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8610" windowHeight="6225" tabRatio="385" firstSheet="1"/>
  </bookViews>
  <sheets>
    <sheet name="Información SoLo" sheetId="5" r:id="rId1"/>
    <sheet name="Selección de Variables" sheetId="6" r:id="rId2"/>
    <sheet name="Entrada de datos" sheetId="2" r:id="rId3"/>
    <sheet name="Resultados" sheetId="4" r:id="rId4"/>
    <sheet name="Adjuntos" sheetId="3" r:id="rId5"/>
  </sheets>
  <externalReferences>
    <externalReference r:id="rId6"/>
  </externalReferences>
  <definedNames>
    <definedName name="Alaska">'Información SoLo'!$S$28:$S$29</definedName>
    <definedName name="Beaverhead_Deerlodge">'Información SoLo'!$J$64:$J$82</definedName>
    <definedName name="Bitterroot">'Información SoLo'!$K$64:$K$73</definedName>
    <definedName name="Clearwater">'Información SoLo'!$L$64:$L$71</definedName>
    <definedName name="Custer">'Información SoLo'!$M$64:$M$71</definedName>
    <definedName name="Dakota_Prairie">'Información SoLo'!$V$66:$V$68</definedName>
    <definedName name="Eastern">'Información SoLo'!$R$28:$R$42</definedName>
    <definedName name="Flathead">'Información SoLo'!$N$64:$N$71</definedName>
    <definedName name="Gallatin">'Información SoLo'!$O$64:$O$75</definedName>
    <definedName name="Helena">'Información SoLo'!$P$64:$P$73</definedName>
    <definedName name="Idaho_Panhandle">'Información SoLo'!$Q$64:$Q$75</definedName>
    <definedName name="Identificación_del_proyecto" comment="Introduzca el nombre o número de identificación del proyecto. Por ejemplo, “venta raíces.”">'Información SoLo'!$B$3</definedName>
    <definedName name="Intermountain">'Información SoLo'!$N$28:$N$40</definedName>
    <definedName name="Kootenai">'Información SoLo'!$R$64:$R$71</definedName>
    <definedName name="Lewis_and_Clark">'Información SoLo'!$S$64:$S$69</definedName>
    <definedName name="Lolo">'Información SoLo'!$T$64:$T$72</definedName>
    <definedName name="Nez_Perce">'Información SoLo'!$U$64:$U$68</definedName>
    <definedName name="Northern">'Información SoLo'!$K$28:$K$40</definedName>
    <definedName name="Pacific_Northwest">'Información SoLo'!$P$28:$P$47</definedName>
    <definedName name="Pacific_Southwest">'Información SoLo'!$O$28:$O$44</definedName>
    <definedName name="_xlnm.Print_Area" localSheetId="4">'[1]Paper Spreadsheet'!$A$1:$BB$31</definedName>
    <definedName name="_xlnm.Print_Area" localSheetId="2">'Entrada de datos'!$A$1:$AY$37</definedName>
    <definedName name="Project_Types">'Información SoLo'!$H$7:$H$13</definedName>
    <definedName name="R_Number">'Información SoLo'!$H$16:$H$25</definedName>
    <definedName name="Regions">'Información SoLo'!$I$16:$I$25</definedName>
    <definedName name="Research">'Información SoLo'!$T$28:$T$32</definedName>
    <definedName name="Rocky_Mountain">'Información SoLo'!$L$28:$L$51</definedName>
    <definedName name="Southern">'Información SoLo'!$Q$28:$Q$60</definedName>
    <definedName name="Southwestern">'Información SoLo'!$M$28:$M$39</definedName>
    <definedName name="WO">'Información SoLo'!$J$28:$J$29</definedName>
  </definedNames>
  <calcPr calcId="145621"/>
</workbook>
</file>

<file path=xl/calcChain.xml><?xml version="1.0" encoding="utf-8"?>
<calcChain xmlns="http://schemas.openxmlformats.org/spreadsheetml/2006/main">
  <c r="D21" i="6" l="1"/>
  <c r="D22" i="6"/>
  <c r="D23" i="6"/>
  <c r="D24" i="6"/>
  <c r="D25" i="6"/>
  <c r="D26" i="6"/>
  <c r="D27" i="6"/>
  <c r="D28" i="6"/>
  <c r="D29" i="6"/>
  <c r="A30" i="2"/>
  <c r="A6" i="4"/>
  <c r="A9" i="6"/>
  <c r="A6" i="6"/>
  <c r="A11" i="6"/>
  <c r="A27" i="6"/>
  <c r="O7" i="4"/>
  <c r="O8" i="4"/>
  <c r="N8" i="4"/>
  <c r="N7" i="4"/>
  <c r="N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16" i="4"/>
  <c r="A9" i="4"/>
  <c r="A10" i="4"/>
  <c r="A11" i="4"/>
  <c r="A12" i="4"/>
  <c r="A13" i="4"/>
  <c r="A8" i="4"/>
  <c r="Q7" i="4"/>
  <c r="Q5" i="4"/>
  <c r="O5" i="4"/>
  <c r="O1" i="4"/>
  <c r="A31" i="4"/>
  <c r="A30" i="4"/>
  <c r="A14" i="4"/>
  <c r="A31" i="2"/>
  <c r="A14" i="2"/>
  <c r="B30" i="4"/>
  <c r="J30" i="4"/>
  <c r="K30" i="4"/>
  <c r="E30" i="4"/>
  <c r="B31" i="4"/>
  <c r="K31" i="4"/>
  <c r="K1" i="4"/>
  <c r="E31" i="4"/>
  <c r="B14" i="4"/>
  <c r="J14" i="4"/>
  <c r="K14" i="4"/>
  <c r="E14" i="4"/>
  <c r="C30" i="6"/>
  <c r="D30" i="6"/>
  <c r="C31" i="6"/>
  <c r="D31" i="6"/>
  <c r="C14" i="6"/>
  <c r="D14" i="6"/>
  <c r="F1" i="4"/>
  <c r="E13" i="4"/>
  <c r="E12" i="4"/>
  <c r="E11" i="4"/>
  <c r="E10" i="4"/>
  <c r="E9" i="4"/>
  <c r="E8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6" i="4"/>
  <c r="A34" i="2"/>
  <c r="AV2" i="2"/>
  <c r="C1" i="4"/>
  <c r="C9" i="6"/>
  <c r="C10" i="6"/>
  <c r="D10" i="6"/>
  <c r="C11" i="6"/>
  <c r="D11" i="6"/>
  <c r="C12" i="6"/>
  <c r="D12" i="6"/>
  <c r="C13" i="6"/>
  <c r="D13" i="6"/>
  <c r="B9" i="4"/>
  <c r="J9" i="4"/>
  <c r="K9" i="4"/>
  <c r="B6" i="4"/>
  <c r="B62" i="5"/>
  <c r="C8" i="6"/>
  <c r="D8" i="6"/>
  <c r="B16" i="4"/>
  <c r="J16" i="4"/>
  <c r="B17" i="4"/>
  <c r="J17" i="4"/>
  <c r="B18" i="4"/>
  <c r="J18" i="4"/>
  <c r="B19" i="4"/>
  <c r="J19" i="4"/>
  <c r="L19" i="4"/>
  <c r="B20" i="4"/>
  <c r="J20" i="4"/>
  <c r="B21" i="4"/>
  <c r="B22" i="4"/>
  <c r="C67" i="5"/>
  <c r="B23" i="4"/>
  <c r="G67" i="5"/>
  <c r="J23" i="4"/>
  <c r="L23" i="4"/>
  <c r="M23" i="4"/>
  <c r="B24" i="4"/>
  <c r="J24" i="4"/>
  <c r="B25" i="4"/>
  <c r="B26" i="4"/>
  <c r="G68" i="5"/>
  <c r="B8" i="4"/>
  <c r="J8" i="4"/>
  <c r="B76" i="5"/>
  <c r="I2" i="2"/>
  <c r="B2" i="4"/>
  <c r="B29" i="4"/>
  <c r="J29" i="4"/>
  <c r="K29" i="4"/>
  <c r="B28" i="4"/>
  <c r="G69" i="5"/>
  <c r="K28" i="4"/>
  <c r="B27" i="4"/>
  <c r="C69" i="5"/>
  <c r="K27" i="4"/>
  <c r="K26" i="4"/>
  <c r="K25" i="4"/>
  <c r="K24" i="4"/>
  <c r="K23" i="4"/>
  <c r="K22" i="4"/>
  <c r="K21" i="4"/>
  <c r="K20" i="4"/>
  <c r="K19" i="4"/>
  <c r="K18" i="4"/>
  <c r="K17" i="4"/>
  <c r="K16" i="4"/>
  <c r="B13" i="4"/>
  <c r="J13" i="4"/>
  <c r="K13" i="4"/>
  <c r="B12" i="4"/>
  <c r="K12" i="4"/>
  <c r="B11" i="4"/>
  <c r="J11" i="4"/>
  <c r="K11" i="4"/>
  <c r="B10" i="4"/>
  <c r="J10" i="4"/>
  <c r="K10" i="4"/>
  <c r="K8" i="4"/>
  <c r="K6" i="4"/>
  <c r="B36" i="4"/>
  <c r="C7" i="6"/>
  <c r="D7" i="6"/>
  <c r="C15" i="6"/>
  <c r="D15" i="6"/>
  <c r="B40" i="2"/>
  <c r="B37" i="4"/>
  <c r="A28" i="6"/>
  <c r="A29" i="6"/>
  <c r="A8" i="6"/>
  <c r="A10" i="6"/>
  <c r="A12" i="6"/>
  <c r="A13" i="6"/>
  <c r="A16" i="6"/>
  <c r="A17" i="6"/>
  <c r="A18" i="6"/>
  <c r="A19" i="6"/>
  <c r="A20" i="6"/>
  <c r="A21" i="6"/>
  <c r="A22" i="6"/>
  <c r="A23" i="6"/>
  <c r="A24" i="6"/>
  <c r="A25" i="6"/>
  <c r="A26" i="6"/>
  <c r="N34" i="4"/>
  <c r="R1" i="2"/>
  <c r="B60" i="5"/>
  <c r="L1" i="2"/>
  <c r="B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GT41" i="2"/>
  <c r="GU41" i="2"/>
  <c r="GV41" i="2"/>
  <c r="GW41" i="2"/>
  <c r="GX41" i="2"/>
  <c r="GY41" i="2"/>
  <c r="GZ41" i="2"/>
  <c r="HA41" i="2"/>
  <c r="HB41" i="2"/>
  <c r="HC41" i="2"/>
  <c r="HD41" i="2"/>
  <c r="HE41" i="2"/>
  <c r="HF41" i="2"/>
  <c r="HG41" i="2"/>
  <c r="HH41" i="2"/>
  <c r="HI41" i="2"/>
  <c r="HJ41" i="2"/>
  <c r="HK41" i="2"/>
  <c r="HL41" i="2"/>
  <c r="HM41" i="2"/>
  <c r="HN41" i="2"/>
  <c r="HO41" i="2"/>
  <c r="HP41" i="2"/>
  <c r="HQ41" i="2"/>
  <c r="HR41" i="2"/>
  <c r="HS41" i="2"/>
  <c r="HT41" i="2"/>
  <c r="HU41" i="2"/>
  <c r="HV41" i="2"/>
  <c r="HW41" i="2"/>
  <c r="HX41" i="2"/>
  <c r="HY41" i="2"/>
  <c r="HZ41" i="2"/>
  <c r="IA41" i="2"/>
  <c r="IB41" i="2"/>
  <c r="IC41" i="2"/>
  <c r="ID41" i="2"/>
  <c r="IE41" i="2"/>
  <c r="IF41" i="2"/>
  <c r="IG41" i="2"/>
  <c r="IH41" i="2"/>
  <c r="II41" i="2"/>
  <c r="IJ41" i="2"/>
  <c r="IK41" i="2"/>
  <c r="IL41" i="2"/>
  <c r="IM41" i="2"/>
  <c r="IN41" i="2"/>
  <c r="IO41" i="2"/>
  <c r="IP41" i="2"/>
  <c r="IQ41" i="2"/>
  <c r="IR41" i="2"/>
  <c r="IS41" i="2"/>
  <c r="IT41" i="2"/>
  <c r="IU41" i="2"/>
  <c r="IV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GT42" i="2"/>
  <c r="GU42" i="2"/>
  <c r="GV42" i="2"/>
  <c r="GW42" i="2"/>
  <c r="GX42" i="2"/>
  <c r="GY42" i="2"/>
  <c r="GZ42" i="2"/>
  <c r="HA42" i="2"/>
  <c r="HB42" i="2"/>
  <c r="HC42" i="2"/>
  <c r="HD42" i="2"/>
  <c r="HE42" i="2"/>
  <c r="HF42" i="2"/>
  <c r="HG42" i="2"/>
  <c r="HH42" i="2"/>
  <c r="HI42" i="2"/>
  <c r="HJ42" i="2"/>
  <c r="HK42" i="2"/>
  <c r="HL42" i="2"/>
  <c r="HM42" i="2"/>
  <c r="HN42" i="2"/>
  <c r="HO42" i="2"/>
  <c r="HP42" i="2"/>
  <c r="HQ42" i="2"/>
  <c r="HR42" i="2"/>
  <c r="HS42" i="2"/>
  <c r="HT42" i="2"/>
  <c r="HU42" i="2"/>
  <c r="HV42" i="2"/>
  <c r="HW42" i="2"/>
  <c r="HX42" i="2"/>
  <c r="HY42" i="2"/>
  <c r="HZ42" i="2"/>
  <c r="IA42" i="2"/>
  <c r="IB42" i="2"/>
  <c r="IC42" i="2"/>
  <c r="ID42" i="2"/>
  <c r="IE42" i="2"/>
  <c r="IF42" i="2"/>
  <c r="IG42" i="2"/>
  <c r="IH42" i="2"/>
  <c r="II42" i="2"/>
  <c r="IJ42" i="2"/>
  <c r="IK42" i="2"/>
  <c r="IL42" i="2"/>
  <c r="IM42" i="2"/>
  <c r="IN42" i="2"/>
  <c r="IO42" i="2"/>
  <c r="IP42" i="2"/>
  <c r="IQ42" i="2"/>
  <c r="IR42" i="2"/>
  <c r="IS42" i="2"/>
  <c r="IT42" i="2"/>
  <c r="IU42" i="2"/>
  <c r="IV42" i="2"/>
  <c r="B43" i="2"/>
  <c r="C43" i="2"/>
  <c r="D43" i="2"/>
  <c r="E43" i="2"/>
  <c r="B40" i="4"/>
  <c r="H34" i="4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GT43" i="2"/>
  <c r="GU43" i="2"/>
  <c r="GV43" i="2"/>
  <c r="GW43" i="2"/>
  <c r="GX43" i="2"/>
  <c r="GY43" i="2"/>
  <c r="GZ43" i="2"/>
  <c r="HA43" i="2"/>
  <c r="HB43" i="2"/>
  <c r="HC43" i="2"/>
  <c r="HD43" i="2"/>
  <c r="HE43" i="2"/>
  <c r="HF43" i="2"/>
  <c r="HG43" i="2"/>
  <c r="HH43" i="2"/>
  <c r="HI43" i="2"/>
  <c r="HJ43" i="2"/>
  <c r="HK43" i="2"/>
  <c r="HL43" i="2"/>
  <c r="HM43" i="2"/>
  <c r="HN43" i="2"/>
  <c r="HO43" i="2"/>
  <c r="HP43" i="2"/>
  <c r="HQ43" i="2"/>
  <c r="HR43" i="2"/>
  <c r="HS43" i="2"/>
  <c r="HT43" i="2"/>
  <c r="HU43" i="2"/>
  <c r="HV43" i="2"/>
  <c r="HW43" i="2"/>
  <c r="HX43" i="2"/>
  <c r="HY43" i="2"/>
  <c r="HZ43" i="2"/>
  <c r="IA43" i="2"/>
  <c r="IB43" i="2"/>
  <c r="IC43" i="2"/>
  <c r="ID43" i="2"/>
  <c r="IE43" i="2"/>
  <c r="IF43" i="2"/>
  <c r="IG43" i="2"/>
  <c r="IH43" i="2"/>
  <c r="II43" i="2"/>
  <c r="IJ43" i="2"/>
  <c r="IK43" i="2"/>
  <c r="IL43" i="2"/>
  <c r="IM43" i="2"/>
  <c r="IN43" i="2"/>
  <c r="IO43" i="2"/>
  <c r="IP43" i="2"/>
  <c r="IQ43" i="2"/>
  <c r="IR43" i="2"/>
  <c r="IS43" i="2"/>
  <c r="IT43" i="2"/>
  <c r="IU43" i="2"/>
  <c r="IV43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GT40" i="2"/>
  <c r="GU40" i="2"/>
  <c r="GV40" i="2"/>
  <c r="GW40" i="2"/>
  <c r="GX40" i="2"/>
  <c r="GY40" i="2"/>
  <c r="GZ40" i="2"/>
  <c r="HA40" i="2"/>
  <c r="HB40" i="2"/>
  <c r="HC40" i="2"/>
  <c r="HD40" i="2"/>
  <c r="HE40" i="2"/>
  <c r="HF40" i="2"/>
  <c r="HG40" i="2"/>
  <c r="HH40" i="2"/>
  <c r="HI40" i="2"/>
  <c r="HJ40" i="2"/>
  <c r="HK40" i="2"/>
  <c r="HL40" i="2"/>
  <c r="HM40" i="2"/>
  <c r="HN40" i="2"/>
  <c r="HO40" i="2"/>
  <c r="HP40" i="2"/>
  <c r="HQ40" i="2"/>
  <c r="HR40" i="2"/>
  <c r="HS40" i="2"/>
  <c r="HT40" i="2"/>
  <c r="HU40" i="2"/>
  <c r="HV40" i="2"/>
  <c r="HW40" i="2"/>
  <c r="HX40" i="2"/>
  <c r="HY40" i="2"/>
  <c r="HZ40" i="2"/>
  <c r="IA40" i="2"/>
  <c r="IB40" i="2"/>
  <c r="IC40" i="2"/>
  <c r="ID40" i="2"/>
  <c r="IE40" i="2"/>
  <c r="IF40" i="2"/>
  <c r="IG40" i="2"/>
  <c r="IH40" i="2"/>
  <c r="II40" i="2"/>
  <c r="IJ40" i="2"/>
  <c r="IK40" i="2"/>
  <c r="IL40" i="2"/>
  <c r="IM40" i="2"/>
  <c r="IN40" i="2"/>
  <c r="IO40" i="2"/>
  <c r="IP40" i="2"/>
  <c r="IQ40" i="2"/>
  <c r="IR40" i="2"/>
  <c r="IS40" i="2"/>
  <c r="IT40" i="2"/>
  <c r="IU40" i="2"/>
  <c r="IV40" i="2"/>
  <c r="B38" i="4"/>
  <c r="C66" i="5"/>
  <c r="J21" i="4"/>
  <c r="J28" i="4"/>
  <c r="B39" i="4"/>
  <c r="J6" i="4"/>
  <c r="B67" i="5"/>
  <c r="B68" i="5"/>
  <c r="J31" i="4"/>
  <c r="L13" i="4"/>
  <c r="B66" i="5"/>
  <c r="G34" i="4"/>
  <c r="F34" i="4"/>
  <c r="B34" i="4"/>
  <c r="C13" i="4"/>
  <c r="D13" i="4"/>
  <c r="F13" i="4"/>
  <c r="B69" i="5"/>
  <c r="C27" i="4"/>
  <c r="D27" i="4"/>
  <c r="F27" i="4"/>
  <c r="C27" i="6"/>
  <c r="L9" i="4"/>
  <c r="L14" i="4"/>
  <c r="M14" i="4"/>
  <c r="G14" i="4"/>
  <c r="L8" i="4"/>
  <c r="M8" i="4"/>
  <c r="C6" i="4"/>
  <c r="D6" i="4"/>
  <c r="F6" i="4"/>
  <c r="C6" i="6"/>
  <c r="D6" i="6"/>
  <c r="J26" i="4"/>
  <c r="L26" i="4"/>
  <c r="M26" i="4"/>
  <c r="B63" i="5"/>
  <c r="L11" i="4"/>
  <c r="M11" i="4"/>
  <c r="G11" i="4"/>
  <c r="C25" i="4"/>
  <c r="D25" i="4"/>
  <c r="F25" i="4"/>
  <c r="C25" i="6"/>
  <c r="G66" i="5"/>
  <c r="C14" i="4"/>
  <c r="D14" i="4"/>
  <c r="F14" i="4"/>
  <c r="L28" i="4"/>
  <c r="M28" i="4"/>
  <c r="H28" i="4"/>
  <c r="J22" i="4"/>
  <c r="L22" i="4"/>
  <c r="M22" i="4"/>
  <c r="L17" i="4"/>
  <c r="M17" i="4"/>
  <c r="H17" i="4"/>
  <c r="J27" i="4"/>
  <c r="L27" i="4"/>
  <c r="L6" i="4"/>
  <c r="M6" i="4"/>
  <c r="C68" i="5"/>
  <c r="J25" i="4"/>
  <c r="L25" i="4"/>
  <c r="M25" i="4"/>
  <c r="G25" i="4"/>
  <c r="L16" i="4"/>
  <c r="C21" i="4"/>
  <c r="D21" i="4"/>
  <c r="F21" i="4"/>
  <c r="C21" i="6"/>
  <c r="O9" i="4"/>
  <c r="L31" i="4"/>
  <c r="M31" i="4"/>
  <c r="B64" i="5"/>
  <c r="J12" i="4"/>
  <c r="L12" i="4"/>
  <c r="M12" i="4"/>
  <c r="L29" i="4"/>
  <c r="M29" i="4"/>
  <c r="H29" i="4"/>
  <c r="L24" i="4"/>
  <c r="M24" i="4"/>
  <c r="L21" i="4"/>
  <c r="M21" i="4"/>
  <c r="G23" i="4"/>
  <c r="H23" i="4"/>
  <c r="G28" i="4"/>
  <c r="M9" i="4"/>
  <c r="C29" i="4"/>
  <c r="D29" i="4"/>
  <c r="F29" i="4"/>
  <c r="C29" i="6"/>
  <c r="N9" i="4"/>
  <c r="L20" i="4"/>
  <c r="M20" i="4"/>
  <c r="M27" i="4"/>
  <c r="L10" i="4"/>
  <c r="M10" i="4"/>
  <c r="C19" i="4"/>
  <c r="D19" i="4"/>
  <c r="F19" i="4"/>
  <c r="C19" i="6"/>
  <c r="D19" i="6"/>
  <c r="C28" i="4"/>
  <c r="D28" i="4"/>
  <c r="F28" i="4"/>
  <c r="C28" i="6"/>
  <c r="C12" i="4"/>
  <c r="D12" i="4"/>
  <c r="F12" i="4"/>
  <c r="C11" i="4"/>
  <c r="D11" i="4"/>
  <c r="F11" i="4"/>
  <c r="C26" i="4"/>
  <c r="D26" i="4"/>
  <c r="F26" i="4"/>
  <c r="C26" i="6"/>
  <c r="C23" i="4"/>
  <c r="D23" i="4"/>
  <c r="F23" i="4"/>
  <c r="C23" i="6"/>
  <c r="H1" i="4"/>
  <c r="M16" i="4"/>
  <c r="C9" i="4"/>
  <c r="D9" i="4"/>
  <c r="F9" i="4"/>
  <c r="C24" i="4"/>
  <c r="D24" i="4"/>
  <c r="F24" i="4"/>
  <c r="C24" i="6"/>
  <c r="C20" i="4"/>
  <c r="D20" i="4"/>
  <c r="F20" i="4"/>
  <c r="C20" i="6"/>
  <c r="D20" i="6"/>
  <c r="C16" i="4"/>
  <c r="D16" i="4"/>
  <c r="F16" i="4"/>
  <c r="C16" i="6"/>
  <c r="D16" i="6"/>
  <c r="C10" i="4"/>
  <c r="D10" i="4"/>
  <c r="F10" i="4"/>
  <c r="L18" i="4"/>
  <c r="M18" i="4"/>
  <c r="C18" i="4"/>
  <c r="D18" i="4"/>
  <c r="F18" i="4"/>
  <c r="C18" i="6"/>
  <c r="D18" i="6"/>
  <c r="M19" i="4"/>
  <c r="C31" i="4"/>
  <c r="D31" i="4"/>
  <c r="F31" i="4"/>
  <c r="M13" i="4"/>
  <c r="H13" i="4"/>
  <c r="C17" i="4"/>
  <c r="D17" i="4"/>
  <c r="F17" i="4"/>
  <c r="C17" i="6"/>
  <c r="D17" i="6"/>
  <c r="C22" i="4"/>
  <c r="D22" i="4"/>
  <c r="F22" i="4"/>
  <c r="C22" i="6"/>
  <c r="C8" i="4"/>
  <c r="D8" i="4"/>
  <c r="F8" i="4"/>
  <c r="L30" i="4"/>
  <c r="M30" i="4"/>
  <c r="H30" i="4"/>
  <c r="C30" i="4"/>
  <c r="D30" i="4"/>
  <c r="F30" i="4"/>
  <c r="G26" i="4"/>
  <c r="H26" i="4"/>
  <c r="H25" i="4"/>
  <c r="G17" i="4"/>
  <c r="H8" i="4"/>
  <c r="G8" i="4"/>
  <c r="H11" i="4"/>
  <c r="H12" i="4"/>
  <c r="G12" i="4"/>
  <c r="H10" i="4"/>
  <c r="G10" i="4"/>
  <c r="H18" i="4"/>
  <c r="G18" i="4"/>
  <c r="G20" i="4"/>
  <c r="H20" i="4"/>
  <c r="H27" i="4"/>
  <c r="G27" i="4"/>
  <c r="H24" i="4"/>
  <c r="G24" i="4"/>
  <c r="G29" i="4"/>
  <c r="G16" i="4"/>
  <c r="H16" i="4"/>
  <c r="H21" i="4"/>
  <c r="G21" i="4"/>
  <c r="G9" i="4"/>
  <c r="H9" i="4"/>
  <c r="H6" i="4"/>
  <c r="G6" i="4"/>
  <c r="G31" i="4"/>
  <c r="H31" i="4"/>
  <c r="H14" i="4"/>
  <c r="H19" i="4"/>
  <c r="G19" i="4"/>
  <c r="G13" i="4"/>
  <c r="H22" i="4"/>
  <c r="G22" i="4"/>
  <c r="G30" i="4"/>
</calcChain>
</file>

<file path=xl/sharedStrings.xml><?xml version="1.0" encoding="utf-8"?>
<sst xmlns="http://schemas.openxmlformats.org/spreadsheetml/2006/main" count="949" uniqueCount="521">
  <si>
    <t>N needed</t>
  </si>
  <si>
    <t>z</t>
  </si>
  <si>
    <t>1-phat</t>
  </si>
  <si>
    <t>count</t>
  </si>
  <si>
    <t>SE</t>
  </si>
  <si>
    <t>ME</t>
  </si>
  <si>
    <t>Proportion 0's</t>
  </si>
  <si>
    <t>0's</t>
  </si>
  <si>
    <t>1's</t>
  </si>
  <si>
    <t>2's</t>
  </si>
  <si>
    <t>3's</t>
  </si>
  <si>
    <t>.</t>
  </si>
  <si>
    <t xml:space="preserve"> </t>
  </si>
  <si>
    <t>Proportion Positive</t>
  </si>
  <si>
    <t>Grazing Allotment</t>
  </si>
  <si>
    <t>Recreation Site</t>
  </si>
  <si>
    <t>331Aa Camas/Weippe Basalt Plateaus</t>
  </si>
  <si>
    <t>331Ab Palouse Hills</t>
  </si>
  <si>
    <t>331Ac Clearwater Canyon Breaks</t>
  </si>
  <si>
    <t>331Da Rocky Mountain Front Foothills</t>
  </si>
  <si>
    <t>331Db Montana Isolated Mountain Ranges</t>
  </si>
  <si>
    <t>331Dc Belt Mountain Foothills</t>
  </si>
  <si>
    <t>331De Little Belt Foothills</t>
  </si>
  <si>
    <t>331Df Missouri River Breaks</t>
  </si>
  <si>
    <t>331Dh Montana Glaciated Plains</t>
  </si>
  <si>
    <t>331Fb Shale Scablands</t>
  </si>
  <si>
    <t>331Fc Pierre Shale Plains</t>
  </si>
  <si>
    <t>331Fd Missouri Plateau</t>
  </si>
  <si>
    <t>331Fe Missouri Breaks</t>
  </si>
  <si>
    <t>331Fg Little Missouri Badlands</t>
  </si>
  <si>
    <t>331Ga Montana High Plains and Foothills</t>
  </si>
  <si>
    <t>331Gb Montana Shale Plains</t>
  </si>
  <si>
    <t>331Gc Powder River Basin/Breaks/Scoria Hills</t>
  </si>
  <si>
    <t>331Gd Wolf Mountains</t>
  </si>
  <si>
    <t>331Ge Montana Sedimentary Plains</t>
  </si>
  <si>
    <t>342Ad Bighorn Intermontane Basin</t>
  </si>
  <si>
    <t>M331Aa Absaroka/Gallatin Mountains</t>
  </si>
  <si>
    <t>M331Af Yellowstone Volcanic Plateau</t>
  </si>
  <si>
    <t>M331Ag Northern Absaroka Volcanic Mountains</t>
  </si>
  <si>
    <t>M331Ah Beartooth Mountains</t>
  </si>
  <si>
    <t>M331Ai Absaroka Sedimentary Mountains</t>
  </si>
  <si>
    <t>M331Ak West Yellowstone Valley</t>
  </si>
  <si>
    <t>M331Al Upper Yellowstone Valley</t>
  </si>
  <si>
    <t>M331Am Gallatin Foothills/Spanish Breaks</t>
  </si>
  <si>
    <t>M331Ap Madison Mountains</t>
  </si>
  <si>
    <t>M331Ar Beartooth Front</t>
  </si>
  <si>
    <t>M331Ba Bighorn Sedimentary Mountains</t>
  </si>
  <si>
    <t>M332Aa Lochsa/Salmon Breaklands</t>
  </si>
  <si>
    <t>M332Ab Central Idaho Glaciated Mountains</t>
  </si>
  <si>
    <t>M332Ac Central Idaho Mountains and Basins</t>
  </si>
  <si>
    <t>M332Ba Bitterroot Glaciated Canyons</t>
  </si>
  <si>
    <t>M332Bb Bitterroot/Frenchtown Valleys</t>
  </si>
  <si>
    <t>M332Bc South Anaconda/Bitterroot Mountains</t>
  </si>
  <si>
    <t>M332Bd Anaconda/Flint Creek Mountains</t>
  </si>
  <si>
    <t>M332Be Flint Creek/Upper Willow Creek Basins</t>
  </si>
  <si>
    <t>M332Bg Garnet/Sapphire Mountains</t>
  </si>
  <si>
    <t>M332Bk Rattlesnake/Blackfoot/South Swan Mountains</t>
  </si>
  <si>
    <t>M332Bp Avon/Nevada Valleys</t>
  </si>
  <si>
    <t>M332Ca North Rocky Mountain Front</t>
  </si>
  <si>
    <t>M332Cb Middle Rocky Mountain Front</t>
  </si>
  <si>
    <t>M332Cc South Rocky Mountain Front</t>
  </si>
  <si>
    <t>M332Da Snowy Foothills</t>
  </si>
  <si>
    <t>M332Db Little Belt/Snowy/Judith Mountains</t>
  </si>
  <si>
    <t>M332Dc Crazy Mountains</t>
  </si>
  <si>
    <t>M332De Continental Divide Foothills</t>
  </si>
  <si>
    <t>M332Dg Big Belt Foothills</t>
  </si>
  <si>
    <t>M332Dh Big Belt Mountains</t>
  </si>
  <si>
    <t>M332Dj Boulder/Elkhorn Mountains</t>
  </si>
  <si>
    <t>M332Dk Central Montana Broad Valleys</t>
  </si>
  <si>
    <t>M332Dm South Elkhorn Mountains</t>
  </si>
  <si>
    <t>M332Dn North Tobacco Root Mountains and Foothills</t>
  </si>
  <si>
    <t>M332Dp Bridger Mountains and Foothills</t>
  </si>
  <si>
    <t>M332Ea Continental Divide Uplands</t>
  </si>
  <si>
    <t>M332Eb East Pioneer Mountains</t>
  </si>
  <si>
    <t>M332Ec Deerlodge Valley</t>
  </si>
  <si>
    <t>M332Ee West Pioneer Mountains</t>
  </si>
  <si>
    <t>M332Eg Anaconda Mountains</t>
  </si>
  <si>
    <t>M332Eh Beaverhead Mountains</t>
  </si>
  <si>
    <t>M332Ej Southwest Montana Intermontane Basins and Valleys</t>
  </si>
  <si>
    <t>M332Ek Ruby/Tobacco Root Mountains</t>
  </si>
  <si>
    <t>M332En Gravelly/Snowcrest Mountains</t>
  </si>
  <si>
    <t>M332Ep Blacktail Mountains</t>
  </si>
  <si>
    <t>M332Er Southern Beaverhead Mountains</t>
  </si>
  <si>
    <t>M332Gd Snake River Mountains and Canyonlands</t>
  </si>
  <si>
    <t>M333Aa Pend Oreille/Selkirk Low Mountains and Valleys</t>
  </si>
  <si>
    <t>M333Ab Selkirk Mountains</t>
  </si>
  <si>
    <t>M333Ac Northern Idaho Valleys</t>
  </si>
  <si>
    <t>M333Ba Purcell/North Cabinet Mountains</t>
  </si>
  <si>
    <t>M333Bb Salish Mountains</t>
  </si>
  <si>
    <t>M333Bc Flathead River Valley</t>
  </si>
  <si>
    <t>M333Be Cabinet Mountains</t>
  </si>
  <si>
    <t>M333Ca Livingston Mountains</t>
  </si>
  <si>
    <t>M333Cb Whitefish/Swan Mountains</t>
  </si>
  <si>
    <t>M333Cc Mission/Swan Valley and Mountains</t>
  </si>
  <si>
    <t>M333Ce Flathead Thrust Faulted Mountains</t>
  </si>
  <si>
    <t>M333Da Coeur d'Alene Mountains</t>
  </si>
  <si>
    <t>M333Db St.Joe/Bitterroot Mountains</t>
  </si>
  <si>
    <t>M333Dc Clark Fork Valley and Mountains</t>
  </si>
  <si>
    <t>M333Dd North Idaho Hills and Valleys</t>
  </si>
  <si>
    <t>M333De Clearwater Mountains and Breaks</t>
  </si>
  <si>
    <t>Category I -- high geomorphic, hydrologic, and biotic integrity</t>
  </si>
  <si>
    <t>Category II -- moderate geomorphic, hydrologic, and biotic integrity</t>
  </si>
  <si>
    <t>Category III -- low geomorphic, hydrologic, and biotic integrity</t>
  </si>
  <si>
    <t>Ecological Subsections in R1</t>
  </si>
  <si>
    <t>Watershed Condition Classes</t>
  </si>
  <si>
    <t>Project Types</t>
  </si>
  <si>
    <t>Green Timber Sale</t>
  </si>
  <si>
    <t>Salvage Timber Sale</t>
  </si>
  <si>
    <t>Fuel Reduction</t>
  </si>
  <si>
    <t>Regions</t>
  </si>
  <si>
    <t>Bitterroot</t>
  </si>
  <si>
    <t>Clearwater</t>
  </si>
  <si>
    <t>Custer</t>
  </si>
  <si>
    <t>Flathead</t>
  </si>
  <si>
    <t>Gallatin</t>
  </si>
  <si>
    <t>Helena</t>
  </si>
  <si>
    <t>Idaho Panhandle</t>
  </si>
  <si>
    <t>Kootenai</t>
  </si>
  <si>
    <t>Lolo</t>
  </si>
  <si>
    <t>Nez Perce</t>
  </si>
  <si>
    <t>Arapaho</t>
  </si>
  <si>
    <t>Bighorn</t>
  </si>
  <si>
    <t>Black Hills</t>
  </si>
  <si>
    <t>Grand Mesa</t>
  </si>
  <si>
    <t>Gunneson</t>
  </si>
  <si>
    <t>Medicine Bow</t>
  </si>
  <si>
    <t>Nebraska</t>
  </si>
  <si>
    <t>Pike</t>
  </si>
  <si>
    <t>Rio Grande</t>
  </si>
  <si>
    <t>Roosevelt</t>
  </si>
  <si>
    <t>Routt</t>
  </si>
  <si>
    <t>Samuel R. McKelvie</t>
  </si>
  <si>
    <t>San Isabel</t>
  </si>
  <si>
    <t>San Juan</t>
  </si>
  <si>
    <t>Shoshone</t>
  </si>
  <si>
    <t>Uncompahgre</t>
  </si>
  <si>
    <t>White River</t>
  </si>
  <si>
    <t>Apache-Sitgreaves</t>
  </si>
  <si>
    <t>Carson</t>
  </si>
  <si>
    <t>Cibola</t>
  </si>
  <si>
    <t>Coconino</t>
  </si>
  <si>
    <t>Coronado</t>
  </si>
  <si>
    <t>Gila</t>
  </si>
  <si>
    <t>Kaibab</t>
  </si>
  <si>
    <t>Lincoln</t>
  </si>
  <si>
    <t>Prescott</t>
  </si>
  <si>
    <t>Tonto</t>
  </si>
  <si>
    <t>WO</t>
  </si>
  <si>
    <t>Research</t>
  </si>
  <si>
    <t>Ashley</t>
  </si>
  <si>
    <t>Boise</t>
  </si>
  <si>
    <t>Bridger-Teton</t>
  </si>
  <si>
    <t>Caribou-Targhee</t>
  </si>
  <si>
    <t>Dixie</t>
  </si>
  <si>
    <t>Fishlake</t>
  </si>
  <si>
    <t>Humboldt-Toiyabe</t>
  </si>
  <si>
    <t>Manti-LaSal</t>
  </si>
  <si>
    <t>Payette</t>
  </si>
  <si>
    <t>Salmon-Challis</t>
  </si>
  <si>
    <t>Sawtooth</t>
  </si>
  <si>
    <t>Uinta</t>
  </si>
  <si>
    <t>Wasatch-Cache</t>
  </si>
  <si>
    <t>Angeles</t>
  </si>
  <si>
    <t>Cleveland</t>
  </si>
  <si>
    <t>Eldorado</t>
  </si>
  <si>
    <t>Inyo</t>
  </si>
  <si>
    <t>Klamath</t>
  </si>
  <si>
    <t>Lassen</t>
  </si>
  <si>
    <t>Los Padres</t>
  </si>
  <si>
    <t>Mendocino</t>
  </si>
  <si>
    <t>Modoc</t>
  </si>
  <si>
    <t>Plumas</t>
  </si>
  <si>
    <t>San Bernardino</t>
  </si>
  <si>
    <t>Sequoia</t>
  </si>
  <si>
    <t>Shasta-Trinity</t>
  </si>
  <si>
    <t>Sierra</t>
  </si>
  <si>
    <t>Six Rivers</t>
  </si>
  <si>
    <t>Stanislaus</t>
  </si>
  <si>
    <t>Tahoe</t>
  </si>
  <si>
    <t>Colville</t>
  </si>
  <si>
    <t>Deschutes</t>
  </si>
  <si>
    <t>Fremont</t>
  </si>
  <si>
    <t>gifford Pinchot</t>
  </si>
  <si>
    <t>Malheur</t>
  </si>
  <si>
    <t>Mt. Baker-Snoqualmie</t>
  </si>
  <si>
    <t>Mt. Hood</t>
  </si>
  <si>
    <t>Ochoco</t>
  </si>
  <si>
    <t>Okanogan</t>
  </si>
  <si>
    <t>Olympic</t>
  </si>
  <si>
    <t>Rogue River</t>
  </si>
  <si>
    <t>Siskiyou</t>
  </si>
  <si>
    <t>Siuslaw</t>
  </si>
  <si>
    <t>Umatilla</t>
  </si>
  <si>
    <t>Umpqua</t>
  </si>
  <si>
    <t>Wallowa-Whitman</t>
  </si>
  <si>
    <t>Wenatchee</t>
  </si>
  <si>
    <t>Willamette</t>
  </si>
  <si>
    <t>Winema</t>
  </si>
  <si>
    <t>Dakota Prairie</t>
  </si>
  <si>
    <t>Buffalo Gap</t>
  </si>
  <si>
    <t>Cimarron</t>
  </si>
  <si>
    <t>Comanche</t>
  </si>
  <si>
    <t>Fort Pierre</t>
  </si>
  <si>
    <t>Oglala</t>
  </si>
  <si>
    <t>Pawnee</t>
  </si>
  <si>
    <t>Thunder Basin</t>
  </si>
  <si>
    <t>Crooked River</t>
  </si>
  <si>
    <t>Angelino</t>
  </si>
  <si>
    <t>Apalachicola</t>
  </si>
  <si>
    <t>Bienville</t>
  </si>
  <si>
    <t>Caribbean</t>
  </si>
  <si>
    <t>Chattahoochee-Oconee</t>
  </si>
  <si>
    <t>Cherokee</t>
  </si>
  <si>
    <t>Croatan</t>
  </si>
  <si>
    <t>Daniel Boone</t>
  </si>
  <si>
    <t>Davy Crockett</t>
  </si>
  <si>
    <t>Delta</t>
  </si>
  <si>
    <t>De Soto</t>
  </si>
  <si>
    <t>Francis Marion</t>
  </si>
  <si>
    <t>George Washington &amp; Jefferson</t>
  </si>
  <si>
    <t>Holly Springs</t>
  </si>
  <si>
    <t>Homochitto</t>
  </si>
  <si>
    <t>Kisatchie</t>
  </si>
  <si>
    <t>Nantahala</t>
  </si>
  <si>
    <t>NF in Florida</t>
  </si>
  <si>
    <t>NF in Mississippi</t>
  </si>
  <si>
    <t>NF in North Carolina</t>
  </si>
  <si>
    <t>NF in Texas</t>
  </si>
  <si>
    <t>Ocala</t>
  </si>
  <si>
    <t>Osceola</t>
  </si>
  <si>
    <t>Ouachita</t>
  </si>
  <si>
    <t>Ozark-St. Francis</t>
  </si>
  <si>
    <t>Sabine</t>
  </si>
  <si>
    <t>Sam Houston</t>
  </si>
  <si>
    <t>Pisgah</t>
  </si>
  <si>
    <t>Sumter</t>
  </si>
  <si>
    <t>Tombigbee</t>
  </si>
  <si>
    <t>Caddo-L.B.J.</t>
  </si>
  <si>
    <t>NG in Texas</t>
  </si>
  <si>
    <t>NF in Alabama</t>
  </si>
  <si>
    <t>Allegheny</t>
  </si>
  <si>
    <t>Chequamegon-Nicolet</t>
  </si>
  <si>
    <t>Chippewa</t>
  </si>
  <si>
    <t>Green Mountain &amp; Finger Lakes</t>
  </si>
  <si>
    <t>Hiawatha</t>
  </si>
  <si>
    <t>Hoosier</t>
  </si>
  <si>
    <t>Huron-Manistee</t>
  </si>
  <si>
    <t>Mark Twain</t>
  </si>
  <si>
    <t>Monongahela</t>
  </si>
  <si>
    <t>Ottawa</t>
  </si>
  <si>
    <t>Shawnee</t>
  </si>
  <si>
    <t>Superior</t>
  </si>
  <si>
    <t>Wayne</t>
  </si>
  <si>
    <t>White Mountain</t>
  </si>
  <si>
    <t>Midewin Prairie</t>
  </si>
  <si>
    <t>Tongass</t>
  </si>
  <si>
    <t>Chugach</t>
  </si>
  <si>
    <t>RMRS</t>
  </si>
  <si>
    <t>SRS</t>
  </si>
  <si>
    <t>PNW</t>
  </si>
  <si>
    <t>PSW</t>
  </si>
  <si>
    <t>NS</t>
  </si>
  <si>
    <t>Northern</t>
  </si>
  <si>
    <t>Intermountain</t>
  </si>
  <si>
    <t>Southern</t>
  </si>
  <si>
    <t>Eastern</t>
  </si>
  <si>
    <t>Alaska</t>
  </si>
  <si>
    <t>Rocky_Mountain</t>
  </si>
  <si>
    <t>Pacific_Southwest</t>
  </si>
  <si>
    <t>Pacific_Northwest</t>
  </si>
  <si>
    <t>Forests/Stations/Offices</t>
  </si>
  <si>
    <t>Santa Fe</t>
  </si>
  <si>
    <t>One</t>
  </si>
  <si>
    <t>Two</t>
  </si>
  <si>
    <t>Four</t>
  </si>
  <si>
    <t>Five</t>
  </si>
  <si>
    <t>Six</t>
  </si>
  <si>
    <t>Eight</t>
  </si>
  <si>
    <t>Nine</t>
  </si>
  <si>
    <t>Ten</t>
  </si>
  <si>
    <t>R&amp;D</t>
  </si>
  <si>
    <t>Detached</t>
  </si>
  <si>
    <t>bd</t>
  </si>
  <si>
    <t>bt</t>
  </si>
  <si>
    <t>bd,bt</t>
  </si>
  <si>
    <t>cu</t>
  </si>
  <si>
    <t>dp</t>
  </si>
  <si>
    <t>fh</t>
  </si>
  <si>
    <t>ga</t>
  </si>
  <si>
    <t>cu,ga</t>
  </si>
  <si>
    <t>bd,ga</t>
  </si>
  <si>
    <t>he</t>
  </si>
  <si>
    <t>bd,he</t>
  </si>
  <si>
    <t>ga,he</t>
  </si>
  <si>
    <t>ip</t>
  </si>
  <si>
    <t>cw,ip</t>
  </si>
  <si>
    <t>ko</t>
  </si>
  <si>
    <t>fh,ko</t>
  </si>
  <si>
    <t>lc</t>
  </si>
  <si>
    <t>he,lc</t>
  </si>
  <si>
    <t>ga,lc</t>
  </si>
  <si>
    <t>lo</t>
  </si>
  <si>
    <t>bd,bt,lo</t>
  </si>
  <si>
    <t>fh,ko,lo</t>
  </si>
  <si>
    <t>fh,lo</t>
  </si>
  <si>
    <t>ip,ko,lo</t>
  </si>
  <si>
    <t>ip,lo</t>
  </si>
  <si>
    <t>bt,cw,np</t>
  </si>
  <si>
    <t>np</t>
  </si>
  <si>
    <t>Beaverhead</t>
  </si>
  <si>
    <t>Lewis &amp; Clar</t>
  </si>
  <si>
    <t>Beaverhead_Deerlodge</t>
  </si>
  <si>
    <t>Idaho_Panhandle</t>
  </si>
  <si>
    <t>Lewis_and_Clark</t>
  </si>
  <si>
    <t>Nez_Perce</t>
  </si>
  <si>
    <t>Dakota_Prairie</t>
  </si>
  <si>
    <t>Butte</t>
  </si>
  <si>
    <t>Dillon</t>
  </si>
  <si>
    <t>Madison</t>
  </si>
  <si>
    <t>Pintler</t>
  </si>
  <si>
    <t>Wisdom</t>
  </si>
  <si>
    <t>Wise River</t>
  </si>
  <si>
    <t>Darby</t>
  </si>
  <si>
    <t>Stevensville</t>
  </si>
  <si>
    <t>West Fork</t>
  </si>
  <si>
    <t>Lochsa</t>
  </si>
  <si>
    <t>North Fork</t>
  </si>
  <si>
    <t>Powell</t>
  </si>
  <si>
    <t>Ashland</t>
  </si>
  <si>
    <t>Beartooth</t>
  </si>
  <si>
    <t>Glacier View</t>
  </si>
  <si>
    <t>Hungry Horse</t>
  </si>
  <si>
    <t>Talley Lake</t>
  </si>
  <si>
    <t>Swan Lake</t>
  </si>
  <si>
    <t>Big Timber</t>
  </si>
  <si>
    <t>Bozeman</t>
  </si>
  <si>
    <t>Hebgen Lake</t>
  </si>
  <si>
    <t>Livingston</t>
  </si>
  <si>
    <t>Bonner's Ferry</t>
  </si>
  <si>
    <t>Fernan</t>
  </si>
  <si>
    <t>Sandpoint</t>
  </si>
  <si>
    <t>St. Joe</t>
  </si>
  <si>
    <t>Wallace</t>
  </si>
  <si>
    <t>Cabinet</t>
  </si>
  <si>
    <t>Fortine</t>
  </si>
  <si>
    <t>Rexford</t>
  </si>
  <si>
    <t>Three Rivers</t>
  </si>
  <si>
    <t>Belt Creek</t>
  </si>
  <si>
    <t>Judith</t>
  </si>
  <si>
    <t>Rocky Mountain</t>
  </si>
  <si>
    <t>White Sulphur Springs</t>
  </si>
  <si>
    <t>Missoula</t>
  </si>
  <si>
    <t>Ninemile</t>
  </si>
  <si>
    <t>Seeley Lake</t>
  </si>
  <si>
    <t>Moose Creek</t>
  </si>
  <si>
    <t>Salmon River</t>
  </si>
  <si>
    <t>Districts, Region 1</t>
  </si>
  <si>
    <t>Biomass Utilization</t>
  </si>
  <si>
    <t>Commercial Thinning</t>
  </si>
  <si>
    <t>Total Obs.</t>
  </si>
  <si>
    <t>N needed2</t>
  </si>
  <si>
    <t>xbar</t>
  </si>
  <si>
    <t>plus minus</t>
  </si>
  <si>
    <t>s/root n</t>
  </si>
  <si>
    <t>stdev</t>
  </si>
  <si>
    <t>ID Unidad:</t>
  </si>
  <si>
    <t>Información para la localización</t>
  </si>
  <si>
    <t>Latitud:</t>
  </si>
  <si>
    <t>Longitud:</t>
  </si>
  <si>
    <t>UTM Este</t>
  </si>
  <si>
    <r>
      <t xml:space="preserve">Pendiente </t>
    </r>
    <r>
      <rPr>
        <sz val="10"/>
        <color indexed="8"/>
        <rFont val="Arial"/>
        <family val="2"/>
      </rPr>
      <t>(%)</t>
    </r>
    <r>
      <rPr>
        <b/>
        <sz val="10"/>
        <color indexed="8"/>
        <rFont val="Arial"/>
        <family val="2"/>
      </rPr>
      <t>:</t>
    </r>
  </si>
  <si>
    <r>
      <t xml:space="preserve">Aspecto </t>
    </r>
    <r>
      <rPr>
        <sz val="10"/>
        <color indexed="8"/>
        <rFont val="Arial"/>
        <family val="2"/>
      </rPr>
      <t>(grado o dirección)</t>
    </r>
    <r>
      <rPr>
        <b/>
        <sz val="10"/>
        <color indexed="8"/>
        <rFont val="Arial"/>
        <family val="2"/>
      </rPr>
      <t>:</t>
    </r>
  </si>
  <si>
    <t>Estado de la cuenca:</t>
  </si>
  <si>
    <t>Comentarios:</t>
  </si>
  <si>
    <t>Historia del sitio</t>
  </si>
  <si>
    <r>
      <t xml:space="preserve">Plantación </t>
    </r>
    <r>
      <rPr>
        <sz val="10"/>
        <color indexed="8"/>
        <rFont val="Arial"/>
        <family val="2"/>
      </rPr>
      <t>(año)</t>
    </r>
    <r>
      <rPr>
        <b/>
        <sz val="10"/>
        <color indexed="8"/>
        <rFont val="Arial"/>
        <family val="2"/>
      </rPr>
      <t>:</t>
    </r>
  </si>
  <si>
    <r>
      <t xml:space="preserve">Raleo </t>
    </r>
    <r>
      <rPr>
        <sz val="10"/>
        <color indexed="8"/>
        <rFont val="Arial"/>
        <family val="2"/>
      </rPr>
      <t>(año)</t>
    </r>
    <r>
      <rPr>
        <b/>
        <sz val="10"/>
        <color indexed="8"/>
        <rFont val="Arial"/>
        <family val="2"/>
      </rPr>
      <t>:</t>
    </r>
  </si>
  <si>
    <t>Uso recreativo:</t>
  </si>
  <si>
    <r>
      <t>Caminos</t>
    </r>
    <r>
      <rPr>
        <sz val="10"/>
        <color indexed="8"/>
        <rFont val="Arial"/>
        <family val="2"/>
      </rPr>
      <t xml:space="preserve"> (km)</t>
    </r>
    <r>
      <rPr>
        <b/>
        <sz val="10"/>
        <color indexed="8"/>
        <rFont val="Arial"/>
        <family val="2"/>
      </rPr>
      <t>:</t>
    </r>
  </si>
  <si>
    <t>Intervalo de confianza seleccionado:</t>
  </si>
  <si>
    <t>Indicador:</t>
  </si>
  <si>
    <t>Piso forestal o mantillo alterado:</t>
  </si>
  <si>
    <t>Información administrativa</t>
  </si>
  <si>
    <t>Seleccione las variables para ser incluidas en el cálculo del tamaño de muestra</t>
  </si>
  <si>
    <t>Entre 1 para incluir</t>
  </si>
  <si>
    <t>Entre 0 para excluir</t>
  </si>
  <si>
    <t>ID del proyecto</t>
  </si>
  <si>
    <t>Fecha</t>
  </si>
  <si>
    <t>Observador:</t>
  </si>
  <si>
    <r>
      <t>GPS</t>
    </r>
    <r>
      <rPr>
        <sz val="10"/>
        <color indexed="8"/>
        <rFont val="Arial"/>
        <family val="2"/>
      </rPr>
      <t xml:space="preserve"> (Punto de inicio)</t>
    </r>
  </si>
  <si>
    <t>Tamaño de muestra mínimo requerido</t>
  </si>
  <si>
    <t>Amplitud de intervalo(entre 10 o 20)</t>
  </si>
  <si>
    <t>Punto de muestreo</t>
  </si>
  <si>
    <t>Mantillo (cm):</t>
  </si>
  <si>
    <t>Quema leve</t>
  </si>
  <si>
    <t>Quema moderada</t>
  </si>
  <si>
    <t>Estructura laminar/masiva    /amasado 0-10 cm</t>
  </si>
  <si>
    <t>Estructura laminar/masiva    /amasado 10-30 cm</t>
  </si>
  <si>
    <t>Estructura laminar/masiva    /amasado &gt;30 cm</t>
  </si>
  <si>
    <t>N Necesario (redondeo hacia arriba)</t>
  </si>
  <si>
    <t>Clase de disturbio de suelo</t>
  </si>
  <si>
    <t>Transecta y área de actividad</t>
  </si>
  <si>
    <t>Nivel de confianza</t>
  </si>
  <si>
    <t>N Necesario</t>
  </si>
  <si>
    <t>Amplitud de intervalo</t>
  </si>
  <si>
    <t>Puntos</t>
  </si>
  <si>
    <t xml:space="preserve"> necesario</t>
  </si>
  <si>
    <t>N</t>
  </si>
  <si>
    <t>Intervalo de confianza</t>
  </si>
  <si>
    <t>inferior</t>
  </si>
  <si>
    <t>Límite</t>
  </si>
  <si>
    <t>Resumen del mantillo</t>
  </si>
  <si>
    <t>Media</t>
  </si>
  <si>
    <t>Proporción de 0</t>
  </si>
  <si>
    <t>Proporción de 1</t>
  </si>
  <si>
    <t xml:space="preserve">Proporción de </t>
  </si>
  <si>
    <t>Proporción de 3</t>
  </si>
  <si>
    <t>Crítico (Proporción SI)</t>
  </si>
  <si>
    <t>Reporte de evaluación de disturbios del suelo</t>
  </si>
  <si>
    <t>Identificación del sitio</t>
  </si>
  <si>
    <t>Identificación del proyecto:</t>
  </si>
  <si>
    <t>Identificación unidad:</t>
  </si>
  <si>
    <t>Región:</t>
  </si>
  <si>
    <t>Bosque/Plantación:</t>
  </si>
  <si>
    <t>Sección:</t>
  </si>
  <si>
    <t>Municipio:</t>
  </si>
  <si>
    <t>Meridiano:</t>
  </si>
  <si>
    <t>Información puntual</t>
  </si>
  <si>
    <t>UTM Este:</t>
  </si>
  <si>
    <t>UTM Norte:</t>
  </si>
  <si>
    <t>Zona UTM:</t>
  </si>
  <si>
    <t>Cobertura de SIG:</t>
  </si>
  <si>
    <t>Identificación del poligono:</t>
  </si>
  <si>
    <t>Características del sitio</t>
  </si>
  <si>
    <t>Subsección ecológica:</t>
  </si>
  <si>
    <t>Paisaje/Topografía:</t>
  </si>
  <si>
    <t>Nombre de la cuenca:</t>
  </si>
  <si>
    <t>Asociación de suelos:</t>
  </si>
  <si>
    <t>Clasificación de suelo:</t>
  </si>
  <si>
    <t>Relevamiento de suelo:</t>
  </si>
  <si>
    <t>Código de unidad hidrológica de la cuenca:</t>
  </si>
  <si>
    <r>
      <t xml:space="preserve">Incendio </t>
    </r>
    <r>
      <rPr>
        <sz val="10"/>
        <color indexed="8"/>
        <rFont val="Arial"/>
        <family val="2"/>
      </rPr>
      <t>(estación &amp; año)</t>
    </r>
    <r>
      <rPr>
        <b/>
        <sz val="10"/>
        <color indexed="8"/>
        <rFont val="Arial"/>
        <family val="2"/>
      </rPr>
      <t>:</t>
    </r>
  </si>
  <si>
    <r>
      <t xml:space="preserve">Pastoreo </t>
    </r>
    <r>
      <rPr>
        <sz val="10"/>
        <color indexed="8"/>
        <rFont val="Arial"/>
        <family val="2"/>
      </rPr>
      <t>(época del año)</t>
    </r>
    <r>
      <rPr>
        <b/>
        <sz val="10"/>
        <color indexed="8"/>
        <rFont val="Arial"/>
        <family val="2"/>
      </rPr>
      <t>:</t>
    </r>
  </si>
  <si>
    <r>
      <t xml:space="preserve">Cosecha </t>
    </r>
    <r>
      <rPr>
        <sz val="10"/>
        <color indexed="8"/>
        <rFont val="Arial"/>
        <family val="2"/>
      </rPr>
      <t>(estación &amp; año)</t>
    </r>
    <r>
      <rPr>
        <b/>
        <sz val="10"/>
        <color indexed="8"/>
        <rFont val="Arial"/>
        <family val="2"/>
      </rPr>
      <t>:</t>
    </r>
  </si>
  <si>
    <t>Sistema de cosecha:</t>
  </si>
  <si>
    <t>Actividad actual</t>
  </si>
  <si>
    <t>Método de evaluación:</t>
  </si>
  <si>
    <t>Momento de evaluación:</t>
  </si>
  <si>
    <t>Nivel de confianza seleccionado:</t>
  </si>
  <si>
    <t>Número de puntos relevados:</t>
  </si>
  <si>
    <t>Proporción positiva</t>
  </si>
  <si>
    <t>Desplazamiento:</t>
  </si>
  <si>
    <t>Erosión:</t>
  </si>
  <si>
    <t>Compactación:</t>
  </si>
  <si>
    <t>Quema:</t>
  </si>
  <si>
    <t>Huellas:</t>
  </si>
  <si>
    <t>Estructura laminar/masiva/amasado:</t>
  </si>
  <si>
    <t>Otros (comentarios):</t>
  </si>
  <si>
    <t>Fecha del evaluación:</t>
  </si>
  <si>
    <t>Fecha de aprobación:</t>
  </si>
  <si>
    <t>Autorizador:</t>
  </si>
  <si>
    <t>Titulo del autorizandor:</t>
  </si>
  <si>
    <t>Fecha de presentación:</t>
  </si>
  <si>
    <t>Identificación subunidad:</t>
  </si>
  <si>
    <t>Tipo de proyecto:</t>
  </si>
  <si>
    <t>Quema grave</t>
  </si>
  <si>
    <t>Distancia entre puntos (m):</t>
  </si>
  <si>
    <t>Dato</t>
  </si>
  <si>
    <t>UTM Norte</t>
  </si>
  <si>
    <t>Zona UTM</t>
  </si>
  <si>
    <t>Dirección:</t>
  </si>
  <si>
    <t>Tipo de hábitat:</t>
  </si>
  <si>
    <t>Material parental:</t>
  </si>
  <si>
    <r>
      <t xml:space="preserve">Elevación </t>
    </r>
    <r>
      <rPr>
        <sz val="10"/>
        <color indexed="8"/>
        <rFont val="Arial"/>
        <family val="2"/>
      </rPr>
      <t>(¿metros?)</t>
    </r>
    <r>
      <rPr>
        <b/>
        <sz val="10"/>
        <color indexed="8"/>
        <rFont val="Arial"/>
        <family val="2"/>
      </rPr>
      <t>:</t>
    </r>
  </si>
  <si>
    <r>
      <t xml:space="preserve">Área </t>
    </r>
    <r>
      <rPr>
        <sz val="10"/>
        <color indexed="8"/>
        <rFont val="Arial"/>
        <family val="2"/>
      </rPr>
      <t>(¿hectareas?)</t>
    </r>
    <r>
      <rPr>
        <b/>
        <sz val="10"/>
        <color indexed="8"/>
        <rFont val="Arial"/>
        <family val="2"/>
      </rPr>
      <t>:</t>
    </r>
  </si>
  <si>
    <t>Medidas de recuperación:</t>
  </si>
  <si>
    <t>Titulo del observador:</t>
  </si>
  <si>
    <t>E-mail del autorizador:</t>
  </si>
  <si>
    <t>Documento NEPA:</t>
  </si>
  <si>
    <r>
      <t>Prep. del sitio</t>
    </r>
    <r>
      <rPr>
        <sz val="10"/>
        <color indexed="8"/>
        <rFont val="Arial"/>
        <family val="2"/>
      </rPr>
      <t xml:space="preserve"> (incluyendo fuego prescripto)</t>
    </r>
    <r>
      <rPr>
        <b/>
        <sz val="10"/>
        <color indexed="8"/>
        <rFont val="Arial"/>
        <family val="2"/>
      </rPr>
      <t>:</t>
    </r>
  </si>
  <si>
    <t>E-mail del observador:</t>
  </si>
  <si>
    <t>Fecha finalización NEPA</t>
  </si>
  <si>
    <t>Nivel 1</t>
  </si>
  <si>
    <t>Nivel 2</t>
  </si>
  <si>
    <t>Nivel 3</t>
  </si>
  <si>
    <t>¿Mantillo alterado?</t>
  </si>
  <si>
    <t>¿Plantas vivas?</t>
  </si>
  <si>
    <t>¿Plantas invasoras?</t>
  </si>
  <si>
    <t>¿Residuos finos? &lt;7 cm</t>
  </si>
  <si>
    <t>¿Residuos gruesos? &gt;7cm</t>
  </si>
  <si>
    <t>¿Suelo desnudo?</t>
  </si>
  <si>
    <t>¿Piedras/Rocas?</t>
  </si>
  <si>
    <t>¿Desplazamiento superficial?</t>
  </si>
  <si>
    <t>¿Huella? &lt;5cm</t>
  </si>
  <si>
    <t>¿Huella? 5-10cm</t>
  </si>
  <si>
    <t>¿Compactación? 0-10 cm</t>
  </si>
  <si>
    <t>¿Compactación? 10-30 cm</t>
  </si>
  <si>
    <t>¿Es crítico? entre 1 si es SI, 0 si NO</t>
  </si>
  <si>
    <t>Comentarios</t>
  </si>
  <si>
    <t>¿Compactación? &gt;30 cm</t>
  </si>
  <si>
    <t>¿Erosión? Comentarios</t>
  </si>
  <si>
    <t>Proporción de clase visual</t>
  </si>
  <si>
    <t>observados</t>
  </si>
  <si>
    <t>Proporción de clase de disturbio de suelo</t>
  </si>
  <si>
    <t>¿Huella? &gt;10 cm</t>
  </si>
  <si>
    <t>¿Nivel de confianza? Entre 70, 75, 80, 85, 90, 95</t>
  </si>
  <si>
    <t>Tipo de evaluación:</t>
  </si>
  <si>
    <t>Otros (comentarios)</t>
  </si>
  <si>
    <t>Coordenadas del mapa topográfico:</t>
  </si>
  <si>
    <t>Prescripción (tratamientos):</t>
  </si>
  <si>
    <t>Caminos o vías para acondicionar</t>
  </si>
  <si>
    <t>Mezcla de suelo superficial/subsuelo</t>
  </si>
  <si>
    <t>Venta verde</t>
  </si>
  <si>
    <t>Venta bienes siniestrados</t>
  </si>
  <si>
    <t>Parcela para pastoreo</t>
  </si>
  <si>
    <t>Raleo comercial</t>
  </si>
  <si>
    <t>Raleo no comercial</t>
  </si>
  <si>
    <t>Utilización de biomasa</t>
  </si>
  <si>
    <t>Espacio de recreo</t>
  </si>
  <si>
    <t>Otros</t>
  </si>
  <si>
    <t>Pretratamiento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</si>
</sst>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0"/>
      <color indexed="8"/>
      <name val="Arial"/>
    </font>
    <font>
      <b/>
      <sz val="10"/>
      <color indexed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color indexed="9"/>
      <name val="Arial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double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ck">
        <color indexed="64"/>
      </bottom>
      <diagonal/>
    </border>
    <border>
      <left style="double">
        <color indexed="64"/>
      </left>
      <right/>
      <top style="thick">
        <color indexed="64"/>
      </top>
      <bottom style="thick">
        <color indexed="64"/>
      </bottom>
      <diagonal/>
    </border>
    <border>
      <left style="double">
        <color indexed="64"/>
      </left>
      <right/>
      <top style="thick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4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2" xfId="0" applyBorder="1"/>
    <xf numFmtId="0" fontId="0" fillId="0" borderId="3" xfId="0" applyBorder="1" applyAlignment="1">
      <alignment wrapText="1"/>
    </xf>
    <xf numFmtId="0" fontId="0" fillId="2" borderId="4" xfId="0" applyFill="1" applyBorder="1"/>
    <xf numFmtId="2" fontId="0" fillId="0" borderId="0" xfId="0" applyNumberFormat="1"/>
    <xf numFmtId="0" fontId="1" fillId="3" borderId="2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0" xfId="0" applyBorder="1"/>
    <xf numFmtId="0" fontId="0" fillId="0" borderId="3" xfId="0" applyFill="1" applyBorder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/>
    </xf>
    <xf numFmtId="2" fontId="0" fillId="2" borderId="0" xfId="0" applyNumberFormat="1" applyFill="1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4" borderId="0" xfId="0" applyFill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1" xfId="0" applyBorder="1" applyAlignment="1">
      <alignment horizontal="left" vertical="top" wrapText="1"/>
    </xf>
    <xf numFmtId="0" fontId="1" fillId="4" borderId="3" xfId="0" applyFont="1" applyFill="1" applyBorder="1" applyAlignment="1">
      <alignment horizontal="center" wrapText="1"/>
    </xf>
    <xf numFmtId="2" fontId="1" fillId="4" borderId="3" xfId="0" applyNumberFormat="1" applyFont="1" applyFill="1" applyBorder="1" applyAlignment="1">
      <alignment horizontal="center" wrapText="1"/>
    </xf>
    <xf numFmtId="0" fontId="0" fillId="2" borderId="2" xfId="0" applyFill="1" applyBorder="1"/>
    <xf numFmtId="0" fontId="0" fillId="5" borderId="1" xfId="0" applyFill="1" applyBorder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Alignment="1"/>
    <xf numFmtId="0" fontId="0" fillId="5" borderId="1" xfId="0" applyFill="1" applyBorder="1"/>
    <xf numFmtId="2" fontId="3" fillId="5" borderId="1" xfId="0" applyNumberFormat="1" applyFont="1" applyFill="1" applyBorder="1" applyAlignment="1">
      <alignment horizontal="center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Border="1"/>
    <xf numFmtId="0" fontId="1" fillId="0" borderId="9" xfId="0" applyFont="1" applyBorder="1"/>
    <xf numFmtId="0" fontId="0" fillId="0" borderId="10" xfId="0" applyBorder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2" xfId="0" applyFont="1" applyBorder="1" applyAlignment="1"/>
    <xf numFmtId="0" fontId="1" fillId="0" borderId="13" xfId="0" applyFont="1" applyBorder="1"/>
    <xf numFmtId="0" fontId="1" fillId="0" borderId="14" xfId="0" applyFont="1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10" xfId="0" applyNumberFormat="1" applyBorder="1" applyAlignment="1">
      <alignment horizontal="left"/>
    </xf>
    <xf numFmtId="0" fontId="1" fillId="6" borderId="15" xfId="0" applyFont="1" applyFill="1" applyBorder="1" applyAlignment="1"/>
    <xf numFmtId="0" fontId="1" fillId="0" borderId="16" xfId="0" applyFont="1" applyBorder="1" applyAlignment="1"/>
    <xf numFmtId="0" fontId="0" fillId="0" borderId="17" xfId="0" applyBorder="1"/>
    <xf numFmtId="0" fontId="1" fillId="0" borderId="18" xfId="0" applyFont="1" applyBorder="1" applyAlignment="1"/>
    <xf numFmtId="0" fontId="1" fillId="0" borderId="16" xfId="0" applyFont="1" applyBorder="1"/>
    <xf numFmtId="49" fontId="0" fillId="0" borderId="10" xfId="0" applyNumberFormat="1" applyBorder="1" applyProtection="1">
      <protection locked="0"/>
    </xf>
    <xf numFmtId="0" fontId="1" fillId="0" borderId="19" xfId="0" applyFont="1" applyBorder="1" applyAlignment="1"/>
    <xf numFmtId="0" fontId="0" fillId="0" borderId="20" xfId="0" applyBorder="1"/>
    <xf numFmtId="0" fontId="0" fillId="0" borderId="21" xfId="0" applyBorder="1"/>
    <xf numFmtId="0" fontId="1" fillId="0" borderId="23" xfId="0" applyFont="1" applyBorder="1" applyAlignment="1">
      <alignment horizontal="center"/>
    </xf>
    <xf numFmtId="0" fontId="5" fillId="6" borderId="24" xfId="0" applyFont="1" applyFill="1" applyBorder="1" applyAlignment="1">
      <alignment horizontal="center"/>
    </xf>
    <xf numFmtId="0" fontId="0" fillId="4" borderId="1" xfId="0" applyFill="1" applyBorder="1" applyAlignment="1" applyProtection="1">
      <alignment wrapText="1"/>
    </xf>
    <xf numFmtId="0" fontId="0" fillId="0" borderId="1" xfId="0" applyBorder="1" applyProtection="1"/>
    <xf numFmtId="0" fontId="6" fillId="0" borderId="10" xfId="0" applyFont="1" applyBorder="1" applyAlignment="1"/>
    <xf numFmtId="0" fontId="0" fillId="0" borderId="20" xfId="0" applyBorder="1" applyAlignment="1">
      <alignment horizontal="left"/>
    </xf>
    <xf numFmtId="0" fontId="0" fillId="0" borderId="10" xfId="0" applyBorder="1" applyAlignment="1">
      <alignment horizontal="center"/>
    </xf>
    <xf numFmtId="0" fontId="1" fillId="6" borderId="25" xfId="0" applyFont="1" applyFill="1" applyBorder="1" applyAlignment="1"/>
    <xf numFmtId="0" fontId="0" fillId="0" borderId="22" xfId="0" applyFill="1" applyBorder="1" applyProtection="1"/>
    <xf numFmtId="0" fontId="0" fillId="0" borderId="26" xfId="0" applyBorder="1"/>
    <xf numFmtId="0" fontId="0" fillId="0" borderId="0" xfId="0" applyFill="1" applyBorder="1"/>
    <xf numFmtId="0" fontId="0" fillId="0" borderId="0" xfId="0" applyNumberFormat="1" applyBorder="1" applyAlignment="1" applyProtection="1">
      <protection locked="0"/>
    </xf>
    <xf numFmtId="0" fontId="2" fillId="0" borderId="0" xfId="1" applyBorder="1" applyAlignment="1" applyProtection="1"/>
    <xf numFmtId="0" fontId="0" fillId="0" borderId="0" xfId="0" applyNumberFormat="1" applyBorder="1"/>
    <xf numFmtId="0" fontId="0" fillId="0" borderId="0" xfId="0" applyNumberFormat="1" applyFill="1" applyBorder="1"/>
    <xf numFmtId="0" fontId="2" fillId="0" borderId="0" xfId="1" applyBorder="1" applyAlignment="1" applyProtection="1">
      <alignment horizontal="left" indent="1"/>
    </xf>
    <xf numFmtId="0" fontId="2" fillId="0" borderId="0" xfId="1" applyFont="1" applyBorder="1" applyAlignment="1" applyProtection="1"/>
    <xf numFmtId="0" fontId="0" fillId="0" borderId="27" xfId="0" applyBorder="1" applyAlignment="1">
      <alignment wrapText="1"/>
    </xf>
    <xf numFmtId="0" fontId="0" fillId="0" borderId="28" xfId="0" applyFill="1" applyBorder="1"/>
    <xf numFmtId="0" fontId="0" fillId="0" borderId="29" xfId="0" applyBorder="1" applyAlignment="1">
      <alignment wrapText="1"/>
    </xf>
    <xf numFmtId="1" fontId="7" fillId="0" borderId="2" xfId="0" applyNumberFormat="1" applyFont="1" applyBorder="1" applyAlignment="1" applyProtection="1">
      <protection locked="0"/>
    </xf>
    <xf numFmtId="0" fontId="7" fillId="4" borderId="30" xfId="0" applyFont="1" applyFill="1" applyBorder="1" applyProtection="1">
      <protection locked="0"/>
    </xf>
    <xf numFmtId="0" fontId="0" fillId="7" borderId="1" xfId="0" applyFill="1" applyBorder="1"/>
    <xf numFmtId="0" fontId="0" fillId="0" borderId="5" xfId="0" applyBorder="1"/>
    <xf numFmtId="0" fontId="0" fillId="0" borderId="5" xfId="0" applyFill="1" applyBorder="1"/>
    <xf numFmtId="0" fontId="0" fillId="0" borderId="31" xfId="0" applyBorder="1" applyAlignment="1"/>
    <xf numFmtId="0" fontId="0" fillId="0" borderId="32" xfId="0" applyBorder="1" applyAlignment="1"/>
    <xf numFmtId="0" fontId="0" fillId="0" borderId="4" xfId="0" applyBorder="1" applyAlignment="1"/>
    <xf numFmtId="0" fontId="0" fillId="0" borderId="1" xfId="0" applyBorder="1"/>
    <xf numFmtId="0" fontId="0" fillId="0" borderId="32" xfId="0" applyBorder="1"/>
    <xf numFmtId="0" fontId="0" fillId="5" borderId="2" xfId="0" applyFill="1" applyBorder="1"/>
    <xf numFmtId="0" fontId="0" fillId="0" borderId="31" xfId="0" applyFill="1" applyBorder="1"/>
    <xf numFmtId="0" fontId="0" fillId="0" borderId="32" xfId="0" applyFill="1" applyBorder="1"/>
    <xf numFmtId="0" fontId="0" fillId="4" borderId="4" xfId="0" applyFill="1" applyBorder="1"/>
    <xf numFmtId="0" fontId="1" fillId="0" borderId="13" xfId="0" applyFont="1" applyBorder="1" applyAlignment="1"/>
    <xf numFmtId="0" fontId="1" fillId="0" borderId="20" xfId="0" applyFont="1" applyBorder="1" applyAlignment="1"/>
    <xf numFmtId="0" fontId="1" fillId="0" borderId="33" xfId="0" applyFont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0" fontId="0" fillId="0" borderId="35" xfId="0" applyFill="1" applyBorder="1" applyProtection="1"/>
    <xf numFmtId="14" fontId="7" fillId="0" borderId="32" xfId="0" applyNumberFormat="1" applyFont="1" applyBorder="1" applyAlignment="1" applyProtection="1">
      <protection locked="0"/>
    </xf>
    <xf numFmtId="14" fontId="7" fillId="0" borderId="0" xfId="0" applyNumberFormat="1" applyFont="1" applyBorder="1" applyAlignment="1" applyProtection="1">
      <protection locked="0"/>
    </xf>
    <xf numFmtId="14" fontId="7" fillId="0" borderId="31" xfId="0" applyNumberFormat="1" applyFont="1" applyBorder="1" applyAlignment="1" applyProtection="1"/>
    <xf numFmtId="0" fontId="0" fillId="0" borderId="32" xfId="0" applyBorder="1" applyAlignment="1" applyProtection="1"/>
    <xf numFmtId="14" fontId="7" fillId="0" borderId="10" xfId="0" applyNumberFormat="1" applyFont="1" applyBorder="1" applyAlignment="1" applyProtection="1"/>
    <xf numFmtId="0" fontId="2" fillId="0" borderId="10" xfId="1" applyFont="1" applyBorder="1" applyAlignment="1" applyProtection="1"/>
    <xf numFmtId="2" fontId="0" fillId="0" borderId="0" xfId="0" applyNumberFormat="1" applyFill="1" applyAlignment="1">
      <alignment horizontal="center" wrapText="1"/>
    </xf>
    <xf numFmtId="0" fontId="6" fillId="0" borderId="0" xfId="0" applyFont="1"/>
    <xf numFmtId="0" fontId="1" fillId="0" borderId="0" xfId="0" applyFont="1" applyFill="1"/>
    <xf numFmtId="0" fontId="6" fillId="0" borderId="1" xfId="0" applyFont="1" applyFill="1" applyBorder="1" applyProtection="1">
      <protection locked="0"/>
    </xf>
    <xf numFmtId="0" fontId="6" fillId="2" borderId="1" xfId="0" applyFont="1" applyFill="1" applyBorder="1" applyProtection="1">
      <protection locked="0"/>
    </xf>
    <xf numFmtId="2" fontId="0" fillId="0" borderId="1" xfId="0" applyNumberFormat="1" applyBorder="1"/>
    <xf numFmtId="0" fontId="0" fillId="0" borderId="31" xfId="0" applyBorder="1" applyAlignment="1">
      <alignment wrapText="1"/>
    </xf>
    <xf numFmtId="2" fontId="0" fillId="0" borderId="1" xfId="0" applyNumberFormat="1" applyBorder="1" applyAlignment="1">
      <alignment horizontal="center"/>
    </xf>
    <xf numFmtId="0" fontId="0" fillId="0" borderId="36" xfId="0" applyBorder="1"/>
    <xf numFmtId="2" fontId="0" fillId="0" borderId="36" xfId="0" applyNumberFormat="1" applyBorder="1"/>
    <xf numFmtId="2" fontId="0" fillId="0" borderId="31" xfId="0" applyNumberFormat="1" applyBorder="1"/>
    <xf numFmtId="0" fontId="1" fillId="0" borderId="37" xfId="0" applyFont="1" applyBorder="1"/>
    <xf numFmtId="0" fontId="1" fillId="0" borderId="38" xfId="0" applyFont="1" applyBorder="1"/>
    <xf numFmtId="0" fontId="1" fillId="0" borderId="3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2" fontId="0" fillId="0" borderId="40" xfId="0" applyNumberFormat="1" applyBorder="1"/>
    <xf numFmtId="2" fontId="0" fillId="0" borderId="41" xfId="0" applyNumberFormat="1" applyBorder="1"/>
    <xf numFmtId="2" fontId="0" fillId="2" borderId="39" xfId="0" applyNumberFormat="1" applyFill="1" applyBorder="1"/>
    <xf numFmtId="2" fontId="0" fillId="2" borderId="30" xfId="0" applyNumberFormat="1" applyFill="1" applyBorder="1"/>
    <xf numFmtId="2" fontId="0" fillId="0" borderId="42" xfId="0" applyNumberFormat="1" applyBorder="1"/>
    <xf numFmtId="2" fontId="0" fillId="0" borderId="43" xfId="0" applyNumberFormat="1" applyBorder="1"/>
    <xf numFmtId="0" fontId="1" fillId="0" borderId="44" xfId="0" applyFont="1" applyBorder="1"/>
    <xf numFmtId="0" fontId="1" fillId="0" borderId="44" xfId="0" applyFont="1" applyBorder="1" applyAlignment="1">
      <alignment wrapText="1"/>
    </xf>
    <xf numFmtId="0" fontId="0" fillId="4" borderId="45" xfId="0" applyFill="1" applyBorder="1" applyAlignment="1">
      <alignment horizontal="left"/>
    </xf>
    <xf numFmtId="2" fontId="0" fillId="4" borderId="45" xfId="0" applyNumberFormat="1" applyFill="1" applyBorder="1" applyAlignment="1">
      <alignment horizontal="left"/>
    </xf>
    <xf numFmtId="0" fontId="0" fillId="0" borderId="5" xfId="0" applyBorder="1" applyAlignment="1">
      <alignment wrapText="1"/>
    </xf>
    <xf numFmtId="0" fontId="0" fillId="2" borderId="46" xfId="0" applyFill="1" applyBorder="1"/>
    <xf numFmtId="2" fontId="0" fillId="0" borderId="29" xfId="0" applyNumberFormat="1" applyBorder="1"/>
    <xf numFmtId="2" fontId="0" fillId="0" borderId="47" xfId="0" applyNumberFormat="1" applyBorder="1"/>
    <xf numFmtId="2" fontId="0" fillId="0" borderId="48" xfId="0" applyNumberFormat="1" applyBorder="1"/>
    <xf numFmtId="0" fontId="1" fillId="0" borderId="36" xfId="0" applyFont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Protection="1">
      <protection locked="0"/>
    </xf>
    <xf numFmtId="0" fontId="6" fillId="2" borderId="0" xfId="0" applyFont="1" applyFill="1"/>
    <xf numFmtId="0" fontId="6" fillId="8" borderId="1" xfId="0" applyFont="1" applyFill="1" applyBorder="1" applyProtection="1">
      <protection locked="0"/>
    </xf>
    <xf numFmtId="2" fontId="0" fillId="0" borderId="31" xfId="0" applyNumberFormat="1" applyFill="1" applyBorder="1"/>
    <xf numFmtId="0" fontId="6" fillId="0" borderId="3" xfId="0" applyFont="1" applyFill="1" applyBorder="1" applyAlignment="1">
      <alignment wrapText="1"/>
    </xf>
    <xf numFmtId="0" fontId="1" fillId="0" borderId="37" xfId="0" applyFont="1" applyFill="1" applyBorder="1"/>
    <xf numFmtId="0" fontId="0" fillId="0" borderId="38" xfId="0" applyBorder="1"/>
    <xf numFmtId="0" fontId="1" fillId="9" borderId="44" xfId="0" applyFont="1" applyFill="1" applyBorder="1"/>
    <xf numFmtId="0" fontId="0" fillId="9" borderId="45" xfId="0" applyFill="1" applyBorder="1"/>
    <xf numFmtId="164" fontId="8" fillId="9" borderId="38" xfId="0" applyNumberFormat="1" applyFont="1" applyFill="1" applyBorder="1" applyAlignment="1">
      <alignment horizontal="left"/>
    </xf>
    <xf numFmtId="164" fontId="0" fillId="9" borderId="49" xfId="0" applyNumberFormat="1" applyFill="1" applyBorder="1" applyAlignment="1">
      <alignment horizontal="center"/>
    </xf>
    <xf numFmtId="164" fontId="0" fillId="9" borderId="5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1" applyBorder="1" applyAlignment="1" applyProtection="1">
      <alignment horizontal="center"/>
    </xf>
    <xf numFmtId="0" fontId="5" fillId="6" borderId="51" xfId="0" applyFont="1" applyFill="1" applyBorder="1" applyAlignment="1">
      <alignment horizontal="center"/>
    </xf>
    <xf numFmtId="0" fontId="2" fillId="0" borderId="1" xfId="1" applyBorder="1" applyAlignment="1" applyProtection="1"/>
    <xf numFmtId="0" fontId="1" fillId="0" borderId="9" xfId="0" applyFont="1" applyFill="1" applyBorder="1"/>
    <xf numFmtId="0" fontId="0" fillId="0" borderId="10" xfId="0" applyFill="1" applyBorder="1" applyAlignment="1">
      <alignment horizontal="left"/>
    </xf>
    <xf numFmtId="0" fontId="1" fillId="8" borderId="9" xfId="0" applyFont="1" applyFill="1" applyBorder="1" applyAlignment="1"/>
    <xf numFmtId="0" fontId="0" fillId="2" borderId="1" xfId="0" applyFill="1" applyBorder="1" applyAlignment="1" applyProtection="1">
      <alignment horizontal="left"/>
      <protection locked="0"/>
    </xf>
    <xf numFmtId="0" fontId="10" fillId="0" borderId="0" xfId="0" applyFont="1" applyAlignment="1">
      <alignment vertical="center" wrapText="1"/>
    </xf>
    <xf numFmtId="0" fontId="1" fillId="8" borderId="9" xfId="0" applyFont="1" applyFill="1" applyBorder="1"/>
    <xf numFmtId="0" fontId="1" fillId="8" borderId="11" xfId="0" applyFont="1" applyFill="1" applyBorder="1" applyAlignment="1"/>
    <xf numFmtId="0" fontId="13" fillId="0" borderId="0" xfId="0" applyFont="1" applyBorder="1" applyAlignment="1">
      <alignment horizontal="center" vertical="center"/>
    </xf>
    <xf numFmtId="0" fontId="14" fillId="1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5" fillId="8" borderId="0" xfId="0" applyFont="1" applyFill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6" fillId="0" borderId="3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6" fillId="0" borderId="52" xfId="0" applyFont="1" applyBorder="1" applyAlignment="1">
      <alignment wrapText="1"/>
    </xf>
    <xf numFmtId="0" fontId="6" fillId="0" borderId="27" xfId="0" applyFont="1" applyBorder="1" applyAlignment="1">
      <alignment wrapText="1"/>
    </xf>
    <xf numFmtId="0" fontId="6" fillId="0" borderId="27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0" xfId="0" applyFont="1" applyBorder="1" applyProtection="1">
      <protection locked="0"/>
    </xf>
    <xf numFmtId="0" fontId="6" fillId="0" borderId="32" xfId="0" applyFont="1" applyBorder="1" applyAlignment="1" applyProtection="1"/>
    <xf numFmtId="0" fontId="17" fillId="8" borderId="9" xfId="0" applyFont="1" applyFill="1" applyBorder="1"/>
    <xf numFmtId="0" fontId="8" fillId="0" borderId="3" xfId="0" applyFont="1" applyBorder="1" applyAlignment="1">
      <alignment wrapText="1"/>
    </xf>
    <xf numFmtId="0" fontId="8" fillId="0" borderId="1" xfId="0" applyFont="1" applyBorder="1"/>
    <xf numFmtId="0" fontId="0" fillId="0" borderId="61" xfId="0" applyBorder="1"/>
    <xf numFmtId="0" fontId="0" fillId="0" borderId="62" xfId="0" applyBorder="1"/>
    <xf numFmtId="0" fontId="1" fillId="0" borderId="63" xfId="0" applyFont="1" applyBorder="1"/>
    <xf numFmtId="0" fontId="1" fillId="0" borderId="64" xfId="0" applyFont="1" applyBorder="1" applyAlignment="1">
      <alignment horizontal="center"/>
    </xf>
    <xf numFmtId="0" fontId="1" fillId="0" borderId="65" xfId="0" applyFont="1" applyBorder="1" applyAlignment="1">
      <alignment horizontal="left"/>
    </xf>
    <xf numFmtId="0" fontId="1" fillId="0" borderId="66" xfId="0" applyFont="1" applyBorder="1"/>
    <xf numFmtId="0" fontId="1" fillId="8" borderId="67" xfId="0" applyFont="1" applyFill="1" applyBorder="1" applyAlignment="1"/>
    <xf numFmtId="0" fontId="1" fillId="0" borderId="67" xfId="0" applyFont="1" applyBorder="1"/>
    <xf numFmtId="0" fontId="1" fillId="0" borderId="68" xfId="0" applyFont="1" applyBorder="1"/>
    <xf numFmtId="0" fontId="1" fillId="6" borderId="1" xfId="0" applyFont="1" applyFill="1" applyBorder="1" applyAlignment="1"/>
    <xf numFmtId="0" fontId="1" fillId="0" borderId="1" xfId="0" applyFont="1" applyBorder="1" applyAlignment="1"/>
    <xf numFmtId="0" fontId="1" fillId="0" borderId="67" xfId="0" applyFont="1" applyBorder="1" applyAlignment="1"/>
    <xf numFmtId="0" fontId="1" fillId="0" borderId="66" xfId="0" applyFont="1" applyBorder="1" applyAlignment="1"/>
    <xf numFmtId="0" fontId="1" fillId="0" borderId="65" xfId="0" applyFont="1" applyBorder="1"/>
    <xf numFmtId="0" fontId="1" fillId="6" borderId="69" xfId="0" applyFont="1" applyFill="1" applyBorder="1" applyAlignment="1"/>
    <xf numFmtId="49" fontId="1" fillId="0" borderId="29" xfId="0" applyNumberFormat="1" applyFont="1" applyBorder="1" applyAlignment="1">
      <alignment horizontal="left" vertical="justify"/>
    </xf>
    <xf numFmtId="49" fontId="1" fillId="0" borderId="55" xfId="0" applyNumberFormat="1" applyFont="1" applyBorder="1" applyAlignment="1">
      <alignment horizontal="left" vertical="justify"/>
    </xf>
    <xf numFmtId="0" fontId="15" fillId="0" borderId="0" xfId="0" applyFont="1" applyBorder="1" applyAlignment="1">
      <alignment vertical="center"/>
    </xf>
    <xf numFmtId="49" fontId="6" fillId="0" borderId="35" xfId="0" applyNumberFormat="1" applyFont="1" applyBorder="1" applyAlignment="1">
      <alignment horizontal="left" vertical="top"/>
    </xf>
    <xf numFmtId="49" fontId="6" fillId="0" borderId="56" xfId="0" applyNumberFormat="1" applyFont="1" applyBorder="1" applyAlignment="1">
      <alignment horizontal="left" vertical="top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49" fontId="6" fillId="0" borderId="20" xfId="0" applyNumberFormat="1" applyFont="1" applyBorder="1" applyAlignment="1">
      <alignment horizontal="left" vertical="top"/>
    </xf>
    <xf numFmtId="0" fontId="1" fillId="0" borderId="29" xfId="0" applyFont="1" applyBorder="1" applyAlignment="1">
      <alignment horizontal="left" vertical="top"/>
    </xf>
    <xf numFmtId="0" fontId="1" fillId="0" borderId="57" xfId="0" applyFont="1" applyBorder="1" applyAlignment="1">
      <alignment horizontal="left" vertical="top"/>
    </xf>
    <xf numFmtId="0" fontId="1" fillId="0" borderId="20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14" fontId="7" fillId="0" borderId="31" xfId="0" applyNumberFormat="1" applyFont="1" applyBorder="1" applyAlignment="1" applyProtection="1">
      <alignment horizontal="center"/>
      <protection locked="0"/>
    </xf>
    <xf numFmtId="0" fontId="0" fillId="0" borderId="32" xfId="0" applyBorder="1"/>
    <xf numFmtId="0" fontId="0" fillId="0" borderId="4" xfId="0" applyBorder="1"/>
    <xf numFmtId="0" fontId="0" fillId="12" borderId="31" xfId="0" applyFill="1" applyBorder="1" applyAlignment="1" applyProtection="1">
      <alignment horizontal="center"/>
    </xf>
    <xf numFmtId="0" fontId="0" fillId="12" borderId="32" xfId="0" applyFill="1" applyBorder="1" applyAlignment="1" applyProtection="1">
      <alignment horizontal="center"/>
    </xf>
    <xf numFmtId="0" fontId="0" fillId="12" borderId="4" xfId="0" applyFill="1" applyBorder="1" applyAlignment="1" applyProtection="1">
      <alignment horizontal="center"/>
    </xf>
    <xf numFmtId="0" fontId="0" fillId="13" borderId="31" xfId="0" applyFill="1" applyBorder="1" applyAlignment="1" applyProtection="1">
      <alignment horizontal="center"/>
    </xf>
    <xf numFmtId="0" fontId="0" fillId="13" borderId="32" xfId="0" applyFill="1" applyBorder="1" applyAlignment="1" applyProtection="1">
      <alignment horizontal="center"/>
    </xf>
    <xf numFmtId="0" fontId="0" fillId="13" borderId="4" xfId="0" applyFill="1" applyBorder="1" applyAlignment="1" applyProtection="1">
      <alignment horizontal="center"/>
    </xf>
    <xf numFmtId="0" fontId="7" fillId="13" borderId="31" xfId="0" applyFont="1" applyFill="1" applyBorder="1" applyAlignment="1" applyProtection="1">
      <alignment horizontal="center"/>
    </xf>
    <xf numFmtId="0" fontId="7" fillId="13" borderId="32" xfId="0" applyFont="1" applyFill="1" applyBorder="1" applyAlignment="1" applyProtection="1">
      <alignment horizontal="center"/>
    </xf>
    <xf numFmtId="0" fontId="7" fillId="13" borderId="59" xfId="0" applyFont="1" applyFill="1" applyBorder="1" applyAlignment="1" applyProtection="1">
      <alignment horizontal="center"/>
    </xf>
    <xf numFmtId="0" fontId="7" fillId="13" borderId="60" xfId="0" applyFont="1" applyFill="1" applyBorder="1" applyAlignment="1" applyProtection="1">
      <alignment horizontal="center"/>
    </xf>
    <xf numFmtId="0" fontId="7" fillId="12" borderId="31" xfId="0" applyFont="1" applyFill="1" applyBorder="1" applyAlignment="1" applyProtection="1">
      <alignment horizontal="center"/>
    </xf>
    <xf numFmtId="0" fontId="7" fillId="12" borderId="32" xfId="0" applyFont="1" applyFill="1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32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7" fillId="0" borderId="31" xfId="0" applyFont="1" applyBorder="1" applyAlignment="1" applyProtection="1">
      <alignment horizontal="center"/>
    </xf>
    <xf numFmtId="0" fontId="7" fillId="0" borderId="32" xfId="0" applyFont="1" applyBorder="1" applyAlignment="1" applyProtection="1">
      <alignment horizontal="center"/>
    </xf>
    <xf numFmtId="0" fontId="7" fillId="0" borderId="4" xfId="0" applyFont="1" applyBorder="1" applyAlignment="1" applyProtection="1">
      <alignment horizontal="center"/>
    </xf>
    <xf numFmtId="0" fontId="7" fillId="4" borderId="31" xfId="0" applyFont="1" applyFill="1" applyBorder="1" applyAlignment="1" applyProtection="1"/>
    <xf numFmtId="0" fontId="7" fillId="4" borderId="32" xfId="0" applyFont="1" applyFill="1" applyBorder="1" applyAlignment="1" applyProtection="1"/>
    <xf numFmtId="0" fontId="7" fillId="4" borderId="4" xfId="0" applyFont="1" applyFill="1" applyBorder="1" applyAlignment="1" applyProtection="1"/>
    <xf numFmtId="0" fontId="0" fillId="7" borderId="29" xfId="0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2" fontId="3" fillId="4" borderId="39" xfId="0" applyNumberFormat="1" applyFont="1" applyFill="1" applyBorder="1" applyAlignment="1">
      <alignment horizontal="center"/>
    </xf>
    <xf numFmtId="2" fontId="3" fillId="4" borderId="0" xfId="0" applyNumberFormat="1" applyFont="1" applyFill="1" applyBorder="1" applyAlignment="1">
      <alignment horizontal="center"/>
    </xf>
    <xf numFmtId="2" fontId="3" fillId="4" borderId="30" xfId="0" applyNumberFormat="1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1" fillId="0" borderId="52" xfId="0" applyFont="1" applyBorder="1" applyAlignment="1">
      <alignment horizontal="center" wrapText="1"/>
    </xf>
    <xf numFmtId="2" fontId="1" fillId="0" borderId="52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809625</xdr:colOff>
      <xdr:row>3</xdr:row>
      <xdr:rowOff>85725</xdr:rowOff>
    </xdr:from>
    <xdr:ext cx="184731" cy="264560"/>
    <xdr:sp macro="" textlink="">
      <xdr:nvSpPr>
        <xdr:cNvPr id="2" name="TextBox 1"/>
        <xdr:cNvSpPr txBox="1"/>
      </xdr:nvSpPr>
      <xdr:spPr>
        <a:xfrm>
          <a:off x="337185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abbott/Local%20Settings/Temp/notesCAC68F/Point%20Form_Paper_0514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per Spreadsheet"/>
      <sheetName val="Sample Size Table"/>
      <sheetName val="Sheet3"/>
    </sheetNames>
    <sheetDataSet>
      <sheetData sheetId="0">
        <row r="1">
          <cell r="A1" t="str">
            <v>Activity Area and Transect:</v>
          </cell>
          <cell r="I1" t="str">
            <v>Forest/Unit:</v>
          </cell>
          <cell r="S1" t="str">
            <v>Observer:</v>
          </cell>
        </row>
        <row r="2">
          <cell r="A2" t="str">
            <v>Date:</v>
          </cell>
          <cell r="I2" t="str">
            <v>Treatment:</v>
          </cell>
          <cell r="S2" t="str">
            <v>Point Spacing (m):</v>
          </cell>
          <cell r="AA2" t="str">
            <v>Confidence level? Enter 80, 90 or 95</v>
          </cell>
          <cell r="AM2" t="str">
            <v>Minimum Required Sample Size</v>
          </cell>
          <cell r="AZ2" t="str">
            <v>Visual Class Proportions</v>
          </cell>
        </row>
        <row r="3">
          <cell r="A3" t="str">
            <v>Sample point</v>
          </cell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</row>
        <row r="4">
          <cell r="A4" t="str">
            <v>f. floor depth (cm):</v>
          </cell>
          <cell r="BA4" t="str">
            <v>N needed</v>
          </cell>
          <cell r="BB4" t="str">
            <v>N needed</v>
          </cell>
        </row>
        <row r="5">
          <cell r="A5" t="str">
            <v>Forest floor Impacted?</v>
          </cell>
        </row>
        <row r="7">
          <cell r="A7" t="str">
            <v>Topsoil displacement?</v>
          </cell>
        </row>
        <row r="8">
          <cell r="A8" t="str">
            <v>Mixed topsoil/subsoil?</v>
          </cell>
        </row>
        <row r="9">
          <cell r="A9" t="str">
            <v>Erosion?, comment!</v>
          </cell>
        </row>
        <row r="10">
          <cell r="A10" t="str">
            <v>Rutting? &lt;5cm</v>
          </cell>
        </row>
        <row r="11">
          <cell r="A11" t="str">
            <v>Rutting? 5-10cm</v>
          </cell>
        </row>
        <row r="12">
          <cell r="A12" t="str">
            <v>Rutting? &gt;10cm</v>
          </cell>
        </row>
        <row r="13">
          <cell r="A13" t="str">
            <v>Burning light</v>
          </cell>
        </row>
        <row r="14">
          <cell r="A14" t="str">
            <v>Burning moderate</v>
          </cell>
        </row>
        <row r="15">
          <cell r="A15" t="str">
            <v>Burning severe</v>
          </cell>
        </row>
        <row r="16">
          <cell r="A16" t="str">
            <v>Compaction? 0-10 cm</v>
          </cell>
        </row>
        <row r="17">
          <cell r="A17" t="str">
            <v>Compaction? 10-30 cm</v>
          </cell>
        </row>
        <row r="18">
          <cell r="A18" t="str">
            <v>Compaction? &gt;30cm</v>
          </cell>
        </row>
        <row r="19">
          <cell r="A19" t="str">
            <v>Platy/Massive structure 0-10 cm</v>
          </cell>
        </row>
        <row r="20">
          <cell r="A20" t="str">
            <v>Platy/Massive structure 10-30 cm</v>
          </cell>
        </row>
        <row r="21">
          <cell r="A21" t="str">
            <v>Platy/Massive structure &gt;30 cm</v>
          </cell>
        </row>
        <row r="23">
          <cell r="A23" t="str">
            <v>Live Plant?</v>
          </cell>
        </row>
        <row r="24">
          <cell r="A24" t="str">
            <v>Fine Woody? &lt;7 cm</v>
          </cell>
        </row>
        <row r="25">
          <cell r="A25" t="str">
            <v>Coarse Woody? &gt;7cm</v>
          </cell>
        </row>
        <row r="26">
          <cell r="A26" t="str">
            <v>Bare Soil?</v>
          </cell>
        </row>
        <row r="27">
          <cell r="A27" t="str">
            <v>Rock?</v>
          </cell>
        </row>
        <row r="29">
          <cell r="A29" t="str">
            <v>Estimated Soil Disturbance Class</v>
          </cell>
        </row>
        <row r="30">
          <cell r="A30" t="str">
            <v>Detrimental? Yes/No</v>
          </cell>
        </row>
        <row r="31">
          <cell r="A31" t="str">
            <v>Comments (Right Click and Use Insert Comment)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orest.moscowfsl.wsu.edu/smp/solo/GeoPath/subsection/yellowstone_highlands/M331Ap.html" TargetMode="External"/><Relationship Id="rId117" Type="http://schemas.openxmlformats.org/officeDocument/2006/relationships/hyperlink" Target="http://forest.moscowfsl.wsu.edu/smp/solo/GeoPath/subsection/id_batholith/M332Ac.html" TargetMode="External"/><Relationship Id="rId21" Type="http://schemas.openxmlformats.org/officeDocument/2006/relationships/hyperlink" Target="http://forest.moscowfsl.wsu.edu/smp/solo/GeoPath/subsection/yellowstone_highlands/M331Ag.html" TargetMode="External"/><Relationship Id="rId42" Type="http://schemas.openxmlformats.org/officeDocument/2006/relationships/hyperlink" Target="http://forest.moscowfsl.wsu.edu/smp/solo/GeoPath/subsection/rocky_mtn_front/M332Cc.html" TargetMode="External"/><Relationship Id="rId47" Type="http://schemas.openxmlformats.org/officeDocument/2006/relationships/hyperlink" Target="http://forest.moscowfsl.wsu.edu/smp/solo/GeoPath/subsection/belt_mtns/M332Dg.html" TargetMode="External"/><Relationship Id="rId63" Type="http://schemas.openxmlformats.org/officeDocument/2006/relationships/hyperlink" Target="http://forest.moscowfsl.wsu.edu/smp/solo/GeoPath/subsection/blue_mtns/M332Gd.html" TargetMode="External"/><Relationship Id="rId68" Type="http://schemas.openxmlformats.org/officeDocument/2006/relationships/hyperlink" Target="http://forest.moscowfsl.wsu.edu/smp/solo/GeoPath/subsection/flathead_valley/M333Bb.html" TargetMode="External"/><Relationship Id="rId84" Type="http://schemas.openxmlformats.org/officeDocument/2006/relationships/hyperlink" Target="http://forest.moscowfsl.wsu.edu/smp/solo/GeoPath/subsection/yellowstone_highlands/M331Ap.html" TargetMode="External"/><Relationship Id="rId89" Type="http://schemas.openxmlformats.org/officeDocument/2006/relationships/hyperlink" Target="http://forest.moscowfsl.wsu.edu/smp/solo/GeoPath/subsection/palouse_prairie/331Ac.html" TargetMode="External"/><Relationship Id="rId112" Type="http://schemas.openxmlformats.org/officeDocument/2006/relationships/hyperlink" Target="http://forest.moscowfsl.wsu.edu/smp/solo/GeoPath/subsection/id_batholith/M332Aa.html" TargetMode="External"/><Relationship Id="rId133" Type="http://schemas.openxmlformats.org/officeDocument/2006/relationships/hyperlink" Target="http://forest.moscowfsl.wsu.edu/smp/solo/GeoPath/subsection/belt_mtns/M332Dc.html" TargetMode="External"/><Relationship Id="rId138" Type="http://schemas.openxmlformats.org/officeDocument/2006/relationships/hyperlink" Target="http://forest.moscowfsl.wsu.edu/smp/solo/GeoPath/subsection/belt_mtns/M332Dj.html" TargetMode="External"/><Relationship Id="rId154" Type="http://schemas.openxmlformats.org/officeDocument/2006/relationships/hyperlink" Target="http://forest.moscowfsl.wsu.edu/smp/solo/GeoPath/subsection/beaverhead_mtns/M332Eh.html" TargetMode="External"/><Relationship Id="rId159" Type="http://schemas.openxmlformats.org/officeDocument/2006/relationships/hyperlink" Target="http://forest.moscowfsl.wsu.edu/smp/solo/GeoPath/subsection/blue_mtns/M332Gd.html" TargetMode="External"/><Relationship Id="rId175" Type="http://schemas.openxmlformats.org/officeDocument/2006/relationships/hyperlink" Target="http://forest.moscowfsl.wsu.edu/smp/solo/GeoPath/subsection/n_rockies/M333Ce.html" TargetMode="External"/><Relationship Id="rId170" Type="http://schemas.openxmlformats.org/officeDocument/2006/relationships/hyperlink" Target="http://forest.moscowfsl.wsu.edu/smp/solo/GeoPath/subsection/n_rockies/M333Ca.html" TargetMode="External"/><Relationship Id="rId16" Type="http://schemas.openxmlformats.org/officeDocument/2006/relationships/hyperlink" Target="http://forest.moscowfsl.wsu.edu/smp/solo/GeoPath/subsection/powder_river_basin/331Gc.html" TargetMode="External"/><Relationship Id="rId107" Type="http://schemas.openxmlformats.org/officeDocument/2006/relationships/hyperlink" Target="http://forest.moscowfsl.wsu.edu/smp/solo/GeoPath/subsection/yellowstone_highlands/M331Ar.html" TargetMode="External"/><Relationship Id="rId11" Type="http://schemas.openxmlformats.org/officeDocument/2006/relationships/hyperlink" Target="http://forest.moscowfsl.wsu.edu/smp/solo/GeoPath/subsection/nw_great_plains/331Fc.html" TargetMode="External"/><Relationship Id="rId32" Type="http://schemas.openxmlformats.org/officeDocument/2006/relationships/hyperlink" Target="http://forest.moscowfsl.wsu.edu/smp/solo/GeoPath/subsection/bitterroot_valley/M332Ba.html" TargetMode="External"/><Relationship Id="rId37" Type="http://schemas.openxmlformats.org/officeDocument/2006/relationships/hyperlink" Target="http://forest.moscowfsl.wsu.edu/smp/solo/GeoPath/subsection/bitterroot_valley/M332Bg.html" TargetMode="External"/><Relationship Id="rId53" Type="http://schemas.openxmlformats.org/officeDocument/2006/relationships/hyperlink" Target="http://forest.moscowfsl.wsu.edu/smp/solo/GeoPath/subsection/belt_mtns/M332Dp.html" TargetMode="External"/><Relationship Id="rId58" Type="http://schemas.openxmlformats.org/officeDocument/2006/relationships/hyperlink" Target="http://forest.moscowfsl.wsu.edu/smp/solo/GeoPath/subsection/beaverhead_mtns/M332Eh.html" TargetMode="External"/><Relationship Id="rId74" Type="http://schemas.openxmlformats.org/officeDocument/2006/relationships/hyperlink" Target="http://forest.moscowfsl.wsu.edu/smp/solo/GeoPath/subsection/n_rockies/M333Ce.html" TargetMode="External"/><Relationship Id="rId79" Type="http://schemas.openxmlformats.org/officeDocument/2006/relationships/hyperlink" Target="http://forest.moscowfsl.wsu.edu/smp/solo/GeoPath/subsection/bitterroot_mtns/M333De.html" TargetMode="External"/><Relationship Id="rId102" Type="http://schemas.openxmlformats.org/officeDocument/2006/relationships/hyperlink" Target="http://forest.moscowfsl.wsu.edu/smp/solo/GeoPath/subsection/yellowstone_highlands/M331Ah.html" TargetMode="External"/><Relationship Id="rId123" Type="http://schemas.openxmlformats.org/officeDocument/2006/relationships/hyperlink" Target="http://forest.moscowfsl.wsu.edu/smp/solo/GeoPath/subsection/bitterroot_valley/M332Be.html" TargetMode="External"/><Relationship Id="rId128" Type="http://schemas.openxmlformats.org/officeDocument/2006/relationships/hyperlink" Target="http://forest.moscowfsl.wsu.edu/smp/solo/GeoPath/subsection/rocky_mtn_front/M332Ca.html" TargetMode="External"/><Relationship Id="rId144" Type="http://schemas.openxmlformats.org/officeDocument/2006/relationships/hyperlink" Target="http://forest.moscowfsl.wsu.edu/smp/solo/GeoPath/subsection/belt_mtns/M332Dp.html" TargetMode="External"/><Relationship Id="rId149" Type="http://schemas.openxmlformats.org/officeDocument/2006/relationships/hyperlink" Target="http://forest.moscowfsl.wsu.edu/smp/solo/GeoPath/subsection/beaverhead_mtns/M332Ee.html" TargetMode="External"/><Relationship Id="rId5" Type="http://schemas.openxmlformats.org/officeDocument/2006/relationships/hyperlink" Target="http://forest.moscowfsl.wsu.edu/smp/solo/GeoPath/subsection/nw_glaciated_plains/331Db.html" TargetMode="External"/><Relationship Id="rId90" Type="http://schemas.openxmlformats.org/officeDocument/2006/relationships/hyperlink" Target="http://forest.moscowfsl.wsu.edu/smp/solo/GeoPath/subsection/palouse_prairie/331Ac.html" TargetMode="External"/><Relationship Id="rId95" Type="http://schemas.openxmlformats.org/officeDocument/2006/relationships/hyperlink" Target="http://forest.moscowfsl.wsu.edu/smp/solo/GeoPath/subsection/nw_great_plains/331Fg.html" TargetMode="External"/><Relationship Id="rId160" Type="http://schemas.openxmlformats.org/officeDocument/2006/relationships/hyperlink" Target="http://forest.moscowfsl.wsu.edu/smp/solo/GeoPath/subsection/okanogan_highlands/M333Aa.html" TargetMode="External"/><Relationship Id="rId165" Type="http://schemas.openxmlformats.org/officeDocument/2006/relationships/hyperlink" Target="http://forest.moscowfsl.wsu.edu/smp/solo/GeoPath/subsection/flathead_valley/M333Bb.html" TargetMode="External"/><Relationship Id="rId181" Type="http://schemas.openxmlformats.org/officeDocument/2006/relationships/hyperlink" Target="http://forest.moscowfsl.wsu.edu/smp/solo/GeoPath/subsection/bitterroot_mtns/M333Da.html" TargetMode="External"/><Relationship Id="rId186" Type="http://schemas.openxmlformats.org/officeDocument/2006/relationships/hyperlink" Target="http://forest.moscowfsl.wsu.edu/smp/solo/GeoPath/subsection/bitterroot_mtns/M333De.html" TargetMode="External"/><Relationship Id="rId22" Type="http://schemas.openxmlformats.org/officeDocument/2006/relationships/hyperlink" Target="http://forest.moscowfsl.wsu.edu/smp/solo/GeoPath/subsection/yellowstone_highlands/M331Ah.html" TargetMode="External"/><Relationship Id="rId27" Type="http://schemas.openxmlformats.org/officeDocument/2006/relationships/hyperlink" Target="http://forest.moscowfsl.wsu.edu/smp/solo/GeoPath/subsection/yellowstone_highlands/M331Ar.html" TargetMode="External"/><Relationship Id="rId43" Type="http://schemas.openxmlformats.org/officeDocument/2006/relationships/hyperlink" Target="http://forest.moscowfsl.wsu.edu/smp/solo/GeoPath/subsection/belt_mtns/M332Da.html" TargetMode="External"/><Relationship Id="rId48" Type="http://schemas.openxmlformats.org/officeDocument/2006/relationships/hyperlink" Target="http://forest.moscowfsl.wsu.edu/smp/solo/GeoPath/subsection/belt_mtns/M332Dh.html" TargetMode="External"/><Relationship Id="rId64" Type="http://schemas.openxmlformats.org/officeDocument/2006/relationships/hyperlink" Target="http://forest.moscowfsl.wsu.edu/smp/solo/GeoPath/subsection/okanogan_highlands/M333Aa.html" TargetMode="External"/><Relationship Id="rId69" Type="http://schemas.openxmlformats.org/officeDocument/2006/relationships/hyperlink" Target="http://forest.moscowfsl.wsu.edu/smp/solo/GeoPath/subsection/flathead_valley/M333Bc.html" TargetMode="External"/><Relationship Id="rId113" Type="http://schemas.openxmlformats.org/officeDocument/2006/relationships/hyperlink" Target="http://forest.moscowfsl.wsu.edu/smp/solo/GeoPath/subsection/id_batholith/M332Ab.html" TargetMode="External"/><Relationship Id="rId118" Type="http://schemas.openxmlformats.org/officeDocument/2006/relationships/hyperlink" Target="http://forest.moscowfsl.wsu.edu/smp/solo/GeoPath/subsection/bitterroot_valley/M332Ba.html" TargetMode="External"/><Relationship Id="rId134" Type="http://schemas.openxmlformats.org/officeDocument/2006/relationships/hyperlink" Target="http://forest.moscowfsl.wsu.edu/smp/solo/GeoPath/subsection/belt_mtns/M332Dc.html" TargetMode="External"/><Relationship Id="rId139" Type="http://schemas.openxmlformats.org/officeDocument/2006/relationships/hyperlink" Target="http://forest.moscowfsl.wsu.edu/smp/solo/GeoPath/subsection/belt_mtns/M332Dj.html" TargetMode="External"/><Relationship Id="rId80" Type="http://schemas.openxmlformats.org/officeDocument/2006/relationships/hyperlink" Target="http://forest.moscowfsl.wsu.edu/smp/solo/GeoPath/subsection/yellowstone_highlands/M331Am.html" TargetMode="External"/><Relationship Id="rId85" Type="http://schemas.openxmlformats.org/officeDocument/2006/relationships/hyperlink" Target="http://forest.moscowfsl.wsu.edu/smp/solo/GeoPath/subsection/palouse_prairie/331Aa.html" TargetMode="External"/><Relationship Id="rId150" Type="http://schemas.openxmlformats.org/officeDocument/2006/relationships/hyperlink" Target="http://forest.moscowfsl.wsu.edu/smp/solo/GeoPath/subsection/beaverhead_mtns/M332Eg.html" TargetMode="External"/><Relationship Id="rId155" Type="http://schemas.openxmlformats.org/officeDocument/2006/relationships/hyperlink" Target="http://forest.moscowfsl.wsu.edu/smp/solo/GeoPath/subsection/beaverhead_mtns/M332Ej.html" TargetMode="External"/><Relationship Id="rId171" Type="http://schemas.openxmlformats.org/officeDocument/2006/relationships/hyperlink" Target="http://forest.moscowfsl.wsu.edu/smp/solo/GeoPath/subsection/n_rockies/M333Cb.html" TargetMode="External"/><Relationship Id="rId176" Type="http://schemas.openxmlformats.org/officeDocument/2006/relationships/hyperlink" Target="http://forest.moscowfsl.wsu.edu/smp/solo/GeoPath/subsection/bitterroot_mtns/M333Da.html" TargetMode="External"/><Relationship Id="rId12" Type="http://schemas.openxmlformats.org/officeDocument/2006/relationships/hyperlink" Target="http://forest.moscowfsl.wsu.edu/smp/solo/GeoPath/subsection/nw_great_plains/331Fd.html" TargetMode="External"/><Relationship Id="rId17" Type="http://schemas.openxmlformats.org/officeDocument/2006/relationships/hyperlink" Target="http://forest.moscowfsl.wsu.edu/smp/solo/GeoPath/subsection/powder_river_basin/331Ge.html" TargetMode="External"/><Relationship Id="rId33" Type="http://schemas.openxmlformats.org/officeDocument/2006/relationships/hyperlink" Target="http://forest.moscowfsl.wsu.edu/smp/solo/GeoPath/subsection/bitterroot_valley/M332Bb.html" TargetMode="External"/><Relationship Id="rId38" Type="http://schemas.openxmlformats.org/officeDocument/2006/relationships/hyperlink" Target="http://forest.moscowfsl.wsu.edu/smp/solo/GeoPath/subsection/bitterroot_valley/M332Bk.html" TargetMode="External"/><Relationship Id="rId59" Type="http://schemas.openxmlformats.org/officeDocument/2006/relationships/hyperlink" Target="http://forest.moscowfsl.wsu.edu/smp/solo/GeoPath/subsection/beaverhead_mtns/M332Ek.html" TargetMode="External"/><Relationship Id="rId103" Type="http://schemas.openxmlformats.org/officeDocument/2006/relationships/hyperlink" Target="http://forest.moscowfsl.wsu.edu/smp/solo/GeoPath/subsection/yellowstone_highlands/M331Ai.html" TargetMode="External"/><Relationship Id="rId108" Type="http://schemas.openxmlformats.org/officeDocument/2006/relationships/hyperlink" Target="http://forest.moscowfsl.wsu.edu/smp/solo/GeoPath/subsection/bighorn_mtns/M331Ba.html" TargetMode="External"/><Relationship Id="rId124" Type="http://schemas.openxmlformats.org/officeDocument/2006/relationships/hyperlink" Target="http://forest.moscowfsl.wsu.edu/smp/solo/GeoPath/subsection/bitterroot_valley/M332Bg.html" TargetMode="External"/><Relationship Id="rId129" Type="http://schemas.openxmlformats.org/officeDocument/2006/relationships/hyperlink" Target="http://forest.moscowfsl.wsu.edu/smp/solo/GeoPath/subsection/rocky_mtn_front/M332Cb.html" TargetMode="External"/><Relationship Id="rId54" Type="http://schemas.openxmlformats.org/officeDocument/2006/relationships/hyperlink" Target="http://forest.moscowfsl.wsu.edu/smp/solo/GeoPath/subsection/beaverhead_mtns/M332Ea.html" TargetMode="External"/><Relationship Id="rId70" Type="http://schemas.openxmlformats.org/officeDocument/2006/relationships/hyperlink" Target="http://forest.moscowfsl.wsu.edu/smp/solo/GeoPath/subsection/flathead_valley/M333Be.html" TargetMode="External"/><Relationship Id="rId75" Type="http://schemas.openxmlformats.org/officeDocument/2006/relationships/hyperlink" Target="http://forest.moscowfsl.wsu.edu/smp/solo/GeoPath/subsection/bitterroot_mtns/M333Da.html" TargetMode="External"/><Relationship Id="rId91" Type="http://schemas.openxmlformats.org/officeDocument/2006/relationships/hyperlink" Target="http://forest.moscowfsl.wsu.edu/smp/solo/GeoPath/subsection/nw_glaciated_plains/331Db.html" TargetMode="External"/><Relationship Id="rId96" Type="http://schemas.openxmlformats.org/officeDocument/2006/relationships/hyperlink" Target="http://forest.moscowfsl.wsu.edu/smp/solo/GeoPath/subsection/powder_river_basin/331Gc.html" TargetMode="External"/><Relationship Id="rId140" Type="http://schemas.openxmlformats.org/officeDocument/2006/relationships/hyperlink" Target="http://forest.moscowfsl.wsu.edu/smp/solo/GeoPath/subsection/belt_mtns/M332Dk.html" TargetMode="External"/><Relationship Id="rId145" Type="http://schemas.openxmlformats.org/officeDocument/2006/relationships/hyperlink" Target="http://forest.moscowfsl.wsu.edu/smp/solo/GeoPath/subsection/belt_mtns/M332Dp.html" TargetMode="External"/><Relationship Id="rId161" Type="http://schemas.openxmlformats.org/officeDocument/2006/relationships/hyperlink" Target="http://forest.moscowfsl.wsu.edu/smp/solo/GeoPath/subsection/okanogan_highlands/M333Ab.html" TargetMode="External"/><Relationship Id="rId166" Type="http://schemas.openxmlformats.org/officeDocument/2006/relationships/hyperlink" Target="http://forest.moscowfsl.wsu.edu/smp/solo/GeoPath/subsection/flathead_valley/M333Bb.html" TargetMode="External"/><Relationship Id="rId182" Type="http://schemas.openxmlformats.org/officeDocument/2006/relationships/hyperlink" Target="http://forest.moscowfsl.wsu.edu/smp/solo/GeoPath/subsection/bitterroot_mtns/M333Db.html" TargetMode="External"/><Relationship Id="rId187" Type="http://schemas.openxmlformats.org/officeDocument/2006/relationships/printerSettings" Target="../printerSettings/printerSettings1.bin"/><Relationship Id="rId1" Type="http://schemas.openxmlformats.org/officeDocument/2006/relationships/hyperlink" Target="http://forest.moscowfsl.wsu.edu/smp/solo/GeoPath/subsection/palouse_prairie/331Aa.html" TargetMode="External"/><Relationship Id="rId6" Type="http://schemas.openxmlformats.org/officeDocument/2006/relationships/hyperlink" Target="http://forest.moscowfsl.wsu.edu/smp/solo/GeoPath/subsection/nw_glaciated_plains/331Dc.html" TargetMode="External"/><Relationship Id="rId23" Type="http://schemas.openxmlformats.org/officeDocument/2006/relationships/hyperlink" Target="http://forest.moscowfsl.wsu.edu/smp/solo/GeoPath/subsection/yellowstone_highlands/M331Ai.html" TargetMode="External"/><Relationship Id="rId28" Type="http://schemas.openxmlformats.org/officeDocument/2006/relationships/hyperlink" Target="http://forest.moscowfsl.wsu.edu/smp/solo/GeoPath/subsection/bighorn_mtns/M331Ba.html" TargetMode="External"/><Relationship Id="rId49" Type="http://schemas.openxmlformats.org/officeDocument/2006/relationships/hyperlink" Target="http://forest.moscowfsl.wsu.edu/smp/solo/GeoPath/subsection/belt_mtns/M332Dj.html" TargetMode="External"/><Relationship Id="rId114" Type="http://schemas.openxmlformats.org/officeDocument/2006/relationships/hyperlink" Target="http://forest.moscowfsl.wsu.edu/smp/solo/GeoPath/subsection/id_batholith/M332Ac.html" TargetMode="External"/><Relationship Id="rId119" Type="http://schemas.openxmlformats.org/officeDocument/2006/relationships/hyperlink" Target="http://forest.moscowfsl.wsu.edu/smp/solo/GeoPath/subsection/bitterroot_valley/M332Bb.html" TargetMode="External"/><Relationship Id="rId44" Type="http://schemas.openxmlformats.org/officeDocument/2006/relationships/hyperlink" Target="http://forest.moscowfsl.wsu.edu/smp/solo/GeoPath/subsection/belt_mtns/M332Db.html" TargetMode="External"/><Relationship Id="rId60" Type="http://schemas.openxmlformats.org/officeDocument/2006/relationships/hyperlink" Target="http://forest.moscowfsl.wsu.edu/smp/solo/GeoPath/subsection/beaverhead_mtns/M332En.html" TargetMode="External"/><Relationship Id="rId65" Type="http://schemas.openxmlformats.org/officeDocument/2006/relationships/hyperlink" Target="http://forest.moscowfsl.wsu.edu/smp/solo/GeoPath/subsection/okanogan_highlands/M333Ab.html" TargetMode="External"/><Relationship Id="rId81" Type="http://schemas.openxmlformats.org/officeDocument/2006/relationships/hyperlink" Target="http://forest.moscowfsl.wsu.edu/smp/solo/GeoPath/subsection/yellowstone_highlands/M331Al.html" TargetMode="External"/><Relationship Id="rId86" Type="http://schemas.openxmlformats.org/officeDocument/2006/relationships/hyperlink" Target="http://forest.moscowfsl.wsu.edu/smp/solo/GeoPath/subsection/palouse_prairie/331Aa.html" TargetMode="External"/><Relationship Id="rId130" Type="http://schemas.openxmlformats.org/officeDocument/2006/relationships/hyperlink" Target="http://forest.moscowfsl.wsu.edu/smp/solo/GeoPath/subsection/rocky_mtn_front/M332Cc.html" TargetMode="External"/><Relationship Id="rId135" Type="http://schemas.openxmlformats.org/officeDocument/2006/relationships/hyperlink" Target="http://forest.moscowfsl.wsu.edu/smp/solo/GeoPath/subsection/belt_mtns/M332De.html" TargetMode="External"/><Relationship Id="rId151" Type="http://schemas.openxmlformats.org/officeDocument/2006/relationships/hyperlink" Target="http://forest.moscowfsl.wsu.edu/smp/solo/GeoPath/subsection/beaverhead_mtns/M332Eh.html" TargetMode="External"/><Relationship Id="rId156" Type="http://schemas.openxmlformats.org/officeDocument/2006/relationships/hyperlink" Target="http://forest.moscowfsl.wsu.edu/smp/solo/GeoPath/subsection/beaverhead_mtns/M332Ek.html" TargetMode="External"/><Relationship Id="rId177" Type="http://schemas.openxmlformats.org/officeDocument/2006/relationships/hyperlink" Target="http://forest.moscowfsl.wsu.edu/smp/solo/GeoPath/subsection/bitterroot_mtns/M333Db.html" TargetMode="External"/><Relationship Id="rId172" Type="http://schemas.openxmlformats.org/officeDocument/2006/relationships/hyperlink" Target="http://forest.moscowfsl.wsu.edu/smp/solo/GeoPath/subsection/n_rockies/M333Cb.html" TargetMode="External"/><Relationship Id="rId13" Type="http://schemas.openxmlformats.org/officeDocument/2006/relationships/hyperlink" Target="http://forest.moscowfsl.wsu.edu/smp/solo/GeoPath/subsection/nw_great_plains/331Fg.html" TargetMode="External"/><Relationship Id="rId18" Type="http://schemas.openxmlformats.org/officeDocument/2006/relationships/hyperlink" Target="http://forest.moscowfsl.wsu.edu/smp/solo/GeoPath/subsection/bighorn_basin/342Ad.html" TargetMode="External"/><Relationship Id="rId39" Type="http://schemas.openxmlformats.org/officeDocument/2006/relationships/hyperlink" Target="http://forest.moscowfsl.wsu.edu/smp/solo/GeoPath/subsection/bitterroot_valley/M332Bp.html" TargetMode="External"/><Relationship Id="rId109" Type="http://schemas.openxmlformats.org/officeDocument/2006/relationships/hyperlink" Target="http://forest.moscowfsl.wsu.edu/smp/solo/GeoPath/subsection/id_batholith/M332Aa.html" TargetMode="External"/><Relationship Id="rId34" Type="http://schemas.openxmlformats.org/officeDocument/2006/relationships/hyperlink" Target="http://forest.moscowfsl.wsu.edu/smp/solo/GeoPath/subsection/bitterroot_valley/M332Bc.html" TargetMode="External"/><Relationship Id="rId50" Type="http://schemas.openxmlformats.org/officeDocument/2006/relationships/hyperlink" Target="http://forest.moscowfsl.wsu.edu/smp/solo/GeoPath/subsection/belt_mtns/M332Dk.html" TargetMode="External"/><Relationship Id="rId55" Type="http://schemas.openxmlformats.org/officeDocument/2006/relationships/hyperlink" Target="http://forest.moscowfsl.wsu.edu/smp/solo/GeoPath/subsection/beaverhead_mtns/M332Eb.html" TargetMode="External"/><Relationship Id="rId76" Type="http://schemas.openxmlformats.org/officeDocument/2006/relationships/hyperlink" Target="http://forest.moscowfsl.wsu.edu/smp/solo/GeoPath/subsection/bitterroot_mtns/M333Db.html" TargetMode="External"/><Relationship Id="rId97" Type="http://schemas.openxmlformats.org/officeDocument/2006/relationships/hyperlink" Target="http://forest.moscowfsl.wsu.edu/smp/solo/GeoPath/subsection/powder_river_basin/331Gd.html" TargetMode="External"/><Relationship Id="rId104" Type="http://schemas.openxmlformats.org/officeDocument/2006/relationships/hyperlink" Target="http://forest.moscowfsl.wsu.edu/smp/solo/GeoPath/subsection/yellowstone_highlands/M331Ak.html" TargetMode="External"/><Relationship Id="rId120" Type="http://schemas.openxmlformats.org/officeDocument/2006/relationships/hyperlink" Target="http://forest.moscowfsl.wsu.edu/smp/solo/GeoPath/subsection/bitterroot_valley/M332Bc.html" TargetMode="External"/><Relationship Id="rId125" Type="http://schemas.openxmlformats.org/officeDocument/2006/relationships/hyperlink" Target="http://forest.moscowfsl.wsu.edu/smp/solo/GeoPath/subsection/bitterroot_valley/M332Bg.html" TargetMode="External"/><Relationship Id="rId141" Type="http://schemas.openxmlformats.org/officeDocument/2006/relationships/hyperlink" Target="http://forest.moscowfsl.wsu.edu/smp/solo/GeoPath/subsection/belt_mtns/M332Dm.html" TargetMode="External"/><Relationship Id="rId146" Type="http://schemas.openxmlformats.org/officeDocument/2006/relationships/hyperlink" Target="http://forest.moscowfsl.wsu.edu/smp/solo/GeoPath/subsection/beaverhead_mtns/M332Ea.html" TargetMode="External"/><Relationship Id="rId167" Type="http://schemas.openxmlformats.org/officeDocument/2006/relationships/hyperlink" Target="http://forest.moscowfsl.wsu.edu/smp/solo/GeoPath/subsection/flathead_valley/M333Bc.html" TargetMode="External"/><Relationship Id="rId188" Type="http://schemas.openxmlformats.org/officeDocument/2006/relationships/drawing" Target="../drawings/drawing1.xml"/><Relationship Id="rId7" Type="http://schemas.openxmlformats.org/officeDocument/2006/relationships/hyperlink" Target="http://forest.moscowfsl.wsu.edu/smp/solo/GeoPath/subsection/nw_glaciated_plains/331De.html" TargetMode="External"/><Relationship Id="rId71" Type="http://schemas.openxmlformats.org/officeDocument/2006/relationships/hyperlink" Target="http://forest.moscowfsl.wsu.edu/smp/solo/GeoPath/subsection/n_rockies/M333Ca.html" TargetMode="External"/><Relationship Id="rId92" Type="http://schemas.openxmlformats.org/officeDocument/2006/relationships/hyperlink" Target="http://forest.moscowfsl.wsu.edu/smp/solo/GeoPath/subsection/nw_great_plains/331Fc.html" TargetMode="External"/><Relationship Id="rId162" Type="http://schemas.openxmlformats.org/officeDocument/2006/relationships/hyperlink" Target="http://forest.moscowfsl.wsu.edu/smp/solo/GeoPath/subsection/okanogan_highlands/M333Ac.html" TargetMode="External"/><Relationship Id="rId183" Type="http://schemas.openxmlformats.org/officeDocument/2006/relationships/hyperlink" Target="http://forest.moscowfsl.wsu.edu/smp/solo/GeoPath/subsection/bitterroot_mtns/M333Dc.html" TargetMode="External"/><Relationship Id="rId2" Type="http://schemas.openxmlformats.org/officeDocument/2006/relationships/hyperlink" Target="http://forest.moscowfsl.wsu.edu/smp/solo/GeoPath/subsection/palouse_prairie/331Ab.html" TargetMode="External"/><Relationship Id="rId29" Type="http://schemas.openxmlformats.org/officeDocument/2006/relationships/hyperlink" Target="http://forest.moscowfsl.wsu.edu/smp/solo/GeoPath/subsection/id_batholith/M332Aa.html" TargetMode="External"/><Relationship Id="rId24" Type="http://schemas.openxmlformats.org/officeDocument/2006/relationships/hyperlink" Target="http://forest.moscowfsl.wsu.edu/smp/solo/GeoPath/subsection/yellowstone_highlands/M331Ak.html" TargetMode="External"/><Relationship Id="rId40" Type="http://schemas.openxmlformats.org/officeDocument/2006/relationships/hyperlink" Target="http://forest.moscowfsl.wsu.edu/smp/solo/GeoPath/subsection/rocky_mtn_front/M332Ca.html" TargetMode="External"/><Relationship Id="rId45" Type="http://schemas.openxmlformats.org/officeDocument/2006/relationships/hyperlink" Target="http://forest.moscowfsl.wsu.edu/smp/solo/GeoPath/subsection/belt_mtns/M332Dc.html" TargetMode="External"/><Relationship Id="rId66" Type="http://schemas.openxmlformats.org/officeDocument/2006/relationships/hyperlink" Target="http://forest.moscowfsl.wsu.edu/smp/solo/GeoPath/subsection/okanogan_highlands/M333Ac.html" TargetMode="External"/><Relationship Id="rId87" Type="http://schemas.openxmlformats.org/officeDocument/2006/relationships/hyperlink" Target="http://forest.moscowfsl.wsu.edu/smp/solo/GeoPath/subsection/palouse_prairie/331Ab.html" TargetMode="External"/><Relationship Id="rId110" Type="http://schemas.openxmlformats.org/officeDocument/2006/relationships/hyperlink" Target="http://forest.moscowfsl.wsu.edu/smp/solo/GeoPath/subsection/id_batholith/M332Ab.html" TargetMode="External"/><Relationship Id="rId115" Type="http://schemas.openxmlformats.org/officeDocument/2006/relationships/hyperlink" Target="http://forest.moscowfsl.wsu.edu/smp/solo/GeoPath/subsection/id_batholith/M332Aa.html" TargetMode="External"/><Relationship Id="rId131" Type="http://schemas.openxmlformats.org/officeDocument/2006/relationships/hyperlink" Target="http://forest.moscowfsl.wsu.edu/smp/solo/GeoPath/subsection/belt_mtns/M332Db.html" TargetMode="External"/><Relationship Id="rId136" Type="http://schemas.openxmlformats.org/officeDocument/2006/relationships/hyperlink" Target="http://forest.moscowfsl.wsu.edu/smp/solo/GeoPath/subsection/belt_mtns/M332Dg.html" TargetMode="External"/><Relationship Id="rId157" Type="http://schemas.openxmlformats.org/officeDocument/2006/relationships/hyperlink" Target="http://forest.moscowfsl.wsu.edu/smp/solo/GeoPath/subsection/beaverhead_mtns/M332En.html" TargetMode="External"/><Relationship Id="rId178" Type="http://schemas.openxmlformats.org/officeDocument/2006/relationships/hyperlink" Target="http://forest.moscowfsl.wsu.edu/smp/solo/GeoPath/subsection/bitterroot_mtns/M333Dc.html" TargetMode="External"/><Relationship Id="rId61" Type="http://schemas.openxmlformats.org/officeDocument/2006/relationships/hyperlink" Target="http://forest.moscowfsl.wsu.edu/smp/solo/GeoPath/subsection/beaverhead_mtns/M332Ep.html" TargetMode="External"/><Relationship Id="rId82" Type="http://schemas.openxmlformats.org/officeDocument/2006/relationships/hyperlink" Target="http://forest.moscowfsl.wsu.edu/smp/solo/GeoPath/subsection/yellowstone_highlands/M331Am.html" TargetMode="External"/><Relationship Id="rId152" Type="http://schemas.openxmlformats.org/officeDocument/2006/relationships/hyperlink" Target="http://forest.moscowfsl.wsu.edu/smp/solo/GeoPath/subsection/beaverhead_mtns/M332Ej.html" TargetMode="External"/><Relationship Id="rId173" Type="http://schemas.openxmlformats.org/officeDocument/2006/relationships/hyperlink" Target="http://forest.moscowfsl.wsu.edu/smp/solo/GeoPath/subsection/n_rockies/M333Cc.html" TargetMode="External"/><Relationship Id="rId19" Type="http://schemas.openxmlformats.org/officeDocument/2006/relationships/hyperlink" Target="http://forest.moscowfsl.wsu.edu/smp/solo/GeoPath/subsection/yellowstone_highlands/M331Aa.html" TargetMode="External"/><Relationship Id="rId14" Type="http://schemas.openxmlformats.org/officeDocument/2006/relationships/hyperlink" Target="http://forest.moscowfsl.wsu.edu/smp/solo/GeoPath/subsection/powder_river_basin/331Ga.html" TargetMode="External"/><Relationship Id="rId30" Type="http://schemas.openxmlformats.org/officeDocument/2006/relationships/hyperlink" Target="http://forest.moscowfsl.wsu.edu/smp/solo/GeoPath/subsection/id_batholith/M332Ab.html" TargetMode="External"/><Relationship Id="rId35" Type="http://schemas.openxmlformats.org/officeDocument/2006/relationships/hyperlink" Target="http://forest.moscowfsl.wsu.edu/smp/solo/GeoPath/subsection/bitterroot_valley/M332Bd.html" TargetMode="External"/><Relationship Id="rId56" Type="http://schemas.openxmlformats.org/officeDocument/2006/relationships/hyperlink" Target="http://forest.moscowfsl.wsu.edu/smp/solo/GeoPath/subsection/beaverhead_mtns/M332Ec.html" TargetMode="External"/><Relationship Id="rId77" Type="http://schemas.openxmlformats.org/officeDocument/2006/relationships/hyperlink" Target="http://forest.moscowfsl.wsu.edu/smp/solo/GeoPath/subsection/bitterroot_mtns/M333Dc.html" TargetMode="External"/><Relationship Id="rId100" Type="http://schemas.openxmlformats.org/officeDocument/2006/relationships/hyperlink" Target="http://forest.moscowfsl.wsu.edu/smp/solo/GeoPath/subsection/yellowstone_highlands/M331Af.html" TargetMode="External"/><Relationship Id="rId105" Type="http://schemas.openxmlformats.org/officeDocument/2006/relationships/hyperlink" Target="http://forest.moscowfsl.wsu.edu/smp/solo/GeoPath/subsection/yellowstone_highlands/M331Ah.html" TargetMode="External"/><Relationship Id="rId126" Type="http://schemas.openxmlformats.org/officeDocument/2006/relationships/hyperlink" Target="http://forest.moscowfsl.wsu.edu/smp/solo/GeoPath/subsection/bitterroot_valley/M332Bg.html" TargetMode="External"/><Relationship Id="rId147" Type="http://schemas.openxmlformats.org/officeDocument/2006/relationships/hyperlink" Target="http://forest.moscowfsl.wsu.edu/smp/solo/GeoPath/subsection/beaverhead_mtns/M332Ea.html" TargetMode="External"/><Relationship Id="rId168" Type="http://schemas.openxmlformats.org/officeDocument/2006/relationships/hyperlink" Target="http://forest.moscowfsl.wsu.edu/smp/solo/GeoPath/subsection/flathead_valley/M333Bc.html" TargetMode="External"/><Relationship Id="rId8" Type="http://schemas.openxmlformats.org/officeDocument/2006/relationships/hyperlink" Target="http://forest.moscowfsl.wsu.edu/smp/solo/GeoPath/subsection/nw_glaciated_plains/331Df.html" TargetMode="External"/><Relationship Id="rId51" Type="http://schemas.openxmlformats.org/officeDocument/2006/relationships/hyperlink" Target="http://forest.moscowfsl.wsu.edu/smp/solo/GeoPath/subsection/belt_mtns/M332Dm.html" TargetMode="External"/><Relationship Id="rId72" Type="http://schemas.openxmlformats.org/officeDocument/2006/relationships/hyperlink" Target="http://forest.moscowfsl.wsu.edu/smp/solo/GeoPath/subsection/n_rockies/M333Cb.html" TargetMode="External"/><Relationship Id="rId93" Type="http://schemas.openxmlformats.org/officeDocument/2006/relationships/hyperlink" Target="http://forest.moscowfsl.wsu.edu/smp/solo/GeoPath/subsection/nw_great_plains/331Fd.html" TargetMode="External"/><Relationship Id="rId98" Type="http://schemas.openxmlformats.org/officeDocument/2006/relationships/hyperlink" Target="http://forest.moscowfsl.wsu.edu/smp/solo/GeoPath/subsection/powder_river_basin/331Ge.html" TargetMode="External"/><Relationship Id="rId121" Type="http://schemas.openxmlformats.org/officeDocument/2006/relationships/hyperlink" Target="http://forest.moscowfsl.wsu.edu/smp/solo/GeoPath/subsection/bitterroot_valley/M332Bc.html" TargetMode="External"/><Relationship Id="rId142" Type="http://schemas.openxmlformats.org/officeDocument/2006/relationships/hyperlink" Target="http://forest.moscowfsl.wsu.edu/smp/solo/GeoPath/subsection/belt_mtns/M332Dm.html" TargetMode="External"/><Relationship Id="rId163" Type="http://schemas.openxmlformats.org/officeDocument/2006/relationships/hyperlink" Target="http://forest.moscowfsl.wsu.edu/smp/solo/GeoPath/subsection/flathead_valley/M333Ba.html" TargetMode="External"/><Relationship Id="rId184" Type="http://schemas.openxmlformats.org/officeDocument/2006/relationships/hyperlink" Target="http://forest.moscowfsl.wsu.edu/smp/solo/GeoPath/subsection/bitterroot_mtns/M333Dd.html" TargetMode="External"/><Relationship Id="rId3" Type="http://schemas.openxmlformats.org/officeDocument/2006/relationships/hyperlink" Target="http://forest.moscowfsl.wsu.edu/smp/solo/GeoPath/subsection/palouse_prairie/331Ac.html" TargetMode="External"/><Relationship Id="rId25" Type="http://schemas.openxmlformats.org/officeDocument/2006/relationships/hyperlink" Target="http://forest.moscowfsl.wsu.edu/smp/solo/GeoPath/subsection/yellowstone_highlands/M331Am.html" TargetMode="External"/><Relationship Id="rId46" Type="http://schemas.openxmlformats.org/officeDocument/2006/relationships/hyperlink" Target="http://forest.moscowfsl.wsu.edu/smp/solo/GeoPath/subsection/belt_mtns/M332De.html" TargetMode="External"/><Relationship Id="rId67" Type="http://schemas.openxmlformats.org/officeDocument/2006/relationships/hyperlink" Target="http://forest.moscowfsl.wsu.edu/smp/solo/GeoPath/subsection/flathead_valley/M333Ba.html" TargetMode="External"/><Relationship Id="rId116" Type="http://schemas.openxmlformats.org/officeDocument/2006/relationships/hyperlink" Target="http://forest.moscowfsl.wsu.edu/smp/solo/GeoPath/subsection/id_batholith/M332Ab.html" TargetMode="External"/><Relationship Id="rId137" Type="http://schemas.openxmlformats.org/officeDocument/2006/relationships/hyperlink" Target="http://forest.moscowfsl.wsu.edu/smp/solo/GeoPath/subsection/belt_mtns/M332Dh.html" TargetMode="External"/><Relationship Id="rId158" Type="http://schemas.openxmlformats.org/officeDocument/2006/relationships/hyperlink" Target="http://forest.moscowfsl.wsu.edu/smp/solo/GeoPath/subsection/beaverhead_mtns/M332Er.html" TargetMode="External"/><Relationship Id="rId20" Type="http://schemas.openxmlformats.org/officeDocument/2006/relationships/hyperlink" Target="http://forest.moscowfsl.wsu.edu/smp/solo/GeoPath/subsection/yellowstone_highlands/M331Af.html" TargetMode="External"/><Relationship Id="rId41" Type="http://schemas.openxmlformats.org/officeDocument/2006/relationships/hyperlink" Target="http://forest.moscowfsl.wsu.edu/smp/solo/GeoPath/subsection/rocky_mtn_front/M332Cb.html" TargetMode="External"/><Relationship Id="rId62" Type="http://schemas.openxmlformats.org/officeDocument/2006/relationships/hyperlink" Target="http://forest.moscowfsl.wsu.edu/smp/solo/GeoPath/subsection/beaverhead_mtns/M332Er.html" TargetMode="External"/><Relationship Id="rId83" Type="http://schemas.openxmlformats.org/officeDocument/2006/relationships/hyperlink" Target="http://forest.moscowfsl.wsu.edu/smp/solo/GeoPath/subsection/yellowstone_highlands/M331Ap.html" TargetMode="External"/><Relationship Id="rId88" Type="http://schemas.openxmlformats.org/officeDocument/2006/relationships/hyperlink" Target="http://forest.moscowfsl.wsu.edu/smp/solo/GeoPath/subsection/palouse_prairie/331Ab.html" TargetMode="External"/><Relationship Id="rId111" Type="http://schemas.openxmlformats.org/officeDocument/2006/relationships/hyperlink" Target="http://forest.moscowfsl.wsu.edu/smp/solo/GeoPath/subsection/id_batholith/M332Ac.html" TargetMode="External"/><Relationship Id="rId132" Type="http://schemas.openxmlformats.org/officeDocument/2006/relationships/hyperlink" Target="http://forest.moscowfsl.wsu.edu/smp/solo/GeoPath/subsection/belt_mtns/M332Db.html" TargetMode="External"/><Relationship Id="rId153" Type="http://schemas.openxmlformats.org/officeDocument/2006/relationships/hyperlink" Target="http://forest.moscowfsl.wsu.edu/smp/solo/GeoPath/subsection/beaverhead_mtns/M332Eg.html" TargetMode="External"/><Relationship Id="rId174" Type="http://schemas.openxmlformats.org/officeDocument/2006/relationships/hyperlink" Target="http://forest.moscowfsl.wsu.edu/smp/solo/GeoPath/subsection/n_rockies/M333Cc.html" TargetMode="External"/><Relationship Id="rId179" Type="http://schemas.openxmlformats.org/officeDocument/2006/relationships/hyperlink" Target="http://forest.moscowfsl.wsu.edu/smp/solo/GeoPath/subsection/bitterroot_mtns/M333Da.html" TargetMode="External"/><Relationship Id="rId15" Type="http://schemas.openxmlformats.org/officeDocument/2006/relationships/hyperlink" Target="http://forest.moscowfsl.wsu.edu/smp/solo/GeoPath/subsection/powder_river_basin/331Gb.html" TargetMode="External"/><Relationship Id="rId36" Type="http://schemas.openxmlformats.org/officeDocument/2006/relationships/hyperlink" Target="http://forest.moscowfsl.wsu.edu/smp/solo/GeoPath/subsection/bitterroot_valley/M332Be.html" TargetMode="External"/><Relationship Id="rId57" Type="http://schemas.openxmlformats.org/officeDocument/2006/relationships/hyperlink" Target="http://forest.moscowfsl.wsu.edu/smp/solo/GeoPath/subsection/beaverhead_mtns/M332Eg.html" TargetMode="External"/><Relationship Id="rId106" Type="http://schemas.openxmlformats.org/officeDocument/2006/relationships/hyperlink" Target="http://forest.moscowfsl.wsu.edu/smp/solo/GeoPath/subsection/yellowstone_highlands/M331Ar.html" TargetMode="External"/><Relationship Id="rId127" Type="http://schemas.openxmlformats.org/officeDocument/2006/relationships/hyperlink" Target="http://forest.moscowfsl.wsu.edu/smp/solo/GeoPath/subsection/bitterroot_valley/M332Bk.html" TargetMode="External"/><Relationship Id="rId10" Type="http://schemas.openxmlformats.org/officeDocument/2006/relationships/hyperlink" Target="http://forest.moscowfsl.wsu.edu/smp/solo/GeoPath/subsection/nw_great_plains/331Fb.html" TargetMode="External"/><Relationship Id="rId31" Type="http://schemas.openxmlformats.org/officeDocument/2006/relationships/hyperlink" Target="http://forest.moscowfsl.wsu.edu/smp/solo/GeoPath/subsection/id_batholith/M332Ac.html" TargetMode="External"/><Relationship Id="rId52" Type="http://schemas.openxmlformats.org/officeDocument/2006/relationships/hyperlink" Target="http://forest.moscowfsl.wsu.edu/smp/solo/GeoPath/subsection/belt_mtns/M332Dn.html" TargetMode="External"/><Relationship Id="rId73" Type="http://schemas.openxmlformats.org/officeDocument/2006/relationships/hyperlink" Target="http://forest.moscowfsl.wsu.edu/smp/solo/GeoPath/subsection/n_rockies/M333Cc.html" TargetMode="External"/><Relationship Id="rId78" Type="http://schemas.openxmlformats.org/officeDocument/2006/relationships/hyperlink" Target="http://forest.moscowfsl.wsu.edu/smp/solo/GeoPath/subsection/bitterroot_mtns/M333Dd.html" TargetMode="External"/><Relationship Id="rId94" Type="http://schemas.openxmlformats.org/officeDocument/2006/relationships/hyperlink" Target="http://forest.moscowfsl.wsu.edu/smp/solo/GeoPath/subsection/nw_great_plains/331Fe.html" TargetMode="External"/><Relationship Id="rId99" Type="http://schemas.openxmlformats.org/officeDocument/2006/relationships/hyperlink" Target="http://forest.moscowfsl.wsu.edu/smp/solo/GeoPath/subsection/yellowstone_highlands/M331Aa.html" TargetMode="External"/><Relationship Id="rId101" Type="http://schemas.openxmlformats.org/officeDocument/2006/relationships/hyperlink" Target="http://forest.moscowfsl.wsu.edu/smp/solo/GeoPath/subsection/yellowstone_highlands/M331Ag.html" TargetMode="External"/><Relationship Id="rId122" Type="http://schemas.openxmlformats.org/officeDocument/2006/relationships/hyperlink" Target="http://forest.moscowfsl.wsu.edu/smp/solo/GeoPath/subsection/bitterroot_valley/M332Bd.html" TargetMode="External"/><Relationship Id="rId143" Type="http://schemas.openxmlformats.org/officeDocument/2006/relationships/hyperlink" Target="http://forest.moscowfsl.wsu.edu/smp/solo/GeoPath/subsection/belt_mtns/M332Dn.html" TargetMode="External"/><Relationship Id="rId148" Type="http://schemas.openxmlformats.org/officeDocument/2006/relationships/hyperlink" Target="http://forest.moscowfsl.wsu.edu/smp/solo/GeoPath/subsection/beaverhead_mtns/M332Eb.html" TargetMode="External"/><Relationship Id="rId164" Type="http://schemas.openxmlformats.org/officeDocument/2006/relationships/hyperlink" Target="http://forest.moscowfsl.wsu.edu/smp/solo/GeoPath/subsection/flathead_valley/M333Bb.html" TargetMode="External"/><Relationship Id="rId169" Type="http://schemas.openxmlformats.org/officeDocument/2006/relationships/hyperlink" Target="http://forest.moscowfsl.wsu.edu/smp/solo/GeoPath/subsection/flathead_valley/M333Be.html" TargetMode="External"/><Relationship Id="rId185" Type="http://schemas.openxmlformats.org/officeDocument/2006/relationships/hyperlink" Target="http://forest.moscowfsl.wsu.edu/smp/solo/GeoPath/subsection/bitterroot_mtns/M333De.html" TargetMode="External"/><Relationship Id="rId4" Type="http://schemas.openxmlformats.org/officeDocument/2006/relationships/hyperlink" Target="http://forest.moscowfsl.wsu.edu/smp/solo/GeoPath/subsection/nw_glaciated_plains/331Da.html" TargetMode="External"/><Relationship Id="rId9" Type="http://schemas.openxmlformats.org/officeDocument/2006/relationships/hyperlink" Target="http://forest.moscowfsl.wsu.edu/smp/solo/GeoPath/subsection/nw_glaciated_plains/331Dh.html" TargetMode="External"/><Relationship Id="rId180" Type="http://schemas.openxmlformats.org/officeDocument/2006/relationships/hyperlink" Target="http://forest.moscowfsl.wsu.edu/smp/solo/GeoPath/subsection/bitterroot_mtns/M333Dc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C4132"/>
  <sheetViews>
    <sheetView tabSelected="1" topLeftCell="A58" zoomScaleNormal="100" workbookViewId="0">
      <selection activeCell="G79" sqref="G79"/>
    </sheetView>
  </sheetViews>
  <sheetFormatPr defaultColWidth="11.42578125" defaultRowHeight="12.75" x14ac:dyDescent="0.2"/>
  <cols>
    <col min="1" max="1" width="38.42578125" style="32" customWidth="1"/>
    <col min="2" max="3" width="19.28515625" bestFit="1" customWidth="1"/>
    <col min="4" max="6" width="17" hidden="1" customWidth="1"/>
    <col min="7" max="7" width="19.28515625" bestFit="1" customWidth="1"/>
    <col min="8" max="16" width="9.140625" hidden="1" customWidth="1"/>
    <col min="17" max="17" width="11.28515625" hidden="1" customWidth="1"/>
    <col min="18" max="22" width="9.140625" hidden="1" customWidth="1"/>
    <col min="23" max="23" width="11.42578125" customWidth="1"/>
    <col min="24" max="24" width="27" customWidth="1"/>
    <col min="29" max="29" width="22.5703125" customWidth="1"/>
  </cols>
  <sheetData>
    <row r="1" spans="1:29" s="12" customFormat="1" ht="14.25" thickTop="1" thickBot="1" x14ac:dyDescent="0.25">
      <c r="A1" s="196" t="s">
        <v>418</v>
      </c>
      <c r="B1" s="197"/>
      <c r="E1" s="64" t="s">
        <v>103</v>
      </c>
      <c r="H1" s="64" t="s">
        <v>104</v>
      </c>
    </row>
    <row r="2" spans="1:29" s="65" customFormat="1" ht="16.5" thickTop="1" thickBot="1" x14ac:dyDescent="0.25">
      <c r="A2" s="34" t="s">
        <v>419</v>
      </c>
      <c r="B2" s="62"/>
      <c r="E2" s="67" t="s">
        <v>16</v>
      </c>
      <c r="F2" s="65" t="s">
        <v>295</v>
      </c>
      <c r="H2" s="68" t="s">
        <v>100</v>
      </c>
      <c r="W2" s="152"/>
    </row>
    <row r="3" spans="1:29" s="12" customFormat="1" ht="15.75" thickTop="1" x14ac:dyDescent="0.2">
      <c r="A3" s="36" t="s">
        <v>420</v>
      </c>
      <c r="B3" s="177"/>
      <c r="E3" s="67" t="s">
        <v>17</v>
      </c>
      <c r="F3" s="65" t="s">
        <v>295</v>
      </c>
      <c r="H3" s="69" t="s">
        <v>101</v>
      </c>
      <c r="W3" s="152"/>
    </row>
    <row r="4" spans="1:29" s="12" customFormat="1" ht="15" x14ac:dyDescent="0.2">
      <c r="A4" s="36" t="s">
        <v>421</v>
      </c>
      <c r="B4" s="83"/>
      <c r="E4" s="67" t="s">
        <v>18</v>
      </c>
      <c r="F4" s="65" t="s">
        <v>295</v>
      </c>
      <c r="H4" s="68" t="s">
        <v>102</v>
      </c>
      <c r="W4" s="152"/>
    </row>
    <row r="5" spans="1:29" s="12" customFormat="1" ht="15" x14ac:dyDescent="0.2">
      <c r="A5" s="42" t="s">
        <v>463</v>
      </c>
      <c r="B5" s="83"/>
      <c r="E5" s="71" t="s">
        <v>19</v>
      </c>
      <c r="W5" s="152"/>
      <c r="AC5" s="12" t="s">
        <v>512</v>
      </c>
    </row>
    <row r="6" spans="1:29" s="12" customFormat="1" ht="15.75" thickBot="1" x14ac:dyDescent="0.25">
      <c r="A6" s="42" t="s">
        <v>464</v>
      </c>
      <c r="B6" s="83"/>
      <c r="E6" s="71" t="s">
        <v>20</v>
      </c>
      <c r="F6" s="12" t="s">
        <v>298</v>
      </c>
      <c r="H6" s="64" t="s">
        <v>105</v>
      </c>
      <c r="W6" s="152"/>
      <c r="AC6" s="12" t="s">
        <v>513</v>
      </c>
    </row>
    <row r="7" spans="1:29" s="12" customFormat="1" ht="15.75" thickBot="1" x14ac:dyDescent="0.25">
      <c r="A7" s="178" t="s">
        <v>457</v>
      </c>
      <c r="B7" s="83"/>
      <c r="E7" s="67" t="s">
        <v>21</v>
      </c>
      <c r="H7" s="12" t="s">
        <v>106</v>
      </c>
      <c r="W7" s="152"/>
      <c r="AC7" s="12" t="s">
        <v>514</v>
      </c>
    </row>
    <row r="8" spans="1:29" s="12" customFormat="1" ht="16.5" thickTop="1" thickBot="1" x14ac:dyDescent="0.25">
      <c r="A8" s="179" t="s">
        <v>366</v>
      </c>
      <c r="B8" s="185"/>
      <c r="E8" s="67" t="s">
        <v>22</v>
      </c>
      <c r="H8" s="12" t="s">
        <v>107</v>
      </c>
      <c r="W8" s="152"/>
      <c r="AC8" s="12" t="s">
        <v>515</v>
      </c>
    </row>
    <row r="9" spans="1:29" s="12" customFormat="1" ht="15.75" thickTop="1" x14ac:dyDescent="0.2">
      <c r="A9" s="180" t="s">
        <v>422</v>
      </c>
      <c r="B9" s="83"/>
      <c r="E9" s="67" t="s">
        <v>23</v>
      </c>
      <c r="H9" s="65" t="s">
        <v>14</v>
      </c>
      <c r="W9" s="152"/>
      <c r="AC9" s="12" t="s">
        <v>516</v>
      </c>
    </row>
    <row r="10" spans="1:29" s="12" customFormat="1" ht="15.75" thickBot="1" x14ac:dyDescent="0.25">
      <c r="A10" s="181" t="s">
        <v>423</v>
      </c>
      <c r="B10" s="83"/>
      <c r="C10" s="66"/>
      <c r="E10" s="67" t="s">
        <v>24</v>
      </c>
      <c r="H10" s="65" t="s">
        <v>358</v>
      </c>
      <c r="W10" s="152"/>
      <c r="AC10" s="12" t="s">
        <v>517</v>
      </c>
    </row>
    <row r="11" spans="1:29" s="12" customFormat="1" ht="15.75" thickBot="1" x14ac:dyDescent="0.25">
      <c r="A11" s="182" t="s">
        <v>508</v>
      </c>
      <c r="B11" s="186"/>
      <c r="E11" s="67" t="s">
        <v>25</v>
      </c>
      <c r="H11" s="65" t="s">
        <v>357</v>
      </c>
      <c r="W11" s="152"/>
      <c r="AC11" s="12" t="s">
        <v>518</v>
      </c>
    </row>
    <row r="12" spans="1:29" s="12" customFormat="1" ht="15" x14ac:dyDescent="0.2">
      <c r="A12" s="183" t="s">
        <v>424</v>
      </c>
      <c r="B12" s="83"/>
      <c r="E12" s="67" t="s">
        <v>26</v>
      </c>
      <c r="F12" s="12" t="s">
        <v>285</v>
      </c>
      <c r="H12" s="12" t="s">
        <v>108</v>
      </c>
      <c r="W12" s="152"/>
      <c r="AC12" s="12" t="s">
        <v>519</v>
      </c>
    </row>
    <row r="13" spans="1:29" s="12" customFormat="1" ht="15" x14ac:dyDescent="0.2">
      <c r="A13" s="184" t="s">
        <v>425</v>
      </c>
      <c r="B13" s="83"/>
      <c r="E13" s="67" t="s">
        <v>27</v>
      </c>
      <c r="F13" s="12" t="s">
        <v>286</v>
      </c>
      <c r="H13" s="12" t="s">
        <v>15</v>
      </c>
      <c r="W13" s="152"/>
    </row>
    <row r="14" spans="1:29" s="12" customFormat="1" ht="15.75" thickBot="1" x14ac:dyDescent="0.25">
      <c r="A14" s="42" t="s">
        <v>426</v>
      </c>
      <c r="B14" s="176"/>
      <c r="E14" s="67" t="s">
        <v>29</v>
      </c>
      <c r="F14" s="12" t="s">
        <v>286</v>
      </c>
      <c r="W14" s="152"/>
    </row>
    <row r="15" spans="1:29" s="12" customFormat="1" ht="16.5" thickTop="1" thickBot="1" x14ac:dyDescent="0.25">
      <c r="A15" s="33" t="s">
        <v>427</v>
      </c>
      <c r="B15" s="190"/>
      <c r="E15" s="67" t="s">
        <v>30</v>
      </c>
      <c r="I15" s="64" t="s">
        <v>109</v>
      </c>
      <c r="K15" s="198" t="s">
        <v>356</v>
      </c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52"/>
    </row>
    <row r="16" spans="1:29" s="12" customFormat="1" ht="15.75" thickTop="1" x14ac:dyDescent="0.2">
      <c r="A16" s="183" t="s">
        <v>367</v>
      </c>
      <c r="B16" s="83"/>
      <c r="E16" s="67" t="s">
        <v>31</v>
      </c>
      <c r="H16" s="12" t="s">
        <v>272</v>
      </c>
      <c r="I16" s="12" t="s">
        <v>262</v>
      </c>
      <c r="K16" s="12" t="s">
        <v>316</v>
      </c>
      <c r="L16" s="12" t="s">
        <v>322</v>
      </c>
      <c r="M16" s="12" t="s">
        <v>325</v>
      </c>
      <c r="N16" s="12" t="s">
        <v>328</v>
      </c>
      <c r="O16" s="12" t="s">
        <v>330</v>
      </c>
      <c r="P16" s="12" t="s">
        <v>334</v>
      </c>
      <c r="Q16" s="12" t="s">
        <v>115</v>
      </c>
      <c r="R16" s="12" t="s">
        <v>338</v>
      </c>
      <c r="S16" s="12" t="s">
        <v>343</v>
      </c>
      <c r="T16" s="12" t="s">
        <v>347</v>
      </c>
      <c r="U16" s="12" t="s">
        <v>351</v>
      </c>
      <c r="V16" s="12" t="s">
        <v>111</v>
      </c>
      <c r="W16" s="152"/>
    </row>
    <row r="17" spans="1:23" s="12" customFormat="1" ht="15.75" thickBot="1" x14ac:dyDescent="0.25">
      <c r="A17" s="42" t="s">
        <v>368</v>
      </c>
      <c r="B17" s="83"/>
      <c r="E17" s="67" t="s">
        <v>32</v>
      </c>
      <c r="F17" s="12" t="s">
        <v>285</v>
      </c>
      <c r="H17" s="12" t="s">
        <v>273</v>
      </c>
      <c r="I17" s="12" t="s">
        <v>267</v>
      </c>
      <c r="K17" s="12" t="s">
        <v>317</v>
      </c>
      <c r="L17" s="12" t="s">
        <v>323</v>
      </c>
      <c r="M17" s="12" t="s">
        <v>326</v>
      </c>
      <c r="N17" s="12" t="s">
        <v>329</v>
      </c>
      <c r="O17" s="12" t="s">
        <v>331</v>
      </c>
      <c r="P17" s="12" t="s">
        <v>335</v>
      </c>
      <c r="Q17" s="12" t="s">
        <v>144</v>
      </c>
      <c r="R17" s="12" t="s">
        <v>339</v>
      </c>
      <c r="S17" s="12" t="s">
        <v>344</v>
      </c>
      <c r="T17" s="12" t="s">
        <v>348</v>
      </c>
      <c r="U17" s="12" t="s">
        <v>352</v>
      </c>
      <c r="V17" s="12" t="s">
        <v>354</v>
      </c>
      <c r="W17" s="152"/>
    </row>
    <row r="18" spans="1:23" s="12" customFormat="1" ht="15" x14ac:dyDescent="0.2">
      <c r="A18" s="187" t="s">
        <v>428</v>
      </c>
      <c r="B18" s="83"/>
      <c r="E18" s="67" t="s">
        <v>34</v>
      </c>
      <c r="F18" s="12" t="s">
        <v>285</v>
      </c>
      <c r="H18" s="12" t="s">
        <v>274</v>
      </c>
      <c r="I18" s="12" t="s">
        <v>263</v>
      </c>
      <c r="K18" s="12" t="s">
        <v>318</v>
      </c>
      <c r="L18" s="12" t="s">
        <v>324</v>
      </c>
      <c r="M18" s="12" t="s">
        <v>327</v>
      </c>
      <c r="O18" s="12" t="s">
        <v>332</v>
      </c>
      <c r="P18" s="12" t="s">
        <v>336</v>
      </c>
      <c r="R18" s="12" t="s">
        <v>340</v>
      </c>
      <c r="S18" s="12" t="s">
        <v>345</v>
      </c>
      <c r="T18" s="12" t="s">
        <v>349</v>
      </c>
      <c r="U18" s="12" t="s">
        <v>353</v>
      </c>
      <c r="V18" s="12" t="s">
        <v>355</v>
      </c>
      <c r="W18" s="152"/>
    </row>
    <row r="19" spans="1:23" s="12" customFormat="1" ht="15" x14ac:dyDescent="0.2">
      <c r="A19" s="188" t="s">
        <v>429</v>
      </c>
      <c r="B19" s="83"/>
      <c r="E19" s="67" t="s">
        <v>35</v>
      </c>
      <c r="H19" s="12" t="s">
        <v>275</v>
      </c>
      <c r="I19" s="12" t="s">
        <v>268</v>
      </c>
      <c r="K19" s="12" t="s">
        <v>319</v>
      </c>
      <c r="O19" s="12" t="s">
        <v>333</v>
      </c>
      <c r="P19" s="12" t="s">
        <v>337</v>
      </c>
      <c r="R19" s="12" t="s">
        <v>341</v>
      </c>
      <c r="S19" s="12" t="s">
        <v>346</v>
      </c>
      <c r="T19" s="12" t="s">
        <v>350</v>
      </c>
      <c r="U19" s="12" t="s">
        <v>251</v>
      </c>
      <c r="W19" s="152"/>
    </row>
    <row r="20" spans="1:23" s="12" customFormat="1" ht="15.75" thickBot="1" x14ac:dyDescent="0.25">
      <c r="A20" s="42" t="s">
        <v>430</v>
      </c>
      <c r="B20" s="83"/>
      <c r="E20" s="67" t="s">
        <v>36</v>
      </c>
      <c r="F20" s="12" t="s">
        <v>288</v>
      </c>
      <c r="H20" s="12" t="s">
        <v>276</v>
      </c>
      <c r="I20" s="12" t="s">
        <v>269</v>
      </c>
      <c r="K20" s="12" t="s">
        <v>320</v>
      </c>
      <c r="R20" s="12" t="s">
        <v>342</v>
      </c>
      <c r="W20" s="152"/>
    </row>
    <row r="21" spans="1:23" s="12" customFormat="1" ht="15.75" thickTop="1" x14ac:dyDescent="0.2">
      <c r="A21" s="189" t="s">
        <v>431</v>
      </c>
      <c r="B21" s="83"/>
      <c r="E21" s="67" t="s">
        <v>37</v>
      </c>
      <c r="F21" s="12" t="s">
        <v>288</v>
      </c>
      <c r="H21" s="12" t="s">
        <v>277</v>
      </c>
      <c r="I21" s="12" t="s">
        <v>264</v>
      </c>
      <c r="K21" s="12" t="s">
        <v>321</v>
      </c>
      <c r="W21" s="152"/>
    </row>
    <row r="22" spans="1:23" s="12" customFormat="1" ht="15.75" thickBot="1" x14ac:dyDescent="0.25">
      <c r="A22" s="178" t="s">
        <v>432</v>
      </c>
      <c r="B22" s="83"/>
      <c r="E22" s="67" t="s">
        <v>38</v>
      </c>
      <c r="F22" s="12" t="s">
        <v>288</v>
      </c>
      <c r="H22" s="12" t="s">
        <v>278</v>
      </c>
      <c r="I22" s="12" t="s">
        <v>265</v>
      </c>
      <c r="W22" s="152"/>
    </row>
    <row r="23" spans="1:23" s="12" customFormat="1" ht="16.5" thickTop="1" thickBot="1" x14ac:dyDescent="0.25">
      <c r="A23" s="179" t="s">
        <v>433</v>
      </c>
      <c r="B23" s="185"/>
      <c r="E23" s="67" t="s">
        <v>39</v>
      </c>
      <c r="F23" s="12" t="s">
        <v>289</v>
      </c>
      <c r="H23" s="12" t="s">
        <v>279</v>
      </c>
      <c r="I23" s="12" t="s">
        <v>266</v>
      </c>
      <c r="W23" s="152"/>
    </row>
    <row r="24" spans="1:23" s="12" customFormat="1" ht="15.75" thickTop="1" x14ac:dyDescent="0.2">
      <c r="A24" s="189" t="s">
        <v>370</v>
      </c>
      <c r="B24" s="83"/>
      <c r="E24" s="67" t="s">
        <v>40</v>
      </c>
      <c r="F24" s="12" t="s">
        <v>288</v>
      </c>
      <c r="H24" s="12" t="s">
        <v>280</v>
      </c>
      <c r="I24" s="12" t="s">
        <v>148</v>
      </c>
      <c r="W24" s="152"/>
    </row>
    <row r="25" spans="1:23" s="12" customFormat="1" ht="15" x14ac:dyDescent="0.2">
      <c r="A25" s="36" t="s">
        <v>371</v>
      </c>
      <c r="B25" s="37"/>
      <c r="E25" s="67" t="s">
        <v>41</v>
      </c>
      <c r="F25" s="12" t="s">
        <v>288</v>
      </c>
      <c r="H25" s="12" t="s">
        <v>147</v>
      </c>
      <c r="I25" s="12" t="s">
        <v>147</v>
      </c>
      <c r="W25" s="152"/>
    </row>
    <row r="26" spans="1:23" s="12" customFormat="1" ht="15" x14ac:dyDescent="0.2">
      <c r="A26" s="36" t="s">
        <v>473</v>
      </c>
      <c r="B26" s="37"/>
      <c r="E26" s="67" t="s">
        <v>42</v>
      </c>
      <c r="W26" s="152"/>
    </row>
    <row r="27" spans="1:23" s="12" customFormat="1" ht="15.75" thickBot="1" x14ac:dyDescent="0.25">
      <c r="A27" s="36" t="s">
        <v>474</v>
      </c>
      <c r="B27" s="37"/>
      <c r="E27" s="67" t="s">
        <v>43</v>
      </c>
      <c r="F27" s="12" t="s">
        <v>290</v>
      </c>
      <c r="J27" s="198" t="s">
        <v>270</v>
      </c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64"/>
      <c r="W27" s="152"/>
    </row>
    <row r="28" spans="1:23" s="12" customFormat="1" ht="15" x14ac:dyDescent="0.2">
      <c r="A28" s="38" t="s">
        <v>434</v>
      </c>
      <c r="B28" s="99"/>
      <c r="E28" s="67" t="s">
        <v>44</v>
      </c>
      <c r="F28" s="12" t="s">
        <v>290</v>
      </c>
      <c r="J28" s="12" t="s">
        <v>147</v>
      </c>
      <c r="K28" s="65" t="s">
        <v>311</v>
      </c>
      <c r="L28" s="12" t="s">
        <v>120</v>
      </c>
      <c r="M28" s="12" t="s">
        <v>137</v>
      </c>
      <c r="N28" s="12" t="s">
        <v>149</v>
      </c>
      <c r="O28" s="12" t="s">
        <v>162</v>
      </c>
      <c r="P28" s="12" t="s">
        <v>179</v>
      </c>
      <c r="Q28" s="12" t="s">
        <v>207</v>
      </c>
      <c r="R28" s="12" t="s">
        <v>240</v>
      </c>
      <c r="S28" s="12" t="s">
        <v>256</v>
      </c>
      <c r="T28" s="12" t="s">
        <v>257</v>
      </c>
      <c r="W28" s="152"/>
    </row>
    <row r="29" spans="1:23" s="12" customFormat="1" ht="15" x14ac:dyDescent="0.2">
      <c r="A29" s="38" t="s">
        <v>435</v>
      </c>
      <c r="B29" s="37"/>
      <c r="E29" s="67" t="s">
        <v>45</v>
      </c>
      <c r="F29" s="12" t="s">
        <v>289</v>
      </c>
      <c r="J29" s="12" t="s">
        <v>281</v>
      </c>
      <c r="K29" s="65" t="s">
        <v>110</v>
      </c>
      <c r="L29" s="12" t="s">
        <v>121</v>
      </c>
      <c r="M29" s="12" t="s">
        <v>138</v>
      </c>
      <c r="N29" s="12" t="s">
        <v>150</v>
      </c>
      <c r="O29" s="12" t="s">
        <v>163</v>
      </c>
      <c r="P29" s="12" t="s">
        <v>180</v>
      </c>
      <c r="Q29" s="12" t="s">
        <v>208</v>
      </c>
      <c r="R29" s="12" t="s">
        <v>241</v>
      </c>
      <c r="S29" s="12" t="s">
        <v>255</v>
      </c>
      <c r="T29" s="12" t="s">
        <v>258</v>
      </c>
      <c r="W29" s="152"/>
    </row>
    <row r="30" spans="1:23" s="12" customFormat="1" ht="15" x14ac:dyDescent="0.2">
      <c r="A30" s="38" t="s">
        <v>471</v>
      </c>
      <c r="B30" s="39"/>
      <c r="E30" s="67" t="s">
        <v>46</v>
      </c>
      <c r="F30" s="12" t="s">
        <v>285</v>
      </c>
      <c r="K30" s="65" t="s">
        <v>111</v>
      </c>
      <c r="L30" s="12" t="s">
        <v>122</v>
      </c>
      <c r="M30" s="12" t="s">
        <v>139</v>
      </c>
      <c r="N30" s="12" t="s">
        <v>151</v>
      </c>
      <c r="O30" s="12" t="s">
        <v>164</v>
      </c>
      <c r="P30" s="12" t="s">
        <v>181</v>
      </c>
      <c r="Q30" s="12" t="s">
        <v>209</v>
      </c>
      <c r="R30" s="12" t="s">
        <v>242</v>
      </c>
      <c r="T30" s="12" t="s">
        <v>259</v>
      </c>
      <c r="W30" s="152"/>
    </row>
    <row r="31" spans="1:23" s="12" customFormat="1" ht="15" x14ac:dyDescent="0.2">
      <c r="A31" s="38" t="s">
        <v>436</v>
      </c>
      <c r="B31" s="39"/>
      <c r="E31" s="67" t="s">
        <v>47</v>
      </c>
      <c r="F31" s="12" t="s">
        <v>307</v>
      </c>
      <c r="K31" s="65" t="s">
        <v>112</v>
      </c>
      <c r="L31" s="12" t="s">
        <v>123</v>
      </c>
      <c r="M31" s="12" t="s">
        <v>140</v>
      </c>
      <c r="N31" s="12" t="s">
        <v>152</v>
      </c>
      <c r="O31" s="12" t="s">
        <v>165</v>
      </c>
      <c r="P31" s="12" t="s">
        <v>182</v>
      </c>
      <c r="Q31" s="12" t="s">
        <v>210</v>
      </c>
      <c r="R31" s="12" t="s">
        <v>243</v>
      </c>
      <c r="T31" s="12" t="s">
        <v>260</v>
      </c>
      <c r="W31" s="152"/>
    </row>
    <row r="32" spans="1:23" s="12" customFormat="1" ht="15" x14ac:dyDescent="0.2">
      <c r="A32" s="150" t="s">
        <v>440</v>
      </c>
      <c r="B32" s="39"/>
      <c r="E32" s="67" t="s">
        <v>48</v>
      </c>
      <c r="F32" s="12" t="s">
        <v>307</v>
      </c>
      <c r="K32" s="65" t="s">
        <v>113</v>
      </c>
      <c r="L32" s="12" t="s">
        <v>124</v>
      </c>
      <c r="M32" s="12" t="s">
        <v>141</v>
      </c>
      <c r="N32" s="12" t="s">
        <v>153</v>
      </c>
      <c r="O32" s="12" t="s">
        <v>166</v>
      </c>
      <c r="P32" s="12" t="s">
        <v>183</v>
      </c>
      <c r="Q32" s="12" t="s">
        <v>211</v>
      </c>
      <c r="R32" s="12" t="s">
        <v>244</v>
      </c>
      <c r="T32" s="12" t="s">
        <v>261</v>
      </c>
      <c r="W32" s="152"/>
    </row>
    <row r="33" spans="1:26" s="12" customFormat="1" ht="15" x14ac:dyDescent="0.2">
      <c r="A33" s="38" t="s">
        <v>372</v>
      </c>
      <c r="B33" s="59"/>
      <c r="E33" s="67" t="s">
        <v>49</v>
      </c>
      <c r="F33" s="12" t="s">
        <v>307</v>
      </c>
      <c r="K33" s="65" t="s">
        <v>114</v>
      </c>
      <c r="L33" s="12" t="s">
        <v>125</v>
      </c>
      <c r="M33" s="12" t="s">
        <v>142</v>
      </c>
      <c r="N33" s="12" t="s">
        <v>154</v>
      </c>
      <c r="O33" s="12" t="s">
        <v>167</v>
      </c>
      <c r="P33" s="12" t="s">
        <v>184</v>
      </c>
      <c r="Q33" s="12" t="s">
        <v>212</v>
      </c>
      <c r="R33" s="12" t="s">
        <v>245</v>
      </c>
      <c r="W33" s="152"/>
    </row>
    <row r="34" spans="1:26" s="12" customFormat="1" ht="15" x14ac:dyDescent="0.2">
      <c r="A34" s="150" t="s">
        <v>437</v>
      </c>
      <c r="B34" s="39"/>
      <c r="E34" s="67" t="s">
        <v>50</v>
      </c>
      <c r="F34" s="12" t="s">
        <v>283</v>
      </c>
      <c r="K34" s="65" t="s">
        <v>115</v>
      </c>
      <c r="L34" s="12" t="s">
        <v>126</v>
      </c>
      <c r="M34" s="12" t="s">
        <v>143</v>
      </c>
      <c r="N34" s="12" t="s">
        <v>155</v>
      </c>
      <c r="O34" s="12" t="s">
        <v>168</v>
      </c>
      <c r="P34" s="12" t="s">
        <v>185</v>
      </c>
      <c r="Q34" s="12" t="s">
        <v>213</v>
      </c>
      <c r="R34" s="12" t="s">
        <v>246</v>
      </c>
      <c r="W34" s="152"/>
    </row>
    <row r="35" spans="1:26" s="12" customFormat="1" ht="15" x14ac:dyDescent="0.2">
      <c r="A35" s="38" t="s">
        <v>472</v>
      </c>
      <c r="B35" s="39"/>
      <c r="E35" s="67" t="s">
        <v>51</v>
      </c>
      <c r="F35" s="12" t="s">
        <v>301</v>
      </c>
      <c r="K35" s="65" t="s">
        <v>312</v>
      </c>
      <c r="L35" s="12" t="s">
        <v>127</v>
      </c>
      <c r="M35" s="12" t="s">
        <v>144</v>
      </c>
      <c r="N35" s="12" t="s">
        <v>156</v>
      </c>
      <c r="O35" s="12" t="s">
        <v>169</v>
      </c>
      <c r="P35" s="12" t="s">
        <v>186</v>
      </c>
      <c r="Q35" s="12" t="s">
        <v>214</v>
      </c>
      <c r="R35" s="12" t="s">
        <v>247</v>
      </c>
      <c r="W35" s="152"/>
    </row>
    <row r="36" spans="1:26" s="12" customFormat="1" ht="15" x14ac:dyDescent="0.2">
      <c r="A36" s="38" t="s">
        <v>438</v>
      </c>
      <c r="B36" s="39"/>
      <c r="E36" s="67" t="s">
        <v>52</v>
      </c>
      <c r="F36" s="12" t="s">
        <v>284</v>
      </c>
      <c r="K36" s="65" t="s">
        <v>117</v>
      </c>
      <c r="L36" s="12" t="s">
        <v>128</v>
      </c>
      <c r="M36" s="12" t="s">
        <v>145</v>
      </c>
      <c r="N36" s="12" t="s">
        <v>157</v>
      </c>
      <c r="O36" s="12" t="s">
        <v>170</v>
      </c>
      <c r="P36" s="12" t="s">
        <v>187</v>
      </c>
      <c r="Q36" s="12" t="s">
        <v>215</v>
      </c>
      <c r="R36" s="12" t="s">
        <v>248</v>
      </c>
      <c r="W36" s="152"/>
    </row>
    <row r="37" spans="1:26" s="12" customFormat="1" ht="15" x14ac:dyDescent="0.2">
      <c r="A37" s="89" t="s">
        <v>439</v>
      </c>
      <c r="B37" s="90"/>
      <c r="E37" s="67" t="s">
        <v>53</v>
      </c>
      <c r="F37" s="12" t="s">
        <v>282</v>
      </c>
      <c r="K37" s="65" t="s">
        <v>313</v>
      </c>
      <c r="L37" s="12" t="s">
        <v>129</v>
      </c>
      <c r="M37" s="12" t="s">
        <v>271</v>
      </c>
      <c r="N37" s="12" t="s">
        <v>158</v>
      </c>
      <c r="O37" s="12" t="s">
        <v>171</v>
      </c>
      <c r="P37" s="12" t="s">
        <v>188</v>
      </c>
      <c r="Q37" s="12" t="s">
        <v>216</v>
      </c>
      <c r="R37" s="12" t="s">
        <v>249</v>
      </c>
      <c r="W37" s="152"/>
    </row>
    <row r="38" spans="1:26" s="12" customFormat="1" ht="15" x14ac:dyDescent="0.2">
      <c r="A38" s="200" t="s">
        <v>373</v>
      </c>
      <c r="B38" s="202"/>
      <c r="E38" s="67" t="s">
        <v>54</v>
      </c>
      <c r="F38" s="12" t="s">
        <v>282</v>
      </c>
      <c r="K38" s="65" t="s">
        <v>118</v>
      </c>
      <c r="L38" s="12" t="s">
        <v>130</v>
      </c>
      <c r="M38" s="12" t="s">
        <v>146</v>
      </c>
      <c r="N38" s="12" t="s">
        <v>159</v>
      </c>
      <c r="O38" s="12" t="s">
        <v>172</v>
      </c>
      <c r="P38" s="12" t="s">
        <v>189</v>
      </c>
      <c r="Q38" s="12" t="s">
        <v>217</v>
      </c>
      <c r="R38" s="12" t="s">
        <v>250</v>
      </c>
      <c r="W38" s="152"/>
    </row>
    <row r="39" spans="1:26" s="12" customFormat="1" ht="15.75" thickBot="1" x14ac:dyDescent="0.25">
      <c r="A39" s="201"/>
      <c r="B39" s="203"/>
      <c r="E39" s="67" t="s">
        <v>55</v>
      </c>
      <c r="F39" s="12" t="s">
        <v>302</v>
      </c>
      <c r="K39" s="65" t="s">
        <v>314</v>
      </c>
      <c r="L39" s="12" t="s">
        <v>131</v>
      </c>
      <c r="N39" s="12" t="s">
        <v>160</v>
      </c>
      <c r="O39" s="12" t="s">
        <v>173</v>
      </c>
      <c r="P39" s="12" t="s">
        <v>190</v>
      </c>
      <c r="Q39" s="12" t="s">
        <v>218</v>
      </c>
      <c r="R39" s="12" t="s">
        <v>251</v>
      </c>
      <c r="W39" s="152"/>
    </row>
    <row r="40" spans="1:26" s="12" customFormat="1" ht="15.75" thickBot="1" x14ac:dyDescent="0.25">
      <c r="A40" s="91" t="s">
        <v>374</v>
      </c>
      <c r="B40" s="92"/>
      <c r="E40" s="67" t="s">
        <v>56</v>
      </c>
      <c r="F40" s="12" t="s">
        <v>301</v>
      </c>
      <c r="K40" s="65" t="s">
        <v>315</v>
      </c>
      <c r="L40" s="12" t="s">
        <v>132</v>
      </c>
      <c r="N40" s="12" t="s">
        <v>161</v>
      </c>
      <c r="O40" s="12" t="s">
        <v>174</v>
      </c>
      <c r="P40" s="12" t="s">
        <v>191</v>
      </c>
      <c r="Q40" s="12" t="s">
        <v>219</v>
      </c>
      <c r="R40" s="12" t="s">
        <v>252</v>
      </c>
      <c r="X40" s="155"/>
      <c r="Y40" s="156"/>
      <c r="Z40" s="157"/>
    </row>
    <row r="41" spans="1:26" s="12" customFormat="1" ht="15.75" thickTop="1" x14ac:dyDescent="0.2">
      <c r="A41" s="35" t="s">
        <v>441</v>
      </c>
      <c r="B41" s="43"/>
      <c r="E41" s="67" t="s">
        <v>57</v>
      </c>
      <c r="L41" s="12" t="s">
        <v>133</v>
      </c>
      <c r="O41" s="12" t="s">
        <v>175</v>
      </c>
      <c r="P41" s="12" t="s">
        <v>192</v>
      </c>
      <c r="Q41" s="12" t="s">
        <v>220</v>
      </c>
      <c r="R41" s="12" t="s">
        <v>253</v>
      </c>
      <c r="X41" s="158"/>
      <c r="Y41" s="158"/>
      <c r="Z41" s="157"/>
    </row>
    <row r="42" spans="1:26" s="12" customFormat="1" ht="15" x14ac:dyDescent="0.2">
      <c r="A42" s="36" t="s">
        <v>442</v>
      </c>
      <c r="B42" s="44"/>
      <c r="E42" s="67" t="s">
        <v>58</v>
      </c>
      <c r="F42" s="12" t="s">
        <v>287</v>
      </c>
      <c r="L42" s="12" t="s">
        <v>134</v>
      </c>
      <c r="O42" s="12" t="s">
        <v>176</v>
      </c>
      <c r="P42" s="12" t="s">
        <v>193</v>
      </c>
      <c r="Q42" s="12" t="s">
        <v>221</v>
      </c>
      <c r="R42" s="12" t="s">
        <v>254</v>
      </c>
      <c r="X42" s="158"/>
      <c r="Y42" s="158"/>
      <c r="Z42" s="157"/>
    </row>
    <row r="43" spans="1:26" s="12" customFormat="1" ht="15" x14ac:dyDescent="0.2">
      <c r="A43" s="36" t="s">
        <v>443</v>
      </c>
      <c r="B43" s="44"/>
      <c r="E43" s="67" t="s">
        <v>59</v>
      </c>
      <c r="F43" s="12" t="s">
        <v>298</v>
      </c>
      <c r="L43" s="12" t="s">
        <v>135</v>
      </c>
      <c r="O43" s="12" t="s">
        <v>177</v>
      </c>
      <c r="P43" s="12" t="s">
        <v>194</v>
      </c>
      <c r="Q43" s="12" t="s">
        <v>222</v>
      </c>
      <c r="X43" s="158"/>
      <c r="Y43" s="158"/>
      <c r="Z43" s="157"/>
    </row>
    <row r="44" spans="1:26" s="12" customFormat="1" ht="15" x14ac:dyDescent="0.2">
      <c r="A44" s="36" t="s">
        <v>444</v>
      </c>
      <c r="B44" s="37"/>
      <c r="E44" s="67" t="s">
        <v>60</v>
      </c>
      <c r="F44" s="12" t="s">
        <v>298</v>
      </c>
      <c r="L44" s="12" t="s">
        <v>136</v>
      </c>
      <c r="O44" s="12" t="s">
        <v>178</v>
      </c>
      <c r="P44" s="12" t="s">
        <v>195</v>
      </c>
      <c r="Q44" s="12" t="s">
        <v>223</v>
      </c>
      <c r="X44" s="158"/>
      <c r="Y44" s="158"/>
      <c r="Z44" s="157"/>
    </row>
    <row r="45" spans="1:26" s="12" customFormat="1" ht="15" x14ac:dyDescent="0.2">
      <c r="A45" s="36" t="s">
        <v>479</v>
      </c>
      <c r="B45" s="37"/>
      <c r="E45" s="67" t="s">
        <v>61</v>
      </c>
      <c r="L45" s="12" t="s">
        <v>199</v>
      </c>
      <c r="P45" s="12" t="s">
        <v>196</v>
      </c>
      <c r="Q45" s="12" t="s">
        <v>239</v>
      </c>
      <c r="X45" s="158"/>
      <c r="Y45" s="158"/>
      <c r="Z45" s="157"/>
    </row>
    <row r="46" spans="1:26" s="12" customFormat="1" ht="15" x14ac:dyDescent="0.2">
      <c r="A46" s="36" t="s">
        <v>375</v>
      </c>
      <c r="B46" s="45"/>
      <c r="E46" s="67" t="s">
        <v>62</v>
      </c>
      <c r="F46" s="12" t="s">
        <v>299</v>
      </c>
      <c r="L46" s="12" t="s">
        <v>200</v>
      </c>
      <c r="P46" s="12" t="s">
        <v>197</v>
      </c>
      <c r="Q46" s="12" t="s">
        <v>224</v>
      </c>
      <c r="X46" s="158"/>
      <c r="Y46" s="158"/>
      <c r="Z46" s="157"/>
    </row>
    <row r="47" spans="1:26" s="12" customFormat="1" ht="15" x14ac:dyDescent="0.2">
      <c r="A47" s="36" t="s">
        <v>376</v>
      </c>
      <c r="B47" s="45"/>
      <c r="E47" s="67" t="s">
        <v>63</v>
      </c>
      <c r="F47" s="12" t="s">
        <v>300</v>
      </c>
      <c r="L47" s="12" t="s">
        <v>201</v>
      </c>
      <c r="P47" s="12" t="s">
        <v>206</v>
      </c>
      <c r="Q47" s="12" t="s">
        <v>225</v>
      </c>
      <c r="X47" s="158"/>
      <c r="Y47" s="158"/>
      <c r="Z47" s="157"/>
    </row>
    <row r="48" spans="1:26" s="12" customFormat="1" ht="15" x14ac:dyDescent="0.2">
      <c r="A48" s="36" t="s">
        <v>377</v>
      </c>
      <c r="B48" s="51"/>
      <c r="E48" s="67" t="s">
        <v>64</v>
      </c>
      <c r="F48" s="12" t="s">
        <v>291</v>
      </c>
      <c r="L48" s="12" t="s">
        <v>202</v>
      </c>
      <c r="Q48" s="12" t="s">
        <v>226</v>
      </c>
      <c r="X48" s="158"/>
      <c r="Y48" s="158"/>
      <c r="Z48" s="157"/>
    </row>
    <row r="49" spans="1:26" s="12" customFormat="1" ht="15" x14ac:dyDescent="0.2">
      <c r="A49" s="36" t="s">
        <v>378</v>
      </c>
      <c r="B49" s="37"/>
      <c r="E49" s="67" t="s">
        <v>65</v>
      </c>
      <c r="F49" s="12" t="s">
        <v>291</v>
      </c>
      <c r="L49" s="12" t="s">
        <v>203</v>
      </c>
      <c r="Q49" s="12" t="s">
        <v>227</v>
      </c>
      <c r="X49" s="158"/>
      <c r="Y49" s="158"/>
      <c r="Z49" s="157"/>
    </row>
    <row r="50" spans="1:26" s="12" customFormat="1" ht="15" x14ac:dyDescent="0.2">
      <c r="A50" s="173" t="s">
        <v>510</v>
      </c>
      <c r="B50" s="37"/>
      <c r="E50" s="67" t="s">
        <v>66</v>
      </c>
      <c r="F50" s="12" t="s">
        <v>291</v>
      </c>
      <c r="L50" s="12" t="s">
        <v>204</v>
      </c>
      <c r="Q50" s="12" t="s">
        <v>228</v>
      </c>
      <c r="X50" s="159"/>
      <c r="Y50" s="160"/>
      <c r="Z50" s="157"/>
    </row>
    <row r="51" spans="1:26" s="12" customFormat="1" ht="15" x14ac:dyDescent="0.2">
      <c r="A51" s="42" t="s">
        <v>475</v>
      </c>
      <c r="B51" s="37"/>
      <c r="E51" s="67" t="s">
        <v>67</v>
      </c>
      <c r="F51" s="12" t="s">
        <v>292</v>
      </c>
      <c r="L51" s="12" t="s">
        <v>205</v>
      </c>
      <c r="Q51" s="12" t="s">
        <v>229</v>
      </c>
      <c r="X51" s="158"/>
      <c r="Y51" s="158"/>
      <c r="Z51" s="157"/>
    </row>
    <row r="52" spans="1:26" s="12" customFormat="1" ht="15" x14ac:dyDescent="0.2">
      <c r="A52" s="191" t="s">
        <v>507</v>
      </c>
      <c r="B52" s="199"/>
      <c r="E52" s="67" t="s">
        <v>68</v>
      </c>
      <c r="F52" s="12" t="s">
        <v>291</v>
      </c>
      <c r="Q52" s="12" t="s">
        <v>230</v>
      </c>
      <c r="X52" s="193"/>
      <c r="Y52" s="193"/>
      <c r="Z52" s="157"/>
    </row>
    <row r="53" spans="1:26" s="12" customFormat="1" ht="15.75" thickBot="1" x14ac:dyDescent="0.25">
      <c r="A53" s="192"/>
      <c r="B53" s="195"/>
      <c r="E53" s="67" t="s">
        <v>69</v>
      </c>
      <c r="F53" s="12" t="s">
        <v>292</v>
      </c>
      <c r="Q53" s="12" t="s">
        <v>231</v>
      </c>
      <c r="X53" s="193"/>
      <c r="Y53" s="193"/>
      <c r="Z53" s="157"/>
    </row>
    <row r="54" spans="1:26" s="12" customFormat="1" ht="16.5" thickTop="1" thickBot="1" x14ac:dyDescent="0.25">
      <c r="A54" s="33" t="s">
        <v>445</v>
      </c>
      <c r="B54" s="46"/>
      <c r="E54" s="67" t="s">
        <v>70</v>
      </c>
      <c r="F54" s="12" t="s">
        <v>282</v>
      </c>
      <c r="Q54" s="12" t="s">
        <v>232</v>
      </c>
      <c r="X54" s="155"/>
      <c r="Y54" s="160"/>
      <c r="Z54" s="157"/>
    </row>
    <row r="55" spans="1:26" s="12" customFormat="1" ht="15.75" thickTop="1" x14ac:dyDescent="0.2">
      <c r="A55" s="47" t="s">
        <v>509</v>
      </c>
      <c r="B55" s="37"/>
      <c r="E55" s="67" t="s">
        <v>71</v>
      </c>
      <c r="F55" s="12" t="s">
        <v>293</v>
      </c>
      <c r="Q55" s="12" t="s">
        <v>233</v>
      </c>
      <c r="X55" s="158"/>
      <c r="Y55" s="158"/>
      <c r="Z55" s="157"/>
    </row>
    <row r="56" spans="1:26" s="12" customFormat="1" ht="15" x14ac:dyDescent="0.2">
      <c r="A56" s="49" t="s">
        <v>446</v>
      </c>
      <c r="B56" s="53"/>
      <c r="E56" s="67" t="s">
        <v>72</v>
      </c>
      <c r="F56" s="12" t="s">
        <v>292</v>
      </c>
      <c r="Q56" s="12" t="s">
        <v>234</v>
      </c>
      <c r="X56" s="158"/>
      <c r="Y56" s="158"/>
      <c r="Z56" s="157"/>
    </row>
    <row r="57" spans="1:26" s="12" customFormat="1" ht="15.75" thickBot="1" x14ac:dyDescent="0.25">
      <c r="A57" s="49" t="s">
        <v>447</v>
      </c>
      <c r="B57" s="54" t="s">
        <v>520</v>
      </c>
      <c r="E57" s="67" t="s">
        <v>73</v>
      </c>
      <c r="F57" s="12" t="s">
        <v>282</v>
      </c>
      <c r="Q57" s="12" t="s">
        <v>235</v>
      </c>
      <c r="X57" s="158"/>
      <c r="Y57" s="158"/>
      <c r="Z57" s="157"/>
    </row>
    <row r="58" spans="1:26" s="12" customFormat="1" ht="15" x14ac:dyDescent="0.2">
      <c r="A58" s="52" t="s">
        <v>448</v>
      </c>
      <c r="B58" s="63"/>
      <c r="E58" s="67" t="s">
        <v>74</v>
      </c>
      <c r="Q58" s="12" t="s">
        <v>236</v>
      </c>
      <c r="X58" s="158"/>
      <c r="Y58" s="161"/>
      <c r="Z58" s="157"/>
    </row>
    <row r="59" spans="1:26" s="12" customFormat="1" ht="15" x14ac:dyDescent="0.2">
      <c r="A59" s="49" t="s">
        <v>379</v>
      </c>
      <c r="B59" s="93"/>
      <c r="E59" s="67" t="s">
        <v>76</v>
      </c>
      <c r="F59" s="12" t="s">
        <v>284</v>
      </c>
      <c r="Q59" s="12" t="s">
        <v>237</v>
      </c>
      <c r="X59" s="158"/>
      <c r="Y59" s="161"/>
      <c r="Z59" s="157"/>
    </row>
    <row r="60" spans="1:26" s="12" customFormat="1" ht="15.75" thickBot="1" x14ac:dyDescent="0.25">
      <c r="A60" s="49" t="s">
        <v>449</v>
      </c>
      <c r="B60" s="53">
        <f>COUNT('Entrada de datos'!B6:IB6)</f>
        <v>0</v>
      </c>
      <c r="E60" s="67" t="s">
        <v>77</v>
      </c>
      <c r="F60" s="12" t="s">
        <v>284</v>
      </c>
      <c r="Q60" s="12" t="s">
        <v>238</v>
      </c>
      <c r="X60" s="158"/>
      <c r="Y60" s="161"/>
      <c r="Z60" s="157"/>
    </row>
    <row r="61" spans="1:26" s="12" customFormat="1" ht="16.5" thickTop="1" thickBot="1" x14ac:dyDescent="0.25">
      <c r="A61" s="55" t="s">
        <v>380</v>
      </c>
      <c r="B61" s="56" t="s">
        <v>450</v>
      </c>
      <c r="C61" s="56" t="s">
        <v>450</v>
      </c>
      <c r="D61" s="56" t="s">
        <v>13</v>
      </c>
      <c r="E61" s="56" t="s">
        <v>13</v>
      </c>
      <c r="F61" s="56" t="s">
        <v>13</v>
      </c>
      <c r="G61" s="56" t="s">
        <v>450</v>
      </c>
      <c r="X61" s="155"/>
      <c r="Y61" s="162"/>
      <c r="Z61" s="157"/>
    </row>
    <row r="62" spans="1:26" s="12" customFormat="1" ht="15.75" thickTop="1" x14ac:dyDescent="0.2">
      <c r="A62" s="50" t="s">
        <v>381</v>
      </c>
      <c r="B62" s="48" t="e">
        <f>Resultados!B6</f>
        <v>#DIV/0!</v>
      </c>
      <c r="E62" s="67" t="s">
        <v>79</v>
      </c>
      <c r="F62" s="12" t="s">
        <v>282</v>
      </c>
      <c r="X62" s="158"/>
      <c r="Y62" s="161"/>
      <c r="Z62" s="157"/>
    </row>
    <row r="63" spans="1:26" s="12" customFormat="1" ht="15.75" thickBot="1" x14ac:dyDescent="0.25">
      <c r="A63" s="36" t="s">
        <v>451</v>
      </c>
      <c r="B63" s="37" t="e">
        <f>Resultados!B16</f>
        <v>#DIV/0!</v>
      </c>
      <c r="E63" s="67" t="s">
        <v>80</v>
      </c>
      <c r="F63" s="12" t="s">
        <v>282</v>
      </c>
      <c r="J63" s="64" t="s">
        <v>309</v>
      </c>
      <c r="K63" s="64" t="s">
        <v>110</v>
      </c>
      <c r="L63" s="64" t="s">
        <v>111</v>
      </c>
      <c r="M63" s="64" t="s">
        <v>112</v>
      </c>
      <c r="N63" s="64" t="s">
        <v>113</v>
      </c>
      <c r="O63" s="64" t="s">
        <v>114</v>
      </c>
      <c r="P63" s="64" t="s">
        <v>115</v>
      </c>
      <c r="Q63" s="64" t="s">
        <v>116</v>
      </c>
      <c r="R63" s="64" t="s">
        <v>117</v>
      </c>
      <c r="S63" s="64" t="s">
        <v>310</v>
      </c>
      <c r="T63" s="64" t="s">
        <v>118</v>
      </c>
      <c r="U63" s="64" t="s">
        <v>119</v>
      </c>
      <c r="V63" s="64" t="s">
        <v>198</v>
      </c>
      <c r="X63" s="158"/>
      <c r="Y63" s="161"/>
      <c r="Z63" s="157"/>
    </row>
    <row r="64" spans="1:26" s="12" customFormat="1" ht="15.75" thickBot="1" x14ac:dyDescent="0.25">
      <c r="A64" s="36" t="s">
        <v>452</v>
      </c>
      <c r="B64" s="37" t="e">
        <f>Resultados!B17</f>
        <v>#DIV/0!</v>
      </c>
      <c r="E64" s="67" t="s">
        <v>81</v>
      </c>
      <c r="J64" s="67" t="s">
        <v>43</v>
      </c>
      <c r="K64" s="67" t="s">
        <v>47</v>
      </c>
      <c r="L64" s="67" t="s">
        <v>16</v>
      </c>
      <c r="M64" s="67" t="s">
        <v>26</v>
      </c>
      <c r="N64" s="70" t="s">
        <v>58</v>
      </c>
      <c r="O64" s="67" t="s">
        <v>36</v>
      </c>
      <c r="P64" s="67" t="s">
        <v>62</v>
      </c>
      <c r="Q64" s="67" t="s">
        <v>16</v>
      </c>
      <c r="R64" s="67" t="s">
        <v>87</v>
      </c>
      <c r="S64" s="71" t="s">
        <v>20</v>
      </c>
      <c r="T64" s="67" t="s">
        <v>51</v>
      </c>
      <c r="U64" s="67" t="s">
        <v>47</v>
      </c>
      <c r="V64" s="67" t="s">
        <v>27</v>
      </c>
      <c r="X64" s="158"/>
      <c r="Y64" s="161"/>
      <c r="Z64" s="157"/>
    </row>
    <row r="65" spans="1:26" s="12" customFormat="1" ht="15.75" thickTop="1" x14ac:dyDescent="0.2">
      <c r="A65" s="36"/>
      <c r="B65" s="146" t="s">
        <v>482</v>
      </c>
      <c r="C65" s="146" t="s">
        <v>483</v>
      </c>
      <c r="D65" s="144"/>
      <c r="E65" s="145"/>
      <c r="F65" s="144"/>
      <c r="G65" s="146" t="s">
        <v>484</v>
      </c>
      <c r="J65" s="67"/>
      <c r="K65" s="67"/>
      <c r="L65" s="67"/>
      <c r="M65" s="67"/>
      <c r="N65" s="70"/>
      <c r="O65" s="67"/>
      <c r="P65" s="67"/>
      <c r="Q65" s="67"/>
      <c r="R65" s="67"/>
      <c r="S65" s="71"/>
      <c r="T65" s="67"/>
      <c r="U65" s="67"/>
      <c r="V65" s="67"/>
      <c r="X65" s="158"/>
      <c r="Y65" s="161"/>
      <c r="Z65" s="157"/>
    </row>
    <row r="66" spans="1:26" s="12" customFormat="1" ht="15" x14ac:dyDescent="0.2">
      <c r="A66" s="36" t="s">
        <v>455</v>
      </c>
      <c r="B66" s="105" t="e">
        <f>Resultados!B18</f>
        <v>#DIV/0!</v>
      </c>
      <c r="C66" s="105" t="e">
        <f>Resultados!B19</f>
        <v>#DIV/0!</v>
      </c>
      <c r="D66" s="83"/>
      <c r="E66" s="147" t="s">
        <v>82</v>
      </c>
      <c r="F66" s="83" t="s">
        <v>282</v>
      </c>
      <c r="G66" s="105" t="e">
        <f>Resultados!B20</f>
        <v>#DIV/0!</v>
      </c>
      <c r="J66" s="67" t="s">
        <v>44</v>
      </c>
      <c r="K66" s="67" t="s">
        <v>48</v>
      </c>
      <c r="L66" s="67" t="s">
        <v>17</v>
      </c>
      <c r="M66" s="67" t="s">
        <v>32</v>
      </c>
      <c r="N66" s="67" t="s">
        <v>88</v>
      </c>
      <c r="O66" s="67" t="s">
        <v>37</v>
      </c>
      <c r="P66" s="67" t="s">
        <v>64</v>
      </c>
      <c r="Q66" s="67" t="s">
        <v>17</v>
      </c>
      <c r="R66" s="67" t="s">
        <v>88</v>
      </c>
      <c r="S66" s="67" t="s">
        <v>59</v>
      </c>
      <c r="T66" s="67" t="s">
        <v>55</v>
      </c>
      <c r="U66" s="67" t="s">
        <v>48</v>
      </c>
      <c r="V66" s="67" t="s">
        <v>28</v>
      </c>
      <c r="X66" s="158"/>
      <c r="Y66" s="161"/>
      <c r="Z66" s="157"/>
    </row>
    <row r="67" spans="1:26" s="12" customFormat="1" ht="15" x14ac:dyDescent="0.2">
      <c r="A67" s="36" t="s">
        <v>454</v>
      </c>
      <c r="B67" s="105" t="e">
        <f>Resultados!B21</f>
        <v>#DIV/0!</v>
      </c>
      <c r="C67" s="105" t="e">
        <f>Resultados!B22</f>
        <v>#DIV/0!</v>
      </c>
      <c r="D67" s="83"/>
      <c r="E67" s="147" t="s">
        <v>83</v>
      </c>
      <c r="F67" s="83" t="s">
        <v>308</v>
      </c>
      <c r="G67" s="105" t="e">
        <f>Resultados!B23</f>
        <v>#DIV/0!</v>
      </c>
      <c r="J67" s="67" t="s">
        <v>52</v>
      </c>
      <c r="K67" s="67" t="s">
        <v>49</v>
      </c>
      <c r="L67" s="67" t="s">
        <v>18</v>
      </c>
      <c r="M67" s="67" t="s">
        <v>33</v>
      </c>
      <c r="N67" s="67" t="s">
        <v>89</v>
      </c>
      <c r="O67" s="67" t="s">
        <v>38</v>
      </c>
      <c r="P67" s="67" t="s">
        <v>65</v>
      </c>
      <c r="Q67" s="67" t="s">
        <v>18</v>
      </c>
      <c r="R67" s="67" t="s">
        <v>89</v>
      </c>
      <c r="S67" s="67" t="s">
        <v>60</v>
      </c>
      <c r="T67" s="67" t="s">
        <v>56</v>
      </c>
      <c r="U67" s="67" t="s">
        <v>49</v>
      </c>
      <c r="V67" s="67" t="s">
        <v>29</v>
      </c>
      <c r="X67" s="158"/>
      <c r="Y67" s="161"/>
      <c r="Z67" s="157"/>
    </row>
    <row r="68" spans="1:26" s="12" customFormat="1" ht="15" x14ac:dyDescent="0.2">
      <c r="A68" s="41" t="s">
        <v>453</v>
      </c>
      <c r="B68" s="105" t="e">
        <f>Resultados!B24</f>
        <v>#DIV/0!</v>
      </c>
      <c r="C68" s="105" t="e">
        <f>Resultados!B25</f>
        <v>#DIV/0!</v>
      </c>
      <c r="D68" s="83"/>
      <c r="E68" s="147" t="s">
        <v>84</v>
      </c>
      <c r="F68" s="83" t="s">
        <v>294</v>
      </c>
      <c r="G68" s="105" t="e">
        <f>Resultados!B26</f>
        <v>#DIV/0!</v>
      </c>
      <c r="J68" s="67" t="s">
        <v>53</v>
      </c>
      <c r="K68" s="67" t="s">
        <v>50</v>
      </c>
      <c r="L68" s="67" t="s">
        <v>47</v>
      </c>
      <c r="M68" s="67" t="s">
        <v>34</v>
      </c>
      <c r="N68" s="67" t="s">
        <v>91</v>
      </c>
      <c r="O68" s="67" t="s">
        <v>39</v>
      </c>
      <c r="P68" s="67" t="s">
        <v>66</v>
      </c>
      <c r="Q68" s="67" t="s">
        <v>84</v>
      </c>
      <c r="R68" s="67" t="s">
        <v>90</v>
      </c>
      <c r="S68" s="67" t="s">
        <v>62</v>
      </c>
      <c r="T68" s="67" t="s">
        <v>88</v>
      </c>
      <c r="U68" s="67" t="s">
        <v>83</v>
      </c>
      <c r="X68" s="158"/>
      <c r="Y68" s="161"/>
      <c r="Z68" s="157"/>
    </row>
    <row r="69" spans="1:26" s="12" customFormat="1" ht="15" x14ac:dyDescent="0.2">
      <c r="A69" s="41" t="s">
        <v>456</v>
      </c>
      <c r="B69" s="105" t="e">
        <f>Resultados!B27</f>
        <v>#DIV/0!</v>
      </c>
      <c r="C69" s="105" t="e">
        <f>Resultados!B27</f>
        <v>#DIV/0!</v>
      </c>
      <c r="D69" s="83"/>
      <c r="E69" s="147" t="s">
        <v>85</v>
      </c>
      <c r="F69" s="83" t="s">
        <v>294</v>
      </c>
      <c r="G69" s="105" t="e">
        <f>Resultados!B28</f>
        <v>#DIV/0!</v>
      </c>
      <c r="J69" s="67" t="s">
        <v>54</v>
      </c>
      <c r="K69" s="67" t="s">
        <v>52</v>
      </c>
      <c r="L69" s="67" t="s">
        <v>48</v>
      </c>
      <c r="M69" s="67" t="s">
        <v>39</v>
      </c>
      <c r="N69" s="67" t="s">
        <v>92</v>
      </c>
      <c r="O69" s="67" t="s">
        <v>40</v>
      </c>
      <c r="P69" s="67" t="s">
        <v>67</v>
      </c>
      <c r="Q69" s="67" t="s">
        <v>85</v>
      </c>
      <c r="R69" s="67" t="s">
        <v>92</v>
      </c>
      <c r="S69" s="67" t="s">
        <v>63</v>
      </c>
      <c r="T69" s="67" t="s">
        <v>93</v>
      </c>
      <c r="X69" s="193"/>
      <c r="Y69" s="193"/>
      <c r="Z69" s="157"/>
    </row>
    <row r="70" spans="1:26" s="12" customFormat="1" ht="15" x14ac:dyDescent="0.2">
      <c r="A70" s="191" t="s">
        <v>457</v>
      </c>
      <c r="B70" s="194"/>
      <c r="E70" s="67" t="s">
        <v>86</v>
      </c>
      <c r="F70" s="12" t="s">
        <v>294</v>
      </c>
      <c r="J70" s="67" t="s">
        <v>55</v>
      </c>
      <c r="K70" s="67" t="s">
        <v>55</v>
      </c>
      <c r="L70" s="67" t="s">
        <v>49</v>
      </c>
      <c r="M70" s="67" t="s">
        <v>45</v>
      </c>
      <c r="N70" s="67" t="s">
        <v>93</v>
      </c>
      <c r="O70" s="67" t="s">
        <v>41</v>
      </c>
      <c r="P70" s="67" t="s">
        <v>68</v>
      </c>
      <c r="Q70" s="67" t="s">
        <v>86</v>
      </c>
      <c r="R70" s="67" t="s">
        <v>95</v>
      </c>
      <c r="T70" s="67" t="s">
        <v>95</v>
      </c>
      <c r="X70" s="193"/>
      <c r="Y70" s="193"/>
      <c r="Z70" s="157"/>
    </row>
    <row r="71" spans="1:26" s="12" customFormat="1" ht="15.75" thickBot="1" x14ac:dyDescent="0.25">
      <c r="A71" s="192"/>
      <c r="B71" s="195"/>
      <c r="E71" s="67" t="s">
        <v>87</v>
      </c>
      <c r="F71" s="12" t="s">
        <v>296</v>
      </c>
      <c r="J71" s="67" t="s">
        <v>67</v>
      </c>
      <c r="K71" s="67" t="s">
        <v>76</v>
      </c>
      <c r="L71" s="67" t="s">
        <v>99</v>
      </c>
      <c r="M71" s="67" t="s">
        <v>46</v>
      </c>
      <c r="N71" s="71" t="s">
        <v>94</v>
      </c>
      <c r="O71" s="67" t="s">
        <v>43</v>
      </c>
      <c r="P71" s="67" t="s">
        <v>69</v>
      </c>
      <c r="Q71" s="67" t="s">
        <v>95</v>
      </c>
      <c r="R71" s="67" t="s">
        <v>97</v>
      </c>
      <c r="T71" s="67" t="s">
        <v>96</v>
      </c>
      <c r="X71" s="155"/>
      <c r="Y71" s="160"/>
      <c r="Z71" s="157"/>
    </row>
    <row r="72" spans="1:26" s="12" customFormat="1" ht="16.5" thickTop="1" thickBot="1" x14ac:dyDescent="0.25">
      <c r="A72" s="33" t="s">
        <v>382</v>
      </c>
      <c r="B72" s="62"/>
      <c r="E72" s="67" t="s">
        <v>88</v>
      </c>
      <c r="F72" s="12" t="s">
        <v>303</v>
      </c>
      <c r="J72" s="67" t="s">
        <v>69</v>
      </c>
      <c r="K72" s="67" t="s">
        <v>77</v>
      </c>
      <c r="O72" s="67" t="s">
        <v>44</v>
      </c>
      <c r="P72" s="71" t="s">
        <v>71</v>
      </c>
      <c r="Q72" s="67" t="s">
        <v>96</v>
      </c>
      <c r="T72" s="67" t="s">
        <v>97</v>
      </c>
      <c r="X72" s="158"/>
      <c r="Y72" s="161"/>
      <c r="Z72" s="157"/>
    </row>
    <row r="73" spans="1:26" s="12" customFormat="1" ht="15.75" thickTop="1" x14ac:dyDescent="0.2">
      <c r="A73" s="36" t="s">
        <v>388</v>
      </c>
      <c r="B73" s="61"/>
      <c r="E73" s="67" t="s">
        <v>89</v>
      </c>
      <c r="F73" s="12" t="s">
        <v>297</v>
      </c>
      <c r="J73" s="67" t="s">
        <v>70</v>
      </c>
      <c r="K73" s="67" t="s">
        <v>78</v>
      </c>
      <c r="O73" s="67" t="s">
        <v>45</v>
      </c>
      <c r="P73" s="67" t="s">
        <v>72</v>
      </c>
      <c r="Q73" s="67" t="s">
        <v>97</v>
      </c>
      <c r="X73" s="158"/>
      <c r="Y73" s="158"/>
      <c r="Z73" s="157"/>
    </row>
    <row r="74" spans="1:26" s="12" customFormat="1" ht="15" x14ac:dyDescent="0.2">
      <c r="A74" s="148" t="s">
        <v>476</v>
      </c>
      <c r="B74" s="149"/>
      <c r="E74" s="67" t="s">
        <v>90</v>
      </c>
      <c r="F74" s="12" t="s">
        <v>296</v>
      </c>
      <c r="J74" s="67" t="s">
        <v>72</v>
      </c>
      <c r="O74" s="67" t="s">
        <v>63</v>
      </c>
      <c r="Q74" s="67" t="s">
        <v>98</v>
      </c>
      <c r="X74" s="158"/>
      <c r="Y74" s="158"/>
      <c r="Z74" s="157"/>
    </row>
    <row r="75" spans="1:26" s="12" customFormat="1" ht="15" x14ac:dyDescent="0.2">
      <c r="A75" s="41" t="s">
        <v>480</v>
      </c>
      <c r="B75" s="60"/>
      <c r="E75" s="67" t="s">
        <v>91</v>
      </c>
      <c r="F75" s="12" t="s">
        <v>287</v>
      </c>
      <c r="J75" s="67" t="s">
        <v>73</v>
      </c>
      <c r="O75" s="67" t="s">
        <v>71</v>
      </c>
      <c r="Q75" s="71" t="s">
        <v>99</v>
      </c>
      <c r="X75" s="158"/>
      <c r="Y75" s="163"/>
      <c r="Z75" s="157"/>
    </row>
    <row r="76" spans="1:26" s="12" customFormat="1" ht="15" x14ac:dyDescent="0.2">
      <c r="A76" s="36" t="s">
        <v>458</v>
      </c>
      <c r="B76" s="98">
        <f>'Entrada de datos'!$B$2</f>
        <v>0</v>
      </c>
      <c r="E76" s="67" t="s">
        <v>92</v>
      </c>
      <c r="F76" s="12" t="s">
        <v>297</v>
      </c>
      <c r="J76" s="67" t="s">
        <v>75</v>
      </c>
      <c r="X76" s="158"/>
      <c r="Y76" s="158"/>
      <c r="Z76" s="157"/>
    </row>
    <row r="77" spans="1:26" s="12" customFormat="1" ht="15" x14ac:dyDescent="0.2">
      <c r="A77" s="36" t="s">
        <v>459</v>
      </c>
      <c r="B77" s="37"/>
      <c r="E77" s="67" t="s">
        <v>93</v>
      </c>
      <c r="F77" s="12" t="s">
        <v>304</v>
      </c>
      <c r="J77" s="67" t="s">
        <v>76</v>
      </c>
      <c r="X77" s="158"/>
      <c r="Y77" s="158"/>
      <c r="Z77" s="157"/>
    </row>
    <row r="78" spans="1:26" s="12" customFormat="1" ht="15" x14ac:dyDescent="0.2">
      <c r="A78" s="36" t="s">
        <v>460</v>
      </c>
      <c r="B78" s="37"/>
      <c r="E78" s="71" t="s">
        <v>94</v>
      </c>
      <c r="F78" s="12" t="s">
        <v>287</v>
      </c>
      <c r="J78" s="67" t="s">
        <v>77</v>
      </c>
      <c r="X78" s="158"/>
      <c r="Y78" s="158"/>
      <c r="Z78" s="157"/>
    </row>
    <row r="79" spans="1:26" s="12" customFormat="1" ht="15" x14ac:dyDescent="0.2">
      <c r="A79" s="36" t="s">
        <v>461</v>
      </c>
      <c r="B79" s="37"/>
      <c r="E79" s="67" t="s">
        <v>95</v>
      </c>
      <c r="F79" s="12" t="s">
        <v>305</v>
      </c>
      <c r="J79" s="67" t="s">
        <v>78</v>
      </c>
      <c r="X79" s="158"/>
      <c r="Y79" s="158"/>
      <c r="Z79" s="157"/>
    </row>
    <row r="80" spans="1:26" s="12" customFormat="1" ht="15" x14ac:dyDescent="0.2">
      <c r="A80" s="36" t="s">
        <v>477</v>
      </c>
      <c r="B80" s="37"/>
      <c r="E80" s="67" t="s">
        <v>96</v>
      </c>
      <c r="F80" s="12" t="s">
        <v>306</v>
      </c>
      <c r="J80" s="67" t="s">
        <v>79</v>
      </c>
      <c r="X80" s="158"/>
      <c r="Y80" s="158"/>
      <c r="Z80" s="157"/>
    </row>
    <row r="81" spans="1:26" s="12" customFormat="1" ht="15" x14ac:dyDescent="0.2">
      <c r="A81" s="36" t="s">
        <v>462</v>
      </c>
      <c r="B81" s="37"/>
      <c r="E81" s="67" t="s">
        <v>97</v>
      </c>
      <c r="F81" s="12" t="s">
        <v>305</v>
      </c>
      <c r="J81" s="67" t="s">
        <v>80</v>
      </c>
      <c r="X81" s="160"/>
      <c r="Y81" s="160"/>
      <c r="Z81" s="157"/>
    </row>
    <row r="82" spans="1:26" s="12" customFormat="1" ht="15" x14ac:dyDescent="0.2">
      <c r="A82" s="153" t="s">
        <v>478</v>
      </c>
      <c r="B82" s="37"/>
      <c r="E82" s="67" t="s">
        <v>98</v>
      </c>
      <c r="F82" s="12" t="s">
        <v>294</v>
      </c>
      <c r="J82" s="67" t="s">
        <v>82</v>
      </c>
      <c r="X82" s="160"/>
      <c r="Y82" s="160"/>
      <c r="Z82" s="157"/>
    </row>
    <row r="83" spans="1:26" s="12" customFormat="1" ht="13.5" thickBot="1" x14ac:dyDescent="0.25">
      <c r="A83" s="154" t="s">
        <v>481</v>
      </c>
      <c r="B83" s="40"/>
      <c r="E83" s="67" t="s">
        <v>99</v>
      </c>
      <c r="F83" s="12" t="s">
        <v>295</v>
      </c>
      <c r="X83" s="164"/>
    </row>
    <row r="84" spans="1:26" s="12" customFormat="1" ht="13.5" thickTop="1" x14ac:dyDescent="0.2">
      <c r="A84" s="32"/>
      <c r="B84"/>
    </row>
    <row r="85" spans="1:26" s="12" customFormat="1" x14ac:dyDescent="0.2">
      <c r="A85" s="32"/>
      <c r="B85"/>
    </row>
    <row r="86" spans="1:26" s="12" customFormat="1" x14ac:dyDescent="0.2">
      <c r="A86" s="32"/>
      <c r="B86"/>
    </row>
    <row r="87" spans="1:26" s="12" customFormat="1" x14ac:dyDescent="0.2">
      <c r="A87" s="32"/>
      <c r="B87"/>
    </row>
    <row r="88" spans="1:26" s="12" customFormat="1" x14ac:dyDescent="0.2">
      <c r="A88" s="32"/>
      <c r="B88"/>
    </row>
    <row r="89" spans="1:26" s="12" customFormat="1" x14ac:dyDescent="0.2">
      <c r="A89" s="32"/>
      <c r="B89"/>
    </row>
    <row r="90" spans="1:26" s="12" customFormat="1" x14ac:dyDescent="0.2">
      <c r="A90" s="32"/>
      <c r="B90"/>
    </row>
    <row r="91" spans="1:26" s="12" customFormat="1" x14ac:dyDescent="0.2">
      <c r="A91" s="32"/>
      <c r="B91"/>
    </row>
    <row r="92" spans="1:26" s="12" customFormat="1" x14ac:dyDescent="0.2">
      <c r="A92" s="32"/>
      <c r="B92"/>
    </row>
    <row r="93" spans="1:26" s="12" customFormat="1" x14ac:dyDescent="0.2">
      <c r="A93" s="32"/>
      <c r="B93"/>
    </row>
    <row r="94" spans="1:26" s="12" customFormat="1" x14ac:dyDescent="0.2">
      <c r="A94" s="32"/>
      <c r="B94"/>
    </row>
    <row r="95" spans="1:26" s="12" customFormat="1" x14ac:dyDescent="0.2">
      <c r="A95" s="32"/>
      <c r="B95"/>
    </row>
    <row r="96" spans="1:26" s="12" customFormat="1" x14ac:dyDescent="0.2">
      <c r="A96" s="32"/>
      <c r="B96"/>
    </row>
    <row r="97" spans="1:2" s="12" customFormat="1" x14ac:dyDescent="0.2">
      <c r="A97" s="32"/>
      <c r="B97"/>
    </row>
    <row r="98" spans="1:2" s="12" customFormat="1" x14ac:dyDescent="0.2">
      <c r="A98" s="32"/>
      <c r="B98"/>
    </row>
    <row r="99" spans="1:2" s="12" customFormat="1" x14ac:dyDescent="0.2">
      <c r="A99" s="32"/>
      <c r="B99"/>
    </row>
    <row r="100" spans="1:2" s="12" customFormat="1" x14ac:dyDescent="0.2">
      <c r="A100" s="32"/>
      <c r="B100"/>
    </row>
    <row r="101" spans="1:2" s="12" customFormat="1" x14ac:dyDescent="0.2">
      <c r="A101" s="32"/>
      <c r="B101"/>
    </row>
    <row r="102" spans="1:2" s="12" customFormat="1" x14ac:dyDescent="0.2">
      <c r="A102" s="32"/>
      <c r="B102"/>
    </row>
    <row r="103" spans="1:2" s="12" customFormat="1" x14ac:dyDescent="0.2">
      <c r="A103" s="32"/>
      <c r="B103"/>
    </row>
    <row r="104" spans="1:2" s="12" customFormat="1" x14ac:dyDescent="0.2">
      <c r="A104" s="32"/>
      <c r="B104"/>
    </row>
    <row r="105" spans="1:2" s="12" customFormat="1" x14ac:dyDescent="0.2">
      <c r="A105" s="32"/>
      <c r="B105"/>
    </row>
    <row r="106" spans="1:2" s="12" customFormat="1" x14ac:dyDescent="0.2">
      <c r="A106" s="32"/>
      <c r="B106"/>
    </row>
    <row r="107" spans="1:2" s="12" customFormat="1" x14ac:dyDescent="0.2">
      <c r="A107" s="32"/>
      <c r="B107"/>
    </row>
    <row r="108" spans="1:2" s="12" customFormat="1" x14ac:dyDescent="0.2">
      <c r="A108" s="32"/>
      <c r="B108"/>
    </row>
    <row r="109" spans="1:2" s="12" customFormat="1" x14ac:dyDescent="0.2">
      <c r="A109" s="32"/>
      <c r="B109"/>
    </row>
    <row r="110" spans="1:2" s="12" customFormat="1" x14ac:dyDescent="0.2">
      <c r="A110" s="32"/>
      <c r="B110"/>
    </row>
    <row r="111" spans="1:2" s="12" customFormat="1" x14ac:dyDescent="0.2">
      <c r="A111" s="32"/>
      <c r="B111"/>
    </row>
    <row r="112" spans="1:2" s="12" customFormat="1" x14ac:dyDescent="0.2">
      <c r="A112" s="32"/>
      <c r="B112"/>
    </row>
    <row r="113" spans="1:2" s="12" customFormat="1" x14ac:dyDescent="0.2">
      <c r="A113" s="32"/>
      <c r="B113"/>
    </row>
    <row r="114" spans="1:2" s="12" customFormat="1" x14ac:dyDescent="0.2">
      <c r="A114" s="32"/>
      <c r="B114"/>
    </row>
    <row r="115" spans="1:2" s="12" customFormat="1" x14ac:dyDescent="0.2">
      <c r="A115" s="32"/>
      <c r="B115"/>
    </row>
    <row r="116" spans="1:2" s="12" customFormat="1" x14ac:dyDescent="0.2">
      <c r="A116" s="32"/>
      <c r="B116"/>
    </row>
    <row r="117" spans="1:2" s="12" customFormat="1" x14ac:dyDescent="0.2">
      <c r="A117" s="32"/>
      <c r="B117"/>
    </row>
    <row r="118" spans="1:2" s="12" customFormat="1" x14ac:dyDescent="0.2">
      <c r="A118" s="32"/>
      <c r="B118"/>
    </row>
    <row r="119" spans="1:2" s="12" customFormat="1" x14ac:dyDescent="0.2">
      <c r="A119" s="32"/>
      <c r="B119"/>
    </row>
    <row r="120" spans="1:2" s="12" customFormat="1" x14ac:dyDescent="0.2">
      <c r="A120" s="32"/>
      <c r="B120"/>
    </row>
    <row r="121" spans="1:2" s="12" customFormat="1" x14ac:dyDescent="0.2">
      <c r="A121" s="32"/>
      <c r="B121"/>
    </row>
    <row r="122" spans="1:2" s="12" customFormat="1" x14ac:dyDescent="0.2">
      <c r="A122" s="32"/>
      <c r="B122"/>
    </row>
    <row r="123" spans="1:2" s="12" customFormat="1" x14ac:dyDescent="0.2">
      <c r="A123" s="32"/>
      <c r="B123"/>
    </row>
    <row r="124" spans="1:2" s="12" customFormat="1" x14ac:dyDescent="0.2">
      <c r="A124" s="32"/>
      <c r="B124"/>
    </row>
    <row r="125" spans="1:2" s="12" customFormat="1" x14ac:dyDescent="0.2">
      <c r="A125" s="32"/>
      <c r="B125"/>
    </row>
    <row r="126" spans="1:2" s="12" customFormat="1" x14ac:dyDescent="0.2">
      <c r="A126" s="32"/>
      <c r="B126"/>
    </row>
    <row r="127" spans="1:2" s="12" customFormat="1" x14ac:dyDescent="0.2">
      <c r="A127" s="32"/>
      <c r="B127"/>
    </row>
    <row r="128" spans="1:2" s="12" customFormat="1" x14ac:dyDescent="0.2">
      <c r="A128" s="32"/>
      <c r="B128"/>
    </row>
    <row r="129" spans="1:2" s="12" customFormat="1" x14ac:dyDescent="0.2">
      <c r="A129" s="32"/>
      <c r="B129"/>
    </row>
    <row r="130" spans="1:2" s="12" customFormat="1" x14ac:dyDescent="0.2">
      <c r="A130" s="32"/>
      <c r="B130"/>
    </row>
    <row r="131" spans="1:2" s="12" customFormat="1" x14ac:dyDescent="0.2">
      <c r="A131" s="32"/>
      <c r="B131"/>
    </row>
    <row r="132" spans="1:2" s="12" customFormat="1" x14ac:dyDescent="0.2">
      <c r="A132" s="32"/>
      <c r="B132"/>
    </row>
    <row r="133" spans="1:2" s="12" customFormat="1" x14ac:dyDescent="0.2">
      <c r="A133" s="32"/>
      <c r="B133"/>
    </row>
    <row r="134" spans="1:2" s="12" customFormat="1" x14ac:dyDescent="0.2">
      <c r="A134" s="32"/>
      <c r="B134"/>
    </row>
    <row r="135" spans="1:2" s="12" customFormat="1" x14ac:dyDescent="0.2">
      <c r="A135" s="32"/>
      <c r="B135"/>
    </row>
    <row r="136" spans="1:2" s="12" customFormat="1" x14ac:dyDescent="0.2">
      <c r="A136" s="32"/>
      <c r="B136"/>
    </row>
    <row r="137" spans="1:2" s="12" customFormat="1" x14ac:dyDescent="0.2">
      <c r="A137" s="32"/>
      <c r="B137"/>
    </row>
    <row r="138" spans="1:2" s="12" customFormat="1" x14ac:dyDescent="0.2">
      <c r="A138" s="32"/>
      <c r="B138"/>
    </row>
    <row r="139" spans="1:2" s="12" customFormat="1" x14ac:dyDescent="0.2">
      <c r="A139" s="32"/>
      <c r="B139"/>
    </row>
    <row r="140" spans="1:2" s="12" customFormat="1" x14ac:dyDescent="0.2">
      <c r="A140" s="32"/>
      <c r="B140"/>
    </row>
    <row r="141" spans="1:2" s="12" customFormat="1" x14ac:dyDescent="0.2">
      <c r="A141" s="32"/>
      <c r="B141"/>
    </row>
    <row r="142" spans="1:2" s="12" customFormat="1" x14ac:dyDescent="0.2">
      <c r="A142" s="32"/>
      <c r="B142"/>
    </row>
    <row r="143" spans="1:2" s="12" customFormat="1" x14ac:dyDescent="0.2">
      <c r="A143" s="32"/>
      <c r="B143"/>
    </row>
    <row r="144" spans="1:2" s="12" customFormat="1" x14ac:dyDescent="0.2">
      <c r="A144" s="32"/>
      <c r="B144"/>
    </row>
    <row r="145" spans="1:2" s="12" customFormat="1" x14ac:dyDescent="0.2">
      <c r="A145" s="32"/>
      <c r="B145"/>
    </row>
    <row r="146" spans="1:2" s="12" customFormat="1" x14ac:dyDescent="0.2">
      <c r="A146" s="32"/>
      <c r="B146"/>
    </row>
    <row r="147" spans="1:2" s="12" customFormat="1" x14ac:dyDescent="0.2">
      <c r="A147" s="32"/>
      <c r="B147"/>
    </row>
    <row r="148" spans="1:2" s="12" customFormat="1" x14ac:dyDescent="0.2">
      <c r="A148" s="32"/>
      <c r="B148"/>
    </row>
    <row r="149" spans="1:2" s="12" customFormat="1" x14ac:dyDescent="0.2">
      <c r="A149" s="32"/>
      <c r="B149"/>
    </row>
    <row r="150" spans="1:2" s="12" customFormat="1" x14ac:dyDescent="0.2">
      <c r="A150" s="32"/>
      <c r="B150"/>
    </row>
    <row r="151" spans="1:2" s="12" customFormat="1" x14ac:dyDescent="0.2">
      <c r="A151" s="32"/>
      <c r="B151"/>
    </row>
    <row r="152" spans="1:2" s="12" customFormat="1" x14ac:dyDescent="0.2">
      <c r="A152" s="32"/>
      <c r="B152"/>
    </row>
    <row r="153" spans="1:2" s="12" customFormat="1" x14ac:dyDescent="0.2">
      <c r="A153" s="32"/>
      <c r="B153"/>
    </row>
    <row r="154" spans="1:2" s="12" customFormat="1" x14ac:dyDescent="0.2">
      <c r="A154" s="32"/>
      <c r="B154"/>
    </row>
    <row r="155" spans="1:2" s="12" customFormat="1" x14ac:dyDescent="0.2">
      <c r="A155" s="32"/>
      <c r="B155"/>
    </row>
    <row r="156" spans="1:2" s="12" customFormat="1" x14ac:dyDescent="0.2">
      <c r="A156" s="32"/>
      <c r="B156"/>
    </row>
    <row r="157" spans="1:2" s="12" customFormat="1" x14ac:dyDescent="0.2">
      <c r="A157" s="32"/>
      <c r="B157"/>
    </row>
    <row r="158" spans="1:2" s="12" customFormat="1" x14ac:dyDescent="0.2">
      <c r="A158" s="32"/>
      <c r="B158"/>
    </row>
    <row r="159" spans="1:2" s="12" customFormat="1" x14ac:dyDescent="0.2">
      <c r="A159" s="32"/>
      <c r="B159"/>
    </row>
    <row r="160" spans="1:2" s="12" customFormat="1" x14ac:dyDescent="0.2">
      <c r="A160" s="32"/>
      <c r="B160"/>
    </row>
    <row r="161" spans="1:2" s="12" customFormat="1" x14ac:dyDescent="0.2">
      <c r="A161" s="32"/>
      <c r="B161"/>
    </row>
    <row r="162" spans="1:2" s="12" customFormat="1" x14ac:dyDescent="0.2">
      <c r="A162" s="32"/>
      <c r="B162"/>
    </row>
    <row r="163" spans="1:2" s="12" customFormat="1" x14ac:dyDescent="0.2">
      <c r="A163" s="32"/>
      <c r="B163"/>
    </row>
    <row r="164" spans="1:2" s="12" customFormat="1" x14ac:dyDescent="0.2">
      <c r="A164" s="32"/>
      <c r="B164"/>
    </row>
    <row r="165" spans="1:2" s="12" customFormat="1" x14ac:dyDescent="0.2">
      <c r="A165" s="32"/>
      <c r="B165"/>
    </row>
    <row r="166" spans="1:2" s="12" customFormat="1" x14ac:dyDescent="0.2">
      <c r="A166" s="32"/>
      <c r="B166"/>
    </row>
    <row r="167" spans="1:2" s="12" customFormat="1" x14ac:dyDescent="0.2">
      <c r="A167" s="32"/>
      <c r="B167"/>
    </row>
    <row r="168" spans="1:2" s="12" customFormat="1" x14ac:dyDescent="0.2">
      <c r="A168" s="32"/>
      <c r="B168"/>
    </row>
    <row r="169" spans="1:2" s="12" customFormat="1" x14ac:dyDescent="0.2">
      <c r="A169" s="32"/>
      <c r="B169"/>
    </row>
    <row r="170" spans="1:2" s="12" customFormat="1" x14ac:dyDescent="0.2">
      <c r="A170" s="32"/>
      <c r="B170"/>
    </row>
    <row r="171" spans="1:2" s="12" customFormat="1" x14ac:dyDescent="0.2">
      <c r="A171" s="32"/>
      <c r="B171"/>
    </row>
    <row r="172" spans="1:2" s="12" customFormat="1" x14ac:dyDescent="0.2">
      <c r="A172" s="32"/>
      <c r="B172"/>
    </row>
    <row r="173" spans="1:2" s="12" customFormat="1" x14ac:dyDescent="0.2">
      <c r="A173" s="32"/>
      <c r="B173"/>
    </row>
    <row r="174" spans="1:2" s="12" customFormat="1" x14ac:dyDescent="0.2">
      <c r="A174" s="32"/>
      <c r="B174"/>
    </row>
    <row r="175" spans="1:2" s="12" customFormat="1" x14ac:dyDescent="0.2">
      <c r="A175" s="32"/>
      <c r="B175"/>
    </row>
    <row r="176" spans="1:2" s="12" customFormat="1" x14ac:dyDescent="0.2">
      <c r="A176" s="32"/>
      <c r="B176"/>
    </row>
    <row r="177" spans="1:2" s="12" customFormat="1" x14ac:dyDescent="0.2">
      <c r="A177" s="32"/>
      <c r="B177"/>
    </row>
    <row r="178" spans="1:2" s="12" customFormat="1" x14ac:dyDescent="0.2">
      <c r="A178" s="32"/>
      <c r="B178"/>
    </row>
    <row r="179" spans="1:2" s="12" customFormat="1" x14ac:dyDescent="0.2">
      <c r="A179" s="32"/>
      <c r="B179"/>
    </row>
    <row r="180" spans="1:2" s="12" customFormat="1" x14ac:dyDescent="0.2">
      <c r="A180" s="32"/>
      <c r="B180"/>
    </row>
    <row r="181" spans="1:2" s="12" customFormat="1" x14ac:dyDescent="0.2">
      <c r="A181" s="32"/>
      <c r="B181"/>
    </row>
    <row r="182" spans="1:2" s="12" customFormat="1" x14ac:dyDescent="0.2">
      <c r="A182" s="32"/>
      <c r="B182"/>
    </row>
    <row r="183" spans="1:2" s="12" customFormat="1" x14ac:dyDescent="0.2">
      <c r="A183" s="32"/>
      <c r="B183"/>
    </row>
    <row r="184" spans="1:2" s="12" customFormat="1" x14ac:dyDescent="0.2">
      <c r="A184" s="32"/>
      <c r="B184"/>
    </row>
    <row r="185" spans="1:2" s="12" customFormat="1" x14ac:dyDescent="0.2">
      <c r="A185" s="32"/>
      <c r="B185"/>
    </row>
    <row r="186" spans="1:2" s="12" customFormat="1" x14ac:dyDescent="0.2">
      <c r="A186" s="32"/>
      <c r="B186"/>
    </row>
    <row r="187" spans="1:2" s="12" customFormat="1" x14ac:dyDescent="0.2">
      <c r="A187" s="32"/>
      <c r="B187"/>
    </row>
    <row r="188" spans="1:2" s="12" customFormat="1" x14ac:dyDescent="0.2">
      <c r="A188" s="32"/>
      <c r="B188"/>
    </row>
    <row r="189" spans="1:2" s="12" customFormat="1" x14ac:dyDescent="0.2">
      <c r="A189" s="32"/>
      <c r="B189"/>
    </row>
    <row r="190" spans="1:2" s="12" customFormat="1" x14ac:dyDescent="0.2">
      <c r="A190" s="32"/>
      <c r="B190"/>
    </row>
    <row r="191" spans="1:2" s="12" customFormat="1" x14ac:dyDescent="0.2">
      <c r="A191" s="32"/>
      <c r="B191"/>
    </row>
    <row r="192" spans="1:2" s="12" customFormat="1" x14ac:dyDescent="0.2">
      <c r="A192" s="32"/>
      <c r="B192"/>
    </row>
    <row r="193" spans="1:2" s="12" customFormat="1" x14ac:dyDescent="0.2">
      <c r="A193" s="32"/>
      <c r="B193"/>
    </row>
    <row r="194" spans="1:2" s="12" customFormat="1" x14ac:dyDescent="0.2">
      <c r="A194" s="32"/>
      <c r="B194"/>
    </row>
    <row r="195" spans="1:2" s="12" customFormat="1" x14ac:dyDescent="0.2">
      <c r="A195" s="32"/>
      <c r="B195"/>
    </row>
    <row r="196" spans="1:2" s="12" customFormat="1" x14ac:dyDescent="0.2">
      <c r="A196" s="32"/>
      <c r="B196"/>
    </row>
    <row r="197" spans="1:2" s="12" customFormat="1" x14ac:dyDescent="0.2">
      <c r="A197" s="32"/>
      <c r="B197"/>
    </row>
    <row r="198" spans="1:2" s="12" customFormat="1" x14ac:dyDescent="0.2">
      <c r="A198" s="32"/>
      <c r="B198"/>
    </row>
    <row r="199" spans="1:2" s="12" customFormat="1" x14ac:dyDescent="0.2">
      <c r="A199" s="32"/>
      <c r="B199"/>
    </row>
    <row r="200" spans="1:2" s="12" customFormat="1" x14ac:dyDescent="0.2">
      <c r="A200" s="32"/>
      <c r="B200"/>
    </row>
    <row r="201" spans="1:2" s="12" customFormat="1" x14ac:dyDescent="0.2">
      <c r="A201" s="32"/>
      <c r="B201"/>
    </row>
    <row r="202" spans="1:2" s="12" customFormat="1" x14ac:dyDescent="0.2">
      <c r="A202" s="32"/>
      <c r="B202"/>
    </row>
    <row r="203" spans="1:2" s="12" customFormat="1" x14ac:dyDescent="0.2">
      <c r="A203" s="32"/>
      <c r="B203"/>
    </row>
    <row r="204" spans="1:2" s="12" customFormat="1" x14ac:dyDescent="0.2">
      <c r="A204" s="32"/>
      <c r="B204"/>
    </row>
    <row r="205" spans="1:2" s="12" customFormat="1" x14ac:dyDescent="0.2">
      <c r="A205" s="32"/>
      <c r="B205"/>
    </row>
    <row r="206" spans="1:2" s="12" customFormat="1" x14ac:dyDescent="0.2">
      <c r="A206" s="32"/>
      <c r="B206"/>
    </row>
    <row r="207" spans="1:2" s="12" customFormat="1" x14ac:dyDescent="0.2">
      <c r="A207" s="32"/>
      <c r="B207"/>
    </row>
    <row r="208" spans="1:2" s="12" customFormat="1" x14ac:dyDescent="0.2">
      <c r="A208" s="32"/>
      <c r="B208"/>
    </row>
    <row r="209" spans="1:2" s="12" customFormat="1" x14ac:dyDescent="0.2">
      <c r="A209" s="32"/>
      <c r="B209"/>
    </row>
    <row r="210" spans="1:2" s="12" customFormat="1" x14ac:dyDescent="0.2">
      <c r="A210" s="32"/>
      <c r="B210"/>
    </row>
    <row r="211" spans="1:2" s="12" customFormat="1" x14ac:dyDescent="0.2">
      <c r="A211" s="32"/>
      <c r="B211"/>
    </row>
    <row r="212" spans="1:2" s="12" customFormat="1" x14ac:dyDescent="0.2">
      <c r="A212" s="32"/>
      <c r="B212"/>
    </row>
    <row r="213" spans="1:2" s="12" customFormat="1" x14ac:dyDescent="0.2">
      <c r="A213" s="32"/>
      <c r="B213"/>
    </row>
    <row r="214" spans="1:2" s="12" customFormat="1" x14ac:dyDescent="0.2">
      <c r="A214" s="32"/>
      <c r="B214"/>
    </row>
    <row r="215" spans="1:2" s="12" customFormat="1" x14ac:dyDescent="0.2">
      <c r="A215" s="32"/>
      <c r="B215"/>
    </row>
    <row r="216" spans="1:2" s="12" customFormat="1" x14ac:dyDescent="0.2">
      <c r="A216" s="32"/>
      <c r="B216"/>
    </row>
    <row r="217" spans="1:2" s="12" customFormat="1" x14ac:dyDescent="0.2">
      <c r="A217" s="32"/>
      <c r="B217"/>
    </row>
    <row r="218" spans="1:2" s="12" customFormat="1" x14ac:dyDescent="0.2">
      <c r="A218" s="32"/>
      <c r="B218"/>
    </row>
    <row r="219" spans="1:2" s="12" customFormat="1" x14ac:dyDescent="0.2">
      <c r="A219" s="32"/>
      <c r="B219"/>
    </row>
    <row r="220" spans="1:2" s="12" customFormat="1" x14ac:dyDescent="0.2">
      <c r="A220" s="32"/>
      <c r="B220"/>
    </row>
    <row r="221" spans="1:2" s="12" customFormat="1" x14ac:dyDescent="0.2">
      <c r="A221" s="32"/>
      <c r="B221"/>
    </row>
    <row r="222" spans="1:2" s="12" customFormat="1" x14ac:dyDescent="0.2">
      <c r="A222" s="32"/>
      <c r="B222"/>
    </row>
    <row r="223" spans="1:2" s="12" customFormat="1" x14ac:dyDescent="0.2">
      <c r="A223" s="32"/>
      <c r="B223"/>
    </row>
    <row r="224" spans="1:2" s="12" customFormat="1" x14ac:dyDescent="0.2">
      <c r="A224" s="32"/>
      <c r="B224"/>
    </row>
    <row r="225" spans="1:2" s="12" customFormat="1" x14ac:dyDescent="0.2">
      <c r="A225" s="32"/>
      <c r="B225"/>
    </row>
    <row r="226" spans="1:2" s="12" customFormat="1" x14ac:dyDescent="0.2">
      <c r="A226" s="32"/>
      <c r="B226"/>
    </row>
    <row r="227" spans="1:2" s="12" customFormat="1" x14ac:dyDescent="0.2">
      <c r="A227" s="32"/>
      <c r="B227"/>
    </row>
    <row r="228" spans="1:2" s="12" customFormat="1" x14ac:dyDescent="0.2">
      <c r="A228" s="32"/>
      <c r="B228"/>
    </row>
    <row r="229" spans="1:2" s="12" customFormat="1" x14ac:dyDescent="0.2">
      <c r="A229" s="32"/>
      <c r="B229"/>
    </row>
    <row r="230" spans="1:2" s="12" customFormat="1" x14ac:dyDescent="0.2">
      <c r="A230" s="32"/>
      <c r="B230"/>
    </row>
    <row r="231" spans="1:2" s="12" customFormat="1" x14ac:dyDescent="0.2">
      <c r="A231" s="32"/>
      <c r="B231"/>
    </row>
    <row r="232" spans="1:2" s="12" customFormat="1" x14ac:dyDescent="0.2">
      <c r="A232" s="32"/>
      <c r="B232"/>
    </row>
    <row r="233" spans="1:2" s="12" customFormat="1" x14ac:dyDescent="0.2">
      <c r="A233" s="32"/>
      <c r="B233"/>
    </row>
    <row r="234" spans="1:2" s="12" customFormat="1" x14ac:dyDescent="0.2">
      <c r="A234" s="32"/>
      <c r="B234"/>
    </row>
    <row r="235" spans="1:2" s="12" customFormat="1" x14ac:dyDescent="0.2">
      <c r="A235" s="32"/>
      <c r="B235"/>
    </row>
    <row r="236" spans="1:2" s="12" customFormat="1" x14ac:dyDescent="0.2">
      <c r="A236" s="32"/>
      <c r="B236"/>
    </row>
    <row r="237" spans="1:2" s="12" customFormat="1" x14ac:dyDescent="0.2">
      <c r="A237" s="32"/>
      <c r="B237"/>
    </row>
    <row r="238" spans="1:2" s="12" customFormat="1" x14ac:dyDescent="0.2">
      <c r="A238" s="32"/>
      <c r="B238"/>
    </row>
    <row r="239" spans="1:2" s="12" customFormat="1" x14ac:dyDescent="0.2">
      <c r="A239" s="32"/>
      <c r="B239"/>
    </row>
    <row r="240" spans="1:2" s="12" customFormat="1" x14ac:dyDescent="0.2">
      <c r="A240" s="32"/>
      <c r="B240"/>
    </row>
    <row r="241" spans="1:2" s="12" customFormat="1" x14ac:dyDescent="0.2">
      <c r="A241" s="32"/>
      <c r="B241"/>
    </row>
    <row r="242" spans="1:2" s="12" customFormat="1" x14ac:dyDescent="0.2">
      <c r="A242" s="32"/>
      <c r="B242"/>
    </row>
    <row r="243" spans="1:2" s="12" customFormat="1" x14ac:dyDescent="0.2">
      <c r="A243" s="32"/>
      <c r="B243"/>
    </row>
    <row r="244" spans="1:2" s="12" customFormat="1" x14ac:dyDescent="0.2">
      <c r="A244" s="32"/>
      <c r="B244"/>
    </row>
    <row r="245" spans="1:2" s="12" customFormat="1" x14ac:dyDescent="0.2">
      <c r="A245" s="32"/>
      <c r="B245"/>
    </row>
    <row r="246" spans="1:2" s="12" customFormat="1" x14ac:dyDescent="0.2">
      <c r="A246" s="32"/>
      <c r="B246"/>
    </row>
    <row r="247" spans="1:2" s="12" customFormat="1" x14ac:dyDescent="0.2">
      <c r="A247" s="32"/>
      <c r="B247"/>
    </row>
    <row r="248" spans="1:2" s="12" customFormat="1" x14ac:dyDescent="0.2">
      <c r="A248" s="32"/>
      <c r="B248"/>
    </row>
    <row r="249" spans="1:2" s="12" customFormat="1" x14ac:dyDescent="0.2">
      <c r="A249" s="32"/>
      <c r="B249"/>
    </row>
    <row r="250" spans="1:2" s="12" customFormat="1" x14ac:dyDescent="0.2">
      <c r="A250" s="32"/>
      <c r="B250"/>
    </row>
    <row r="251" spans="1:2" s="12" customFormat="1" x14ac:dyDescent="0.2">
      <c r="A251" s="32"/>
      <c r="B251"/>
    </row>
    <row r="252" spans="1:2" s="12" customFormat="1" x14ac:dyDescent="0.2">
      <c r="A252" s="32"/>
      <c r="B252"/>
    </row>
    <row r="253" spans="1:2" s="12" customFormat="1" x14ac:dyDescent="0.2">
      <c r="A253" s="32"/>
      <c r="B253"/>
    </row>
    <row r="254" spans="1:2" s="12" customFormat="1" x14ac:dyDescent="0.2">
      <c r="A254" s="32"/>
      <c r="B254"/>
    </row>
    <row r="255" spans="1:2" s="12" customFormat="1" x14ac:dyDescent="0.2">
      <c r="A255" s="32"/>
      <c r="B255"/>
    </row>
    <row r="256" spans="1:2" s="12" customFormat="1" x14ac:dyDescent="0.2">
      <c r="A256" s="32"/>
      <c r="B256"/>
    </row>
    <row r="257" spans="1:2" s="12" customFormat="1" x14ac:dyDescent="0.2">
      <c r="A257" s="32"/>
      <c r="B257"/>
    </row>
    <row r="258" spans="1:2" s="12" customFormat="1" x14ac:dyDescent="0.2">
      <c r="A258" s="32"/>
      <c r="B258"/>
    </row>
    <row r="259" spans="1:2" s="12" customFormat="1" x14ac:dyDescent="0.2">
      <c r="A259" s="32"/>
      <c r="B259"/>
    </row>
    <row r="260" spans="1:2" s="12" customFormat="1" x14ac:dyDescent="0.2">
      <c r="A260" s="32"/>
      <c r="B260"/>
    </row>
    <row r="261" spans="1:2" s="12" customFormat="1" x14ac:dyDescent="0.2">
      <c r="A261" s="32"/>
      <c r="B261"/>
    </row>
    <row r="262" spans="1:2" s="12" customFormat="1" x14ac:dyDescent="0.2">
      <c r="A262" s="32"/>
      <c r="B262"/>
    </row>
    <row r="263" spans="1:2" s="12" customFormat="1" x14ac:dyDescent="0.2">
      <c r="A263" s="32"/>
      <c r="B263"/>
    </row>
    <row r="264" spans="1:2" s="12" customFormat="1" x14ac:dyDescent="0.2">
      <c r="A264" s="32"/>
      <c r="B264"/>
    </row>
    <row r="265" spans="1:2" s="12" customFormat="1" x14ac:dyDescent="0.2">
      <c r="A265" s="32"/>
      <c r="B265"/>
    </row>
    <row r="266" spans="1:2" s="12" customFormat="1" x14ac:dyDescent="0.2">
      <c r="A266" s="32"/>
      <c r="B266"/>
    </row>
    <row r="267" spans="1:2" s="12" customFormat="1" x14ac:dyDescent="0.2">
      <c r="A267" s="32"/>
      <c r="B267"/>
    </row>
    <row r="268" spans="1:2" s="12" customFormat="1" x14ac:dyDescent="0.2">
      <c r="A268" s="32"/>
      <c r="B268"/>
    </row>
    <row r="269" spans="1:2" s="12" customFormat="1" x14ac:dyDescent="0.2">
      <c r="A269" s="32"/>
      <c r="B269"/>
    </row>
    <row r="270" spans="1:2" s="12" customFormat="1" x14ac:dyDescent="0.2">
      <c r="A270" s="32"/>
      <c r="B270"/>
    </row>
    <row r="271" spans="1:2" s="12" customFormat="1" x14ac:dyDescent="0.2">
      <c r="A271" s="32"/>
      <c r="B271"/>
    </row>
    <row r="272" spans="1:2" s="12" customFormat="1" x14ac:dyDescent="0.2">
      <c r="A272" s="32"/>
      <c r="B272"/>
    </row>
    <row r="273" spans="1:2" s="12" customFormat="1" x14ac:dyDescent="0.2">
      <c r="A273" s="32"/>
      <c r="B273"/>
    </row>
    <row r="274" spans="1:2" s="12" customFormat="1" x14ac:dyDescent="0.2">
      <c r="A274" s="32"/>
      <c r="B274"/>
    </row>
    <row r="275" spans="1:2" s="12" customFormat="1" x14ac:dyDescent="0.2">
      <c r="A275" s="32"/>
      <c r="B275"/>
    </row>
    <row r="276" spans="1:2" s="12" customFormat="1" x14ac:dyDescent="0.2">
      <c r="A276" s="32"/>
      <c r="B276"/>
    </row>
    <row r="277" spans="1:2" s="12" customFormat="1" x14ac:dyDescent="0.2">
      <c r="A277" s="32"/>
      <c r="B277"/>
    </row>
    <row r="278" spans="1:2" s="12" customFormat="1" x14ac:dyDescent="0.2">
      <c r="A278" s="32"/>
      <c r="B278"/>
    </row>
    <row r="279" spans="1:2" s="12" customFormat="1" x14ac:dyDescent="0.2">
      <c r="A279" s="32"/>
      <c r="B279"/>
    </row>
    <row r="280" spans="1:2" s="12" customFormat="1" x14ac:dyDescent="0.2">
      <c r="A280" s="32"/>
      <c r="B280"/>
    </row>
    <row r="281" spans="1:2" s="12" customFormat="1" x14ac:dyDescent="0.2">
      <c r="A281" s="32"/>
      <c r="B281"/>
    </row>
    <row r="282" spans="1:2" s="12" customFormat="1" x14ac:dyDescent="0.2">
      <c r="A282" s="32"/>
      <c r="B282"/>
    </row>
    <row r="283" spans="1:2" s="12" customFormat="1" x14ac:dyDescent="0.2">
      <c r="A283" s="32"/>
      <c r="B283"/>
    </row>
    <row r="284" spans="1:2" s="12" customFormat="1" x14ac:dyDescent="0.2">
      <c r="A284" s="32"/>
      <c r="B284"/>
    </row>
    <row r="285" spans="1:2" s="12" customFormat="1" x14ac:dyDescent="0.2">
      <c r="A285" s="32"/>
      <c r="B285"/>
    </row>
    <row r="286" spans="1:2" s="12" customFormat="1" x14ac:dyDescent="0.2">
      <c r="A286" s="32"/>
      <c r="B286"/>
    </row>
    <row r="287" spans="1:2" s="12" customFormat="1" x14ac:dyDescent="0.2">
      <c r="A287" s="32"/>
      <c r="B287"/>
    </row>
    <row r="288" spans="1:2" s="12" customFormat="1" x14ac:dyDescent="0.2">
      <c r="A288" s="32"/>
      <c r="B288"/>
    </row>
    <row r="289" spans="1:2" s="12" customFormat="1" x14ac:dyDescent="0.2">
      <c r="A289" s="32"/>
      <c r="B289"/>
    </row>
    <row r="290" spans="1:2" s="12" customFormat="1" x14ac:dyDescent="0.2">
      <c r="A290" s="32"/>
      <c r="B290"/>
    </row>
    <row r="291" spans="1:2" s="12" customFormat="1" x14ac:dyDescent="0.2">
      <c r="A291" s="32"/>
      <c r="B291"/>
    </row>
    <row r="292" spans="1:2" s="12" customFormat="1" x14ac:dyDescent="0.2">
      <c r="A292" s="32"/>
      <c r="B292"/>
    </row>
    <row r="293" spans="1:2" s="12" customFormat="1" x14ac:dyDescent="0.2">
      <c r="A293" s="32"/>
      <c r="B293"/>
    </row>
    <row r="294" spans="1:2" s="12" customFormat="1" x14ac:dyDescent="0.2">
      <c r="A294" s="32"/>
      <c r="B294"/>
    </row>
    <row r="295" spans="1:2" s="12" customFormat="1" x14ac:dyDescent="0.2">
      <c r="A295" s="32"/>
      <c r="B295"/>
    </row>
    <row r="296" spans="1:2" s="12" customFormat="1" x14ac:dyDescent="0.2">
      <c r="A296" s="32"/>
      <c r="B296"/>
    </row>
    <row r="297" spans="1:2" s="12" customFormat="1" x14ac:dyDescent="0.2">
      <c r="A297" s="32"/>
      <c r="B297"/>
    </row>
    <row r="298" spans="1:2" s="12" customFormat="1" x14ac:dyDescent="0.2">
      <c r="A298" s="32"/>
      <c r="B298"/>
    </row>
    <row r="299" spans="1:2" s="12" customFormat="1" x14ac:dyDescent="0.2">
      <c r="A299" s="32"/>
      <c r="B299"/>
    </row>
    <row r="300" spans="1:2" s="12" customFormat="1" x14ac:dyDescent="0.2">
      <c r="A300" s="32"/>
      <c r="B300"/>
    </row>
    <row r="301" spans="1:2" s="12" customFormat="1" x14ac:dyDescent="0.2">
      <c r="A301" s="32"/>
      <c r="B301"/>
    </row>
    <row r="302" spans="1:2" s="12" customFormat="1" x14ac:dyDescent="0.2">
      <c r="A302" s="32"/>
      <c r="B302"/>
    </row>
    <row r="303" spans="1:2" s="12" customFormat="1" x14ac:dyDescent="0.2">
      <c r="A303" s="32"/>
      <c r="B303"/>
    </row>
    <row r="304" spans="1:2" s="12" customFormat="1" x14ac:dyDescent="0.2">
      <c r="A304" s="32"/>
      <c r="B304"/>
    </row>
    <row r="305" spans="1:2" s="12" customFormat="1" x14ac:dyDescent="0.2">
      <c r="A305" s="32"/>
      <c r="B305"/>
    </row>
    <row r="306" spans="1:2" s="12" customFormat="1" x14ac:dyDescent="0.2">
      <c r="A306" s="32"/>
      <c r="B306"/>
    </row>
    <row r="307" spans="1:2" s="12" customFormat="1" x14ac:dyDescent="0.2">
      <c r="A307" s="32"/>
      <c r="B307"/>
    </row>
    <row r="308" spans="1:2" s="12" customFormat="1" x14ac:dyDescent="0.2">
      <c r="A308" s="32"/>
      <c r="B308"/>
    </row>
    <row r="309" spans="1:2" s="12" customFormat="1" x14ac:dyDescent="0.2">
      <c r="A309" s="32"/>
      <c r="B309"/>
    </row>
    <row r="310" spans="1:2" s="12" customFormat="1" x14ac:dyDescent="0.2">
      <c r="A310" s="32"/>
      <c r="B310"/>
    </row>
    <row r="311" spans="1:2" s="12" customFormat="1" x14ac:dyDescent="0.2">
      <c r="A311" s="32"/>
      <c r="B311"/>
    </row>
    <row r="312" spans="1:2" s="12" customFormat="1" x14ac:dyDescent="0.2">
      <c r="A312" s="32"/>
      <c r="B312"/>
    </row>
    <row r="313" spans="1:2" s="12" customFormat="1" x14ac:dyDescent="0.2">
      <c r="A313" s="32"/>
      <c r="B313"/>
    </row>
    <row r="314" spans="1:2" s="12" customFormat="1" x14ac:dyDescent="0.2">
      <c r="A314" s="32"/>
      <c r="B314"/>
    </row>
    <row r="315" spans="1:2" s="12" customFormat="1" x14ac:dyDescent="0.2">
      <c r="A315" s="32"/>
      <c r="B315"/>
    </row>
    <row r="316" spans="1:2" s="12" customFormat="1" x14ac:dyDescent="0.2">
      <c r="A316" s="32"/>
      <c r="B316"/>
    </row>
    <row r="317" spans="1:2" s="12" customFormat="1" x14ac:dyDescent="0.2">
      <c r="A317" s="32"/>
      <c r="B317"/>
    </row>
    <row r="318" spans="1:2" s="12" customFormat="1" x14ac:dyDescent="0.2">
      <c r="A318" s="32"/>
      <c r="B318"/>
    </row>
    <row r="319" spans="1:2" s="12" customFormat="1" x14ac:dyDescent="0.2">
      <c r="A319" s="32"/>
      <c r="B319"/>
    </row>
    <row r="320" spans="1:2" s="12" customFormat="1" x14ac:dyDescent="0.2">
      <c r="A320" s="32"/>
      <c r="B320"/>
    </row>
    <row r="321" spans="1:2" s="12" customFormat="1" x14ac:dyDescent="0.2">
      <c r="A321" s="32"/>
      <c r="B321"/>
    </row>
    <row r="322" spans="1:2" s="12" customFormat="1" x14ac:dyDescent="0.2">
      <c r="A322" s="32"/>
      <c r="B322"/>
    </row>
    <row r="323" spans="1:2" s="12" customFormat="1" x14ac:dyDescent="0.2">
      <c r="A323" s="32"/>
      <c r="B323"/>
    </row>
    <row r="324" spans="1:2" s="12" customFormat="1" x14ac:dyDescent="0.2">
      <c r="A324" s="32"/>
      <c r="B324"/>
    </row>
    <row r="325" spans="1:2" s="12" customFormat="1" x14ac:dyDescent="0.2">
      <c r="A325" s="32"/>
      <c r="B325"/>
    </row>
    <row r="326" spans="1:2" s="12" customFormat="1" x14ac:dyDescent="0.2">
      <c r="A326" s="32"/>
      <c r="B326"/>
    </row>
    <row r="327" spans="1:2" s="12" customFormat="1" x14ac:dyDescent="0.2">
      <c r="A327" s="32"/>
      <c r="B327"/>
    </row>
    <row r="328" spans="1:2" s="12" customFormat="1" x14ac:dyDescent="0.2">
      <c r="A328" s="32"/>
      <c r="B328"/>
    </row>
    <row r="329" spans="1:2" s="12" customFormat="1" x14ac:dyDescent="0.2">
      <c r="A329" s="32"/>
      <c r="B329"/>
    </row>
    <row r="330" spans="1:2" s="12" customFormat="1" x14ac:dyDescent="0.2">
      <c r="A330" s="32"/>
      <c r="B330"/>
    </row>
    <row r="331" spans="1:2" s="12" customFormat="1" x14ac:dyDescent="0.2">
      <c r="A331" s="32"/>
      <c r="B331"/>
    </row>
    <row r="332" spans="1:2" s="12" customFormat="1" x14ac:dyDescent="0.2">
      <c r="A332" s="32"/>
      <c r="B332"/>
    </row>
    <row r="333" spans="1:2" s="12" customFormat="1" x14ac:dyDescent="0.2">
      <c r="A333" s="32"/>
      <c r="B333"/>
    </row>
    <row r="334" spans="1:2" s="12" customFormat="1" x14ac:dyDescent="0.2">
      <c r="A334" s="32"/>
      <c r="B334"/>
    </row>
    <row r="335" spans="1:2" s="12" customFormat="1" x14ac:dyDescent="0.2">
      <c r="A335" s="32"/>
      <c r="B335"/>
    </row>
    <row r="336" spans="1:2" s="12" customFormat="1" x14ac:dyDescent="0.2">
      <c r="A336" s="32"/>
      <c r="B336"/>
    </row>
    <row r="337" spans="1:2" s="12" customFormat="1" x14ac:dyDescent="0.2">
      <c r="A337" s="32"/>
      <c r="B337"/>
    </row>
    <row r="338" spans="1:2" s="12" customFormat="1" x14ac:dyDescent="0.2">
      <c r="A338" s="32"/>
      <c r="B338"/>
    </row>
    <row r="339" spans="1:2" s="12" customFormat="1" x14ac:dyDescent="0.2">
      <c r="A339" s="32"/>
      <c r="B339"/>
    </row>
    <row r="340" spans="1:2" s="12" customFormat="1" x14ac:dyDescent="0.2">
      <c r="A340" s="32"/>
      <c r="B340"/>
    </row>
    <row r="341" spans="1:2" s="12" customFormat="1" x14ac:dyDescent="0.2">
      <c r="A341" s="32"/>
      <c r="B341"/>
    </row>
    <row r="342" spans="1:2" s="12" customFormat="1" x14ac:dyDescent="0.2">
      <c r="A342" s="32"/>
      <c r="B342"/>
    </row>
    <row r="343" spans="1:2" s="12" customFormat="1" x14ac:dyDescent="0.2">
      <c r="A343" s="32"/>
      <c r="B343"/>
    </row>
    <row r="344" spans="1:2" s="12" customFormat="1" x14ac:dyDescent="0.2">
      <c r="A344" s="32"/>
      <c r="B344"/>
    </row>
    <row r="345" spans="1:2" s="12" customFormat="1" x14ac:dyDescent="0.2">
      <c r="A345" s="32"/>
      <c r="B345"/>
    </row>
    <row r="346" spans="1:2" s="12" customFormat="1" x14ac:dyDescent="0.2">
      <c r="A346" s="32"/>
      <c r="B346"/>
    </row>
    <row r="347" spans="1:2" s="12" customFormat="1" x14ac:dyDescent="0.2">
      <c r="A347" s="32"/>
      <c r="B347"/>
    </row>
    <row r="348" spans="1:2" s="12" customFormat="1" x14ac:dyDescent="0.2">
      <c r="A348" s="32"/>
      <c r="B348"/>
    </row>
    <row r="349" spans="1:2" s="12" customFormat="1" x14ac:dyDescent="0.2">
      <c r="A349" s="32"/>
      <c r="B349"/>
    </row>
    <row r="350" spans="1:2" s="12" customFormat="1" x14ac:dyDescent="0.2">
      <c r="A350" s="32"/>
      <c r="B350"/>
    </row>
    <row r="351" spans="1:2" s="12" customFormat="1" x14ac:dyDescent="0.2">
      <c r="A351" s="32"/>
      <c r="B351"/>
    </row>
    <row r="352" spans="1:2" s="12" customFormat="1" x14ac:dyDescent="0.2">
      <c r="A352" s="32"/>
      <c r="B352"/>
    </row>
    <row r="353" spans="1:2" s="12" customFormat="1" x14ac:dyDescent="0.2">
      <c r="A353" s="32"/>
      <c r="B353"/>
    </row>
    <row r="354" spans="1:2" s="12" customFormat="1" x14ac:dyDescent="0.2">
      <c r="A354" s="32"/>
      <c r="B354"/>
    </row>
    <row r="355" spans="1:2" s="12" customFormat="1" x14ac:dyDescent="0.2">
      <c r="A355" s="32"/>
      <c r="B355"/>
    </row>
    <row r="356" spans="1:2" s="12" customFormat="1" x14ac:dyDescent="0.2">
      <c r="A356" s="32"/>
      <c r="B356"/>
    </row>
    <row r="357" spans="1:2" s="12" customFormat="1" x14ac:dyDescent="0.2">
      <c r="A357" s="32"/>
      <c r="B357"/>
    </row>
    <row r="358" spans="1:2" s="12" customFormat="1" x14ac:dyDescent="0.2">
      <c r="A358" s="32"/>
      <c r="B358"/>
    </row>
    <row r="359" spans="1:2" s="12" customFormat="1" x14ac:dyDescent="0.2">
      <c r="A359" s="32"/>
      <c r="B359"/>
    </row>
    <row r="360" spans="1:2" s="12" customFormat="1" x14ac:dyDescent="0.2">
      <c r="A360" s="32"/>
      <c r="B360"/>
    </row>
    <row r="361" spans="1:2" s="12" customFormat="1" x14ac:dyDescent="0.2">
      <c r="A361" s="32"/>
      <c r="B361"/>
    </row>
    <row r="362" spans="1:2" s="12" customFormat="1" x14ac:dyDescent="0.2">
      <c r="A362" s="32"/>
      <c r="B362"/>
    </row>
    <row r="363" spans="1:2" s="12" customFormat="1" x14ac:dyDescent="0.2">
      <c r="A363" s="32"/>
      <c r="B363"/>
    </row>
    <row r="364" spans="1:2" s="12" customFormat="1" x14ac:dyDescent="0.2">
      <c r="A364" s="32"/>
      <c r="B364"/>
    </row>
    <row r="365" spans="1:2" s="12" customFormat="1" x14ac:dyDescent="0.2">
      <c r="A365" s="32"/>
      <c r="B365"/>
    </row>
    <row r="366" spans="1:2" s="12" customFormat="1" x14ac:dyDescent="0.2">
      <c r="A366" s="32"/>
      <c r="B366"/>
    </row>
    <row r="367" spans="1:2" s="12" customFormat="1" x14ac:dyDescent="0.2">
      <c r="A367" s="32"/>
      <c r="B367"/>
    </row>
    <row r="368" spans="1:2" s="12" customFormat="1" x14ac:dyDescent="0.2">
      <c r="A368" s="32"/>
      <c r="B368"/>
    </row>
    <row r="369" spans="1:2" s="12" customFormat="1" x14ac:dyDescent="0.2">
      <c r="A369" s="32"/>
      <c r="B369"/>
    </row>
    <row r="370" spans="1:2" s="12" customFormat="1" x14ac:dyDescent="0.2">
      <c r="A370" s="32"/>
      <c r="B370"/>
    </row>
    <row r="371" spans="1:2" s="12" customFormat="1" x14ac:dyDescent="0.2">
      <c r="A371" s="32"/>
      <c r="B371"/>
    </row>
    <row r="372" spans="1:2" s="12" customFormat="1" x14ac:dyDescent="0.2">
      <c r="A372" s="32"/>
      <c r="B372"/>
    </row>
    <row r="373" spans="1:2" s="12" customFormat="1" x14ac:dyDescent="0.2">
      <c r="A373" s="32"/>
      <c r="B373"/>
    </row>
    <row r="374" spans="1:2" s="12" customFormat="1" x14ac:dyDescent="0.2">
      <c r="A374" s="32"/>
      <c r="B374"/>
    </row>
    <row r="375" spans="1:2" s="12" customFormat="1" x14ac:dyDescent="0.2">
      <c r="A375" s="32"/>
      <c r="B375"/>
    </row>
    <row r="376" spans="1:2" s="12" customFormat="1" x14ac:dyDescent="0.2">
      <c r="A376" s="32"/>
      <c r="B376"/>
    </row>
    <row r="377" spans="1:2" s="12" customFormat="1" x14ac:dyDescent="0.2">
      <c r="A377" s="32"/>
      <c r="B377"/>
    </row>
    <row r="378" spans="1:2" s="12" customFormat="1" x14ac:dyDescent="0.2">
      <c r="A378" s="32"/>
      <c r="B378"/>
    </row>
    <row r="379" spans="1:2" s="12" customFormat="1" x14ac:dyDescent="0.2">
      <c r="A379" s="32"/>
      <c r="B379"/>
    </row>
    <row r="380" spans="1:2" s="12" customFormat="1" x14ac:dyDescent="0.2">
      <c r="A380" s="32"/>
      <c r="B380"/>
    </row>
    <row r="381" spans="1:2" s="12" customFormat="1" x14ac:dyDescent="0.2">
      <c r="A381" s="32"/>
      <c r="B381"/>
    </row>
    <row r="382" spans="1:2" s="12" customFormat="1" x14ac:dyDescent="0.2">
      <c r="A382" s="32"/>
      <c r="B382"/>
    </row>
    <row r="383" spans="1:2" s="12" customFormat="1" x14ac:dyDescent="0.2">
      <c r="A383" s="32"/>
      <c r="B383"/>
    </row>
    <row r="384" spans="1:2" s="12" customFormat="1" x14ac:dyDescent="0.2">
      <c r="A384" s="32"/>
      <c r="B384"/>
    </row>
    <row r="385" spans="1:2" s="12" customFormat="1" x14ac:dyDescent="0.2">
      <c r="A385" s="32"/>
      <c r="B385"/>
    </row>
    <row r="386" spans="1:2" s="12" customFormat="1" x14ac:dyDescent="0.2">
      <c r="A386" s="32"/>
      <c r="B386"/>
    </row>
    <row r="387" spans="1:2" s="12" customFormat="1" x14ac:dyDescent="0.2">
      <c r="A387" s="32"/>
      <c r="B387"/>
    </row>
    <row r="388" spans="1:2" s="12" customFormat="1" x14ac:dyDescent="0.2">
      <c r="A388" s="32"/>
      <c r="B388"/>
    </row>
    <row r="389" spans="1:2" s="12" customFormat="1" x14ac:dyDescent="0.2">
      <c r="A389" s="32"/>
      <c r="B389"/>
    </row>
    <row r="390" spans="1:2" s="12" customFormat="1" x14ac:dyDescent="0.2">
      <c r="A390" s="32"/>
      <c r="B390"/>
    </row>
    <row r="391" spans="1:2" s="12" customFormat="1" x14ac:dyDescent="0.2">
      <c r="A391" s="32"/>
      <c r="B391"/>
    </row>
    <row r="392" spans="1:2" s="12" customFormat="1" x14ac:dyDescent="0.2">
      <c r="A392" s="32"/>
      <c r="B392"/>
    </row>
    <row r="393" spans="1:2" s="12" customFormat="1" x14ac:dyDescent="0.2">
      <c r="A393" s="32"/>
      <c r="B393"/>
    </row>
    <row r="394" spans="1:2" s="12" customFormat="1" x14ac:dyDescent="0.2">
      <c r="A394" s="32"/>
      <c r="B394"/>
    </row>
    <row r="395" spans="1:2" s="12" customFormat="1" x14ac:dyDescent="0.2">
      <c r="A395" s="32"/>
      <c r="B395"/>
    </row>
    <row r="396" spans="1:2" s="12" customFormat="1" x14ac:dyDescent="0.2">
      <c r="A396" s="32"/>
      <c r="B396"/>
    </row>
    <row r="397" spans="1:2" s="12" customFormat="1" x14ac:dyDescent="0.2">
      <c r="A397" s="32"/>
      <c r="B397"/>
    </row>
    <row r="398" spans="1:2" s="12" customFormat="1" x14ac:dyDescent="0.2">
      <c r="A398" s="32"/>
      <c r="B398"/>
    </row>
    <row r="399" spans="1:2" s="12" customFormat="1" x14ac:dyDescent="0.2">
      <c r="A399" s="32"/>
      <c r="B399"/>
    </row>
    <row r="400" spans="1:2" s="12" customFormat="1" x14ac:dyDescent="0.2">
      <c r="A400" s="32"/>
      <c r="B400"/>
    </row>
    <row r="401" spans="1:2" s="12" customFormat="1" x14ac:dyDescent="0.2">
      <c r="A401" s="32"/>
      <c r="B401"/>
    </row>
    <row r="402" spans="1:2" s="12" customFormat="1" x14ac:dyDescent="0.2">
      <c r="A402" s="32"/>
      <c r="B402"/>
    </row>
    <row r="403" spans="1:2" s="12" customFormat="1" x14ac:dyDescent="0.2">
      <c r="A403" s="32"/>
      <c r="B403"/>
    </row>
    <row r="404" spans="1:2" s="12" customFormat="1" x14ac:dyDescent="0.2">
      <c r="A404" s="32"/>
      <c r="B404"/>
    </row>
    <row r="405" spans="1:2" s="12" customFormat="1" x14ac:dyDescent="0.2">
      <c r="A405" s="32"/>
      <c r="B405"/>
    </row>
    <row r="406" spans="1:2" s="12" customFormat="1" x14ac:dyDescent="0.2">
      <c r="A406" s="32"/>
      <c r="B406"/>
    </row>
    <row r="407" spans="1:2" s="12" customFormat="1" x14ac:dyDescent="0.2">
      <c r="A407" s="32"/>
      <c r="B407"/>
    </row>
    <row r="408" spans="1:2" s="12" customFormat="1" x14ac:dyDescent="0.2">
      <c r="A408" s="32"/>
      <c r="B408"/>
    </row>
    <row r="409" spans="1:2" s="12" customFormat="1" x14ac:dyDescent="0.2">
      <c r="A409" s="32"/>
      <c r="B409"/>
    </row>
    <row r="410" spans="1:2" s="12" customFormat="1" x14ac:dyDescent="0.2">
      <c r="A410" s="32"/>
      <c r="B410"/>
    </row>
    <row r="411" spans="1:2" s="12" customFormat="1" x14ac:dyDescent="0.2">
      <c r="A411" s="32"/>
      <c r="B411"/>
    </row>
    <row r="412" spans="1:2" s="12" customFormat="1" x14ac:dyDescent="0.2">
      <c r="A412" s="32"/>
      <c r="B412"/>
    </row>
    <row r="413" spans="1:2" s="12" customFormat="1" x14ac:dyDescent="0.2">
      <c r="A413" s="32"/>
      <c r="B413"/>
    </row>
    <row r="414" spans="1:2" s="12" customFormat="1" x14ac:dyDescent="0.2">
      <c r="A414" s="32"/>
      <c r="B414"/>
    </row>
    <row r="415" spans="1:2" s="12" customFormat="1" x14ac:dyDescent="0.2">
      <c r="A415" s="32"/>
      <c r="B415"/>
    </row>
    <row r="416" spans="1:2" s="12" customFormat="1" x14ac:dyDescent="0.2">
      <c r="A416" s="32"/>
      <c r="B416"/>
    </row>
    <row r="417" spans="1:2" s="12" customFormat="1" x14ac:dyDescent="0.2">
      <c r="A417" s="32"/>
      <c r="B417"/>
    </row>
    <row r="418" spans="1:2" s="12" customFormat="1" x14ac:dyDescent="0.2">
      <c r="A418" s="32"/>
      <c r="B418"/>
    </row>
    <row r="419" spans="1:2" s="12" customFormat="1" x14ac:dyDescent="0.2">
      <c r="A419" s="32"/>
      <c r="B419"/>
    </row>
    <row r="420" spans="1:2" s="12" customFormat="1" x14ac:dyDescent="0.2">
      <c r="A420" s="32"/>
      <c r="B420"/>
    </row>
    <row r="421" spans="1:2" s="12" customFormat="1" x14ac:dyDescent="0.2">
      <c r="A421" s="32"/>
      <c r="B421"/>
    </row>
    <row r="422" spans="1:2" s="12" customFormat="1" x14ac:dyDescent="0.2">
      <c r="A422" s="32"/>
      <c r="B422"/>
    </row>
    <row r="423" spans="1:2" s="12" customFormat="1" x14ac:dyDescent="0.2">
      <c r="A423" s="32"/>
      <c r="B423"/>
    </row>
    <row r="424" spans="1:2" s="12" customFormat="1" x14ac:dyDescent="0.2">
      <c r="A424" s="32"/>
      <c r="B424"/>
    </row>
    <row r="425" spans="1:2" s="12" customFormat="1" x14ac:dyDescent="0.2">
      <c r="A425" s="32"/>
      <c r="B425"/>
    </row>
    <row r="426" spans="1:2" s="12" customFormat="1" x14ac:dyDescent="0.2">
      <c r="A426" s="32"/>
      <c r="B426"/>
    </row>
    <row r="427" spans="1:2" s="12" customFormat="1" x14ac:dyDescent="0.2">
      <c r="A427" s="32"/>
      <c r="B427"/>
    </row>
    <row r="428" spans="1:2" s="12" customFormat="1" x14ac:dyDescent="0.2">
      <c r="A428" s="32"/>
      <c r="B428"/>
    </row>
    <row r="429" spans="1:2" s="12" customFormat="1" x14ac:dyDescent="0.2">
      <c r="A429" s="32"/>
      <c r="B429"/>
    </row>
    <row r="430" spans="1:2" s="12" customFormat="1" x14ac:dyDescent="0.2">
      <c r="A430" s="32"/>
      <c r="B430"/>
    </row>
    <row r="431" spans="1:2" s="12" customFormat="1" x14ac:dyDescent="0.2">
      <c r="A431" s="32"/>
      <c r="B431"/>
    </row>
    <row r="432" spans="1:2" s="12" customFormat="1" x14ac:dyDescent="0.2">
      <c r="A432" s="32"/>
      <c r="B432"/>
    </row>
    <row r="433" spans="1:2" s="12" customFormat="1" x14ac:dyDescent="0.2">
      <c r="A433" s="32"/>
      <c r="B433"/>
    </row>
    <row r="434" spans="1:2" s="12" customFormat="1" x14ac:dyDescent="0.2">
      <c r="A434" s="32"/>
      <c r="B434"/>
    </row>
    <row r="435" spans="1:2" s="12" customFormat="1" x14ac:dyDescent="0.2">
      <c r="A435" s="32"/>
      <c r="B435"/>
    </row>
    <row r="436" spans="1:2" s="12" customFormat="1" x14ac:dyDescent="0.2">
      <c r="A436" s="32"/>
      <c r="B436"/>
    </row>
    <row r="437" spans="1:2" s="12" customFormat="1" x14ac:dyDescent="0.2">
      <c r="A437" s="32"/>
      <c r="B437"/>
    </row>
    <row r="438" spans="1:2" s="12" customFormat="1" x14ac:dyDescent="0.2">
      <c r="A438" s="32"/>
      <c r="B438"/>
    </row>
    <row r="439" spans="1:2" s="12" customFormat="1" x14ac:dyDescent="0.2">
      <c r="A439" s="32"/>
      <c r="B439"/>
    </row>
    <row r="440" spans="1:2" s="12" customFormat="1" x14ac:dyDescent="0.2">
      <c r="A440" s="32"/>
      <c r="B440"/>
    </row>
    <row r="441" spans="1:2" s="12" customFormat="1" x14ac:dyDescent="0.2">
      <c r="A441" s="32"/>
      <c r="B441"/>
    </row>
    <row r="442" spans="1:2" s="12" customFormat="1" x14ac:dyDescent="0.2">
      <c r="A442" s="32"/>
      <c r="B442"/>
    </row>
    <row r="443" spans="1:2" s="12" customFormat="1" x14ac:dyDescent="0.2">
      <c r="A443" s="32"/>
      <c r="B443"/>
    </row>
    <row r="444" spans="1:2" s="12" customFormat="1" x14ac:dyDescent="0.2">
      <c r="A444" s="32"/>
      <c r="B444"/>
    </row>
    <row r="445" spans="1:2" s="12" customFormat="1" x14ac:dyDescent="0.2">
      <c r="A445" s="32"/>
      <c r="B445"/>
    </row>
    <row r="446" spans="1:2" s="12" customFormat="1" x14ac:dyDescent="0.2">
      <c r="A446" s="32"/>
      <c r="B446"/>
    </row>
    <row r="447" spans="1:2" s="12" customFormat="1" x14ac:dyDescent="0.2">
      <c r="A447" s="32"/>
      <c r="B447"/>
    </row>
    <row r="448" spans="1:2" s="12" customFormat="1" x14ac:dyDescent="0.2">
      <c r="A448" s="32"/>
      <c r="B448"/>
    </row>
    <row r="449" spans="1:2" s="12" customFormat="1" x14ac:dyDescent="0.2">
      <c r="A449" s="32"/>
      <c r="B449"/>
    </row>
    <row r="450" spans="1:2" s="12" customFormat="1" x14ac:dyDescent="0.2">
      <c r="A450" s="32"/>
      <c r="B450"/>
    </row>
    <row r="451" spans="1:2" s="12" customFormat="1" x14ac:dyDescent="0.2">
      <c r="A451" s="32"/>
      <c r="B451"/>
    </row>
    <row r="452" spans="1:2" s="12" customFormat="1" x14ac:dyDescent="0.2">
      <c r="A452" s="32"/>
      <c r="B452"/>
    </row>
    <row r="453" spans="1:2" s="12" customFormat="1" x14ac:dyDescent="0.2">
      <c r="A453" s="32"/>
      <c r="B453"/>
    </row>
    <row r="454" spans="1:2" s="12" customFormat="1" x14ac:dyDescent="0.2">
      <c r="A454" s="32"/>
      <c r="B454"/>
    </row>
    <row r="455" spans="1:2" s="12" customFormat="1" x14ac:dyDescent="0.2">
      <c r="A455" s="32"/>
      <c r="B455"/>
    </row>
    <row r="456" spans="1:2" s="12" customFormat="1" x14ac:dyDescent="0.2">
      <c r="A456" s="32"/>
      <c r="B456"/>
    </row>
    <row r="457" spans="1:2" s="12" customFormat="1" x14ac:dyDescent="0.2">
      <c r="A457" s="32"/>
      <c r="B457"/>
    </row>
    <row r="458" spans="1:2" s="12" customFormat="1" x14ac:dyDescent="0.2">
      <c r="A458" s="32"/>
      <c r="B458"/>
    </row>
    <row r="459" spans="1:2" s="12" customFormat="1" x14ac:dyDescent="0.2">
      <c r="A459" s="32"/>
      <c r="B459"/>
    </row>
    <row r="460" spans="1:2" s="12" customFormat="1" x14ac:dyDescent="0.2">
      <c r="A460" s="32"/>
      <c r="B460"/>
    </row>
    <row r="461" spans="1:2" s="12" customFormat="1" x14ac:dyDescent="0.2">
      <c r="A461" s="32"/>
      <c r="B461"/>
    </row>
    <row r="462" spans="1:2" s="12" customFormat="1" x14ac:dyDescent="0.2">
      <c r="A462" s="32"/>
      <c r="B462"/>
    </row>
    <row r="463" spans="1:2" s="12" customFormat="1" x14ac:dyDescent="0.2">
      <c r="A463" s="32"/>
      <c r="B463"/>
    </row>
    <row r="464" spans="1:2" s="12" customFormat="1" x14ac:dyDescent="0.2">
      <c r="A464" s="32"/>
      <c r="B464"/>
    </row>
    <row r="465" spans="1:2" s="12" customFormat="1" x14ac:dyDescent="0.2">
      <c r="A465" s="32"/>
      <c r="B465"/>
    </row>
    <row r="466" spans="1:2" s="12" customFormat="1" x14ac:dyDescent="0.2">
      <c r="A466" s="32"/>
      <c r="B466"/>
    </row>
    <row r="467" spans="1:2" s="12" customFormat="1" x14ac:dyDescent="0.2">
      <c r="A467" s="32"/>
      <c r="B467"/>
    </row>
    <row r="468" spans="1:2" s="12" customFormat="1" x14ac:dyDescent="0.2">
      <c r="A468" s="32"/>
      <c r="B468"/>
    </row>
    <row r="469" spans="1:2" s="12" customFormat="1" x14ac:dyDescent="0.2">
      <c r="A469" s="32"/>
      <c r="B469"/>
    </row>
    <row r="470" spans="1:2" s="12" customFormat="1" x14ac:dyDescent="0.2">
      <c r="A470" s="32"/>
      <c r="B470"/>
    </row>
    <row r="471" spans="1:2" s="12" customFormat="1" x14ac:dyDescent="0.2">
      <c r="A471" s="32"/>
      <c r="B471"/>
    </row>
    <row r="472" spans="1:2" s="12" customFormat="1" x14ac:dyDescent="0.2">
      <c r="A472" s="32"/>
      <c r="B472"/>
    </row>
    <row r="473" spans="1:2" s="12" customFormat="1" x14ac:dyDescent="0.2">
      <c r="A473" s="32"/>
      <c r="B473"/>
    </row>
    <row r="474" spans="1:2" s="12" customFormat="1" x14ac:dyDescent="0.2">
      <c r="A474" s="32"/>
      <c r="B474"/>
    </row>
    <row r="475" spans="1:2" s="12" customFormat="1" x14ac:dyDescent="0.2">
      <c r="A475" s="32"/>
      <c r="B475"/>
    </row>
    <row r="476" spans="1:2" s="12" customFormat="1" x14ac:dyDescent="0.2">
      <c r="A476" s="32"/>
      <c r="B476"/>
    </row>
    <row r="477" spans="1:2" s="12" customFormat="1" x14ac:dyDescent="0.2">
      <c r="A477" s="32"/>
      <c r="B477"/>
    </row>
    <row r="478" spans="1:2" s="12" customFormat="1" x14ac:dyDescent="0.2">
      <c r="A478" s="32"/>
      <c r="B478"/>
    </row>
    <row r="479" spans="1:2" s="12" customFormat="1" x14ac:dyDescent="0.2">
      <c r="A479" s="32"/>
      <c r="B479"/>
    </row>
    <row r="480" spans="1:2" s="12" customFormat="1" x14ac:dyDescent="0.2">
      <c r="A480" s="32"/>
      <c r="B480"/>
    </row>
    <row r="481" spans="1:2" s="12" customFormat="1" x14ac:dyDescent="0.2">
      <c r="A481" s="32"/>
      <c r="B481"/>
    </row>
    <row r="482" spans="1:2" s="12" customFormat="1" x14ac:dyDescent="0.2">
      <c r="A482" s="32"/>
      <c r="B482"/>
    </row>
    <row r="483" spans="1:2" s="12" customFormat="1" x14ac:dyDescent="0.2">
      <c r="A483" s="32"/>
      <c r="B483"/>
    </row>
    <row r="484" spans="1:2" s="12" customFormat="1" x14ac:dyDescent="0.2">
      <c r="A484" s="32"/>
      <c r="B484"/>
    </row>
    <row r="485" spans="1:2" s="12" customFormat="1" x14ac:dyDescent="0.2">
      <c r="A485" s="32"/>
      <c r="B485"/>
    </row>
    <row r="486" spans="1:2" s="12" customFormat="1" x14ac:dyDescent="0.2">
      <c r="A486" s="32"/>
      <c r="B486"/>
    </row>
    <row r="487" spans="1:2" s="12" customFormat="1" x14ac:dyDescent="0.2">
      <c r="A487" s="32"/>
      <c r="B487"/>
    </row>
    <row r="488" spans="1:2" s="12" customFormat="1" x14ac:dyDescent="0.2">
      <c r="A488" s="32"/>
      <c r="B488"/>
    </row>
    <row r="489" spans="1:2" s="12" customFormat="1" x14ac:dyDescent="0.2">
      <c r="A489" s="32"/>
      <c r="B489"/>
    </row>
    <row r="490" spans="1:2" s="12" customFormat="1" x14ac:dyDescent="0.2">
      <c r="A490" s="32"/>
      <c r="B490"/>
    </row>
    <row r="491" spans="1:2" s="12" customFormat="1" x14ac:dyDescent="0.2">
      <c r="A491" s="32"/>
      <c r="B491"/>
    </row>
    <row r="492" spans="1:2" s="12" customFormat="1" x14ac:dyDescent="0.2">
      <c r="A492" s="32"/>
      <c r="B492"/>
    </row>
    <row r="493" spans="1:2" s="12" customFormat="1" x14ac:dyDescent="0.2">
      <c r="A493" s="32"/>
      <c r="B493"/>
    </row>
    <row r="494" spans="1:2" s="12" customFormat="1" x14ac:dyDescent="0.2">
      <c r="A494" s="32"/>
      <c r="B494"/>
    </row>
    <row r="495" spans="1:2" s="12" customFormat="1" x14ac:dyDescent="0.2">
      <c r="A495" s="32"/>
      <c r="B495"/>
    </row>
    <row r="496" spans="1:2" s="12" customFormat="1" x14ac:dyDescent="0.2">
      <c r="A496" s="32"/>
      <c r="B496"/>
    </row>
    <row r="497" spans="1:2" s="12" customFormat="1" x14ac:dyDescent="0.2">
      <c r="A497" s="32"/>
      <c r="B497"/>
    </row>
    <row r="498" spans="1:2" s="12" customFormat="1" x14ac:dyDescent="0.2">
      <c r="A498" s="32"/>
      <c r="B498"/>
    </row>
    <row r="499" spans="1:2" s="12" customFormat="1" x14ac:dyDescent="0.2">
      <c r="A499" s="32"/>
      <c r="B499"/>
    </row>
    <row r="500" spans="1:2" s="12" customFormat="1" x14ac:dyDescent="0.2">
      <c r="A500" s="32"/>
      <c r="B500"/>
    </row>
    <row r="501" spans="1:2" s="12" customFormat="1" x14ac:dyDescent="0.2">
      <c r="A501" s="32"/>
      <c r="B501"/>
    </row>
    <row r="502" spans="1:2" s="12" customFormat="1" x14ac:dyDescent="0.2">
      <c r="A502" s="32"/>
      <c r="B502"/>
    </row>
    <row r="503" spans="1:2" s="12" customFormat="1" x14ac:dyDescent="0.2">
      <c r="A503" s="32"/>
      <c r="B503"/>
    </row>
    <row r="504" spans="1:2" s="12" customFormat="1" x14ac:dyDescent="0.2">
      <c r="A504" s="32"/>
      <c r="B504"/>
    </row>
    <row r="505" spans="1:2" s="12" customFormat="1" x14ac:dyDescent="0.2">
      <c r="A505" s="32"/>
      <c r="B505"/>
    </row>
    <row r="506" spans="1:2" s="12" customFormat="1" x14ac:dyDescent="0.2">
      <c r="A506" s="32"/>
      <c r="B506"/>
    </row>
    <row r="507" spans="1:2" s="12" customFormat="1" x14ac:dyDescent="0.2">
      <c r="A507" s="32"/>
      <c r="B507"/>
    </row>
    <row r="508" spans="1:2" s="12" customFormat="1" x14ac:dyDescent="0.2">
      <c r="A508" s="32"/>
      <c r="B508"/>
    </row>
    <row r="509" spans="1:2" s="12" customFormat="1" x14ac:dyDescent="0.2">
      <c r="A509" s="32"/>
      <c r="B509"/>
    </row>
    <row r="510" spans="1:2" s="12" customFormat="1" x14ac:dyDescent="0.2">
      <c r="A510" s="32"/>
      <c r="B510"/>
    </row>
    <row r="511" spans="1:2" s="12" customFormat="1" x14ac:dyDescent="0.2">
      <c r="A511" s="32"/>
      <c r="B511"/>
    </row>
    <row r="512" spans="1:2" s="12" customFormat="1" x14ac:dyDescent="0.2">
      <c r="A512" s="32"/>
      <c r="B512"/>
    </row>
    <row r="513" spans="1:2" s="12" customFormat="1" x14ac:dyDescent="0.2">
      <c r="A513" s="32"/>
      <c r="B513"/>
    </row>
    <row r="514" spans="1:2" s="12" customFormat="1" x14ac:dyDescent="0.2">
      <c r="A514" s="32"/>
      <c r="B514"/>
    </row>
    <row r="515" spans="1:2" s="12" customFormat="1" x14ac:dyDescent="0.2">
      <c r="A515" s="32"/>
      <c r="B515"/>
    </row>
    <row r="516" spans="1:2" s="12" customFormat="1" x14ac:dyDescent="0.2">
      <c r="A516" s="32"/>
      <c r="B516"/>
    </row>
    <row r="517" spans="1:2" s="12" customFormat="1" x14ac:dyDescent="0.2">
      <c r="A517" s="32"/>
      <c r="B517"/>
    </row>
    <row r="518" spans="1:2" s="12" customFormat="1" x14ac:dyDescent="0.2">
      <c r="A518" s="32"/>
      <c r="B518"/>
    </row>
    <row r="519" spans="1:2" s="12" customFormat="1" x14ac:dyDescent="0.2">
      <c r="A519" s="32"/>
      <c r="B519"/>
    </row>
    <row r="520" spans="1:2" s="12" customFormat="1" x14ac:dyDescent="0.2">
      <c r="A520" s="32"/>
      <c r="B520"/>
    </row>
    <row r="521" spans="1:2" s="12" customFormat="1" x14ac:dyDescent="0.2">
      <c r="A521" s="32"/>
      <c r="B521"/>
    </row>
    <row r="522" spans="1:2" s="12" customFormat="1" x14ac:dyDescent="0.2">
      <c r="A522" s="32"/>
      <c r="B522"/>
    </row>
    <row r="523" spans="1:2" s="12" customFormat="1" x14ac:dyDescent="0.2">
      <c r="A523" s="32"/>
      <c r="B523"/>
    </row>
    <row r="524" spans="1:2" s="12" customFormat="1" x14ac:dyDescent="0.2">
      <c r="A524" s="32"/>
      <c r="B524"/>
    </row>
    <row r="525" spans="1:2" s="12" customFormat="1" x14ac:dyDescent="0.2">
      <c r="A525" s="32"/>
      <c r="B525"/>
    </row>
    <row r="526" spans="1:2" s="12" customFormat="1" x14ac:dyDescent="0.2">
      <c r="A526" s="32"/>
      <c r="B526"/>
    </row>
    <row r="527" spans="1:2" s="12" customFormat="1" x14ac:dyDescent="0.2">
      <c r="A527" s="32"/>
      <c r="B527"/>
    </row>
    <row r="528" spans="1:2" s="12" customFormat="1" x14ac:dyDescent="0.2">
      <c r="A528" s="32"/>
      <c r="B528"/>
    </row>
    <row r="529" spans="1:2" s="12" customFormat="1" x14ac:dyDescent="0.2">
      <c r="A529" s="32"/>
      <c r="B529"/>
    </row>
    <row r="530" spans="1:2" s="12" customFormat="1" x14ac:dyDescent="0.2">
      <c r="A530" s="32"/>
      <c r="B530"/>
    </row>
    <row r="531" spans="1:2" s="12" customFormat="1" x14ac:dyDescent="0.2">
      <c r="A531" s="32"/>
      <c r="B531"/>
    </row>
    <row r="532" spans="1:2" s="12" customFormat="1" x14ac:dyDescent="0.2">
      <c r="A532" s="32"/>
      <c r="B532"/>
    </row>
    <row r="533" spans="1:2" s="12" customFormat="1" x14ac:dyDescent="0.2">
      <c r="A533" s="32"/>
      <c r="B533"/>
    </row>
    <row r="534" spans="1:2" s="12" customFormat="1" x14ac:dyDescent="0.2">
      <c r="A534" s="32"/>
      <c r="B534"/>
    </row>
    <row r="535" spans="1:2" s="12" customFormat="1" x14ac:dyDescent="0.2">
      <c r="A535" s="32"/>
      <c r="B535"/>
    </row>
    <row r="536" spans="1:2" s="12" customFormat="1" x14ac:dyDescent="0.2">
      <c r="A536" s="32"/>
      <c r="B536"/>
    </row>
    <row r="537" spans="1:2" s="12" customFormat="1" x14ac:dyDescent="0.2">
      <c r="A537" s="32"/>
      <c r="B537"/>
    </row>
    <row r="538" spans="1:2" s="12" customFormat="1" x14ac:dyDescent="0.2">
      <c r="A538" s="32"/>
      <c r="B538"/>
    </row>
    <row r="539" spans="1:2" s="12" customFormat="1" x14ac:dyDescent="0.2">
      <c r="A539" s="32"/>
      <c r="B539"/>
    </row>
    <row r="540" spans="1:2" s="12" customFormat="1" x14ac:dyDescent="0.2">
      <c r="A540" s="32"/>
      <c r="B540"/>
    </row>
    <row r="541" spans="1:2" s="12" customFormat="1" x14ac:dyDescent="0.2">
      <c r="A541" s="32"/>
      <c r="B541"/>
    </row>
    <row r="542" spans="1:2" s="12" customFormat="1" x14ac:dyDescent="0.2">
      <c r="A542" s="32"/>
      <c r="B542"/>
    </row>
    <row r="543" spans="1:2" s="12" customFormat="1" x14ac:dyDescent="0.2">
      <c r="A543" s="32"/>
      <c r="B543"/>
    </row>
    <row r="544" spans="1:2" s="12" customFormat="1" x14ac:dyDescent="0.2">
      <c r="A544" s="32"/>
      <c r="B544"/>
    </row>
    <row r="545" spans="1:2" s="12" customFormat="1" x14ac:dyDescent="0.2">
      <c r="A545" s="32"/>
      <c r="B545"/>
    </row>
    <row r="546" spans="1:2" s="12" customFormat="1" x14ac:dyDescent="0.2">
      <c r="A546" s="32"/>
      <c r="B546"/>
    </row>
    <row r="547" spans="1:2" s="12" customFormat="1" x14ac:dyDescent="0.2">
      <c r="A547" s="32"/>
      <c r="B547"/>
    </row>
    <row r="548" spans="1:2" s="12" customFormat="1" x14ac:dyDescent="0.2">
      <c r="A548" s="32"/>
      <c r="B548"/>
    </row>
    <row r="549" spans="1:2" s="12" customFormat="1" x14ac:dyDescent="0.2">
      <c r="A549" s="32"/>
      <c r="B549"/>
    </row>
    <row r="550" spans="1:2" s="12" customFormat="1" x14ac:dyDescent="0.2">
      <c r="A550" s="32"/>
      <c r="B550"/>
    </row>
    <row r="551" spans="1:2" s="12" customFormat="1" x14ac:dyDescent="0.2">
      <c r="A551" s="32"/>
      <c r="B551"/>
    </row>
    <row r="552" spans="1:2" s="12" customFormat="1" x14ac:dyDescent="0.2">
      <c r="A552" s="32"/>
      <c r="B552"/>
    </row>
    <row r="553" spans="1:2" s="12" customFormat="1" x14ac:dyDescent="0.2">
      <c r="A553" s="32"/>
      <c r="B553"/>
    </row>
    <row r="554" spans="1:2" s="12" customFormat="1" x14ac:dyDescent="0.2">
      <c r="A554" s="32"/>
      <c r="B554"/>
    </row>
    <row r="555" spans="1:2" s="12" customFormat="1" x14ac:dyDescent="0.2">
      <c r="A555" s="32"/>
      <c r="B555"/>
    </row>
    <row r="556" spans="1:2" s="12" customFormat="1" x14ac:dyDescent="0.2">
      <c r="A556" s="32"/>
      <c r="B556"/>
    </row>
    <row r="557" spans="1:2" s="12" customFormat="1" x14ac:dyDescent="0.2">
      <c r="A557" s="32"/>
      <c r="B557"/>
    </row>
    <row r="558" spans="1:2" s="12" customFormat="1" x14ac:dyDescent="0.2">
      <c r="A558" s="32"/>
      <c r="B558"/>
    </row>
    <row r="559" spans="1:2" s="12" customFormat="1" x14ac:dyDescent="0.2">
      <c r="A559" s="32"/>
      <c r="B559"/>
    </row>
    <row r="560" spans="1:2" s="12" customFormat="1" x14ac:dyDescent="0.2">
      <c r="A560" s="32"/>
      <c r="B560"/>
    </row>
    <row r="561" spans="1:2" s="12" customFormat="1" x14ac:dyDescent="0.2">
      <c r="A561" s="32"/>
      <c r="B561"/>
    </row>
    <row r="562" spans="1:2" s="12" customFormat="1" x14ac:dyDescent="0.2">
      <c r="A562" s="32"/>
      <c r="B562"/>
    </row>
    <row r="563" spans="1:2" s="12" customFormat="1" x14ac:dyDescent="0.2">
      <c r="A563" s="32"/>
      <c r="B563"/>
    </row>
    <row r="564" spans="1:2" s="12" customFormat="1" x14ac:dyDescent="0.2">
      <c r="A564" s="32"/>
      <c r="B564"/>
    </row>
    <row r="565" spans="1:2" s="12" customFormat="1" x14ac:dyDescent="0.2">
      <c r="A565" s="32"/>
      <c r="B565"/>
    </row>
    <row r="566" spans="1:2" s="12" customFormat="1" x14ac:dyDescent="0.2">
      <c r="A566" s="32"/>
      <c r="B566"/>
    </row>
    <row r="567" spans="1:2" s="12" customFormat="1" x14ac:dyDescent="0.2">
      <c r="A567" s="32"/>
      <c r="B567"/>
    </row>
    <row r="568" spans="1:2" s="12" customFormat="1" x14ac:dyDescent="0.2">
      <c r="A568" s="32"/>
      <c r="B568"/>
    </row>
    <row r="569" spans="1:2" s="12" customFormat="1" x14ac:dyDescent="0.2">
      <c r="A569" s="32"/>
      <c r="B569"/>
    </row>
    <row r="570" spans="1:2" s="12" customFormat="1" x14ac:dyDescent="0.2">
      <c r="A570" s="32"/>
      <c r="B570"/>
    </row>
    <row r="571" spans="1:2" s="12" customFormat="1" x14ac:dyDescent="0.2">
      <c r="A571" s="32"/>
      <c r="B571"/>
    </row>
    <row r="572" spans="1:2" s="12" customFormat="1" x14ac:dyDescent="0.2">
      <c r="A572" s="32"/>
      <c r="B572"/>
    </row>
    <row r="573" spans="1:2" s="12" customFormat="1" x14ac:dyDescent="0.2">
      <c r="A573" s="32"/>
      <c r="B573"/>
    </row>
    <row r="574" spans="1:2" s="12" customFormat="1" x14ac:dyDescent="0.2">
      <c r="A574" s="32"/>
      <c r="B574"/>
    </row>
    <row r="575" spans="1:2" s="12" customFormat="1" x14ac:dyDescent="0.2">
      <c r="A575" s="32"/>
      <c r="B575"/>
    </row>
    <row r="576" spans="1:2" s="12" customFormat="1" x14ac:dyDescent="0.2">
      <c r="A576" s="32"/>
      <c r="B576"/>
    </row>
    <row r="577" spans="1:2" s="12" customFormat="1" x14ac:dyDescent="0.2">
      <c r="A577" s="32"/>
      <c r="B577"/>
    </row>
    <row r="578" spans="1:2" s="12" customFormat="1" x14ac:dyDescent="0.2">
      <c r="A578" s="32"/>
      <c r="B578"/>
    </row>
    <row r="579" spans="1:2" s="12" customFormat="1" x14ac:dyDescent="0.2">
      <c r="A579" s="32"/>
      <c r="B579"/>
    </row>
    <row r="580" spans="1:2" s="12" customFormat="1" x14ac:dyDescent="0.2">
      <c r="A580" s="32"/>
      <c r="B580"/>
    </row>
    <row r="581" spans="1:2" s="12" customFormat="1" x14ac:dyDescent="0.2">
      <c r="A581" s="32"/>
      <c r="B581"/>
    </row>
    <row r="582" spans="1:2" s="12" customFormat="1" x14ac:dyDescent="0.2">
      <c r="A582" s="32"/>
      <c r="B582"/>
    </row>
    <row r="583" spans="1:2" s="12" customFormat="1" x14ac:dyDescent="0.2">
      <c r="A583" s="32"/>
      <c r="B583"/>
    </row>
    <row r="584" spans="1:2" s="12" customFormat="1" x14ac:dyDescent="0.2">
      <c r="A584" s="32"/>
      <c r="B584"/>
    </row>
    <row r="585" spans="1:2" s="12" customFormat="1" x14ac:dyDescent="0.2">
      <c r="A585" s="32"/>
      <c r="B585"/>
    </row>
    <row r="586" spans="1:2" s="12" customFormat="1" x14ac:dyDescent="0.2">
      <c r="A586" s="32"/>
      <c r="B586"/>
    </row>
    <row r="587" spans="1:2" s="12" customFormat="1" x14ac:dyDescent="0.2">
      <c r="A587" s="32"/>
      <c r="B587"/>
    </row>
    <row r="588" spans="1:2" s="12" customFormat="1" x14ac:dyDescent="0.2">
      <c r="A588" s="32"/>
      <c r="B588"/>
    </row>
    <row r="589" spans="1:2" s="12" customFormat="1" x14ac:dyDescent="0.2">
      <c r="A589" s="32"/>
      <c r="B589"/>
    </row>
    <row r="590" spans="1:2" s="12" customFormat="1" x14ac:dyDescent="0.2">
      <c r="A590" s="32"/>
      <c r="B590"/>
    </row>
    <row r="591" spans="1:2" s="12" customFormat="1" x14ac:dyDescent="0.2">
      <c r="A591" s="32"/>
      <c r="B591"/>
    </row>
    <row r="592" spans="1:2" s="12" customFormat="1" x14ac:dyDescent="0.2">
      <c r="A592" s="32"/>
      <c r="B592"/>
    </row>
    <row r="593" spans="1:2" s="12" customFormat="1" x14ac:dyDescent="0.2">
      <c r="A593" s="32"/>
      <c r="B593"/>
    </row>
    <row r="594" spans="1:2" s="12" customFormat="1" x14ac:dyDescent="0.2">
      <c r="A594" s="32"/>
      <c r="B594"/>
    </row>
    <row r="595" spans="1:2" s="12" customFormat="1" x14ac:dyDescent="0.2">
      <c r="A595" s="32"/>
      <c r="B595"/>
    </row>
    <row r="596" spans="1:2" s="12" customFormat="1" x14ac:dyDescent="0.2">
      <c r="A596" s="32"/>
      <c r="B596"/>
    </row>
    <row r="597" spans="1:2" s="12" customFormat="1" x14ac:dyDescent="0.2">
      <c r="A597" s="32"/>
      <c r="B597"/>
    </row>
    <row r="598" spans="1:2" s="12" customFormat="1" x14ac:dyDescent="0.2">
      <c r="A598" s="32"/>
      <c r="B598"/>
    </row>
    <row r="599" spans="1:2" s="12" customFormat="1" x14ac:dyDescent="0.2">
      <c r="A599" s="32"/>
      <c r="B599"/>
    </row>
    <row r="600" spans="1:2" s="12" customFormat="1" x14ac:dyDescent="0.2">
      <c r="A600" s="32"/>
      <c r="B600"/>
    </row>
    <row r="601" spans="1:2" s="12" customFormat="1" x14ac:dyDescent="0.2">
      <c r="A601" s="32"/>
      <c r="B601"/>
    </row>
    <row r="602" spans="1:2" s="12" customFormat="1" x14ac:dyDescent="0.2">
      <c r="A602" s="32"/>
      <c r="B602"/>
    </row>
    <row r="603" spans="1:2" s="12" customFormat="1" x14ac:dyDescent="0.2">
      <c r="A603" s="32"/>
      <c r="B603"/>
    </row>
    <row r="604" spans="1:2" s="12" customFormat="1" x14ac:dyDescent="0.2">
      <c r="A604" s="32"/>
      <c r="B604"/>
    </row>
    <row r="605" spans="1:2" s="12" customFormat="1" x14ac:dyDescent="0.2">
      <c r="A605" s="32"/>
      <c r="B605"/>
    </row>
    <row r="606" spans="1:2" s="12" customFormat="1" x14ac:dyDescent="0.2">
      <c r="A606" s="32"/>
      <c r="B606"/>
    </row>
    <row r="607" spans="1:2" s="12" customFormat="1" x14ac:dyDescent="0.2">
      <c r="A607" s="32"/>
      <c r="B607"/>
    </row>
    <row r="608" spans="1:2" s="12" customFormat="1" x14ac:dyDescent="0.2">
      <c r="A608" s="32"/>
      <c r="B608"/>
    </row>
    <row r="609" spans="1:2" s="12" customFormat="1" x14ac:dyDescent="0.2">
      <c r="A609" s="32"/>
      <c r="B609"/>
    </row>
    <row r="610" spans="1:2" s="12" customFormat="1" x14ac:dyDescent="0.2">
      <c r="A610" s="32"/>
      <c r="B610"/>
    </row>
    <row r="611" spans="1:2" s="12" customFormat="1" x14ac:dyDescent="0.2">
      <c r="A611" s="32"/>
      <c r="B611"/>
    </row>
    <row r="612" spans="1:2" s="12" customFormat="1" x14ac:dyDescent="0.2">
      <c r="A612" s="32"/>
      <c r="B612"/>
    </row>
    <row r="613" spans="1:2" s="12" customFormat="1" x14ac:dyDescent="0.2">
      <c r="A613" s="32"/>
      <c r="B613"/>
    </row>
    <row r="614" spans="1:2" s="12" customFormat="1" x14ac:dyDescent="0.2">
      <c r="A614" s="32"/>
      <c r="B614"/>
    </row>
    <row r="615" spans="1:2" s="12" customFormat="1" x14ac:dyDescent="0.2">
      <c r="A615" s="32"/>
      <c r="B615"/>
    </row>
    <row r="616" spans="1:2" s="12" customFormat="1" x14ac:dyDescent="0.2">
      <c r="A616" s="32"/>
      <c r="B616"/>
    </row>
    <row r="617" spans="1:2" s="12" customFormat="1" x14ac:dyDescent="0.2">
      <c r="A617" s="32"/>
      <c r="B617"/>
    </row>
    <row r="618" spans="1:2" s="12" customFormat="1" x14ac:dyDescent="0.2">
      <c r="A618" s="32"/>
      <c r="B618"/>
    </row>
    <row r="619" spans="1:2" s="12" customFormat="1" x14ac:dyDescent="0.2">
      <c r="A619" s="32"/>
      <c r="B619"/>
    </row>
    <row r="620" spans="1:2" s="12" customFormat="1" x14ac:dyDescent="0.2">
      <c r="A620" s="32"/>
      <c r="B620"/>
    </row>
    <row r="621" spans="1:2" s="12" customFormat="1" x14ac:dyDescent="0.2">
      <c r="A621" s="32"/>
      <c r="B621"/>
    </row>
    <row r="622" spans="1:2" s="12" customFormat="1" x14ac:dyDescent="0.2">
      <c r="A622" s="32"/>
      <c r="B622"/>
    </row>
    <row r="623" spans="1:2" s="12" customFormat="1" x14ac:dyDescent="0.2">
      <c r="A623" s="32"/>
      <c r="B623"/>
    </row>
    <row r="624" spans="1:2" s="12" customFormat="1" x14ac:dyDescent="0.2">
      <c r="A624" s="32"/>
      <c r="B624"/>
    </row>
    <row r="625" spans="1:2" s="12" customFormat="1" x14ac:dyDescent="0.2">
      <c r="A625" s="32"/>
      <c r="B625"/>
    </row>
    <row r="626" spans="1:2" s="12" customFormat="1" x14ac:dyDescent="0.2">
      <c r="A626" s="32"/>
      <c r="B626"/>
    </row>
    <row r="627" spans="1:2" s="12" customFormat="1" x14ac:dyDescent="0.2">
      <c r="A627" s="32"/>
      <c r="B627"/>
    </row>
    <row r="628" spans="1:2" s="12" customFormat="1" x14ac:dyDescent="0.2">
      <c r="A628" s="32"/>
      <c r="B628"/>
    </row>
    <row r="629" spans="1:2" s="12" customFormat="1" x14ac:dyDescent="0.2">
      <c r="A629" s="32"/>
      <c r="B629"/>
    </row>
    <row r="630" spans="1:2" s="12" customFormat="1" x14ac:dyDescent="0.2">
      <c r="A630" s="32"/>
      <c r="B630"/>
    </row>
    <row r="631" spans="1:2" s="12" customFormat="1" x14ac:dyDescent="0.2">
      <c r="A631" s="32"/>
      <c r="B631"/>
    </row>
    <row r="632" spans="1:2" s="12" customFormat="1" x14ac:dyDescent="0.2">
      <c r="A632" s="32"/>
      <c r="B632"/>
    </row>
    <row r="633" spans="1:2" s="12" customFormat="1" x14ac:dyDescent="0.2">
      <c r="A633" s="32"/>
      <c r="B633"/>
    </row>
    <row r="634" spans="1:2" s="12" customFormat="1" x14ac:dyDescent="0.2">
      <c r="A634" s="32"/>
      <c r="B634"/>
    </row>
    <row r="635" spans="1:2" s="12" customFormat="1" x14ac:dyDescent="0.2">
      <c r="A635" s="32"/>
      <c r="B635"/>
    </row>
    <row r="636" spans="1:2" s="12" customFormat="1" x14ac:dyDescent="0.2">
      <c r="A636" s="32"/>
      <c r="B636"/>
    </row>
    <row r="637" spans="1:2" s="12" customFormat="1" x14ac:dyDescent="0.2">
      <c r="A637" s="32"/>
      <c r="B637"/>
    </row>
    <row r="638" spans="1:2" s="12" customFormat="1" x14ac:dyDescent="0.2">
      <c r="A638" s="32"/>
      <c r="B638"/>
    </row>
    <row r="639" spans="1:2" s="12" customFormat="1" x14ac:dyDescent="0.2">
      <c r="A639" s="32"/>
      <c r="B639"/>
    </row>
    <row r="640" spans="1:2" s="12" customFormat="1" x14ac:dyDescent="0.2">
      <c r="A640" s="32"/>
      <c r="B640"/>
    </row>
    <row r="641" spans="1:2" s="12" customFormat="1" x14ac:dyDescent="0.2">
      <c r="A641" s="32"/>
      <c r="B641"/>
    </row>
    <row r="642" spans="1:2" s="12" customFormat="1" x14ac:dyDescent="0.2">
      <c r="A642" s="32"/>
      <c r="B642"/>
    </row>
    <row r="643" spans="1:2" s="12" customFormat="1" x14ac:dyDescent="0.2">
      <c r="A643" s="32"/>
      <c r="B643"/>
    </row>
    <row r="644" spans="1:2" s="12" customFormat="1" x14ac:dyDescent="0.2">
      <c r="A644" s="32"/>
      <c r="B644"/>
    </row>
    <row r="645" spans="1:2" s="12" customFormat="1" x14ac:dyDescent="0.2">
      <c r="A645" s="32"/>
      <c r="B645"/>
    </row>
    <row r="646" spans="1:2" s="12" customFormat="1" x14ac:dyDescent="0.2">
      <c r="A646" s="32"/>
      <c r="B646"/>
    </row>
    <row r="647" spans="1:2" s="12" customFormat="1" x14ac:dyDescent="0.2">
      <c r="A647" s="32"/>
      <c r="B647"/>
    </row>
    <row r="648" spans="1:2" s="12" customFormat="1" x14ac:dyDescent="0.2">
      <c r="A648" s="32"/>
      <c r="B648"/>
    </row>
    <row r="649" spans="1:2" s="12" customFormat="1" x14ac:dyDescent="0.2">
      <c r="A649" s="32"/>
      <c r="B649"/>
    </row>
    <row r="650" spans="1:2" s="12" customFormat="1" x14ac:dyDescent="0.2">
      <c r="A650" s="32"/>
      <c r="B650"/>
    </row>
    <row r="651" spans="1:2" s="12" customFormat="1" x14ac:dyDescent="0.2">
      <c r="A651" s="32"/>
      <c r="B651"/>
    </row>
    <row r="652" spans="1:2" s="12" customFormat="1" x14ac:dyDescent="0.2">
      <c r="A652" s="32"/>
      <c r="B652"/>
    </row>
    <row r="653" spans="1:2" s="12" customFormat="1" x14ac:dyDescent="0.2">
      <c r="A653" s="32"/>
      <c r="B653"/>
    </row>
    <row r="654" spans="1:2" s="12" customFormat="1" x14ac:dyDescent="0.2">
      <c r="A654" s="32"/>
      <c r="B654"/>
    </row>
    <row r="655" spans="1:2" s="12" customFormat="1" x14ac:dyDescent="0.2">
      <c r="A655" s="32"/>
      <c r="B655"/>
    </row>
    <row r="656" spans="1:2" s="12" customFormat="1" x14ac:dyDescent="0.2">
      <c r="A656" s="32"/>
      <c r="B656"/>
    </row>
    <row r="657" spans="1:2" s="12" customFormat="1" x14ac:dyDescent="0.2">
      <c r="A657" s="32"/>
      <c r="B657"/>
    </row>
    <row r="658" spans="1:2" s="12" customFormat="1" x14ac:dyDescent="0.2">
      <c r="A658" s="32"/>
      <c r="B658"/>
    </row>
    <row r="659" spans="1:2" s="12" customFormat="1" x14ac:dyDescent="0.2">
      <c r="A659" s="32"/>
      <c r="B659"/>
    </row>
    <row r="660" spans="1:2" s="12" customFormat="1" x14ac:dyDescent="0.2">
      <c r="A660" s="32"/>
      <c r="B660"/>
    </row>
    <row r="661" spans="1:2" s="12" customFormat="1" x14ac:dyDescent="0.2">
      <c r="A661" s="32"/>
      <c r="B661"/>
    </row>
    <row r="662" spans="1:2" s="12" customFormat="1" x14ac:dyDescent="0.2">
      <c r="A662" s="32"/>
      <c r="B662"/>
    </row>
    <row r="663" spans="1:2" s="12" customFormat="1" x14ac:dyDescent="0.2">
      <c r="A663" s="32"/>
      <c r="B663"/>
    </row>
    <row r="664" spans="1:2" s="12" customFormat="1" x14ac:dyDescent="0.2">
      <c r="A664" s="32"/>
      <c r="B664"/>
    </row>
    <row r="665" spans="1:2" s="12" customFormat="1" x14ac:dyDescent="0.2">
      <c r="A665" s="32"/>
      <c r="B665"/>
    </row>
    <row r="666" spans="1:2" s="12" customFormat="1" x14ac:dyDescent="0.2">
      <c r="A666" s="32"/>
      <c r="B666"/>
    </row>
    <row r="667" spans="1:2" s="12" customFormat="1" x14ac:dyDescent="0.2">
      <c r="A667" s="32"/>
      <c r="B667"/>
    </row>
    <row r="668" spans="1:2" s="12" customFormat="1" x14ac:dyDescent="0.2">
      <c r="A668" s="32"/>
      <c r="B668"/>
    </row>
    <row r="669" spans="1:2" s="12" customFormat="1" x14ac:dyDescent="0.2">
      <c r="A669" s="32"/>
      <c r="B669"/>
    </row>
    <row r="670" spans="1:2" s="12" customFormat="1" x14ac:dyDescent="0.2">
      <c r="A670" s="32"/>
      <c r="B670"/>
    </row>
    <row r="671" spans="1:2" s="12" customFormat="1" x14ac:dyDescent="0.2">
      <c r="A671" s="32"/>
      <c r="B671"/>
    </row>
    <row r="672" spans="1:2" s="12" customFormat="1" x14ac:dyDescent="0.2">
      <c r="A672" s="32"/>
      <c r="B672"/>
    </row>
    <row r="673" spans="1:2" s="12" customFormat="1" x14ac:dyDescent="0.2">
      <c r="A673" s="32"/>
      <c r="B673"/>
    </row>
    <row r="674" spans="1:2" s="12" customFormat="1" x14ac:dyDescent="0.2">
      <c r="A674" s="32"/>
      <c r="B674"/>
    </row>
    <row r="675" spans="1:2" s="12" customFormat="1" x14ac:dyDescent="0.2">
      <c r="A675" s="32"/>
      <c r="B675"/>
    </row>
    <row r="676" spans="1:2" s="12" customFormat="1" x14ac:dyDescent="0.2">
      <c r="A676" s="32"/>
      <c r="B676"/>
    </row>
    <row r="677" spans="1:2" s="12" customFormat="1" x14ac:dyDescent="0.2">
      <c r="A677" s="32"/>
      <c r="B677"/>
    </row>
    <row r="678" spans="1:2" s="12" customFormat="1" x14ac:dyDescent="0.2">
      <c r="A678" s="32"/>
      <c r="B678"/>
    </row>
    <row r="679" spans="1:2" s="12" customFormat="1" x14ac:dyDescent="0.2">
      <c r="A679" s="32"/>
      <c r="B679"/>
    </row>
    <row r="680" spans="1:2" s="12" customFormat="1" x14ac:dyDescent="0.2">
      <c r="A680" s="32"/>
      <c r="B680"/>
    </row>
    <row r="681" spans="1:2" s="12" customFormat="1" x14ac:dyDescent="0.2">
      <c r="A681" s="32"/>
      <c r="B681"/>
    </row>
    <row r="682" spans="1:2" s="12" customFormat="1" x14ac:dyDescent="0.2">
      <c r="A682" s="32"/>
      <c r="B682"/>
    </row>
    <row r="683" spans="1:2" s="12" customFormat="1" x14ac:dyDescent="0.2">
      <c r="A683" s="32"/>
      <c r="B683"/>
    </row>
    <row r="684" spans="1:2" s="12" customFormat="1" x14ac:dyDescent="0.2">
      <c r="A684" s="32"/>
      <c r="B684"/>
    </row>
    <row r="685" spans="1:2" s="12" customFormat="1" x14ac:dyDescent="0.2">
      <c r="A685" s="32"/>
      <c r="B685"/>
    </row>
    <row r="686" spans="1:2" s="12" customFormat="1" x14ac:dyDescent="0.2">
      <c r="A686" s="32"/>
      <c r="B686"/>
    </row>
    <row r="687" spans="1:2" s="12" customFormat="1" x14ac:dyDescent="0.2">
      <c r="A687" s="32"/>
      <c r="B687"/>
    </row>
    <row r="688" spans="1:2" s="12" customFormat="1" x14ac:dyDescent="0.2">
      <c r="A688" s="32"/>
      <c r="B688"/>
    </row>
    <row r="689" spans="1:2" s="12" customFormat="1" x14ac:dyDescent="0.2">
      <c r="A689" s="32"/>
      <c r="B689"/>
    </row>
    <row r="690" spans="1:2" s="12" customFormat="1" x14ac:dyDescent="0.2">
      <c r="A690" s="32"/>
      <c r="B690"/>
    </row>
    <row r="691" spans="1:2" s="12" customFormat="1" x14ac:dyDescent="0.2">
      <c r="A691" s="32"/>
      <c r="B691"/>
    </row>
    <row r="692" spans="1:2" s="12" customFormat="1" x14ac:dyDescent="0.2">
      <c r="A692" s="32"/>
      <c r="B692"/>
    </row>
    <row r="693" spans="1:2" s="12" customFormat="1" x14ac:dyDescent="0.2">
      <c r="A693" s="32"/>
      <c r="B693"/>
    </row>
    <row r="694" spans="1:2" s="12" customFormat="1" x14ac:dyDescent="0.2">
      <c r="A694" s="32"/>
      <c r="B694"/>
    </row>
    <row r="695" spans="1:2" s="12" customFormat="1" x14ac:dyDescent="0.2">
      <c r="A695" s="32"/>
      <c r="B695"/>
    </row>
    <row r="696" spans="1:2" s="12" customFormat="1" x14ac:dyDescent="0.2">
      <c r="A696" s="32"/>
      <c r="B696"/>
    </row>
    <row r="697" spans="1:2" s="12" customFormat="1" x14ac:dyDescent="0.2">
      <c r="A697" s="32"/>
      <c r="B697"/>
    </row>
    <row r="698" spans="1:2" s="12" customFormat="1" x14ac:dyDescent="0.2">
      <c r="A698" s="32"/>
      <c r="B698"/>
    </row>
    <row r="699" spans="1:2" s="12" customFormat="1" x14ac:dyDescent="0.2">
      <c r="A699" s="32"/>
      <c r="B699"/>
    </row>
    <row r="700" spans="1:2" s="12" customFormat="1" x14ac:dyDescent="0.2">
      <c r="A700" s="32"/>
      <c r="B700"/>
    </row>
    <row r="701" spans="1:2" s="12" customFormat="1" x14ac:dyDescent="0.2">
      <c r="A701" s="32"/>
      <c r="B701"/>
    </row>
    <row r="702" spans="1:2" s="12" customFormat="1" x14ac:dyDescent="0.2">
      <c r="A702" s="32"/>
      <c r="B702"/>
    </row>
    <row r="703" spans="1:2" s="12" customFormat="1" x14ac:dyDescent="0.2">
      <c r="A703" s="32"/>
      <c r="B703"/>
    </row>
    <row r="704" spans="1:2" s="12" customFormat="1" x14ac:dyDescent="0.2">
      <c r="A704" s="32"/>
      <c r="B704"/>
    </row>
    <row r="705" spans="1:2" s="12" customFormat="1" x14ac:dyDescent="0.2">
      <c r="A705" s="32"/>
      <c r="B705"/>
    </row>
    <row r="706" spans="1:2" s="12" customFormat="1" x14ac:dyDescent="0.2">
      <c r="A706" s="32"/>
      <c r="B706"/>
    </row>
    <row r="707" spans="1:2" s="12" customFormat="1" x14ac:dyDescent="0.2">
      <c r="A707" s="32"/>
      <c r="B707"/>
    </row>
    <row r="708" spans="1:2" s="12" customFormat="1" x14ac:dyDescent="0.2">
      <c r="A708" s="32"/>
      <c r="B708"/>
    </row>
    <row r="709" spans="1:2" s="12" customFormat="1" x14ac:dyDescent="0.2">
      <c r="A709" s="32"/>
      <c r="B709"/>
    </row>
    <row r="710" spans="1:2" s="12" customFormat="1" x14ac:dyDescent="0.2">
      <c r="A710" s="32"/>
      <c r="B710"/>
    </row>
    <row r="711" spans="1:2" s="12" customFormat="1" x14ac:dyDescent="0.2">
      <c r="A711" s="32"/>
      <c r="B711"/>
    </row>
    <row r="712" spans="1:2" s="12" customFormat="1" x14ac:dyDescent="0.2">
      <c r="A712" s="32"/>
      <c r="B712"/>
    </row>
    <row r="713" spans="1:2" s="12" customFormat="1" x14ac:dyDescent="0.2">
      <c r="A713" s="32"/>
      <c r="B713"/>
    </row>
    <row r="714" spans="1:2" s="12" customFormat="1" x14ac:dyDescent="0.2">
      <c r="A714" s="32"/>
      <c r="B714"/>
    </row>
    <row r="715" spans="1:2" s="12" customFormat="1" x14ac:dyDescent="0.2">
      <c r="A715" s="32"/>
      <c r="B715"/>
    </row>
    <row r="716" spans="1:2" s="12" customFormat="1" x14ac:dyDescent="0.2">
      <c r="A716" s="32"/>
      <c r="B716"/>
    </row>
    <row r="717" spans="1:2" s="12" customFormat="1" x14ac:dyDescent="0.2">
      <c r="A717" s="32"/>
      <c r="B717"/>
    </row>
    <row r="718" spans="1:2" s="12" customFormat="1" x14ac:dyDescent="0.2">
      <c r="A718" s="32"/>
      <c r="B718"/>
    </row>
    <row r="719" spans="1:2" s="12" customFormat="1" x14ac:dyDescent="0.2">
      <c r="A719" s="32"/>
      <c r="B719"/>
    </row>
    <row r="720" spans="1:2" s="12" customFormat="1" x14ac:dyDescent="0.2">
      <c r="A720" s="32"/>
      <c r="B720"/>
    </row>
    <row r="721" spans="1:2" s="12" customFormat="1" x14ac:dyDescent="0.2">
      <c r="A721" s="32"/>
      <c r="B721"/>
    </row>
    <row r="722" spans="1:2" s="12" customFormat="1" x14ac:dyDescent="0.2">
      <c r="A722" s="32"/>
      <c r="B722"/>
    </row>
    <row r="723" spans="1:2" s="12" customFormat="1" x14ac:dyDescent="0.2">
      <c r="A723" s="32"/>
      <c r="B723"/>
    </row>
    <row r="724" spans="1:2" s="12" customFormat="1" x14ac:dyDescent="0.2">
      <c r="A724" s="32"/>
      <c r="B724"/>
    </row>
    <row r="725" spans="1:2" s="12" customFormat="1" x14ac:dyDescent="0.2">
      <c r="A725" s="32"/>
      <c r="B725"/>
    </row>
    <row r="726" spans="1:2" s="12" customFormat="1" x14ac:dyDescent="0.2">
      <c r="A726" s="32"/>
      <c r="B726"/>
    </row>
    <row r="727" spans="1:2" s="12" customFormat="1" x14ac:dyDescent="0.2">
      <c r="A727" s="32"/>
      <c r="B727"/>
    </row>
    <row r="728" spans="1:2" s="12" customFormat="1" x14ac:dyDescent="0.2">
      <c r="A728" s="32"/>
      <c r="B728"/>
    </row>
    <row r="729" spans="1:2" s="12" customFormat="1" x14ac:dyDescent="0.2">
      <c r="A729" s="32"/>
      <c r="B729"/>
    </row>
    <row r="730" spans="1:2" s="12" customFormat="1" x14ac:dyDescent="0.2">
      <c r="A730" s="32"/>
      <c r="B730"/>
    </row>
    <row r="731" spans="1:2" s="12" customFormat="1" x14ac:dyDescent="0.2">
      <c r="A731" s="32"/>
      <c r="B731"/>
    </row>
    <row r="732" spans="1:2" s="12" customFormat="1" x14ac:dyDescent="0.2">
      <c r="A732" s="32"/>
      <c r="B732"/>
    </row>
    <row r="733" spans="1:2" s="12" customFormat="1" x14ac:dyDescent="0.2">
      <c r="A733" s="32"/>
      <c r="B733"/>
    </row>
    <row r="734" spans="1:2" s="12" customFormat="1" x14ac:dyDescent="0.2">
      <c r="A734" s="32"/>
      <c r="B734"/>
    </row>
    <row r="735" spans="1:2" s="12" customFormat="1" x14ac:dyDescent="0.2">
      <c r="A735" s="32"/>
      <c r="B735"/>
    </row>
    <row r="736" spans="1:2" s="12" customFormat="1" x14ac:dyDescent="0.2">
      <c r="A736" s="32"/>
      <c r="B736"/>
    </row>
    <row r="737" spans="1:2" s="12" customFormat="1" x14ac:dyDescent="0.2">
      <c r="A737" s="32"/>
      <c r="B737"/>
    </row>
    <row r="738" spans="1:2" s="12" customFormat="1" x14ac:dyDescent="0.2">
      <c r="A738" s="32"/>
      <c r="B738"/>
    </row>
    <row r="739" spans="1:2" s="12" customFormat="1" x14ac:dyDescent="0.2">
      <c r="A739" s="32"/>
      <c r="B739"/>
    </row>
    <row r="740" spans="1:2" s="12" customFormat="1" x14ac:dyDescent="0.2">
      <c r="A740" s="32"/>
      <c r="B740"/>
    </row>
    <row r="741" spans="1:2" s="12" customFormat="1" x14ac:dyDescent="0.2">
      <c r="A741" s="32"/>
      <c r="B741"/>
    </row>
    <row r="742" spans="1:2" s="12" customFormat="1" x14ac:dyDescent="0.2">
      <c r="A742" s="32"/>
      <c r="B742"/>
    </row>
    <row r="743" spans="1:2" s="12" customFormat="1" x14ac:dyDescent="0.2">
      <c r="A743" s="32"/>
      <c r="B743"/>
    </row>
    <row r="744" spans="1:2" s="12" customFormat="1" x14ac:dyDescent="0.2">
      <c r="A744" s="32"/>
      <c r="B744"/>
    </row>
    <row r="745" spans="1:2" s="12" customFormat="1" x14ac:dyDescent="0.2">
      <c r="A745" s="32"/>
      <c r="B745"/>
    </row>
    <row r="746" spans="1:2" s="12" customFormat="1" x14ac:dyDescent="0.2">
      <c r="A746" s="32"/>
      <c r="B746"/>
    </row>
    <row r="747" spans="1:2" s="12" customFormat="1" x14ac:dyDescent="0.2">
      <c r="A747" s="32"/>
      <c r="B747"/>
    </row>
    <row r="748" spans="1:2" s="12" customFormat="1" x14ac:dyDescent="0.2">
      <c r="A748" s="32"/>
      <c r="B748"/>
    </row>
    <row r="749" spans="1:2" s="12" customFormat="1" x14ac:dyDescent="0.2">
      <c r="A749" s="32"/>
      <c r="B749"/>
    </row>
    <row r="750" spans="1:2" s="12" customFormat="1" x14ac:dyDescent="0.2">
      <c r="A750" s="32"/>
      <c r="B750"/>
    </row>
    <row r="751" spans="1:2" s="12" customFormat="1" x14ac:dyDescent="0.2">
      <c r="A751" s="32"/>
      <c r="B751"/>
    </row>
    <row r="752" spans="1:2" s="12" customFormat="1" x14ac:dyDescent="0.2">
      <c r="A752" s="32"/>
      <c r="B752"/>
    </row>
    <row r="753" spans="1:2" s="12" customFormat="1" x14ac:dyDescent="0.2">
      <c r="A753" s="32"/>
      <c r="B753"/>
    </row>
    <row r="754" spans="1:2" s="12" customFormat="1" x14ac:dyDescent="0.2">
      <c r="A754" s="32"/>
      <c r="B754"/>
    </row>
    <row r="755" spans="1:2" s="12" customFormat="1" x14ac:dyDescent="0.2">
      <c r="A755" s="32"/>
      <c r="B755"/>
    </row>
    <row r="756" spans="1:2" s="12" customFormat="1" x14ac:dyDescent="0.2">
      <c r="A756" s="32"/>
      <c r="B756"/>
    </row>
    <row r="757" spans="1:2" s="12" customFormat="1" x14ac:dyDescent="0.2">
      <c r="A757" s="32"/>
      <c r="B757"/>
    </row>
    <row r="758" spans="1:2" s="12" customFormat="1" x14ac:dyDescent="0.2">
      <c r="A758" s="32"/>
      <c r="B758"/>
    </row>
    <row r="759" spans="1:2" s="12" customFormat="1" x14ac:dyDescent="0.2">
      <c r="A759" s="32"/>
      <c r="B759"/>
    </row>
    <row r="760" spans="1:2" s="12" customFormat="1" x14ac:dyDescent="0.2">
      <c r="A760" s="32"/>
      <c r="B760"/>
    </row>
    <row r="761" spans="1:2" s="12" customFormat="1" x14ac:dyDescent="0.2">
      <c r="A761" s="32"/>
      <c r="B761"/>
    </row>
    <row r="762" spans="1:2" s="12" customFormat="1" x14ac:dyDescent="0.2">
      <c r="A762" s="32"/>
      <c r="B762"/>
    </row>
    <row r="763" spans="1:2" s="12" customFormat="1" x14ac:dyDescent="0.2">
      <c r="A763" s="32"/>
      <c r="B763"/>
    </row>
    <row r="764" spans="1:2" s="12" customFormat="1" x14ac:dyDescent="0.2">
      <c r="A764" s="32"/>
      <c r="B764"/>
    </row>
    <row r="765" spans="1:2" s="12" customFormat="1" x14ac:dyDescent="0.2">
      <c r="A765" s="32"/>
      <c r="B765"/>
    </row>
    <row r="766" spans="1:2" s="12" customFormat="1" x14ac:dyDescent="0.2">
      <c r="A766" s="32"/>
      <c r="B766"/>
    </row>
    <row r="767" spans="1:2" s="12" customFormat="1" x14ac:dyDescent="0.2">
      <c r="A767" s="32"/>
      <c r="B767"/>
    </row>
    <row r="768" spans="1:2" s="12" customFormat="1" x14ac:dyDescent="0.2">
      <c r="A768" s="32"/>
      <c r="B768"/>
    </row>
    <row r="769" spans="1:2" s="12" customFormat="1" x14ac:dyDescent="0.2">
      <c r="A769" s="32"/>
      <c r="B769"/>
    </row>
    <row r="770" spans="1:2" s="12" customFormat="1" x14ac:dyDescent="0.2">
      <c r="A770" s="32"/>
      <c r="B770"/>
    </row>
    <row r="771" spans="1:2" s="12" customFormat="1" x14ac:dyDescent="0.2">
      <c r="A771" s="32"/>
      <c r="B771"/>
    </row>
    <row r="772" spans="1:2" s="12" customFormat="1" x14ac:dyDescent="0.2">
      <c r="A772" s="32"/>
      <c r="B772"/>
    </row>
    <row r="773" spans="1:2" s="12" customFormat="1" x14ac:dyDescent="0.2">
      <c r="A773" s="32"/>
      <c r="B773"/>
    </row>
    <row r="774" spans="1:2" s="12" customFormat="1" x14ac:dyDescent="0.2">
      <c r="A774" s="32"/>
      <c r="B774"/>
    </row>
    <row r="775" spans="1:2" s="12" customFormat="1" x14ac:dyDescent="0.2">
      <c r="A775" s="32"/>
      <c r="B775"/>
    </row>
    <row r="776" spans="1:2" s="12" customFormat="1" x14ac:dyDescent="0.2">
      <c r="A776" s="32"/>
      <c r="B776"/>
    </row>
    <row r="777" spans="1:2" s="12" customFormat="1" x14ac:dyDescent="0.2">
      <c r="A777" s="32"/>
      <c r="B777"/>
    </row>
    <row r="778" spans="1:2" s="12" customFormat="1" x14ac:dyDescent="0.2">
      <c r="A778" s="32"/>
      <c r="B778"/>
    </row>
    <row r="779" spans="1:2" s="12" customFormat="1" x14ac:dyDescent="0.2">
      <c r="A779" s="32"/>
      <c r="B779"/>
    </row>
    <row r="780" spans="1:2" s="12" customFormat="1" x14ac:dyDescent="0.2">
      <c r="A780" s="32"/>
      <c r="B780"/>
    </row>
    <row r="781" spans="1:2" s="12" customFormat="1" x14ac:dyDescent="0.2">
      <c r="A781" s="32"/>
      <c r="B781"/>
    </row>
    <row r="782" spans="1:2" s="12" customFormat="1" x14ac:dyDescent="0.2">
      <c r="A782" s="32"/>
      <c r="B782"/>
    </row>
    <row r="783" spans="1:2" s="12" customFormat="1" x14ac:dyDescent="0.2">
      <c r="A783" s="32"/>
      <c r="B783"/>
    </row>
    <row r="784" spans="1:2" s="12" customFormat="1" x14ac:dyDescent="0.2">
      <c r="A784" s="32"/>
      <c r="B784"/>
    </row>
    <row r="785" spans="1:2" s="12" customFormat="1" x14ac:dyDescent="0.2">
      <c r="A785" s="32"/>
      <c r="B785"/>
    </row>
    <row r="786" spans="1:2" s="12" customFormat="1" x14ac:dyDescent="0.2">
      <c r="A786" s="32"/>
      <c r="B786"/>
    </row>
    <row r="787" spans="1:2" s="12" customFormat="1" x14ac:dyDescent="0.2">
      <c r="A787" s="32"/>
      <c r="B787"/>
    </row>
    <row r="788" spans="1:2" s="12" customFormat="1" x14ac:dyDescent="0.2">
      <c r="A788" s="32"/>
      <c r="B788"/>
    </row>
    <row r="789" spans="1:2" s="12" customFormat="1" x14ac:dyDescent="0.2">
      <c r="A789" s="32"/>
      <c r="B789"/>
    </row>
    <row r="790" spans="1:2" s="12" customFormat="1" x14ac:dyDescent="0.2">
      <c r="A790" s="32"/>
      <c r="B790"/>
    </row>
    <row r="791" spans="1:2" s="12" customFormat="1" x14ac:dyDescent="0.2">
      <c r="A791" s="32"/>
      <c r="B791"/>
    </row>
    <row r="792" spans="1:2" s="12" customFormat="1" x14ac:dyDescent="0.2">
      <c r="A792" s="32"/>
      <c r="B792"/>
    </row>
    <row r="793" spans="1:2" s="12" customFormat="1" x14ac:dyDescent="0.2">
      <c r="A793" s="32"/>
      <c r="B793"/>
    </row>
    <row r="794" spans="1:2" s="12" customFormat="1" x14ac:dyDescent="0.2">
      <c r="A794" s="32"/>
      <c r="B794"/>
    </row>
    <row r="795" spans="1:2" s="12" customFormat="1" x14ac:dyDescent="0.2">
      <c r="A795" s="32"/>
      <c r="B795"/>
    </row>
    <row r="796" spans="1:2" s="12" customFormat="1" x14ac:dyDescent="0.2">
      <c r="A796" s="32"/>
      <c r="B796"/>
    </row>
    <row r="797" spans="1:2" s="12" customFormat="1" x14ac:dyDescent="0.2">
      <c r="A797" s="32"/>
      <c r="B797"/>
    </row>
    <row r="798" spans="1:2" s="12" customFormat="1" x14ac:dyDescent="0.2">
      <c r="A798" s="32"/>
      <c r="B798"/>
    </row>
    <row r="799" spans="1:2" s="12" customFormat="1" x14ac:dyDescent="0.2">
      <c r="A799" s="32"/>
      <c r="B799"/>
    </row>
    <row r="800" spans="1:2" s="12" customFormat="1" x14ac:dyDescent="0.2">
      <c r="A800" s="32"/>
      <c r="B800"/>
    </row>
    <row r="801" spans="1:2" s="12" customFormat="1" x14ac:dyDescent="0.2">
      <c r="A801" s="32"/>
      <c r="B801"/>
    </row>
    <row r="802" spans="1:2" s="12" customFormat="1" x14ac:dyDescent="0.2">
      <c r="A802" s="32"/>
      <c r="B802"/>
    </row>
    <row r="803" spans="1:2" s="12" customFormat="1" x14ac:dyDescent="0.2">
      <c r="A803" s="32"/>
      <c r="B803"/>
    </row>
    <row r="804" spans="1:2" s="12" customFormat="1" x14ac:dyDescent="0.2">
      <c r="A804" s="32"/>
      <c r="B804"/>
    </row>
    <row r="805" spans="1:2" s="12" customFormat="1" x14ac:dyDescent="0.2">
      <c r="A805" s="32"/>
      <c r="B805"/>
    </row>
    <row r="806" spans="1:2" s="12" customFormat="1" x14ac:dyDescent="0.2">
      <c r="A806" s="32"/>
      <c r="B806"/>
    </row>
    <row r="807" spans="1:2" s="12" customFormat="1" x14ac:dyDescent="0.2">
      <c r="A807" s="32"/>
      <c r="B807"/>
    </row>
    <row r="808" spans="1:2" s="12" customFormat="1" x14ac:dyDescent="0.2">
      <c r="A808" s="32"/>
      <c r="B808"/>
    </row>
    <row r="809" spans="1:2" s="12" customFormat="1" x14ac:dyDescent="0.2">
      <c r="A809" s="32"/>
      <c r="B809"/>
    </row>
    <row r="810" spans="1:2" s="12" customFormat="1" x14ac:dyDescent="0.2">
      <c r="A810" s="32"/>
      <c r="B810"/>
    </row>
    <row r="811" spans="1:2" s="12" customFormat="1" x14ac:dyDescent="0.2">
      <c r="A811" s="32"/>
      <c r="B811"/>
    </row>
    <row r="812" spans="1:2" s="12" customFormat="1" x14ac:dyDescent="0.2">
      <c r="A812" s="32"/>
      <c r="B812"/>
    </row>
    <row r="813" spans="1:2" s="12" customFormat="1" x14ac:dyDescent="0.2">
      <c r="A813" s="32"/>
      <c r="B813"/>
    </row>
    <row r="814" spans="1:2" s="12" customFormat="1" x14ac:dyDescent="0.2">
      <c r="A814" s="32"/>
      <c r="B814"/>
    </row>
    <row r="815" spans="1:2" s="12" customFormat="1" x14ac:dyDescent="0.2">
      <c r="A815" s="32"/>
      <c r="B815"/>
    </row>
    <row r="816" spans="1:2" s="12" customFormat="1" x14ac:dyDescent="0.2">
      <c r="A816" s="32"/>
      <c r="B816"/>
    </row>
    <row r="817" spans="1:2" s="12" customFormat="1" x14ac:dyDescent="0.2">
      <c r="A817" s="32"/>
      <c r="B817"/>
    </row>
    <row r="818" spans="1:2" s="12" customFormat="1" x14ac:dyDescent="0.2">
      <c r="A818" s="32"/>
      <c r="B818"/>
    </row>
    <row r="819" spans="1:2" s="12" customFormat="1" x14ac:dyDescent="0.2">
      <c r="A819" s="32"/>
      <c r="B819"/>
    </row>
    <row r="820" spans="1:2" s="12" customFormat="1" x14ac:dyDescent="0.2">
      <c r="A820" s="32"/>
      <c r="B820"/>
    </row>
    <row r="821" spans="1:2" s="12" customFormat="1" x14ac:dyDescent="0.2">
      <c r="A821" s="32"/>
      <c r="B821"/>
    </row>
    <row r="822" spans="1:2" s="12" customFormat="1" x14ac:dyDescent="0.2">
      <c r="A822" s="32"/>
      <c r="B822"/>
    </row>
    <row r="823" spans="1:2" s="12" customFormat="1" x14ac:dyDescent="0.2">
      <c r="A823" s="32"/>
      <c r="B823"/>
    </row>
    <row r="824" spans="1:2" s="12" customFormat="1" x14ac:dyDescent="0.2">
      <c r="A824" s="32"/>
      <c r="B824"/>
    </row>
    <row r="825" spans="1:2" s="12" customFormat="1" x14ac:dyDescent="0.2">
      <c r="A825" s="32"/>
      <c r="B825"/>
    </row>
    <row r="826" spans="1:2" s="12" customFormat="1" x14ac:dyDescent="0.2">
      <c r="A826" s="32"/>
      <c r="B826"/>
    </row>
    <row r="827" spans="1:2" s="12" customFormat="1" x14ac:dyDescent="0.2">
      <c r="A827" s="32"/>
      <c r="B827"/>
    </row>
    <row r="828" spans="1:2" s="12" customFormat="1" x14ac:dyDescent="0.2">
      <c r="A828" s="32"/>
      <c r="B828"/>
    </row>
    <row r="829" spans="1:2" s="12" customFormat="1" x14ac:dyDescent="0.2">
      <c r="A829" s="32"/>
      <c r="B829"/>
    </row>
    <row r="830" spans="1:2" s="12" customFormat="1" x14ac:dyDescent="0.2">
      <c r="A830" s="32"/>
      <c r="B830"/>
    </row>
    <row r="831" spans="1:2" s="12" customFormat="1" x14ac:dyDescent="0.2">
      <c r="A831" s="32"/>
      <c r="B831"/>
    </row>
    <row r="832" spans="1:2" s="12" customFormat="1" x14ac:dyDescent="0.2">
      <c r="A832" s="32"/>
      <c r="B832"/>
    </row>
    <row r="833" spans="1:2" s="12" customFormat="1" x14ac:dyDescent="0.2">
      <c r="A833" s="32"/>
      <c r="B833"/>
    </row>
    <row r="834" spans="1:2" s="12" customFormat="1" x14ac:dyDescent="0.2">
      <c r="A834" s="32"/>
      <c r="B834"/>
    </row>
    <row r="835" spans="1:2" s="12" customFormat="1" x14ac:dyDescent="0.2">
      <c r="A835" s="32"/>
      <c r="B835"/>
    </row>
    <row r="836" spans="1:2" s="12" customFormat="1" x14ac:dyDescent="0.2">
      <c r="A836" s="32"/>
      <c r="B836"/>
    </row>
    <row r="837" spans="1:2" s="12" customFormat="1" x14ac:dyDescent="0.2">
      <c r="A837" s="32"/>
      <c r="B837"/>
    </row>
    <row r="838" spans="1:2" s="12" customFormat="1" x14ac:dyDescent="0.2">
      <c r="A838" s="32"/>
      <c r="B838"/>
    </row>
    <row r="839" spans="1:2" s="12" customFormat="1" x14ac:dyDescent="0.2">
      <c r="A839" s="32"/>
      <c r="B839"/>
    </row>
    <row r="840" spans="1:2" s="12" customFormat="1" x14ac:dyDescent="0.2">
      <c r="A840" s="32"/>
      <c r="B840"/>
    </row>
    <row r="841" spans="1:2" s="12" customFormat="1" x14ac:dyDescent="0.2">
      <c r="A841" s="32"/>
      <c r="B841"/>
    </row>
    <row r="842" spans="1:2" s="12" customFormat="1" x14ac:dyDescent="0.2">
      <c r="A842" s="32"/>
      <c r="B842"/>
    </row>
    <row r="843" spans="1:2" s="12" customFormat="1" x14ac:dyDescent="0.2">
      <c r="A843" s="32"/>
      <c r="B843"/>
    </row>
    <row r="844" spans="1:2" s="12" customFormat="1" x14ac:dyDescent="0.2">
      <c r="A844" s="32"/>
      <c r="B844"/>
    </row>
    <row r="845" spans="1:2" s="12" customFormat="1" x14ac:dyDescent="0.2">
      <c r="A845" s="32"/>
      <c r="B845"/>
    </row>
    <row r="846" spans="1:2" s="12" customFormat="1" x14ac:dyDescent="0.2">
      <c r="A846" s="32"/>
      <c r="B846"/>
    </row>
    <row r="847" spans="1:2" s="12" customFormat="1" x14ac:dyDescent="0.2">
      <c r="A847" s="32"/>
      <c r="B847"/>
    </row>
    <row r="848" spans="1:2" s="12" customFormat="1" x14ac:dyDescent="0.2">
      <c r="A848" s="32"/>
      <c r="B848"/>
    </row>
    <row r="849" spans="1:2" s="12" customFormat="1" x14ac:dyDescent="0.2">
      <c r="A849" s="32"/>
      <c r="B849"/>
    </row>
    <row r="850" spans="1:2" s="12" customFormat="1" x14ac:dyDescent="0.2">
      <c r="A850" s="32"/>
      <c r="B850"/>
    </row>
    <row r="851" spans="1:2" s="12" customFormat="1" x14ac:dyDescent="0.2">
      <c r="A851" s="32"/>
      <c r="B851"/>
    </row>
    <row r="852" spans="1:2" s="12" customFormat="1" x14ac:dyDescent="0.2">
      <c r="A852" s="32"/>
      <c r="B852"/>
    </row>
    <row r="853" spans="1:2" s="12" customFormat="1" x14ac:dyDescent="0.2">
      <c r="A853" s="32"/>
      <c r="B853"/>
    </row>
    <row r="854" spans="1:2" s="12" customFormat="1" x14ac:dyDescent="0.2">
      <c r="A854" s="32"/>
      <c r="B854"/>
    </row>
    <row r="855" spans="1:2" s="12" customFormat="1" x14ac:dyDescent="0.2">
      <c r="A855" s="32"/>
      <c r="B855"/>
    </row>
    <row r="856" spans="1:2" s="12" customFormat="1" x14ac:dyDescent="0.2">
      <c r="A856" s="32"/>
      <c r="B856"/>
    </row>
    <row r="857" spans="1:2" s="12" customFormat="1" x14ac:dyDescent="0.2">
      <c r="A857" s="32"/>
      <c r="B857"/>
    </row>
    <row r="858" spans="1:2" s="12" customFormat="1" x14ac:dyDescent="0.2">
      <c r="A858" s="32"/>
      <c r="B858"/>
    </row>
    <row r="859" spans="1:2" s="12" customFormat="1" x14ac:dyDescent="0.2">
      <c r="A859" s="32"/>
      <c r="B859"/>
    </row>
    <row r="860" spans="1:2" s="12" customFormat="1" x14ac:dyDescent="0.2">
      <c r="A860" s="32"/>
      <c r="B860"/>
    </row>
    <row r="861" spans="1:2" s="12" customFormat="1" x14ac:dyDescent="0.2">
      <c r="A861" s="32"/>
      <c r="B861"/>
    </row>
    <row r="862" spans="1:2" s="12" customFormat="1" x14ac:dyDescent="0.2">
      <c r="A862" s="32"/>
      <c r="B862"/>
    </row>
    <row r="863" spans="1:2" s="12" customFormat="1" x14ac:dyDescent="0.2">
      <c r="A863" s="32"/>
      <c r="B863"/>
    </row>
    <row r="864" spans="1:2" s="12" customFormat="1" x14ac:dyDescent="0.2">
      <c r="A864" s="32"/>
      <c r="B864"/>
    </row>
    <row r="865" spans="1:2" s="12" customFormat="1" x14ac:dyDescent="0.2">
      <c r="A865" s="32"/>
      <c r="B865"/>
    </row>
    <row r="866" spans="1:2" s="12" customFormat="1" x14ac:dyDescent="0.2">
      <c r="A866" s="32"/>
      <c r="B866"/>
    </row>
    <row r="867" spans="1:2" s="12" customFormat="1" x14ac:dyDescent="0.2">
      <c r="A867" s="32"/>
      <c r="B867"/>
    </row>
    <row r="868" spans="1:2" s="12" customFormat="1" x14ac:dyDescent="0.2">
      <c r="A868" s="32"/>
      <c r="B868"/>
    </row>
    <row r="869" spans="1:2" s="12" customFormat="1" x14ac:dyDescent="0.2">
      <c r="A869" s="32"/>
      <c r="B869"/>
    </row>
    <row r="870" spans="1:2" s="12" customFormat="1" x14ac:dyDescent="0.2">
      <c r="A870" s="32"/>
      <c r="B870"/>
    </row>
    <row r="871" spans="1:2" s="12" customFormat="1" x14ac:dyDescent="0.2">
      <c r="A871" s="32"/>
      <c r="B871"/>
    </row>
    <row r="872" spans="1:2" s="12" customFormat="1" x14ac:dyDescent="0.2">
      <c r="A872" s="32"/>
      <c r="B872"/>
    </row>
    <row r="873" spans="1:2" s="12" customFormat="1" x14ac:dyDescent="0.2">
      <c r="A873" s="32"/>
      <c r="B873"/>
    </row>
    <row r="874" spans="1:2" s="12" customFormat="1" x14ac:dyDescent="0.2">
      <c r="A874" s="32"/>
      <c r="B874"/>
    </row>
    <row r="875" spans="1:2" s="12" customFormat="1" x14ac:dyDescent="0.2">
      <c r="A875" s="32"/>
      <c r="B875"/>
    </row>
    <row r="876" spans="1:2" s="12" customFormat="1" x14ac:dyDescent="0.2">
      <c r="A876" s="32"/>
      <c r="B876"/>
    </row>
    <row r="877" spans="1:2" s="12" customFormat="1" x14ac:dyDescent="0.2">
      <c r="A877" s="32"/>
      <c r="B877"/>
    </row>
    <row r="878" spans="1:2" s="12" customFormat="1" x14ac:dyDescent="0.2">
      <c r="A878" s="32"/>
      <c r="B878"/>
    </row>
    <row r="879" spans="1:2" s="12" customFormat="1" x14ac:dyDescent="0.2">
      <c r="A879" s="32"/>
      <c r="B879"/>
    </row>
    <row r="880" spans="1:2" s="12" customFormat="1" x14ac:dyDescent="0.2">
      <c r="A880" s="32"/>
      <c r="B880"/>
    </row>
    <row r="881" spans="1:2" s="12" customFormat="1" x14ac:dyDescent="0.2">
      <c r="A881" s="32"/>
      <c r="B881"/>
    </row>
    <row r="882" spans="1:2" s="12" customFormat="1" x14ac:dyDescent="0.2">
      <c r="A882" s="32"/>
      <c r="B882"/>
    </row>
    <row r="883" spans="1:2" s="12" customFormat="1" x14ac:dyDescent="0.2">
      <c r="A883" s="32"/>
      <c r="B883"/>
    </row>
    <row r="884" spans="1:2" s="12" customFormat="1" x14ac:dyDescent="0.2">
      <c r="A884" s="32"/>
      <c r="B884"/>
    </row>
    <row r="885" spans="1:2" s="12" customFormat="1" x14ac:dyDescent="0.2">
      <c r="A885" s="32"/>
      <c r="B885"/>
    </row>
    <row r="886" spans="1:2" s="12" customFormat="1" x14ac:dyDescent="0.2">
      <c r="A886" s="32"/>
      <c r="B886"/>
    </row>
    <row r="887" spans="1:2" s="12" customFormat="1" x14ac:dyDescent="0.2">
      <c r="A887" s="32"/>
      <c r="B887"/>
    </row>
    <row r="888" spans="1:2" s="12" customFormat="1" x14ac:dyDescent="0.2">
      <c r="A888" s="32"/>
      <c r="B888"/>
    </row>
    <row r="889" spans="1:2" s="12" customFormat="1" x14ac:dyDescent="0.2">
      <c r="A889" s="32"/>
      <c r="B889"/>
    </row>
    <row r="890" spans="1:2" s="12" customFormat="1" x14ac:dyDescent="0.2">
      <c r="A890" s="32"/>
      <c r="B890"/>
    </row>
    <row r="891" spans="1:2" s="12" customFormat="1" x14ac:dyDescent="0.2">
      <c r="A891" s="32"/>
      <c r="B891"/>
    </row>
    <row r="892" spans="1:2" s="12" customFormat="1" x14ac:dyDescent="0.2">
      <c r="A892" s="32"/>
      <c r="B892"/>
    </row>
    <row r="893" spans="1:2" s="12" customFormat="1" x14ac:dyDescent="0.2">
      <c r="A893" s="32"/>
      <c r="B893"/>
    </row>
    <row r="894" spans="1:2" s="12" customFormat="1" x14ac:dyDescent="0.2">
      <c r="A894" s="32"/>
      <c r="B894"/>
    </row>
    <row r="895" spans="1:2" s="12" customFormat="1" x14ac:dyDescent="0.2">
      <c r="A895" s="32"/>
      <c r="B895"/>
    </row>
    <row r="896" spans="1:2" s="12" customFormat="1" x14ac:dyDescent="0.2">
      <c r="A896" s="32"/>
      <c r="B896"/>
    </row>
    <row r="897" spans="1:2" s="12" customFormat="1" x14ac:dyDescent="0.2">
      <c r="A897" s="32"/>
      <c r="B897"/>
    </row>
    <row r="898" spans="1:2" s="12" customFormat="1" x14ac:dyDescent="0.2">
      <c r="A898" s="32"/>
      <c r="B898"/>
    </row>
    <row r="899" spans="1:2" s="12" customFormat="1" x14ac:dyDescent="0.2">
      <c r="A899" s="32"/>
      <c r="B899"/>
    </row>
    <row r="900" spans="1:2" s="12" customFormat="1" x14ac:dyDescent="0.2">
      <c r="A900" s="32"/>
      <c r="B900"/>
    </row>
    <row r="901" spans="1:2" s="12" customFormat="1" x14ac:dyDescent="0.2">
      <c r="A901" s="32"/>
      <c r="B901"/>
    </row>
    <row r="902" spans="1:2" s="12" customFormat="1" x14ac:dyDescent="0.2">
      <c r="A902" s="32"/>
      <c r="B902"/>
    </row>
    <row r="903" spans="1:2" s="12" customFormat="1" x14ac:dyDescent="0.2">
      <c r="A903" s="32"/>
      <c r="B903"/>
    </row>
    <row r="904" spans="1:2" s="12" customFormat="1" x14ac:dyDescent="0.2">
      <c r="A904" s="32"/>
      <c r="B904"/>
    </row>
    <row r="905" spans="1:2" s="12" customFormat="1" x14ac:dyDescent="0.2">
      <c r="A905" s="32"/>
      <c r="B905"/>
    </row>
    <row r="906" spans="1:2" s="12" customFormat="1" x14ac:dyDescent="0.2">
      <c r="A906" s="32"/>
      <c r="B906"/>
    </row>
    <row r="907" spans="1:2" s="12" customFormat="1" x14ac:dyDescent="0.2">
      <c r="A907" s="32"/>
      <c r="B907"/>
    </row>
    <row r="908" spans="1:2" s="12" customFormat="1" x14ac:dyDescent="0.2">
      <c r="A908" s="32"/>
      <c r="B908"/>
    </row>
    <row r="909" spans="1:2" s="12" customFormat="1" x14ac:dyDescent="0.2">
      <c r="A909" s="32"/>
      <c r="B909"/>
    </row>
    <row r="910" spans="1:2" s="12" customFormat="1" x14ac:dyDescent="0.2">
      <c r="A910" s="32"/>
      <c r="B910"/>
    </row>
    <row r="911" spans="1:2" s="12" customFormat="1" x14ac:dyDescent="0.2">
      <c r="A911" s="32"/>
      <c r="B911"/>
    </row>
    <row r="912" spans="1:2" s="12" customFormat="1" x14ac:dyDescent="0.2">
      <c r="A912" s="32"/>
      <c r="B912"/>
    </row>
    <row r="913" spans="1:2" s="12" customFormat="1" x14ac:dyDescent="0.2">
      <c r="A913" s="32"/>
      <c r="B913"/>
    </row>
    <row r="914" spans="1:2" s="12" customFormat="1" x14ac:dyDescent="0.2">
      <c r="A914" s="32"/>
      <c r="B914"/>
    </row>
    <row r="915" spans="1:2" s="12" customFormat="1" x14ac:dyDescent="0.2">
      <c r="A915" s="32"/>
      <c r="B915"/>
    </row>
    <row r="916" spans="1:2" s="12" customFormat="1" x14ac:dyDescent="0.2">
      <c r="A916" s="32"/>
      <c r="B916"/>
    </row>
    <row r="917" spans="1:2" s="12" customFormat="1" x14ac:dyDescent="0.2">
      <c r="A917" s="32"/>
      <c r="B917"/>
    </row>
    <row r="918" spans="1:2" s="12" customFormat="1" x14ac:dyDescent="0.2">
      <c r="A918" s="32"/>
      <c r="B918"/>
    </row>
    <row r="919" spans="1:2" s="12" customFormat="1" x14ac:dyDescent="0.2">
      <c r="A919" s="32"/>
      <c r="B919"/>
    </row>
    <row r="920" spans="1:2" s="12" customFormat="1" x14ac:dyDescent="0.2">
      <c r="A920" s="32"/>
      <c r="B920"/>
    </row>
    <row r="921" spans="1:2" s="12" customFormat="1" x14ac:dyDescent="0.2">
      <c r="A921" s="32"/>
      <c r="B921"/>
    </row>
    <row r="922" spans="1:2" s="12" customFormat="1" x14ac:dyDescent="0.2">
      <c r="A922" s="32"/>
      <c r="B922"/>
    </row>
    <row r="923" spans="1:2" s="12" customFormat="1" x14ac:dyDescent="0.2">
      <c r="A923" s="32"/>
      <c r="B923"/>
    </row>
    <row r="924" spans="1:2" s="12" customFormat="1" x14ac:dyDescent="0.2">
      <c r="A924" s="32"/>
      <c r="B924"/>
    </row>
    <row r="925" spans="1:2" s="12" customFormat="1" x14ac:dyDescent="0.2">
      <c r="A925" s="32"/>
      <c r="B925"/>
    </row>
    <row r="926" spans="1:2" s="12" customFormat="1" x14ac:dyDescent="0.2">
      <c r="A926" s="32"/>
      <c r="B926"/>
    </row>
    <row r="927" spans="1:2" s="12" customFormat="1" x14ac:dyDescent="0.2">
      <c r="A927" s="32"/>
      <c r="B927"/>
    </row>
    <row r="928" spans="1:2" s="12" customFormat="1" x14ac:dyDescent="0.2">
      <c r="A928" s="32"/>
      <c r="B928"/>
    </row>
    <row r="929" spans="1:2" s="12" customFormat="1" x14ac:dyDescent="0.2">
      <c r="A929" s="32"/>
      <c r="B929"/>
    </row>
    <row r="930" spans="1:2" s="12" customFormat="1" x14ac:dyDescent="0.2">
      <c r="A930" s="32"/>
      <c r="B930"/>
    </row>
    <row r="931" spans="1:2" s="12" customFormat="1" x14ac:dyDescent="0.2">
      <c r="A931" s="32"/>
      <c r="B931"/>
    </row>
    <row r="932" spans="1:2" s="12" customFormat="1" x14ac:dyDescent="0.2">
      <c r="A932" s="32"/>
      <c r="B932"/>
    </row>
    <row r="933" spans="1:2" s="12" customFormat="1" x14ac:dyDescent="0.2">
      <c r="A933" s="32"/>
      <c r="B933"/>
    </row>
    <row r="934" spans="1:2" s="12" customFormat="1" x14ac:dyDescent="0.2">
      <c r="A934" s="32"/>
      <c r="B934"/>
    </row>
    <row r="935" spans="1:2" s="12" customFormat="1" x14ac:dyDescent="0.2">
      <c r="A935" s="32"/>
      <c r="B935"/>
    </row>
    <row r="936" spans="1:2" s="12" customFormat="1" x14ac:dyDescent="0.2">
      <c r="A936" s="32"/>
      <c r="B936"/>
    </row>
    <row r="937" spans="1:2" s="12" customFormat="1" x14ac:dyDescent="0.2">
      <c r="A937" s="32"/>
      <c r="B937"/>
    </row>
    <row r="938" spans="1:2" s="12" customFormat="1" x14ac:dyDescent="0.2">
      <c r="A938" s="32"/>
      <c r="B938"/>
    </row>
    <row r="939" spans="1:2" s="12" customFormat="1" x14ac:dyDescent="0.2">
      <c r="A939" s="32"/>
      <c r="B939"/>
    </row>
    <row r="940" spans="1:2" s="12" customFormat="1" x14ac:dyDescent="0.2">
      <c r="A940" s="32"/>
      <c r="B940"/>
    </row>
    <row r="941" spans="1:2" s="12" customFormat="1" x14ac:dyDescent="0.2">
      <c r="A941" s="32"/>
      <c r="B941"/>
    </row>
    <row r="942" spans="1:2" s="12" customFormat="1" x14ac:dyDescent="0.2">
      <c r="A942" s="32"/>
      <c r="B942"/>
    </row>
    <row r="943" spans="1:2" s="12" customFormat="1" x14ac:dyDescent="0.2">
      <c r="A943" s="32"/>
      <c r="B943"/>
    </row>
    <row r="944" spans="1:2" s="12" customFormat="1" x14ac:dyDescent="0.2">
      <c r="A944" s="32"/>
      <c r="B944"/>
    </row>
    <row r="945" spans="1:2" s="12" customFormat="1" x14ac:dyDescent="0.2">
      <c r="A945" s="32"/>
      <c r="B945"/>
    </row>
    <row r="946" spans="1:2" s="12" customFormat="1" x14ac:dyDescent="0.2">
      <c r="A946" s="32"/>
      <c r="B946"/>
    </row>
    <row r="947" spans="1:2" s="12" customFormat="1" x14ac:dyDescent="0.2">
      <c r="A947" s="32"/>
      <c r="B947"/>
    </row>
    <row r="948" spans="1:2" s="12" customFormat="1" x14ac:dyDescent="0.2">
      <c r="A948" s="32"/>
      <c r="B948"/>
    </row>
    <row r="949" spans="1:2" s="12" customFormat="1" x14ac:dyDescent="0.2">
      <c r="A949" s="32"/>
      <c r="B949"/>
    </row>
    <row r="950" spans="1:2" s="12" customFormat="1" x14ac:dyDescent="0.2">
      <c r="A950" s="32"/>
      <c r="B950"/>
    </row>
    <row r="951" spans="1:2" s="12" customFormat="1" x14ac:dyDescent="0.2">
      <c r="A951" s="32"/>
      <c r="B951"/>
    </row>
    <row r="952" spans="1:2" s="12" customFormat="1" x14ac:dyDescent="0.2">
      <c r="A952" s="32"/>
      <c r="B952"/>
    </row>
    <row r="953" spans="1:2" s="12" customFormat="1" x14ac:dyDescent="0.2">
      <c r="A953" s="32"/>
      <c r="B953"/>
    </row>
    <row r="954" spans="1:2" s="12" customFormat="1" x14ac:dyDescent="0.2">
      <c r="A954" s="32"/>
      <c r="B954"/>
    </row>
    <row r="955" spans="1:2" s="12" customFormat="1" x14ac:dyDescent="0.2">
      <c r="A955" s="32"/>
      <c r="B955"/>
    </row>
    <row r="956" spans="1:2" s="12" customFormat="1" x14ac:dyDescent="0.2">
      <c r="A956" s="32"/>
      <c r="B956"/>
    </row>
    <row r="957" spans="1:2" s="12" customFormat="1" x14ac:dyDescent="0.2">
      <c r="A957" s="32"/>
      <c r="B957"/>
    </row>
    <row r="958" spans="1:2" s="12" customFormat="1" x14ac:dyDescent="0.2">
      <c r="A958" s="32"/>
      <c r="B958"/>
    </row>
    <row r="959" spans="1:2" s="12" customFormat="1" x14ac:dyDescent="0.2">
      <c r="A959" s="32"/>
      <c r="B959"/>
    </row>
    <row r="960" spans="1:2" s="12" customFormat="1" x14ac:dyDescent="0.2">
      <c r="A960" s="32"/>
      <c r="B960"/>
    </row>
    <row r="961" spans="1:2" s="12" customFormat="1" x14ac:dyDescent="0.2">
      <c r="A961" s="32"/>
      <c r="B961"/>
    </row>
    <row r="962" spans="1:2" s="12" customFormat="1" x14ac:dyDescent="0.2">
      <c r="A962" s="32"/>
      <c r="B962"/>
    </row>
    <row r="963" spans="1:2" s="12" customFormat="1" x14ac:dyDescent="0.2">
      <c r="A963" s="32"/>
      <c r="B963"/>
    </row>
    <row r="964" spans="1:2" s="12" customFormat="1" x14ac:dyDescent="0.2">
      <c r="A964" s="32"/>
      <c r="B964"/>
    </row>
    <row r="965" spans="1:2" s="12" customFormat="1" x14ac:dyDescent="0.2">
      <c r="A965" s="32"/>
      <c r="B965"/>
    </row>
    <row r="966" spans="1:2" s="12" customFormat="1" x14ac:dyDescent="0.2">
      <c r="A966" s="32"/>
      <c r="B966"/>
    </row>
    <row r="967" spans="1:2" s="12" customFormat="1" x14ac:dyDescent="0.2">
      <c r="A967" s="32"/>
      <c r="B967"/>
    </row>
    <row r="968" spans="1:2" s="12" customFormat="1" x14ac:dyDescent="0.2">
      <c r="A968" s="32"/>
      <c r="B968"/>
    </row>
    <row r="969" spans="1:2" s="12" customFormat="1" x14ac:dyDescent="0.2">
      <c r="A969" s="32"/>
      <c r="B969"/>
    </row>
    <row r="970" spans="1:2" s="12" customFormat="1" x14ac:dyDescent="0.2">
      <c r="A970" s="32"/>
      <c r="B970"/>
    </row>
    <row r="971" spans="1:2" s="12" customFormat="1" x14ac:dyDescent="0.2">
      <c r="A971" s="32"/>
      <c r="B971"/>
    </row>
    <row r="972" spans="1:2" s="12" customFormat="1" x14ac:dyDescent="0.2">
      <c r="A972" s="32"/>
      <c r="B972"/>
    </row>
    <row r="973" spans="1:2" s="12" customFormat="1" x14ac:dyDescent="0.2">
      <c r="A973" s="32"/>
      <c r="B973"/>
    </row>
    <row r="974" spans="1:2" s="12" customFormat="1" x14ac:dyDescent="0.2">
      <c r="A974" s="32"/>
      <c r="B974"/>
    </row>
    <row r="975" spans="1:2" s="12" customFormat="1" x14ac:dyDescent="0.2">
      <c r="A975" s="32"/>
      <c r="B975"/>
    </row>
    <row r="976" spans="1:2" s="12" customFormat="1" x14ac:dyDescent="0.2">
      <c r="A976" s="32"/>
      <c r="B976"/>
    </row>
    <row r="977" spans="1:2" s="12" customFormat="1" x14ac:dyDescent="0.2">
      <c r="A977" s="32"/>
      <c r="B977"/>
    </row>
    <row r="978" spans="1:2" s="12" customFormat="1" x14ac:dyDescent="0.2">
      <c r="A978" s="32"/>
      <c r="B978"/>
    </row>
    <row r="979" spans="1:2" s="12" customFormat="1" x14ac:dyDescent="0.2">
      <c r="A979" s="32"/>
      <c r="B979"/>
    </row>
    <row r="980" spans="1:2" s="12" customFormat="1" x14ac:dyDescent="0.2">
      <c r="A980" s="32"/>
      <c r="B980"/>
    </row>
    <row r="981" spans="1:2" s="12" customFormat="1" x14ac:dyDescent="0.2">
      <c r="A981" s="32"/>
      <c r="B981"/>
    </row>
    <row r="982" spans="1:2" s="12" customFormat="1" x14ac:dyDescent="0.2">
      <c r="A982" s="32"/>
      <c r="B982"/>
    </row>
    <row r="983" spans="1:2" s="12" customFormat="1" x14ac:dyDescent="0.2">
      <c r="A983" s="32"/>
      <c r="B983"/>
    </row>
    <row r="984" spans="1:2" s="12" customFormat="1" x14ac:dyDescent="0.2">
      <c r="A984" s="32"/>
      <c r="B984"/>
    </row>
    <row r="985" spans="1:2" s="12" customFormat="1" x14ac:dyDescent="0.2">
      <c r="A985" s="32"/>
      <c r="B985"/>
    </row>
    <row r="986" spans="1:2" s="12" customFormat="1" x14ac:dyDescent="0.2">
      <c r="A986" s="32"/>
      <c r="B986"/>
    </row>
    <row r="987" spans="1:2" s="12" customFormat="1" x14ac:dyDescent="0.2">
      <c r="A987" s="32"/>
      <c r="B987"/>
    </row>
    <row r="988" spans="1:2" s="12" customFormat="1" x14ac:dyDescent="0.2">
      <c r="A988" s="32"/>
      <c r="B988"/>
    </row>
    <row r="989" spans="1:2" s="12" customFormat="1" x14ac:dyDescent="0.2">
      <c r="A989" s="32"/>
      <c r="B989"/>
    </row>
    <row r="990" spans="1:2" s="12" customFormat="1" x14ac:dyDescent="0.2">
      <c r="A990" s="32"/>
      <c r="B990"/>
    </row>
    <row r="991" spans="1:2" s="12" customFormat="1" x14ac:dyDescent="0.2">
      <c r="A991" s="32"/>
      <c r="B991"/>
    </row>
    <row r="992" spans="1:2" s="12" customFormat="1" x14ac:dyDescent="0.2">
      <c r="A992" s="32"/>
      <c r="B992"/>
    </row>
    <row r="993" spans="1:2" s="12" customFormat="1" x14ac:dyDescent="0.2">
      <c r="A993" s="32"/>
      <c r="B993"/>
    </row>
    <row r="994" spans="1:2" s="12" customFormat="1" x14ac:dyDescent="0.2">
      <c r="A994" s="32"/>
      <c r="B994"/>
    </row>
    <row r="995" spans="1:2" s="12" customFormat="1" x14ac:dyDescent="0.2">
      <c r="A995" s="32"/>
      <c r="B995"/>
    </row>
    <row r="996" spans="1:2" s="12" customFormat="1" x14ac:dyDescent="0.2">
      <c r="A996" s="32"/>
      <c r="B996"/>
    </row>
    <row r="997" spans="1:2" s="12" customFormat="1" x14ac:dyDescent="0.2">
      <c r="A997" s="32"/>
      <c r="B997"/>
    </row>
    <row r="998" spans="1:2" s="12" customFormat="1" x14ac:dyDescent="0.2">
      <c r="A998" s="32"/>
      <c r="B998"/>
    </row>
    <row r="999" spans="1:2" s="12" customFormat="1" x14ac:dyDescent="0.2">
      <c r="A999" s="32"/>
      <c r="B999"/>
    </row>
    <row r="1000" spans="1:2" s="12" customFormat="1" x14ac:dyDescent="0.2">
      <c r="A1000" s="32"/>
      <c r="B1000"/>
    </row>
    <row r="1001" spans="1:2" s="12" customFormat="1" x14ac:dyDescent="0.2">
      <c r="A1001" s="32"/>
      <c r="B1001"/>
    </row>
    <row r="1002" spans="1:2" s="12" customFormat="1" x14ac:dyDescent="0.2">
      <c r="A1002" s="32"/>
      <c r="B1002"/>
    </row>
    <row r="1003" spans="1:2" s="12" customFormat="1" x14ac:dyDescent="0.2">
      <c r="A1003" s="32"/>
      <c r="B1003"/>
    </row>
    <row r="1004" spans="1:2" s="12" customFormat="1" x14ac:dyDescent="0.2">
      <c r="A1004" s="32"/>
      <c r="B1004"/>
    </row>
    <row r="1005" spans="1:2" s="12" customFormat="1" x14ac:dyDescent="0.2">
      <c r="A1005" s="32"/>
      <c r="B1005"/>
    </row>
    <row r="1006" spans="1:2" s="12" customFormat="1" x14ac:dyDescent="0.2">
      <c r="A1006" s="32"/>
      <c r="B1006"/>
    </row>
    <row r="1007" spans="1:2" s="12" customFormat="1" x14ac:dyDescent="0.2">
      <c r="A1007" s="32"/>
      <c r="B1007"/>
    </row>
    <row r="1008" spans="1:2" s="12" customFormat="1" x14ac:dyDescent="0.2">
      <c r="A1008" s="32"/>
      <c r="B1008"/>
    </row>
    <row r="1009" spans="1:2" s="12" customFormat="1" x14ac:dyDescent="0.2">
      <c r="A1009" s="32"/>
      <c r="B1009"/>
    </row>
    <row r="1010" spans="1:2" s="12" customFormat="1" x14ac:dyDescent="0.2">
      <c r="A1010" s="32"/>
      <c r="B1010"/>
    </row>
    <row r="1011" spans="1:2" s="12" customFormat="1" x14ac:dyDescent="0.2">
      <c r="A1011" s="32"/>
      <c r="B1011"/>
    </row>
    <row r="1012" spans="1:2" s="12" customFormat="1" x14ac:dyDescent="0.2">
      <c r="A1012" s="32"/>
      <c r="B1012"/>
    </row>
    <row r="1013" spans="1:2" s="12" customFormat="1" x14ac:dyDescent="0.2">
      <c r="A1013" s="32"/>
      <c r="B1013"/>
    </row>
    <row r="1014" spans="1:2" s="12" customFormat="1" x14ac:dyDescent="0.2">
      <c r="A1014" s="32"/>
      <c r="B1014"/>
    </row>
    <row r="1015" spans="1:2" s="12" customFormat="1" x14ac:dyDescent="0.2">
      <c r="A1015" s="32"/>
      <c r="B1015"/>
    </row>
    <row r="1016" spans="1:2" s="12" customFormat="1" x14ac:dyDescent="0.2">
      <c r="A1016" s="32"/>
      <c r="B1016"/>
    </row>
    <row r="1017" spans="1:2" s="12" customFormat="1" x14ac:dyDescent="0.2">
      <c r="A1017" s="32"/>
      <c r="B1017"/>
    </row>
    <row r="1018" spans="1:2" s="12" customFormat="1" x14ac:dyDescent="0.2">
      <c r="A1018" s="32"/>
      <c r="B1018"/>
    </row>
    <row r="1019" spans="1:2" s="12" customFormat="1" x14ac:dyDescent="0.2">
      <c r="A1019" s="32"/>
      <c r="B1019"/>
    </row>
    <row r="1020" spans="1:2" s="12" customFormat="1" x14ac:dyDescent="0.2">
      <c r="A1020" s="32"/>
      <c r="B1020"/>
    </row>
    <row r="1021" spans="1:2" s="12" customFormat="1" x14ac:dyDescent="0.2">
      <c r="A1021" s="32"/>
      <c r="B1021"/>
    </row>
    <row r="1022" spans="1:2" s="12" customFormat="1" x14ac:dyDescent="0.2">
      <c r="A1022" s="32"/>
      <c r="B1022"/>
    </row>
    <row r="1023" spans="1:2" s="12" customFormat="1" x14ac:dyDescent="0.2">
      <c r="A1023" s="32"/>
      <c r="B1023"/>
    </row>
    <row r="1024" spans="1:2" s="12" customFormat="1" x14ac:dyDescent="0.2">
      <c r="A1024" s="32"/>
      <c r="B1024"/>
    </row>
    <row r="1025" spans="1:2" s="12" customFormat="1" x14ac:dyDescent="0.2">
      <c r="A1025" s="32"/>
      <c r="B1025"/>
    </row>
    <row r="1026" spans="1:2" s="12" customFormat="1" x14ac:dyDescent="0.2">
      <c r="A1026" s="32"/>
      <c r="B1026"/>
    </row>
    <row r="1027" spans="1:2" s="12" customFormat="1" x14ac:dyDescent="0.2">
      <c r="A1027" s="32"/>
      <c r="B1027"/>
    </row>
    <row r="1028" spans="1:2" s="12" customFormat="1" x14ac:dyDescent="0.2">
      <c r="A1028" s="32"/>
      <c r="B1028"/>
    </row>
    <row r="1029" spans="1:2" s="12" customFormat="1" x14ac:dyDescent="0.2">
      <c r="A1029" s="32"/>
      <c r="B1029"/>
    </row>
    <row r="1030" spans="1:2" s="12" customFormat="1" x14ac:dyDescent="0.2">
      <c r="A1030" s="32"/>
      <c r="B1030"/>
    </row>
    <row r="1031" spans="1:2" s="12" customFormat="1" x14ac:dyDescent="0.2">
      <c r="A1031" s="32"/>
      <c r="B1031"/>
    </row>
    <row r="1032" spans="1:2" s="12" customFormat="1" x14ac:dyDescent="0.2">
      <c r="A1032" s="32"/>
      <c r="B1032"/>
    </row>
    <row r="1033" spans="1:2" s="12" customFormat="1" x14ac:dyDescent="0.2">
      <c r="A1033" s="32"/>
      <c r="B1033"/>
    </row>
    <row r="1034" spans="1:2" s="12" customFormat="1" x14ac:dyDescent="0.2">
      <c r="A1034" s="32"/>
      <c r="B1034"/>
    </row>
    <row r="1035" spans="1:2" s="12" customFormat="1" x14ac:dyDescent="0.2">
      <c r="A1035" s="32"/>
      <c r="B1035"/>
    </row>
    <row r="1036" spans="1:2" s="12" customFormat="1" x14ac:dyDescent="0.2">
      <c r="A1036" s="32"/>
      <c r="B1036"/>
    </row>
    <row r="1037" spans="1:2" s="12" customFormat="1" x14ac:dyDescent="0.2">
      <c r="A1037" s="32"/>
      <c r="B1037"/>
    </row>
    <row r="1038" spans="1:2" s="12" customFormat="1" x14ac:dyDescent="0.2">
      <c r="A1038" s="32"/>
      <c r="B1038"/>
    </row>
    <row r="1039" spans="1:2" s="12" customFormat="1" x14ac:dyDescent="0.2">
      <c r="A1039" s="32"/>
      <c r="B1039"/>
    </row>
    <row r="1040" spans="1:2" s="12" customFormat="1" x14ac:dyDescent="0.2">
      <c r="A1040" s="32"/>
      <c r="B1040"/>
    </row>
    <row r="1041" spans="1:2" s="12" customFormat="1" x14ac:dyDescent="0.2">
      <c r="A1041" s="32"/>
      <c r="B1041"/>
    </row>
    <row r="1042" spans="1:2" s="12" customFormat="1" x14ac:dyDescent="0.2">
      <c r="A1042" s="32"/>
      <c r="B1042"/>
    </row>
    <row r="1043" spans="1:2" s="12" customFormat="1" x14ac:dyDescent="0.2">
      <c r="A1043" s="32"/>
      <c r="B1043"/>
    </row>
    <row r="1044" spans="1:2" s="12" customFormat="1" x14ac:dyDescent="0.2">
      <c r="A1044" s="32"/>
      <c r="B1044"/>
    </row>
    <row r="1045" spans="1:2" s="12" customFormat="1" x14ac:dyDescent="0.2">
      <c r="A1045" s="32"/>
      <c r="B1045"/>
    </row>
    <row r="1046" spans="1:2" s="12" customFormat="1" x14ac:dyDescent="0.2">
      <c r="A1046" s="32"/>
      <c r="B1046"/>
    </row>
    <row r="1047" spans="1:2" s="12" customFormat="1" x14ac:dyDescent="0.2">
      <c r="A1047" s="32"/>
      <c r="B1047"/>
    </row>
    <row r="1048" spans="1:2" s="12" customFormat="1" x14ac:dyDescent="0.2">
      <c r="A1048" s="32"/>
      <c r="B1048"/>
    </row>
    <row r="1049" spans="1:2" s="12" customFormat="1" x14ac:dyDescent="0.2">
      <c r="A1049" s="32"/>
      <c r="B1049"/>
    </row>
    <row r="1050" spans="1:2" s="12" customFormat="1" x14ac:dyDescent="0.2">
      <c r="A1050" s="32"/>
      <c r="B1050"/>
    </row>
    <row r="1051" spans="1:2" s="12" customFormat="1" x14ac:dyDescent="0.2">
      <c r="A1051" s="32"/>
      <c r="B1051"/>
    </row>
    <row r="1052" spans="1:2" s="12" customFormat="1" x14ac:dyDescent="0.2">
      <c r="A1052" s="32"/>
      <c r="B1052"/>
    </row>
    <row r="1053" spans="1:2" s="12" customFormat="1" x14ac:dyDescent="0.2">
      <c r="A1053" s="32"/>
      <c r="B1053"/>
    </row>
    <row r="1054" spans="1:2" s="12" customFormat="1" x14ac:dyDescent="0.2">
      <c r="A1054" s="32"/>
      <c r="B1054"/>
    </row>
    <row r="1055" spans="1:2" s="12" customFormat="1" x14ac:dyDescent="0.2">
      <c r="A1055" s="32"/>
      <c r="B1055"/>
    </row>
    <row r="1056" spans="1:2" s="12" customFormat="1" x14ac:dyDescent="0.2">
      <c r="A1056" s="32"/>
      <c r="B1056"/>
    </row>
    <row r="1057" spans="1:2" s="12" customFormat="1" x14ac:dyDescent="0.2">
      <c r="A1057" s="32"/>
      <c r="B1057"/>
    </row>
    <row r="1058" spans="1:2" s="12" customFormat="1" x14ac:dyDescent="0.2">
      <c r="A1058" s="32"/>
      <c r="B1058"/>
    </row>
    <row r="1059" spans="1:2" s="12" customFormat="1" x14ac:dyDescent="0.2">
      <c r="A1059" s="32"/>
      <c r="B1059"/>
    </row>
    <row r="1060" spans="1:2" s="12" customFormat="1" x14ac:dyDescent="0.2">
      <c r="A1060" s="32"/>
      <c r="B1060"/>
    </row>
    <row r="1061" spans="1:2" s="12" customFormat="1" x14ac:dyDescent="0.2">
      <c r="A1061" s="32"/>
      <c r="B1061"/>
    </row>
    <row r="1062" spans="1:2" s="12" customFormat="1" x14ac:dyDescent="0.2">
      <c r="A1062" s="32"/>
      <c r="B1062"/>
    </row>
    <row r="1063" spans="1:2" s="12" customFormat="1" x14ac:dyDescent="0.2">
      <c r="A1063" s="32"/>
      <c r="B1063"/>
    </row>
    <row r="1064" spans="1:2" s="12" customFormat="1" x14ac:dyDescent="0.2">
      <c r="A1064" s="32"/>
      <c r="B1064"/>
    </row>
    <row r="1065" spans="1:2" s="12" customFormat="1" x14ac:dyDescent="0.2">
      <c r="A1065" s="32"/>
      <c r="B1065"/>
    </row>
    <row r="1066" spans="1:2" s="12" customFormat="1" x14ac:dyDescent="0.2">
      <c r="A1066" s="32"/>
      <c r="B1066"/>
    </row>
    <row r="1067" spans="1:2" s="12" customFormat="1" x14ac:dyDescent="0.2">
      <c r="A1067" s="32"/>
      <c r="B1067"/>
    </row>
    <row r="1068" spans="1:2" s="12" customFormat="1" x14ac:dyDescent="0.2">
      <c r="A1068" s="32"/>
      <c r="B1068"/>
    </row>
    <row r="1069" spans="1:2" s="12" customFormat="1" x14ac:dyDescent="0.2">
      <c r="A1069" s="32"/>
      <c r="B1069"/>
    </row>
    <row r="1070" spans="1:2" s="12" customFormat="1" x14ac:dyDescent="0.2">
      <c r="A1070" s="32"/>
      <c r="B1070"/>
    </row>
    <row r="1071" spans="1:2" s="12" customFormat="1" x14ac:dyDescent="0.2">
      <c r="A1071" s="32"/>
      <c r="B1071"/>
    </row>
    <row r="1072" spans="1:2" s="12" customFormat="1" x14ac:dyDescent="0.2">
      <c r="A1072" s="32"/>
      <c r="B1072"/>
    </row>
    <row r="1073" spans="1:2" s="12" customFormat="1" x14ac:dyDescent="0.2">
      <c r="A1073" s="32"/>
      <c r="B1073"/>
    </row>
    <row r="1074" spans="1:2" s="12" customFormat="1" x14ac:dyDescent="0.2">
      <c r="A1074" s="32"/>
      <c r="B1074"/>
    </row>
    <row r="1075" spans="1:2" s="12" customFormat="1" x14ac:dyDescent="0.2">
      <c r="A1075" s="32"/>
      <c r="B1075"/>
    </row>
    <row r="1076" spans="1:2" s="12" customFormat="1" x14ac:dyDescent="0.2">
      <c r="A1076" s="32"/>
      <c r="B1076"/>
    </row>
    <row r="1077" spans="1:2" s="12" customFormat="1" x14ac:dyDescent="0.2">
      <c r="A1077" s="32"/>
      <c r="B1077"/>
    </row>
    <row r="1078" spans="1:2" s="12" customFormat="1" x14ac:dyDescent="0.2">
      <c r="A1078" s="32"/>
      <c r="B1078"/>
    </row>
    <row r="1079" spans="1:2" s="12" customFormat="1" x14ac:dyDescent="0.2">
      <c r="A1079" s="32"/>
      <c r="B1079"/>
    </row>
    <row r="1080" spans="1:2" s="12" customFormat="1" x14ac:dyDescent="0.2">
      <c r="A1080" s="32"/>
      <c r="B1080"/>
    </row>
    <row r="1081" spans="1:2" s="12" customFormat="1" x14ac:dyDescent="0.2">
      <c r="A1081" s="32"/>
      <c r="B1081"/>
    </row>
    <row r="1082" spans="1:2" s="12" customFormat="1" x14ac:dyDescent="0.2">
      <c r="A1082" s="32"/>
      <c r="B1082"/>
    </row>
    <row r="1083" spans="1:2" s="12" customFormat="1" x14ac:dyDescent="0.2">
      <c r="A1083" s="32"/>
      <c r="B1083"/>
    </row>
    <row r="1084" spans="1:2" s="12" customFormat="1" x14ac:dyDescent="0.2">
      <c r="A1084" s="32"/>
      <c r="B1084"/>
    </row>
    <row r="1085" spans="1:2" s="12" customFormat="1" x14ac:dyDescent="0.2">
      <c r="A1085" s="32"/>
      <c r="B1085"/>
    </row>
    <row r="1086" spans="1:2" s="12" customFormat="1" x14ac:dyDescent="0.2">
      <c r="A1086" s="32"/>
      <c r="B1086"/>
    </row>
    <row r="1087" spans="1:2" s="12" customFormat="1" x14ac:dyDescent="0.2">
      <c r="A1087" s="32"/>
      <c r="B1087"/>
    </row>
    <row r="1088" spans="1:2" s="12" customFormat="1" x14ac:dyDescent="0.2">
      <c r="A1088" s="32"/>
      <c r="B1088"/>
    </row>
    <row r="1089" spans="1:2" s="12" customFormat="1" x14ac:dyDescent="0.2">
      <c r="A1089" s="32"/>
      <c r="B1089"/>
    </row>
    <row r="1090" spans="1:2" s="12" customFormat="1" x14ac:dyDescent="0.2">
      <c r="A1090" s="32"/>
      <c r="B1090"/>
    </row>
    <row r="1091" spans="1:2" s="12" customFormat="1" x14ac:dyDescent="0.2">
      <c r="A1091" s="32"/>
      <c r="B1091"/>
    </row>
    <row r="1092" spans="1:2" s="12" customFormat="1" x14ac:dyDescent="0.2">
      <c r="A1092" s="32"/>
      <c r="B1092"/>
    </row>
    <row r="1093" spans="1:2" s="12" customFormat="1" x14ac:dyDescent="0.2">
      <c r="A1093" s="32"/>
      <c r="B1093"/>
    </row>
    <row r="1094" spans="1:2" s="12" customFormat="1" x14ac:dyDescent="0.2">
      <c r="A1094" s="32"/>
      <c r="B1094"/>
    </row>
    <row r="1095" spans="1:2" s="12" customFormat="1" x14ac:dyDescent="0.2">
      <c r="A1095" s="32"/>
      <c r="B1095"/>
    </row>
    <row r="1096" spans="1:2" s="12" customFormat="1" x14ac:dyDescent="0.2">
      <c r="A1096" s="32"/>
      <c r="B1096"/>
    </row>
    <row r="1097" spans="1:2" s="12" customFormat="1" x14ac:dyDescent="0.2">
      <c r="A1097" s="32"/>
      <c r="B1097"/>
    </row>
    <row r="1098" spans="1:2" s="12" customFormat="1" x14ac:dyDescent="0.2">
      <c r="A1098" s="32"/>
      <c r="B1098"/>
    </row>
    <row r="1099" spans="1:2" s="12" customFormat="1" x14ac:dyDescent="0.2">
      <c r="A1099" s="32"/>
      <c r="B1099"/>
    </row>
    <row r="1100" spans="1:2" s="12" customFormat="1" x14ac:dyDescent="0.2">
      <c r="A1100" s="32"/>
      <c r="B1100"/>
    </row>
    <row r="1101" spans="1:2" s="12" customFormat="1" x14ac:dyDescent="0.2">
      <c r="A1101" s="32"/>
      <c r="B1101"/>
    </row>
    <row r="1102" spans="1:2" s="12" customFormat="1" x14ac:dyDescent="0.2">
      <c r="A1102" s="32"/>
      <c r="B1102"/>
    </row>
    <row r="1103" spans="1:2" s="12" customFormat="1" x14ac:dyDescent="0.2">
      <c r="A1103" s="32"/>
      <c r="B1103"/>
    </row>
    <row r="1104" spans="1:2" s="12" customFormat="1" x14ac:dyDescent="0.2">
      <c r="A1104" s="32"/>
      <c r="B1104"/>
    </row>
    <row r="1105" spans="1:2" s="12" customFormat="1" x14ac:dyDescent="0.2">
      <c r="A1105" s="32"/>
      <c r="B1105"/>
    </row>
    <row r="1106" spans="1:2" s="12" customFormat="1" x14ac:dyDescent="0.2">
      <c r="A1106" s="32"/>
      <c r="B1106"/>
    </row>
    <row r="1107" spans="1:2" s="12" customFormat="1" x14ac:dyDescent="0.2">
      <c r="A1107" s="32"/>
      <c r="B1107"/>
    </row>
    <row r="1108" spans="1:2" s="12" customFormat="1" x14ac:dyDescent="0.2">
      <c r="A1108" s="32"/>
      <c r="B1108"/>
    </row>
    <row r="1109" spans="1:2" s="12" customFormat="1" x14ac:dyDescent="0.2">
      <c r="A1109" s="32"/>
      <c r="B1109"/>
    </row>
    <row r="1110" spans="1:2" s="12" customFormat="1" x14ac:dyDescent="0.2">
      <c r="A1110" s="32"/>
      <c r="B1110"/>
    </row>
    <row r="1111" spans="1:2" s="12" customFormat="1" x14ac:dyDescent="0.2">
      <c r="A1111" s="32"/>
      <c r="B1111"/>
    </row>
    <row r="1112" spans="1:2" s="12" customFormat="1" x14ac:dyDescent="0.2">
      <c r="A1112" s="32"/>
      <c r="B1112"/>
    </row>
    <row r="1113" spans="1:2" s="12" customFormat="1" x14ac:dyDescent="0.2">
      <c r="A1113" s="32"/>
      <c r="B1113"/>
    </row>
    <row r="1114" spans="1:2" s="12" customFormat="1" x14ac:dyDescent="0.2">
      <c r="A1114" s="32"/>
      <c r="B1114"/>
    </row>
    <row r="1115" spans="1:2" s="12" customFormat="1" x14ac:dyDescent="0.2">
      <c r="A1115" s="32"/>
      <c r="B1115"/>
    </row>
    <row r="1116" spans="1:2" s="12" customFormat="1" x14ac:dyDescent="0.2">
      <c r="A1116" s="32"/>
      <c r="B1116"/>
    </row>
    <row r="1117" spans="1:2" s="12" customFormat="1" x14ac:dyDescent="0.2">
      <c r="A1117" s="32"/>
      <c r="B1117"/>
    </row>
    <row r="1118" spans="1:2" s="12" customFormat="1" x14ac:dyDescent="0.2">
      <c r="A1118" s="32"/>
      <c r="B1118"/>
    </row>
    <row r="1119" spans="1:2" s="12" customFormat="1" x14ac:dyDescent="0.2">
      <c r="A1119" s="32"/>
      <c r="B1119"/>
    </row>
    <row r="1120" spans="1:2" s="12" customFormat="1" x14ac:dyDescent="0.2">
      <c r="A1120" s="32"/>
      <c r="B1120"/>
    </row>
    <row r="1121" spans="1:2" s="12" customFormat="1" x14ac:dyDescent="0.2">
      <c r="A1121" s="32"/>
      <c r="B1121"/>
    </row>
    <row r="1122" spans="1:2" s="12" customFormat="1" x14ac:dyDescent="0.2">
      <c r="A1122" s="32"/>
      <c r="B1122"/>
    </row>
    <row r="1123" spans="1:2" s="12" customFormat="1" x14ac:dyDescent="0.2">
      <c r="A1123" s="32"/>
      <c r="B1123"/>
    </row>
    <row r="1124" spans="1:2" s="12" customFormat="1" x14ac:dyDescent="0.2">
      <c r="A1124" s="32"/>
      <c r="B1124"/>
    </row>
    <row r="1125" spans="1:2" s="12" customFormat="1" x14ac:dyDescent="0.2">
      <c r="A1125" s="32"/>
      <c r="B1125"/>
    </row>
    <row r="1126" spans="1:2" s="12" customFormat="1" x14ac:dyDescent="0.2">
      <c r="A1126" s="32"/>
      <c r="B1126"/>
    </row>
    <row r="1127" spans="1:2" s="12" customFormat="1" x14ac:dyDescent="0.2">
      <c r="A1127" s="32"/>
      <c r="B1127"/>
    </row>
    <row r="1128" spans="1:2" s="12" customFormat="1" x14ac:dyDescent="0.2">
      <c r="A1128" s="32"/>
      <c r="B1128"/>
    </row>
    <row r="1129" spans="1:2" s="12" customFormat="1" x14ac:dyDescent="0.2">
      <c r="A1129" s="32"/>
      <c r="B1129"/>
    </row>
    <row r="1130" spans="1:2" s="12" customFormat="1" x14ac:dyDescent="0.2">
      <c r="A1130" s="32"/>
      <c r="B1130"/>
    </row>
    <row r="1131" spans="1:2" s="12" customFormat="1" x14ac:dyDescent="0.2">
      <c r="A1131" s="32"/>
      <c r="B1131"/>
    </row>
    <row r="1132" spans="1:2" s="12" customFormat="1" x14ac:dyDescent="0.2">
      <c r="A1132" s="32"/>
      <c r="B1132"/>
    </row>
    <row r="1133" spans="1:2" s="12" customFormat="1" x14ac:dyDescent="0.2">
      <c r="A1133" s="32"/>
      <c r="B1133"/>
    </row>
    <row r="1134" spans="1:2" s="12" customFormat="1" x14ac:dyDescent="0.2">
      <c r="A1134" s="32"/>
      <c r="B1134"/>
    </row>
    <row r="1135" spans="1:2" s="12" customFormat="1" x14ac:dyDescent="0.2">
      <c r="A1135" s="32"/>
      <c r="B1135"/>
    </row>
    <row r="1136" spans="1:2" s="12" customFormat="1" x14ac:dyDescent="0.2">
      <c r="A1136" s="32"/>
      <c r="B1136"/>
    </row>
    <row r="1137" spans="1:2" s="12" customFormat="1" x14ac:dyDescent="0.2">
      <c r="A1137" s="32"/>
      <c r="B1137"/>
    </row>
    <row r="1138" spans="1:2" s="12" customFormat="1" x14ac:dyDescent="0.2">
      <c r="A1138" s="32"/>
      <c r="B1138"/>
    </row>
    <row r="1139" spans="1:2" s="12" customFormat="1" x14ac:dyDescent="0.2">
      <c r="A1139" s="32"/>
      <c r="B1139"/>
    </row>
    <row r="1140" spans="1:2" s="12" customFormat="1" x14ac:dyDescent="0.2">
      <c r="A1140" s="32"/>
      <c r="B1140"/>
    </row>
    <row r="1141" spans="1:2" s="12" customFormat="1" x14ac:dyDescent="0.2">
      <c r="A1141" s="32"/>
      <c r="B1141"/>
    </row>
    <row r="1142" spans="1:2" s="12" customFormat="1" x14ac:dyDescent="0.2">
      <c r="A1142" s="32"/>
      <c r="B1142"/>
    </row>
    <row r="1143" spans="1:2" s="12" customFormat="1" x14ac:dyDescent="0.2">
      <c r="A1143" s="32"/>
      <c r="B1143"/>
    </row>
    <row r="1144" spans="1:2" s="12" customFormat="1" x14ac:dyDescent="0.2">
      <c r="A1144" s="32"/>
      <c r="B1144"/>
    </row>
    <row r="1145" spans="1:2" s="12" customFormat="1" x14ac:dyDescent="0.2">
      <c r="A1145" s="32"/>
      <c r="B1145"/>
    </row>
    <row r="1146" spans="1:2" s="12" customFormat="1" x14ac:dyDescent="0.2">
      <c r="A1146" s="32"/>
      <c r="B1146"/>
    </row>
    <row r="1147" spans="1:2" s="12" customFormat="1" x14ac:dyDescent="0.2">
      <c r="A1147" s="32"/>
      <c r="B1147"/>
    </row>
    <row r="1148" spans="1:2" s="12" customFormat="1" x14ac:dyDescent="0.2">
      <c r="A1148" s="32"/>
      <c r="B1148"/>
    </row>
    <row r="1149" spans="1:2" s="12" customFormat="1" x14ac:dyDescent="0.2">
      <c r="A1149" s="32"/>
      <c r="B1149"/>
    </row>
    <row r="1150" spans="1:2" s="12" customFormat="1" x14ac:dyDescent="0.2">
      <c r="A1150" s="32"/>
      <c r="B1150"/>
    </row>
    <row r="1151" spans="1:2" s="12" customFormat="1" x14ac:dyDescent="0.2">
      <c r="A1151" s="32"/>
      <c r="B1151"/>
    </row>
    <row r="1152" spans="1:2" s="12" customFormat="1" x14ac:dyDescent="0.2">
      <c r="A1152" s="32"/>
      <c r="B1152"/>
    </row>
    <row r="1153" spans="1:2" s="12" customFormat="1" x14ac:dyDescent="0.2">
      <c r="A1153" s="32"/>
      <c r="B1153"/>
    </row>
    <row r="1154" spans="1:2" s="12" customFormat="1" x14ac:dyDescent="0.2">
      <c r="A1154" s="32"/>
      <c r="B1154"/>
    </row>
    <row r="1155" spans="1:2" s="12" customFormat="1" x14ac:dyDescent="0.2">
      <c r="A1155" s="32"/>
      <c r="B1155"/>
    </row>
    <row r="1156" spans="1:2" s="12" customFormat="1" x14ac:dyDescent="0.2">
      <c r="A1156" s="32"/>
      <c r="B1156"/>
    </row>
    <row r="1157" spans="1:2" s="12" customFormat="1" x14ac:dyDescent="0.2">
      <c r="A1157" s="32"/>
      <c r="B1157"/>
    </row>
    <row r="1158" spans="1:2" s="12" customFormat="1" x14ac:dyDescent="0.2">
      <c r="A1158" s="32"/>
      <c r="B1158"/>
    </row>
    <row r="1159" spans="1:2" s="12" customFormat="1" x14ac:dyDescent="0.2">
      <c r="A1159" s="32"/>
      <c r="B1159"/>
    </row>
    <row r="1160" spans="1:2" s="12" customFormat="1" x14ac:dyDescent="0.2">
      <c r="A1160" s="32"/>
      <c r="B1160"/>
    </row>
    <row r="1161" spans="1:2" s="12" customFormat="1" x14ac:dyDescent="0.2">
      <c r="A1161" s="32"/>
      <c r="B1161"/>
    </row>
    <row r="1162" spans="1:2" s="12" customFormat="1" x14ac:dyDescent="0.2">
      <c r="A1162" s="32"/>
      <c r="B1162"/>
    </row>
    <row r="1163" spans="1:2" s="12" customFormat="1" x14ac:dyDescent="0.2">
      <c r="A1163" s="32"/>
      <c r="B1163"/>
    </row>
    <row r="1164" spans="1:2" s="12" customFormat="1" x14ac:dyDescent="0.2">
      <c r="A1164" s="32"/>
      <c r="B1164"/>
    </row>
    <row r="1165" spans="1:2" s="12" customFormat="1" x14ac:dyDescent="0.2">
      <c r="A1165" s="32"/>
      <c r="B1165"/>
    </row>
    <row r="1166" spans="1:2" s="12" customFormat="1" x14ac:dyDescent="0.2">
      <c r="A1166" s="32"/>
      <c r="B1166"/>
    </row>
    <row r="1167" spans="1:2" s="12" customFormat="1" x14ac:dyDescent="0.2">
      <c r="A1167" s="32"/>
      <c r="B1167"/>
    </row>
    <row r="1168" spans="1:2" s="12" customFormat="1" x14ac:dyDescent="0.2">
      <c r="A1168" s="32"/>
      <c r="B1168"/>
    </row>
    <row r="1169" spans="1:2" s="12" customFormat="1" x14ac:dyDescent="0.2">
      <c r="A1169" s="32"/>
      <c r="B1169"/>
    </row>
    <row r="1170" spans="1:2" s="12" customFormat="1" x14ac:dyDescent="0.2">
      <c r="A1170" s="32"/>
      <c r="B1170"/>
    </row>
    <row r="1171" spans="1:2" s="12" customFormat="1" x14ac:dyDescent="0.2">
      <c r="A1171" s="32"/>
      <c r="B1171"/>
    </row>
    <row r="1172" spans="1:2" s="12" customFormat="1" x14ac:dyDescent="0.2">
      <c r="A1172" s="32"/>
      <c r="B1172"/>
    </row>
    <row r="1173" spans="1:2" s="12" customFormat="1" x14ac:dyDescent="0.2">
      <c r="A1173" s="32"/>
      <c r="B1173"/>
    </row>
    <row r="1174" spans="1:2" s="12" customFormat="1" x14ac:dyDescent="0.2">
      <c r="A1174" s="32"/>
      <c r="B1174"/>
    </row>
    <row r="1175" spans="1:2" s="12" customFormat="1" x14ac:dyDescent="0.2">
      <c r="A1175" s="32"/>
      <c r="B1175"/>
    </row>
    <row r="1176" spans="1:2" s="12" customFormat="1" x14ac:dyDescent="0.2">
      <c r="A1176" s="32"/>
      <c r="B1176"/>
    </row>
    <row r="1177" spans="1:2" s="12" customFormat="1" x14ac:dyDescent="0.2">
      <c r="A1177" s="32"/>
      <c r="B1177"/>
    </row>
    <row r="1178" spans="1:2" s="12" customFormat="1" x14ac:dyDescent="0.2">
      <c r="A1178" s="32"/>
      <c r="B1178"/>
    </row>
    <row r="1179" spans="1:2" s="12" customFormat="1" x14ac:dyDescent="0.2">
      <c r="A1179" s="32"/>
      <c r="B1179"/>
    </row>
    <row r="1180" spans="1:2" s="12" customFormat="1" x14ac:dyDescent="0.2">
      <c r="A1180" s="32"/>
      <c r="B1180"/>
    </row>
    <row r="1181" spans="1:2" s="12" customFormat="1" x14ac:dyDescent="0.2">
      <c r="A1181" s="32"/>
      <c r="B1181"/>
    </row>
    <row r="1182" spans="1:2" s="12" customFormat="1" x14ac:dyDescent="0.2">
      <c r="A1182" s="32"/>
      <c r="B1182"/>
    </row>
    <row r="1183" spans="1:2" s="12" customFormat="1" x14ac:dyDescent="0.2">
      <c r="A1183" s="32"/>
      <c r="B1183"/>
    </row>
    <row r="1184" spans="1:2" s="12" customFormat="1" x14ac:dyDescent="0.2">
      <c r="A1184" s="32"/>
      <c r="B1184"/>
    </row>
    <row r="1185" spans="1:2" s="12" customFormat="1" x14ac:dyDescent="0.2">
      <c r="A1185" s="32"/>
      <c r="B1185"/>
    </row>
    <row r="1186" spans="1:2" s="12" customFormat="1" x14ac:dyDescent="0.2">
      <c r="A1186" s="32"/>
      <c r="B1186"/>
    </row>
    <row r="1187" spans="1:2" s="12" customFormat="1" x14ac:dyDescent="0.2">
      <c r="A1187" s="32"/>
      <c r="B1187"/>
    </row>
    <row r="1188" spans="1:2" s="12" customFormat="1" x14ac:dyDescent="0.2">
      <c r="A1188" s="32"/>
      <c r="B1188"/>
    </row>
    <row r="1189" spans="1:2" s="12" customFormat="1" x14ac:dyDescent="0.2">
      <c r="A1189" s="32"/>
      <c r="B1189"/>
    </row>
    <row r="1190" spans="1:2" s="12" customFormat="1" x14ac:dyDescent="0.2">
      <c r="A1190" s="32"/>
      <c r="B1190"/>
    </row>
    <row r="1191" spans="1:2" s="12" customFormat="1" x14ac:dyDescent="0.2">
      <c r="A1191" s="32"/>
      <c r="B1191"/>
    </row>
    <row r="1192" spans="1:2" s="12" customFormat="1" x14ac:dyDescent="0.2">
      <c r="A1192" s="32"/>
      <c r="B1192"/>
    </row>
    <row r="1193" spans="1:2" s="12" customFormat="1" x14ac:dyDescent="0.2">
      <c r="A1193" s="32"/>
      <c r="B1193"/>
    </row>
    <row r="1194" spans="1:2" s="12" customFormat="1" x14ac:dyDescent="0.2">
      <c r="A1194" s="32"/>
      <c r="B1194"/>
    </row>
    <row r="1195" spans="1:2" s="12" customFormat="1" x14ac:dyDescent="0.2">
      <c r="A1195" s="32"/>
      <c r="B1195"/>
    </row>
    <row r="1196" spans="1:2" s="12" customFormat="1" x14ac:dyDescent="0.2">
      <c r="A1196" s="32"/>
      <c r="B1196"/>
    </row>
    <row r="1197" spans="1:2" s="12" customFormat="1" x14ac:dyDescent="0.2">
      <c r="A1197" s="32"/>
      <c r="B1197"/>
    </row>
    <row r="1198" spans="1:2" s="12" customFormat="1" x14ac:dyDescent="0.2">
      <c r="A1198" s="32"/>
      <c r="B1198"/>
    </row>
    <row r="1199" spans="1:2" s="12" customFormat="1" x14ac:dyDescent="0.2">
      <c r="A1199" s="32"/>
      <c r="B1199"/>
    </row>
    <row r="1200" spans="1:2" s="12" customFormat="1" x14ac:dyDescent="0.2">
      <c r="A1200" s="32"/>
      <c r="B1200"/>
    </row>
    <row r="1201" spans="1:2" s="12" customFormat="1" x14ac:dyDescent="0.2">
      <c r="A1201" s="32"/>
      <c r="B1201"/>
    </row>
    <row r="1202" spans="1:2" s="12" customFormat="1" x14ac:dyDescent="0.2">
      <c r="A1202" s="32"/>
      <c r="B1202"/>
    </row>
    <row r="1203" spans="1:2" s="12" customFormat="1" x14ac:dyDescent="0.2">
      <c r="A1203" s="32"/>
      <c r="B1203"/>
    </row>
    <row r="1204" spans="1:2" s="12" customFormat="1" x14ac:dyDescent="0.2">
      <c r="A1204" s="32"/>
      <c r="B1204"/>
    </row>
    <row r="1205" spans="1:2" s="12" customFormat="1" x14ac:dyDescent="0.2">
      <c r="A1205" s="32"/>
      <c r="B1205"/>
    </row>
    <row r="1206" spans="1:2" s="12" customFormat="1" x14ac:dyDescent="0.2">
      <c r="A1206" s="32"/>
      <c r="B1206"/>
    </row>
    <row r="1207" spans="1:2" s="12" customFormat="1" x14ac:dyDescent="0.2">
      <c r="A1207" s="32"/>
      <c r="B1207"/>
    </row>
    <row r="1208" spans="1:2" s="12" customFormat="1" x14ac:dyDescent="0.2">
      <c r="A1208" s="32"/>
      <c r="B1208"/>
    </row>
    <row r="1209" spans="1:2" s="12" customFormat="1" x14ac:dyDescent="0.2">
      <c r="A1209" s="32"/>
      <c r="B1209"/>
    </row>
    <row r="1210" spans="1:2" s="12" customFormat="1" x14ac:dyDescent="0.2">
      <c r="A1210" s="32"/>
      <c r="B1210"/>
    </row>
    <row r="1211" spans="1:2" s="12" customFormat="1" x14ac:dyDescent="0.2">
      <c r="A1211" s="32"/>
      <c r="B1211"/>
    </row>
    <row r="1212" spans="1:2" s="12" customFormat="1" x14ac:dyDescent="0.2">
      <c r="A1212" s="32"/>
      <c r="B1212"/>
    </row>
    <row r="1213" spans="1:2" s="12" customFormat="1" x14ac:dyDescent="0.2">
      <c r="A1213" s="32"/>
      <c r="B1213"/>
    </row>
    <row r="1214" spans="1:2" s="12" customFormat="1" x14ac:dyDescent="0.2">
      <c r="A1214" s="32"/>
      <c r="B1214"/>
    </row>
    <row r="1215" spans="1:2" s="12" customFormat="1" x14ac:dyDescent="0.2">
      <c r="A1215" s="32"/>
      <c r="B1215"/>
    </row>
    <row r="1216" spans="1:2" s="12" customFormat="1" x14ac:dyDescent="0.2">
      <c r="A1216" s="32"/>
      <c r="B1216"/>
    </row>
    <row r="1217" spans="1:2" s="12" customFormat="1" x14ac:dyDescent="0.2">
      <c r="A1217" s="32"/>
      <c r="B1217"/>
    </row>
    <row r="1218" spans="1:2" s="12" customFormat="1" x14ac:dyDescent="0.2">
      <c r="A1218" s="32"/>
      <c r="B1218"/>
    </row>
    <row r="1219" spans="1:2" s="12" customFormat="1" x14ac:dyDescent="0.2">
      <c r="A1219" s="32"/>
      <c r="B1219"/>
    </row>
    <row r="1220" spans="1:2" s="12" customFormat="1" x14ac:dyDescent="0.2">
      <c r="A1220" s="32"/>
      <c r="B1220"/>
    </row>
    <row r="1221" spans="1:2" s="12" customFormat="1" x14ac:dyDescent="0.2">
      <c r="A1221" s="32"/>
      <c r="B1221"/>
    </row>
    <row r="1222" spans="1:2" s="12" customFormat="1" x14ac:dyDescent="0.2">
      <c r="A1222" s="32"/>
      <c r="B1222"/>
    </row>
    <row r="1223" spans="1:2" s="12" customFormat="1" x14ac:dyDescent="0.2">
      <c r="A1223" s="32"/>
      <c r="B1223"/>
    </row>
    <row r="1224" spans="1:2" s="12" customFormat="1" x14ac:dyDescent="0.2">
      <c r="A1224" s="32"/>
      <c r="B1224"/>
    </row>
    <row r="1225" spans="1:2" s="12" customFormat="1" x14ac:dyDescent="0.2">
      <c r="A1225" s="32"/>
      <c r="B1225"/>
    </row>
    <row r="1226" spans="1:2" s="12" customFormat="1" x14ac:dyDescent="0.2">
      <c r="A1226" s="32"/>
      <c r="B1226"/>
    </row>
    <row r="1227" spans="1:2" s="12" customFormat="1" x14ac:dyDescent="0.2">
      <c r="A1227" s="32"/>
      <c r="B1227"/>
    </row>
    <row r="1228" spans="1:2" s="12" customFormat="1" x14ac:dyDescent="0.2">
      <c r="A1228" s="32"/>
      <c r="B1228"/>
    </row>
    <row r="1229" spans="1:2" s="12" customFormat="1" x14ac:dyDescent="0.2">
      <c r="A1229" s="32"/>
      <c r="B1229"/>
    </row>
    <row r="1230" spans="1:2" s="12" customFormat="1" x14ac:dyDescent="0.2">
      <c r="A1230" s="32"/>
      <c r="B1230"/>
    </row>
    <row r="1231" spans="1:2" s="12" customFormat="1" x14ac:dyDescent="0.2">
      <c r="A1231" s="32"/>
      <c r="B1231"/>
    </row>
    <row r="1232" spans="1:2" s="12" customFormat="1" x14ac:dyDescent="0.2">
      <c r="A1232" s="32"/>
      <c r="B1232"/>
    </row>
    <row r="1233" spans="1:2" s="12" customFormat="1" x14ac:dyDescent="0.2">
      <c r="A1233" s="32"/>
      <c r="B1233"/>
    </row>
    <row r="1234" spans="1:2" s="12" customFormat="1" x14ac:dyDescent="0.2">
      <c r="A1234" s="32"/>
      <c r="B1234"/>
    </row>
    <row r="1235" spans="1:2" s="12" customFormat="1" x14ac:dyDescent="0.2">
      <c r="A1235" s="32"/>
      <c r="B1235"/>
    </row>
    <row r="1236" spans="1:2" s="12" customFormat="1" x14ac:dyDescent="0.2">
      <c r="A1236" s="32"/>
      <c r="B1236"/>
    </row>
    <row r="1237" spans="1:2" s="12" customFormat="1" x14ac:dyDescent="0.2">
      <c r="A1237" s="32"/>
      <c r="B1237"/>
    </row>
    <row r="1238" spans="1:2" s="12" customFormat="1" x14ac:dyDescent="0.2">
      <c r="A1238" s="32"/>
      <c r="B1238"/>
    </row>
    <row r="1239" spans="1:2" s="12" customFormat="1" x14ac:dyDescent="0.2">
      <c r="A1239" s="32"/>
      <c r="B1239"/>
    </row>
    <row r="1240" spans="1:2" s="12" customFormat="1" x14ac:dyDescent="0.2">
      <c r="A1240" s="32"/>
      <c r="B1240"/>
    </row>
    <row r="1241" spans="1:2" s="12" customFormat="1" x14ac:dyDescent="0.2">
      <c r="A1241" s="32"/>
      <c r="B1241"/>
    </row>
    <row r="1242" spans="1:2" s="12" customFormat="1" x14ac:dyDescent="0.2">
      <c r="A1242" s="32"/>
      <c r="B1242"/>
    </row>
    <row r="1243" spans="1:2" s="12" customFormat="1" x14ac:dyDescent="0.2">
      <c r="A1243" s="32"/>
      <c r="B1243"/>
    </row>
    <row r="1244" spans="1:2" s="12" customFormat="1" x14ac:dyDescent="0.2">
      <c r="A1244" s="32"/>
      <c r="B1244"/>
    </row>
    <row r="1245" spans="1:2" s="12" customFormat="1" x14ac:dyDescent="0.2">
      <c r="A1245" s="32"/>
      <c r="B1245"/>
    </row>
    <row r="1246" spans="1:2" s="12" customFormat="1" x14ac:dyDescent="0.2">
      <c r="A1246" s="32"/>
      <c r="B1246"/>
    </row>
    <row r="1247" spans="1:2" s="12" customFormat="1" x14ac:dyDescent="0.2">
      <c r="A1247" s="32"/>
      <c r="B1247"/>
    </row>
    <row r="1248" spans="1:2" s="12" customFormat="1" x14ac:dyDescent="0.2">
      <c r="A1248" s="32"/>
      <c r="B1248"/>
    </row>
    <row r="1249" spans="1:2" s="12" customFormat="1" x14ac:dyDescent="0.2">
      <c r="A1249" s="32"/>
      <c r="B1249"/>
    </row>
    <row r="1250" spans="1:2" s="12" customFormat="1" x14ac:dyDescent="0.2">
      <c r="A1250" s="32"/>
      <c r="B1250"/>
    </row>
    <row r="1251" spans="1:2" s="12" customFormat="1" x14ac:dyDescent="0.2">
      <c r="A1251" s="32"/>
      <c r="B1251"/>
    </row>
    <row r="1252" spans="1:2" s="12" customFormat="1" x14ac:dyDescent="0.2">
      <c r="A1252" s="32"/>
      <c r="B1252"/>
    </row>
    <row r="1253" spans="1:2" s="12" customFormat="1" x14ac:dyDescent="0.2">
      <c r="A1253" s="32"/>
      <c r="B1253"/>
    </row>
    <row r="1254" spans="1:2" s="12" customFormat="1" x14ac:dyDescent="0.2">
      <c r="A1254" s="32"/>
      <c r="B1254"/>
    </row>
    <row r="1255" spans="1:2" s="12" customFormat="1" x14ac:dyDescent="0.2">
      <c r="A1255" s="32"/>
      <c r="B1255"/>
    </row>
    <row r="1256" spans="1:2" s="12" customFormat="1" x14ac:dyDescent="0.2">
      <c r="A1256" s="32"/>
      <c r="B1256"/>
    </row>
    <row r="1257" spans="1:2" s="12" customFormat="1" x14ac:dyDescent="0.2">
      <c r="A1257" s="32"/>
      <c r="B1257"/>
    </row>
    <row r="1258" spans="1:2" s="12" customFormat="1" x14ac:dyDescent="0.2">
      <c r="A1258" s="32"/>
      <c r="B1258"/>
    </row>
    <row r="1259" spans="1:2" s="12" customFormat="1" x14ac:dyDescent="0.2">
      <c r="A1259" s="32"/>
      <c r="B1259"/>
    </row>
    <row r="1260" spans="1:2" s="12" customFormat="1" x14ac:dyDescent="0.2">
      <c r="A1260" s="32"/>
      <c r="B1260"/>
    </row>
    <row r="1261" spans="1:2" s="12" customFormat="1" x14ac:dyDescent="0.2">
      <c r="A1261" s="32"/>
      <c r="B1261"/>
    </row>
    <row r="1262" spans="1:2" s="12" customFormat="1" x14ac:dyDescent="0.2">
      <c r="A1262" s="32"/>
      <c r="B1262"/>
    </row>
    <row r="1263" spans="1:2" s="12" customFormat="1" x14ac:dyDescent="0.2">
      <c r="A1263" s="32"/>
      <c r="B1263"/>
    </row>
    <row r="1264" spans="1:2" s="12" customFormat="1" x14ac:dyDescent="0.2">
      <c r="A1264" s="32"/>
      <c r="B1264"/>
    </row>
    <row r="1265" spans="1:2" s="12" customFormat="1" x14ac:dyDescent="0.2">
      <c r="A1265" s="32"/>
      <c r="B1265"/>
    </row>
    <row r="1266" spans="1:2" s="12" customFormat="1" x14ac:dyDescent="0.2">
      <c r="A1266" s="32"/>
      <c r="B1266"/>
    </row>
    <row r="1267" spans="1:2" s="12" customFormat="1" x14ac:dyDescent="0.2">
      <c r="A1267" s="32"/>
      <c r="B1267"/>
    </row>
    <row r="1268" spans="1:2" s="12" customFormat="1" x14ac:dyDescent="0.2">
      <c r="A1268" s="32"/>
      <c r="B1268"/>
    </row>
    <row r="1269" spans="1:2" s="12" customFormat="1" x14ac:dyDescent="0.2">
      <c r="A1269" s="32"/>
      <c r="B1269"/>
    </row>
    <row r="1270" spans="1:2" s="12" customFormat="1" x14ac:dyDescent="0.2">
      <c r="A1270" s="32"/>
      <c r="B1270"/>
    </row>
    <row r="1271" spans="1:2" s="12" customFormat="1" x14ac:dyDescent="0.2">
      <c r="A1271" s="32"/>
      <c r="B1271"/>
    </row>
    <row r="1272" spans="1:2" s="12" customFormat="1" x14ac:dyDescent="0.2">
      <c r="A1272" s="32"/>
      <c r="B1272"/>
    </row>
    <row r="1273" spans="1:2" s="12" customFormat="1" x14ac:dyDescent="0.2">
      <c r="A1273" s="32"/>
      <c r="B1273"/>
    </row>
    <row r="1274" spans="1:2" s="12" customFormat="1" x14ac:dyDescent="0.2">
      <c r="A1274" s="32"/>
      <c r="B1274"/>
    </row>
    <row r="1275" spans="1:2" s="12" customFormat="1" x14ac:dyDescent="0.2">
      <c r="A1275" s="32"/>
      <c r="B1275"/>
    </row>
    <row r="1276" spans="1:2" s="12" customFormat="1" x14ac:dyDescent="0.2">
      <c r="A1276" s="32"/>
      <c r="B1276"/>
    </row>
    <row r="1277" spans="1:2" s="12" customFormat="1" x14ac:dyDescent="0.2">
      <c r="A1277" s="32"/>
      <c r="B1277"/>
    </row>
    <row r="1278" spans="1:2" s="12" customFormat="1" x14ac:dyDescent="0.2">
      <c r="A1278" s="32"/>
      <c r="B1278"/>
    </row>
    <row r="1279" spans="1:2" s="12" customFormat="1" x14ac:dyDescent="0.2">
      <c r="A1279" s="32"/>
      <c r="B1279"/>
    </row>
    <row r="1280" spans="1:2" s="12" customFormat="1" x14ac:dyDescent="0.2">
      <c r="A1280" s="32"/>
      <c r="B1280"/>
    </row>
    <row r="1281" spans="1:2" s="12" customFormat="1" x14ac:dyDescent="0.2">
      <c r="A1281" s="32"/>
      <c r="B1281"/>
    </row>
    <row r="1282" spans="1:2" s="12" customFormat="1" x14ac:dyDescent="0.2">
      <c r="A1282" s="32"/>
      <c r="B1282"/>
    </row>
    <row r="1283" spans="1:2" s="12" customFormat="1" x14ac:dyDescent="0.2">
      <c r="A1283" s="32"/>
      <c r="B1283"/>
    </row>
    <row r="1284" spans="1:2" s="12" customFormat="1" x14ac:dyDescent="0.2">
      <c r="A1284" s="32"/>
      <c r="B1284"/>
    </row>
    <row r="1285" spans="1:2" s="12" customFormat="1" x14ac:dyDescent="0.2">
      <c r="A1285" s="32"/>
      <c r="B1285"/>
    </row>
    <row r="1286" spans="1:2" s="12" customFormat="1" x14ac:dyDescent="0.2">
      <c r="A1286" s="32"/>
      <c r="B1286"/>
    </row>
    <row r="1287" spans="1:2" s="12" customFormat="1" x14ac:dyDescent="0.2">
      <c r="A1287" s="32"/>
      <c r="B1287"/>
    </row>
    <row r="1288" spans="1:2" s="12" customFormat="1" x14ac:dyDescent="0.2">
      <c r="A1288" s="32"/>
      <c r="B1288"/>
    </row>
    <row r="1289" spans="1:2" s="12" customFormat="1" x14ac:dyDescent="0.2">
      <c r="A1289" s="32"/>
      <c r="B1289"/>
    </row>
    <row r="1290" spans="1:2" s="12" customFormat="1" x14ac:dyDescent="0.2">
      <c r="A1290" s="32"/>
      <c r="B1290"/>
    </row>
    <row r="1291" spans="1:2" s="12" customFormat="1" x14ac:dyDescent="0.2">
      <c r="A1291" s="32"/>
      <c r="B1291"/>
    </row>
    <row r="1292" spans="1:2" s="12" customFormat="1" x14ac:dyDescent="0.2">
      <c r="A1292" s="32"/>
      <c r="B1292"/>
    </row>
    <row r="1293" spans="1:2" s="12" customFormat="1" x14ac:dyDescent="0.2">
      <c r="A1293" s="32"/>
      <c r="B1293"/>
    </row>
    <row r="1294" spans="1:2" s="12" customFormat="1" x14ac:dyDescent="0.2">
      <c r="A1294" s="32"/>
      <c r="B1294"/>
    </row>
    <row r="1295" spans="1:2" s="12" customFormat="1" x14ac:dyDescent="0.2">
      <c r="A1295" s="32"/>
      <c r="B1295"/>
    </row>
    <row r="1296" spans="1:2" s="12" customFormat="1" x14ac:dyDescent="0.2">
      <c r="A1296" s="32"/>
      <c r="B1296"/>
    </row>
    <row r="1297" spans="1:2" s="12" customFormat="1" x14ac:dyDescent="0.2">
      <c r="A1297" s="32"/>
      <c r="B1297"/>
    </row>
    <row r="1298" spans="1:2" s="12" customFormat="1" x14ac:dyDescent="0.2">
      <c r="A1298" s="32"/>
      <c r="B1298"/>
    </row>
    <row r="1299" spans="1:2" s="12" customFormat="1" x14ac:dyDescent="0.2">
      <c r="A1299" s="32"/>
      <c r="B1299"/>
    </row>
    <row r="1300" spans="1:2" s="12" customFormat="1" x14ac:dyDescent="0.2">
      <c r="A1300" s="32"/>
      <c r="B1300"/>
    </row>
    <row r="1301" spans="1:2" s="12" customFormat="1" x14ac:dyDescent="0.2">
      <c r="A1301" s="32"/>
      <c r="B1301"/>
    </row>
    <row r="1302" spans="1:2" s="12" customFormat="1" x14ac:dyDescent="0.2">
      <c r="A1302" s="32"/>
      <c r="B1302"/>
    </row>
    <row r="1303" spans="1:2" s="12" customFormat="1" x14ac:dyDescent="0.2">
      <c r="A1303" s="32"/>
      <c r="B1303"/>
    </row>
    <row r="1304" spans="1:2" s="12" customFormat="1" x14ac:dyDescent="0.2">
      <c r="A1304" s="32"/>
      <c r="B1304"/>
    </row>
    <row r="1305" spans="1:2" s="12" customFormat="1" x14ac:dyDescent="0.2">
      <c r="A1305" s="32"/>
      <c r="B1305"/>
    </row>
    <row r="1306" spans="1:2" s="12" customFormat="1" x14ac:dyDescent="0.2">
      <c r="A1306" s="32"/>
      <c r="B1306"/>
    </row>
    <row r="1307" spans="1:2" s="12" customFormat="1" x14ac:dyDescent="0.2">
      <c r="A1307" s="32"/>
      <c r="B1307"/>
    </row>
    <row r="1308" spans="1:2" s="12" customFormat="1" x14ac:dyDescent="0.2">
      <c r="A1308" s="32"/>
      <c r="B1308"/>
    </row>
    <row r="1309" spans="1:2" s="12" customFormat="1" x14ac:dyDescent="0.2">
      <c r="A1309" s="32"/>
      <c r="B1309"/>
    </row>
    <row r="1310" spans="1:2" s="12" customFormat="1" x14ac:dyDescent="0.2">
      <c r="A1310" s="32"/>
      <c r="B1310"/>
    </row>
    <row r="1311" spans="1:2" s="12" customFormat="1" x14ac:dyDescent="0.2">
      <c r="A1311" s="32"/>
      <c r="B1311"/>
    </row>
    <row r="1312" spans="1:2" s="12" customFormat="1" x14ac:dyDescent="0.2">
      <c r="A1312" s="32"/>
      <c r="B1312"/>
    </row>
    <row r="1313" spans="1:2" s="12" customFormat="1" x14ac:dyDescent="0.2">
      <c r="A1313" s="32"/>
      <c r="B1313"/>
    </row>
    <row r="1314" spans="1:2" s="12" customFormat="1" x14ac:dyDescent="0.2">
      <c r="A1314" s="32"/>
      <c r="B1314"/>
    </row>
    <row r="1315" spans="1:2" s="12" customFormat="1" x14ac:dyDescent="0.2">
      <c r="A1315" s="32"/>
      <c r="B1315"/>
    </row>
    <row r="1316" spans="1:2" s="12" customFormat="1" x14ac:dyDescent="0.2">
      <c r="A1316" s="32"/>
      <c r="B1316"/>
    </row>
    <row r="1317" spans="1:2" s="12" customFormat="1" x14ac:dyDescent="0.2">
      <c r="A1317" s="32"/>
      <c r="B1317"/>
    </row>
    <row r="1318" spans="1:2" s="12" customFormat="1" x14ac:dyDescent="0.2">
      <c r="A1318" s="32"/>
      <c r="B1318"/>
    </row>
    <row r="1319" spans="1:2" s="12" customFormat="1" x14ac:dyDescent="0.2">
      <c r="A1319" s="32"/>
      <c r="B1319"/>
    </row>
    <row r="1320" spans="1:2" s="12" customFormat="1" x14ac:dyDescent="0.2">
      <c r="A1320" s="32"/>
      <c r="B1320"/>
    </row>
    <row r="1321" spans="1:2" s="12" customFormat="1" x14ac:dyDescent="0.2">
      <c r="A1321" s="32"/>
      <c r="B1321"/>
    </row>
    <row r="1322" spans="1:2" s="12" customFormat="1" x14ac:dyDescent="0.2">
      <c r="A1322" s="32"/>
      <c r="B1322"/>
    </row>
    <row r="1323" spans="1:2" s="12" customFormat="1" x14ac:dyDescent="0.2">
      <c r="A1323" s="32"/>
      <c r="B1323"/>
    </row>
    <row r="1324" spans="1:2" s="12" customFormat="1" x14ac:dyDescent="0.2">
      <c r="A1324" s="32"/>
      <c r="B1324"/>
    </row>
    <row r="1325" spans="1:2" s="12" customFormat="1" x14ac:dyDescent="0.2">
      <c r="A1325" s="32"/>
      <c r="B1325"/>
    </row>
    <row r="1326" spans="1:2" s="12" customFormat="1" x14ac:dyDescent="0.2">
      <c r="A1326" s="32"/>
      <c r="B1326"/>
    </row>
    <row r="1327" spans="1:2" s="12" customFormat="1" x14ac:dyDescent="0.2">
      <c r="A1327" s="32"/>
      <c r="B1327"/>
    </row>
    <row r="1328" spans="1:2" s="12" customFormat="1" x14ac:dyDescent="0.2">
      <c r="A1328" s="32"/>
      <c r="B1328"/>
    </row>
    <row r="1329" spans="1:2" s="12" customFormat="1" x14ac:dyDescent="0.2">
      <c r="A1329" s="32"/>
      <c r="B1329"/>
    </row>
    <row r="1330" spans="1:2" s="12" customFormat="1" x14ac:dyDescent="0.2">
      <c r="A1330" s="32"/>
      <c r="B1330"/>
    </row>
    <row r="1331" spans="1:2" s="12" customFormat="1" x14ac:dyDescent="0.2">
      <c r="A1331" s="32"/>
      <c r="B1331"/>
    </row>
    <row r="1332" spans="1:2" s="12" customFormat="1" x14ac:dyDescent="0.2">
      <c r="A1332" s="32"/>
      <c r="B1332"/>
    </row>
    <row r="1333" spans="1:2" s="12" customFormat="1" x14ac:dyDescent="0.2">
      <c r="A1333" s="32"/>
      <c r="B1333"/>
    </row>
    <row r="1334" spans="1:2" s="12" customFormat="1" x14ac:dyDescent="0.2">
      <c r="A1334" s="32"/>
      <c r="B1334"/>
    </row>
    <row r="1335" spans="1:2" s="12" customFormat="1" x14ac:dyDescent="0.2">
      <c r="A1335" s="32"/>
      <c r="B1335"/>
    </row>
    <row r="1336" spans="1:2" s="12" customFormat="1" x14ac:dyDescent="0.2">
      <c r="A1336" s="32"/>
      <c r="B1336"/>
    </row>
    <row r="1337" spans="1:2" s="12" customFormat="1" x14ac:dyDescent="0.2">
      <c r="A1337" s="32"/>
      <c r="B1337"/>
    </row>
    <row r="1338" spans="1:2" s="12" customFormat="1" x14ac:dyDescent="0.2">
      <c r="A1338" s="32"/>
      <c r="B1338"/>
    </row>
    <row r="1339" spans="1:2" s="12" customFormat="1" x14ac:dyDescent="0.2">
      <c r="A1339" s="32"/>
      <c r="B1339"/>
    </row>
    <row r="1340" spans="1:2" s="12" customFormat="1" x14ac:dyDescent="0.2">
      <c r="A1340" s="32"/>
      <c r="B1340"/>
    </row>
    <row r="1341" spans="1:2" s="12" customFormat="1" x14ac:dyDescent="0.2">
      <c r="A1341" s="32"/>
      <c r="B1341"/>
    </row>
    <row r="1342" spans="1:2" s="12" customFormat="1" x14ac:dyDescent="0.2">
      <c r="A1342" s="32"/>
      <c r="B1342"/>
    </row>
    <row r="1343" spans="1:2" s="12" customFormat="1" x14ac:dyDescent="0.2">
      <c r="A1343" s="32"/>
      <c r="B1343"/>
    </row>
    <row r="1344" spans="1:2" s="12" customFormat="1" x14ac:dyDescent="0.2">
      <c r="A1344" s="32"/>
      <c r="B1344"/>
    </row>
    <row r="1345" spans="1:2" s="12" customFormat="1" x14ac:dyDescent="0.2">
      <c r="A1345" s="32"/>
      <c r="B1345"/>
    </row>
    <row r="1346" spans="1:2" s="12" customFormat="1" x14ac:dyDescent="0.2">
      <c r="A1346" s="32"/>
      <c r="B1346"/>
    </row>
    <row r="1347" spans="1:2" s="12" customFormat="1" x14ac:dyDescent="0.2">
      <c r="A1347" s="32"/>
      <c r="B1347"/>
    </row>
    <row r="1348" spans="1:2" s="12" customFormat="1" x14ac:dyDescent="0.2">
      <c r="A1348" s="32"/>
      <c r="B1348"/>
    </row>
    <row r="1349" spans="1:2" s="12" customFormat="1" x14ac:dyDescent="0.2">
      <c r="A1349" s="32"/>
      <c r="B1349"/>
    </row>
    <row r="1350" spans="1:2" s="12" customFormat="1" x14ac:dyDescent="0.2">
      <c r="A1350" s="32"/>
      <c r="B1350"/>
    </row>
    <row r="1351" spans="1:2" s="12" customFormat="1" x14ac:dyDescent="0.2">
      <c r="A1351" s="32"/>
      <c r="B1351"/>
    </row>
    <row r="1352" spans="1:2" s="12" customFormat="1" x14ac:dyDescent="0.2">
      <c r="A1352" s="32"/>
      <c r="B1352"/>
    </row>
    <row r="1353" spans="1:2" s="12" customFormat="1" x14ac:dyDescent="0.2">
      <c r="A1353" s="32"/>
      <c r="B1353"/>
    </row>
    <row r="1354" spans="1:2" s="12" customFormat="1" x14ac:dyDescent="0.2">
      <c r="A1354" s="32"/>
      <c r="B1354"/>
    </row>
    <row r="1355" spans="1:2" s="12" customFormat="1" x14ac:dyDescent="0.2">
      <c r="A1355" s="32"/>
      <c r="B1355"/>
    </row>
    <row r="1356" spans="1:2" s="12" customFormat="1" x14ac:dyDescent="0.2">
      <c r="A1356" s="32"/>
      <c r="B1356"/>
    </row>
    <row r="1357" spans="1:2" s="12" customFormat="1" x14ac:dyDescent="0.2">
      <c r="A1357" s="32"/>
      <c r="B1357"/>
    </row>
    <row r="1358" spans="1:2" s="12" customFormat="1" x14ac:dyDescent="0.2">
      <c r="A1358" s="32"/>
      <c r="B1358"/>
    </row>
    <row r="1359" spans="1:2" s="12" customFormat="1" x14ac:dyDescent="0.2">
      <c r="A1359" s="32"/>
      <c r="B1359"/>
    </row>
    <row r="1360" spans="1:2" s="12" customFormat="1" x14ac:dyDescent="0.2">
      <c r="A1360" s="32"/>
      <c r="B1360"/>
    </row>
    <row r="1361" spans="1:2" s="12" customFormat="1" x14ac:dyDescent="0.2">
      <c r="A1361" s="32"/>
      <c r="B1361"/>
    </row>
    <row r="1362" spans="1:2" s="12" customFormat="1" x14ac:dyDescent="0.2">
      <c r="A1362" s="32"/>
      <c r="B1362"/>
    </row>
    <row r="1363" spans="1:2" s="12" customFormat="1" x14ac:dyDescent="0.2">
      <c r="A1363" s="32"/>
      <c r="B1363"/>
    </row>
    <row r="1364" spans="1:2" s="12" customFormat="1" x14ac:dyDescent="0.2">
      <c r="A1364" s="32"/>
      <c r="B1364"/>
    </row>
    <row r="1365" spans="1:2" s="12" customFormat="1" x14ac:dyDescent="0.2">
      <c r="A1365" s="32"/>
      <c r="B1365"/>
    </row>
    <row r="1366" spans="1:2" s="12" customFormat="1" x14ac:dyDescent="0.2">
      <c r="A1366" s="32"/>
      <c r="B1366"/>
    </row>
    <row r="1367" spans="1:2" s="12" customFormat="1" x14ac:dyDescent="0.2">
      <c r="A1367" s="32"/>
      <c r="B1367"/>
    </row>
    <row r="1368" spans="1:2" s="12" customFormat="1" x14ac:dyDescent="0.2">
      <c r="A1368" s="32"/>
      <c r="B1368"/>
    </row>
    <row r="1369" spans="1:2" s="12" customFormat="1" x14ac:dyDescent="0.2">
      <c r="A1369" s="32"/>
      <c r="B1369"/>
    </row>
    <row r="1370" spans="1:2" s="12" customFormat="1" x14ac:dyDescent="0.2">
      <c r="A1370" s="32"/>
      <c r="B1370"/>
    </row>
    <row r="1371" spans="1:2" s="12" customFormat="1" x14ac:dyDescent="0.2">
      <c r="A1371" s="32"/>
      <c r="B1371"/>
    </row>
    <row r="1372" spans="1:2" s="12" customFormat="1" x14ac:dyDescent="0.2">
      <c r="A1372" s="32"/>
      <c r="B1372"/>
    </row>
    <row r="1373" spans="1:2" s="12" customFormat="1" x14ac:dyDescent="0.2">
      <c r="A1373" s="32"/>
      <c r="B1373"/>
    </row>
    <row r="1374" spans="1:2" s="12" customFormat="1" x14ac:dyDescent="0.2">
      <c r="A1374" s="32"/>
      <c r="B1374"/>
    </row>
    <row r="1375" spans="1:2" s="12" customFormat="1" x14ac:dyDescent="0.2">
      <c r="A1375" s="32"/>
      <c r="B1375"/>
    </row>
    <row r="1376" spans="1:2" s="12" customFormat="1" x14ac:dyDescent="0.2">
      <c r="A1376" s="32"/>
      <c r="B1376"/>
    </row>
    <row r="1377" spans="1:2" s="12" customFormat="1" x14ac:dyDescent="0.2">
      <c r="A1377" s="32"/>
      <c r="B1377"/>
    </row>
    <row r="1378" spans="1:2" s="12" customFormat="1" x14ac:dyDescent="0.2">
      <c r="A1378" s="32"/>
      <c r="B1378"/>
    </row>
    <row r="1379" spans="1:2" s="12" customFormat="1" x14ac:dyDescent="0.2">
      <c r="A1379" s="32"/>
      <c r="B1379"/>
    </row>
    <row r="1380" spans="1:2" s="12" customFormat="1" x14ac:dyDescent="0.2">
      <c r="A1380" s="32"/>
      <c r="B1380"/>
    </row>
    <row r="1381" spans="1:2" s="12" customFormat="1" x14ac:dyDescent="0.2">
      <c r="A1381" s="32"/>
      <c r="B1381"/>
    </row>
    <row r="1382" spans="1:2" s="12" customFormat="1" x14ac:dyDescent="0.2">
      <c r="A1382" s="32"/>
      <c r="B1382"/>
    </row>
    <row r="1383" spans="1:2" s="12" customFormat="1" x14ac:dyDescent="0.2">
      <c r="A1383" s="32"/>
      <c r="B1383"/>
    </row>
    <row r="1384" spans="1:2" s="12" customFormat="1" x14ac:dyDescent="0.2">
      <c r="A1384" s="32"/>
      <c r="B1384"/>
    </row>
    <row r="1385" spans="1:2" s="12" customFormat="1" x14ac:dyDescent="0.2">
      <c r="A1385" s="32"/>
      <c r="B1385"/>
    </row>
    <row r="1386" spans="1:2" s="12" customFormat="1" x14ac:dyDescent="0.2">
      <c r="A1386" s="32"/>
      <c r="B1386"/>
    </row>
    <row r="1387" spans="1:2" s="12" customFormat="1" x14ac:dyDescent="0.2">
      <c r="A1387" s="32"/>
      <c r="B1387"/>
    </row>
    <row r="1388" spans="1:2" s="12" customFormat="1" x14ac:dyDescent="0.2">
      <c r="A1388" s="32"/>
      <c r="B1388"/>
    </row>
    <row r="1389" spans="1:2" s="12" customFormat="1" x14ac:dyDescent="0.2">
      <c r="A1389" s="32"/>
      <c r="B1389"/>
    </row>
    <row r="1390" spans="1:2" s="12" customFormat="1" x14ac:dyDescent="0.2">
      <c r="A1390" s="32"/>
      <c r="B1390"/>
    </row>
    <row r="1391" spans="1:2" s="12" customFormat="1" x14ac:dyDescent="0.2">
      <c r="A1391" s="32"/>
      <c r="B1391"/>
    </row>
    <row r="1392" spans="1:2" s="12" customFormat="1" x14ac:dyDescent="0.2">
      <c r="A1392" s="32"/>
      <c r="B1392"/>
    </row>
    <row r="1393" spans="1:2" s="12" customFormat="1" x14ac:dyDescent="0.2">
      <c r="A1393" s="32"/>
      <c r="B1393"/>
    </row>
    <row r="1394" spans="1:2" s="12" customFormat="1" x14ac:dyDescent="0.2">
      <c r="A1394" s="32"/>
      <c r="B1394"/>
    </row>
    <row r="1395" spans="1:2" s="12" customFormat="1" x14ac:dyDescent="0.2">
      <c r="A1395" s="32"/>
      <c r="B1395"/>
    </row>
    <row r="1396" spans="1:2" s="12" customFormat="1" x14ac:dyDescent="0.2">
      <c r="A1396" s="32"/>
      <c r="B1396"/>
    </row>
    <row r="1397" spans="1:2" s="12" customFormat="1" x14ac:dyDescent="0.2">
      <c r="A1397" s="32"/>
      <c r="B1397"/>
    </row>
    <row r="1398" spans="1:2" s="12" customFormat="1" x14ac:dyDescent="0.2">
      <c r="A1398" s="32"/>
      <c r="B1398"/>
    </row>
    <row r="1399" spans="1:2" s="12" customFormat="1" x14ac:dyDescent="0.2">
      <c r="A1399" s="32"/>
      <c r="B1399"/>
    </row>
    <row r="1400" spans="1:2" s="12" customFormat="1" x14ac:dyDescent="0.2">
      <c r="A1400" s="32"/>
      <c r="B1400"/>
    </row>
    <row r="1401" spans="1:2" s="12" customFormat="1" x14ac:dyDescent="0.2">
      <c r="A1401" s="32"/>
      <c r="B1401"/>
    </row>
    <row r="1402" spans="1:2" s="12" customFormat="1" x14ac:dyDescent="0.2">
      <c r="A1402" s="32"/>
      <c r="B1402"/>
    </row>
    <row r="1403" spans="1:2" s="12" customFormat="1" x14ac:dyDescent="0.2">
      <c r="A1403" s="32"/>
      <c r="B1403"/>
    </row>
    <row r="1404" spans="1:2" s="12" customFormat="1" x14ac:dyDescent="0.2">
      <c r="A1404" s="32"/>
      <c r="B1404"/>
    </row>
    <row r="1405" spans="1:2" s="12" customFormat="1" x14ac:dyDescent="0.2">
      <c r="A1405" s="32"/>
      <c r="B1405"/>
    </row>
    <row r="1406" spans="1:2" s="12" customFormat="1" x14ac:dyDescent="0.2">
      <c r="A1406" s="32"/>
      <c r="B1406"/>
    </row>
    <row r="1407" spans="1:2" s="12" customFormat="1" x14ac:dyDescent="0.2">
      <c r="A1407" s="32"/>
      <c r="B1407"/>
    </row>
    <row r="1408" spans="1:2" s="12" customFormat="1" x14ac:dyDescent="0.2">
      <c r="A1408" s="32"/>
      <c r="B1408"/>
    </row>
    <row r="1409" spans="1:2" s="12" customFormat="1" x14ac:dyDescent="0.2">
      <c r="A1409" s="32"/>
      <c r="B1409"/>
    </row>
    <row r="1410" spans="1:2" s="12" customFormat="1" x14ac:dyDescent="0.2">
      <c r="A1410" s="32"/>
      <c r="B1410"/>
    </row>
    <row r="1411" spans="1:2" s="12" customFormat="1" x14ac:dyDescent="0.2">
      <c r="A1411" s="32"/>
      <c r="B1411"/>
    </row>
    <row r="1412" spans="1:2" s="12" customFormat="1" x14ac:dyDescent="0.2">
      <c r="A1412" s="32"/>
      <c r="B1412"/>
    </row>
    <row r="1413" spans="1:2" s="12" customFormat="1" x14ac:dyDescent="0.2">
      <c r="A1413" s="32"/>
      <c r="B1413"/>
    </row>
    <row r="1414" spans="1:2" s="12" customFormat="1" x14ac:dyDescent="0.2">
      <c r="A1414" s="32"/>
      <c r="B1414"/>
    </row>
    <row r="1415" spans="1:2" s="12" customFormat="1" x14ac:dyDescent="0.2">
      <c r="A1415" s="32"/>
      <c r="B1415"/>
    </row>
    <row r="1416" spans="1:2" s="12" customFormat="1" x14ac:dyDescent="0.2">
      <c r="A1416" s="32"/>
      <c r="B1416"/>
    </row>
    <row r="1417" spans="1:2" s="12" customFormat="1" x14ac:dyDescent="0.2">
      <c r="A1417" s="32"/>
      <c r="B1417"/>
    </row>
    <row r="1418" spans="1:2" s="12" customFormat="1" x14ac:dyDescent="0.2">
      <c r="A1418" s="32"/>
      <c r="B1418"/>
    </row>
    <row r="1419" spans="1:2" s="12" customFormat="1" x14ac:dyDescent="0.2">
      <c r="A1419" s="32"/>
      <c r="B1419"/>
    </row>
    <row r="1420" spans="1:2" s="12" customFormat="1" x14ac:dyDescent="0.2">
      <c r="A1420" s="32"/>
      <c r="B1420"/>
    </row>
    <row r="1421" spans="1:2" s="12" customFormat="1" x14ac:dyDescent="0.2">
      <c r="A1421" s="32"/>
      <c r="B1421"/>
    </row>
    <row r="1422" spans="1:2" s="12" customFormat="1" x14ac:dyDescent="0.2">
      <c r="A1422" s="32"/>
      <c r="B1422"/>
    </row>
    <row r="1423" spans="1:2" s="12" customFormat="1" x14ac:dyDescent="0.2">
      <c r="A1423" s="32"/>
      <c r="B1423"/>
    </row>
    <row r="1424" spans="1:2" s="12" customFormat="1" x14ac:dyDescent="0.2">
      <c r="A1424" s="32"/>
      <c r="B1424"/>
    </row>
    <row r="1425" spans="1:2" s="12" customFormat="1" x14ac:dyDescent="0.2">
      <c r="A1425" s="32"/>
      <c r="B1425"/>
    </row>
    <row r="1426" spans="1:2" s="12" customFormat="1" x14ac:dyDescent="0.2">
      <c r="A1426" s="32"/>
      <c r="B1426"/>
    </row>
    <row r="1427" spans="1:2" s="12" customFormat="1" x14ac:dyDescent="0.2">
      <c r="A1427" s="32"/>
      <c r="B1427"/>
    </row>
    <row r="1428" spans="1:2" s="12" customFormat="1" x14ac:dyDescent="0.2">
      <c r="A1428" s="32"/>
      <c r="B1428"/>
    </row>
    <row r="1429" spans="1:2" s="12" customFormat="1" x14ac:dyDescent="0.2">
      <c r="A1429" s="32"/>
      <c r="B1429"/>
    </row>
    <row r="1430" spans="1:2" s="12" customFormat="1" x14ac:dyDescent="0.2">
      <c r="A1430" s="32"/>
      <c r="B1430"/>
    </row>
    <row r="1431" spans="1:2" s="12" customFormat="1" x14ac:dyDescent="0.2">
      <c r="A1431" s="32"/>
      <c r="B1431"/>
    </row>
    <row r="1432" spans="1:2" s="12" customFormat="1" x14ac:dyDescent="0.2">
      <c r="A1432" s="32"/>
      <c r="B1432"/>
    </row>
    <row r="1433" spans="1:2" s="12" customFormat="1" x14ac:dyDescent="0.2">
      <c r="A1433" s="32"/>
      <c r="B1433"/>
    </row>
    <row r="1434" spans="1:2" s="12" customFormat="1" x14ac:dyDescent="0.2">
      <c r="A1434" s="32"/>
      <c r="B1434"/>
    </row>
    <row r="1435" spans="1:2" s="12" customFormat="1" x14ac:dyDescent="0.2">
      <c r="A1435" s="32"/>
      <c r="B1435"/>
    </row>
    <row r="1436" spans="1:2" s="12" customFormat="1" x14ac:dyDescent="0.2">
      <c r="A1436" s="32"/>
      <c r="B1436"/>
    </row>
    <row r="1437" spans="1:2" s="12" customFormat="1" x14ac:dyDescent="0.2">
      <c r="A1437" s="32"/>
      <c r="B1437"/>
    </row>
    <row r="1438" spans="1:2" s="12" customFormat="1" x14ac:dyDescent="0.2">
      <c r="A1438" s="32"/>
      <c r="B1438"/>
    </row>
    <row r="1439" spans="1:2" s="12" customFormat="1" x14ac:dyDescent="0.2">
      <c r="A1439" s="32"/>
      <c r="B1439"/>
    </row>
    <row r="1440" spans="1:2" s="12" customFormat="1" x14ac:dyDescent="0.2">
      <c r="A1440" s="32"/>
      <c r="B1440"/>
    </row>
    <row r="1441" spans="1:2" s="12" customFormat="1" x14ac:dyDescent="0.2">
      <c r="A1441" s="32"/>
      <c r="B1441"/>
    </row>
    <row r="1442" spans="1:2" s="12" customFormat="1" x14ac:dyDescent="0.2">
      <c r="A1442" s="32"/>
      <c r="B1442"/>
    </row>
    <row r="1443" spans="1:2" s="12" customFormat="1" x14ac:dyDescent="0.2">
      <c r="A1443" s="32"/>
      <c r="B1443"/>
    </row>
    <row r="1444" spans="1:2" s="12" customFormat="1" x14ac:dyDescent="0.2">
      <c r="A1444" s="32"/>
      <c r="B1444"/>
    </row>
    <row r="1445" spans="1:2" s="12" customFormat="1" x14ac:dyDescent="0.2">
      <c r="A1445" s="32"/>
      <c r="B1445"/>
    </row>
    <row r="1446" spans="1:2" s="12" customFormat="1" x14ac:dyDescent="0.2">
      <c r="A1446" s="32"/>
      <c r="B1446"/>
    </row>
    <row r="1447" spans="1:2" s="12" customFormat="1" x14ac:dyDescent="0.2">
      <c r="A1447" s="32"/>
      <c r="B1447"/>
    </row>
    <row r="1448" spans="1:2" s="12" customFormat="1" x14ac:dyDescent="0.2">
      <c r="A1448" s="32"/>
      <c r="B1448"/>
    </row>
    <row r="1449" spans="1:2" s="12" customFormat="1" x14ac:dyDescent="0.2">
      <c r="A1449" s="32"/>
      <c r="B1449"/>
    </row>
    <row r="1450" spans="1:2" s="12" customFormat="1" x14ac:dyDescent="0.2">
      <c r="A1450" s="32"/>
      <c r="B1450"/>
    </row>
    <row r="1451" spans="1:2" s="12" customFormat="1" x14ac:dyDescent="0.2">
      <c r="A1451" s="32"/>
      <c r="B1451"/>
    </row>
    <row r="1452" spans="1:2" s="12" customFormat="1" x14ac:dyDescent="0.2">
      <c r="A1452" s="32"/>
      <c r="B1452"/>
    </row>
    <row r="1453" spans="1:2" s="12" customFormat="1" x14ac:dyDescent="0.2">
      <c r="A1453" s="32"/>
      <c r="B1453"/>
    </row>
    <row r="1454" spans="1:2" s="12" customFormat="1" x14ac:dyDescent="0.2">
      <c r="A1454" s="32"/>
      <c r="B1454"/>
    </row>
    <row r="1455" spans="1:2" s="12" customFormat="1" x14ac:dyDescent="0.2">
      <c r="A1455" s="32"/>
      <c r="B1455"/>
    </row>
    <row r="1456" spans="1:2" s="12" customFormat="1" x14ac:dyDescent="0.2">
      <c r="A1456" s="32"/>
      <c r="B1456"/>
    </row>
    <row r="1457" spans="1:2" s="12" customFormat="1" x14ac:dyDescent="0.2">
      <c r="A1457" s="32"/>
      <c r="B1457"/>
    </row>
    <row r="1458" spans="1:2" s="12" customFormat="1" x14ac:dyDescent="0.2">
      <c r="A1458" s="32"/>
      <c r="B1458"/>
    </row>
    <row r="1459" spans="1:2" s="12" customFormat="1" x14ac:dyDescent="0.2">
      <c r="A1459" s="32"/>
      <c r="B1459"/>
    </row>
    <row r="1460" spans="1:2" s="12" customFormat="1" x14ac:dyDescent="0.2">
      <c r="A1460" s="32"/>
      <c r="B1460"/>
    </row>
    <row r="1461" spans="1:2" s="12" customFormat="1" x14ac:dyDescent="0.2">
      <c r="A1461" s="32"/>
      <c r="B1461"/>
    </row>
    <row r="1462" spans="1:2" s="12" customFormat="1" x14ac:dyDescent="0.2">
      <c r="A1462" s="32"/>
      <c r="B1462"/>
    </row>
    <row r="1463" spans="1:2" s="12" customFormat="1" x14ac:dyDescent="0.2">
      <c r="A1463" s="32"/>
      <c r="B1463"/>
    </row>
    <row r="1464" spans="1:2" s="12" customFormat="1" x14ac:dyDescent="0.2">
      <c r="A1464" s="32"/>
      <c r="B1464"/>
    </row>
    <row r="1465" spans="1:2" s="12" customFormat="1" x14ac:dyDescent="0.2">
      <c r="A1465" s="32"/>
      <c r="B1465"/>
    </row>
    <row r="1466" spans="1:2" s="12" customFormat="1" x14ac:dyDescent="0.2">
      <c r="A1466" s="32"/>
      <c r="B1466"/>
    </row>
    <row r="1467" spans="1:2" s="12" customFormat="1" x14ac:dyDescent="0.2">
      <c r="A1467" s="32"/>
      <c r="B1467"/>
    </row>
    <row r="1468" spans="1:2" s="12" customFormat="1" x14ac:dyDescent="0.2">
      <c r="A1468" s="32"/>
      <c r="B1468"/>
    </row>
    <row r="1469" spans="1:2" s="12" customFormat="1" x14ac:dyDescent="0.2">
      <c r="A1469" s="32"/>
      <c r="B1469"/>
    </row>
    <row r="1470" spans="1:2" s="12" customFormat="1" x14ac:dyDescent="0.2">
      <c r="A1470" s="32"/>
      <c r="B1470"/>
    </row>
    <row r="1471" spans="1:2" s="12" customFormat="1" x14ac:dyDescent="0.2">
      <c r="A1471" s="32"/>
      <c r="B1471"/>
    </row>
    <row r="1472" spans="1:2" s="12" customFormat="1" x14ac:dyDescent="0.2">
      <c r="A1472" s="32"/>
      <c r="B1472"/>
    </row>
    <row r="1473" spans="1:2" s="12" customFormat="1" x14ac:dyDescent="0.2">
      <c r="A1473" s="32"/>
      <c r="B1473"/>
    </row>
    <row r="1474" spans="1:2" s="12" customFormat="1" x14ac:dyDescent="0.2">
      <c r="A1474" s="32"/>
      <c r="B1474"/>
    </row>
    <row r="1475" spans="1:2" s="12" customFormat="1" x14ac:dyDescent="0.2">
      <c r="A1475" s="32"/>
      <c r="B1475"/>
    </row>
    <row r="1476" spans="1:2" s="12" customFormat="1" x14ac:dyDescent="0.2">
      <c r="A1476" s="32"/>
      <c r="B1476"/>
    </row>
    <row r="1477" spans="1:2" s="12" customFormat="1" x14ac:dyDescent="0.2">
      <c r="A1477" s="32"/>
      <c r="B1477"/>
    </row>
    <row r="1478" spans="1:2" s="12" customFormat="1" x14ac:dyDescent="0.2">
      <c r="A1478" s="32"/>
      <c r="B1478"/>
    </row>
    <row r="1479" spans="1:2" s="12" customFormat="1" x14ac:dyDescent="0.2">
      <c r="A1479" s="32"/>
      <c r="B1479"/>
    </row>
    <row r="1480" spans="1:2" s="12" customFormat="1" x14ac:dyDescent="0.2">
      <c r="A1480" s="32"/>
      <c r="B1480"/>
    </row>
    <row r="1481" spans="1:2" s="12" customFormat="1" x14ac:dyDescent="0.2">
      <c r="A1481" s="32"/>
      <c r="B1481"/>
    </row>
    <row r="1482" spans="1:2" s="12" customFormat="1" x14ac:dyDescent="0.2">
      <c r="A1482" s="32"/>
      <c r="B1482"/>
    </row>
    <row r="1483" spans="1:2" s="12" customFormat="1" x14ac:dyDescent="0.2">
      <c r="A1483" s="32"/>
      <c r="B1483"/>
    </row>
    <row r="1484" spans="1:2" s="12" customFormat="1" x14ac:dyDescent="0.2">
      <c r="A1484" s="32"/>
      <c r="B1484"/>
    </row>
    <row r="1485" spans="1:2" s="12" customFormat="1" x14ac:dyDescent="0.2">
      <c r="A1485" s="32"/>
      <c r="B1485"/>
    </row>
    <row r="1486" spans="1:2" s="12" customFormat="1" x14ac:dyDescent="0.2">
      <c r="A1486" s="32"/>
      <c r="B1486"/>
    </row>
    <row r="1487" spans="1:2" s="12" customFormat="1" x14ac:dyDescent="0.2">
      <c r="A1487" s="32"/>
      <c r="B1487"/>
    </row>
    <row r="1488" spans="1:2" s="12" customFormat="1" x14ac:dyDescent="0.2">
      <c r="A1488" s="32"/>
      <c r="B1488"/>
    </row>
    <row r="1489" spans="1:2" s="12" customFormat="1" x14ac:dyDescent="0.2">
      <c r="A1489" s="32"/>
      <c r="B1489"/>
    </row>
    <row r="1490" spans="1:2" s="12" customFormat="1" x14ac:dyDescent="0.2">
      <c r="A1490" s="32"/>
      <c r="B1490"/>
    </row>
    <row r="1491" spans="1:2" s="12" customFormat="1" x14ac:dyDescent="0.2">
      <c r="A1491" s="32"/>
      <c r="B1491"/>
    </row>
    <row r="1492" spans="1:2" s="12" customFormat="1" x14ac:dyDescent="0.2">
      <c r="A1492" s="32"/>
      <c r="B1492"/>
    </row>
    <row r="1493" spans="1:2" s="12" customFormat="1" x14ac:dyDescent="0.2">
      <c r="A1493" s="32"/>
      <c r="B1493"/>
    </row>
    <row r="1494" spans="1:2" s="12" customFormat="1" x14ac:dyDescent="0.2">
      <c r="A1494" s="32"/>
      <c r="B1494"/>
    </row>
    <row r="1495" spans="1:2" s="12" customFormat="1" x14ac:dyDescent="0.2">
      <c r="A1495" s="32"/>
      <c r="B1495"/>
    </row>
    <row r="1496" spans="1:2" s="12" customFormat="1" x14ac:dyDescent="0.2">
      <c r="A1496" s="32"/>
      <c r="B1496"/>
    </row>
    <row r="1497" spans="1:2" s="12" customFormat="1" x14ac:dyDescent="0.2">
      <c r="A1497" s="32"/>
      <c r="B1497"/>
    </row>
    <row r="1498" spans="1:2" s="12" customFormat="1" x14ac:dyDescent="0.2">
      <c r="A1498" s="32"/>
      <c r="B1498"/>
    </row>
    <row r="1499" spans="1:2" s="12" customFormat="1" x14ac:dyDescent="0.2">
      <c r="A1499" s="32"/>
      <c r="B1499"/>
    </row>
    <row r="1500" spans="1:2" s="12" customFormat="1" x14ac:dyDescent="0.2">
      <c r="A1500" s="32"/>
      <c r="B1500"/>
    </row>
    <row r="1501" spans="1:2" s="12" customFormat="1" x14ac:dyDescent="0.2">
      <c r="A1501" s="32"/>
      <c r="B1501"/>
    </row>
    <row r="1502" spans="1:2" s="12" customFormat="1" x14ac:dyDescent="0.2">
      <c r="A1502" s="32"/>
      <c r="B1502"/>
    </row>
    <row r="1503" spans="1:2" s="12" customFormat="1" x14ac:dyDescent="0.2">
      <c r="A1503" s="32"/>
      <c r="B1503"/>
    </row>
    <row r="1504" spans="1:2" s="12" customFormat="1" x14ac:dyDescent="0.2">
      <c r="A1504" s="32"/>
      <c r="B1504"/>
    </row>
    <row r="1505" spans="1:2" s="12" customFormat="1" x14ac:dyDescent="0.2">
      <c r="A1505" s="32"/>
      <c r="B1505"/>
    </row>
    <row r="1506" spans="1:2" s="12" customFormat="1" x14ac:dyDescent="0.2">
      <c r="A1506" s="32"/>
      <c r="B1506"/>
    </row>
    <row r="1507" spans="1:2" s="12" customFormat="1" x14ac:dyDescent="0.2">
      <c r="A1507" s="32"/>
      <c r="B1507"/>
    </row>
    <row r="1508" spans="1:2" s="12" customFormat="1" x14ac:dyDescent="0.2">
      <c r="A1508" s="32"/>
      <c r="B1508"/>
    </row>
    <row r="1509" spans="1:2" s="12" customFormat="1" x14ac:dyDescent="0.2">
      <c r="A1509" s="32"/>
      <c r="B1509"/>
    </row>
    <row r="1510" spans="1:2" s="12" customFormat="1" x14ac:dyDescent="0.2">
      <c r="A1510" s="32"/>
      <c r="B1510"/>
    </row>
    <row r="1511" spans="1:2" s="12" customFormat="1" x14ac:dyDescent="0.2">
      <c r="A1511" s="32"/>
      <c r="B1511"/>
    </row>
    <row r="1512" spans="1:2" s="12" customFormat="1" x14ac:dyDescent="0.2">
      <c r="A1512" s="32"/>
      <c r="B1512"/>
    </row>
    <row r="1513" spans="1:2" s="12" customFormat="1" x14ac:dyDescent="0.2">
      <c r="A1513" s="32"/>
      <c r="B1513"/>
    </row>
    <row r="1514" spans="1:2" s="12" customFormat="1" x14ac:dyDescent="0.2">
      <c r="A1514" s="32"/>
      <c r="B1514"/>
    </row>
    <row r="1515" spans="1:2" s="12" customFormat="1" x14ac:dyDescent="0.2">
      <c r="A1515" s="32"/>
      <c r="B1515"/>
    </row>
    <row r="1516" spans="1:2" s="12" customFormat="1" x14ac:dyDescent="0.2">
      <c r="A1516" s="32"/>
      <c r="B1516"/>
    </row>
    <row r="1517" spans="1:2" s="12" customFormat="1" x14ac:dyDescent="0.2">
      <c r="A1517" s="32"/>
      <c r="B1517"/>
    </row>
    <row r="1518" spans="1:2" s="12" customFormat="1" x14ac:dyDescent="0.2">
      <c r="A1518" s="32"/>
      <c r="B1518"/>
    </row>
    <row r="1519" spans="1:2" s="12" customFormat="1" x14ac:dyDescent="0.2">
      <c r="A1519" s="32"/>
      <c r="B1519"/>
    </row>
    <row r="1520" spans="1:2" s="12" customFormat="1" x14ac:dyDescent="0.2">
      <c r="A1520" s="32"/>
      <c r="B1520"/>
    </row>
    <row r="1521" spans="1:2" s="12" customFormat="1" x14ac:dyDescent="0.2">
      <c r="A1521" s="32"/>
      <c r="B1521"/>
    </row>
    <row r="1522" spans="1:2" s="12" customFormat="1" x14ac:dyDescent="0.2">
      <c r="A1522" s="32"/>
      <c r="B1522"/>
    </row>
    <row r="1523" spans="1:2" s="12" customFormat="1" x14ac:dyDescent="0.2">
      <c r="A1523" s="32"/>
      <c r="B1523"/>
    </row>
    <row r="1524" spans="1:2" s="12" customFormat="1" x14ac:dyDescent="0.2">
      <c r="A1524" s="32"/>
      <c r="B1524"/>
    </row>
    <row r="1525" spans="1:2" s="12" customFormat="1" x14ac:dyDescent="0.2">
      <c r="A1525" s="32"/>
      <c r="B1525"/>
    </row>
    <row r="1526" spans="1:2" s="12" customFormat="1" x14ac:dyDescent="0.2">
      <c r="A1526" s="32"/>
      <c r="B1526"/>
    </row>
    <row r="1527" spans="1:2" s="12" customFormat="1" x14ac:dyDescent="0.2">
      <c r="A1527" s="32"/>
      <c r="B1527"/>
    </row>
    <row r="1528" spans="1:2" s="12" customFormat="1" x14ac:dyDescent="0.2">
      <c r="A1528" s="32"/>
      <c r="B1528"/>
    </row>
    <row r="1529" spans="1:2" s="12" customFormat="1" x14ac:dyDescent="0.2">
      <c r="A1529" s="32"/>
      <c r="B1529"/>
    </row>
    <row r="1530" spans="1:2" s="12" customFormat="1" x14ac:dyDescent="0.2">
      <c r="A1530" s="32"/>
      <c r="B1530"/>
    </row>
    <row r="1531" spans="1:2" s="12" customFormat="1" x14ac:dyDescent="0.2">
      <c r="A1531" s="32"/>
      <c r="B1531"/>
    </row>
    <row r="1532" spans="1:2" s="12" customFormat="1" x14ac:dyDescent="0.2">
      <c r="A1532" s="32"/>
      <c r="B1532"/>
    </row>
    <row r="1533" spans="1:2" s="12" customFormat="1" x14ac:dyDescent="0.2">
      <c r="A1533" s="32"/>
      <c r="B1533"/>
    </row>
    <row r="1534" spans="1:2" s="12" customFormat="1" x14ac:dyDescent="0.2">
      <c r="A1534" s="32"/>
      <c r="B1534"/>
    </row>
    <row r="1535" spans="1:2" s="12" customFormat="1" x14ac:dyDescent="0.2">
      <c r="A1535" s="32"/>
      <c r="B1535"/>
    </row>
    <row r="1536" spans="1:2" s="12" customFormat="1" x14ac:dyDescent="0.2">
      <c r="A1536" s="32"/>
      <c r="B1536"/>
    </row>
    <row r="1537" spans="1:2" s="12" customFormat="1" x14ac:dyDescent="0.2">
      <c r="A1537" s="32"/>
      <c r="B1537"/>
    </row>
    <row r="1538" spans="1:2" s="12" customFormat="1" x14ac:dyDescent="0.2">
      <c r="A1538" s="32"/>
      <c r="B1538"/>
    </row>
    <row r="1539" spans="1:2" s="12" customFormat="1" x14ac:dyDescent="0.2">
      <c r="A1539" s="32"/>
      <c r="B1539"/>
    </row>
    <row r="1540" spans="1:2" s="12" customFormat="1" x14ac:dyDescent="0.2">
      <c r="A1540" s="32"/>
      <c r="B1540"/>
    </row>
    <row r="1541" spans="1:2" s="12" customFormat="1" x14ac:dyDescent="0.2">
      <c r="A1541" s="32"/>
      <c r="B1541"/>
    </row>
    <row r="1542" spans="1:2" s="12" customFormat="1" x14ac:dyDescent="0.2">
      <c r="A1542" s="32"/>
      <c r="B1542"/>
    </row>
    <row r="1543" spans="1:2" s="12" customFormat="1" x14ac:dyDescent="0.2">
      <c r="A1543" s="32"/>
      <c r="B1543"/>
    </row>
    <row r="1544" spans="1:2" s="12" customFormat="1" x14ac:dyDescent="0.2">
      <c r="A1544" s="32"/>
      <c r="B1544"/>
    </row>
    <row r="1545" spans="1:2" s="12" customFormat="1" x14ac:dyDescent="0.2">
      <c r="A1545" s="32"/>
      <c r="B1545"/>
    </row>
    <row r="1546" spans="1:2" s="12" customFormat="1" x14ac:dyDescent="0.2">
      <c r="A1546" s="32"/>
      <c r="B1546"/>
    </row>
    <row r="1547" spans="1:2" s="12" customFormat="1" x14ac:dyDescent="0.2">
      <c r="A1547" s="32"/>
      <c r="B1547"/>
    </row>
    <row r="1548" spans="1:2" s="12" customFormat="1" x14ac:dyDescent="0.2">
      <c r="A1548" s="32"/>
      <c r="B1548"/>
    </row>
    <row r="1549" spans="1:2" s="12" customFormat="1" x14ac:dyDescent="0.2">
      <c r="A1549" s="32"/>
      <c r="B1549"/>
    </row>
    <row r="1550" spans="1:2" s="12" customFormat="1" x14ac:dyDescent="0.2">
      <c r="A1550" s="32"/>
      <c r="B1550"/>
    </row>
    <row r="1551" spans="1:2" s="12" customFormat="1" x14ac:dyDescent="0.2">
      <c r="A1551" s="32"/>
      <c r="B1551"/>
    </row>
    <row r="1552" spans="1:2" s="12" customFormat="1" x14ac:dyDescent="0.2">
      <c r="A1552" s="32"/>
      <c r="B1552"/>
    </row>
    <row r="1553" spans="1:2" s="12" customFormat="1" x14ac:dyDescent="0.2">
      <c r="A1553" s="32"/>
      <c r="B1553"/>
    </row>
    <row r="1554" spans="1:2" s="12" customFormat="1" x14ac:dyDescent="0.2">
      <c r="A1554" s="32"/>
      <c r="B1554"/>
    </row>
    <row r="1555" spans="1:2" s="12" customFormat="1" x14ac:dyDescent="0.2">
      <c r="A1555" s="32"/>
      <c r="B1555"/>
    </row>
    <row r="1556" spans="1:2" s="12" customFormat="1" x14ac:dyDescent="0.2">
      <c r="A1556" s="32"/>
      <c r="B1556"/>
    </row>
    <row r="1557" spans="1:2" s="12" customFormat="1" x14ac:dyDescent="0.2">
      <c r="A1557" s="32"/>
      <c r="B1557"/>
    </row>
    <row r="1558" spans="1:2" s="12" customFormat="1" x14ac:dyDescent="0.2">
      <c r="A1558" s="32"/>
      <c r="B1558"/>
    </row>
    <row r="1559" spans="1:2" s="12" customFormat="1" x14ac:dyDescent="0.2">
      <c r="A1559" s="32"/>
      <c r="B1559"/>
    </row>
    <row r="1560" spans="1:2" s="12" customFormat="1" x14ac:dyDescent="0.2">
      <c r="A1560" s="32"/>
      <c r="B1560"/>
    </row>
    <row r="1561" spans="1:2" s="12" customFormat="1" x14ac:dyDescent="0.2">
      <c r="A1561" s="32"/>
      <c r="B1561"/>
    </row>
    <row r="1562" spans="1:2" s="12" customFormat="1" x14ac:dyDescent="0.2">
      <c r="A1562" s="32"/>
      <c r="B1562"/>
    </row>
    <row r="1563" spans="1:2" s="12" customFormat="1" x14ac:dyDescent="0.2">
      <c r="A1563" s="32"/>
      <c r="B1563"/>
    </row>
    <row r="1564" spans="1:2" s="12" customFormat="1" x14ac:dyDescent="0.2">
      <c r="A1564" s="32"/>
      <c r="B1564"/>
    </row>
    <row r="1565" spans="1:2" s="12" customFormat="1" x14ac:dyDescent="0.2">
      <c r="A1565" s="32"/>
      <c r="B1565"/>
    </row>
    <row r="1566" spans="1:2" s="12" customFormat="1" x14ac:dyDescent="0.2">
      <c r="A1566" s="32"/>
      <c r="B1566"/>
    </row>
    <row r="1567" spans="1:2" s="12" customFormat="1" x14ac:dyDescent="0.2">
      <c r="A1567" s="32"/>
      <c r="B1567"/>
    </row>
    <row r="1568" spans="1:2" s="12" customFormat="1" x14ac:dyDescent="0.2">
      <c r="A1568" s="32"/>
      <c r="B1568"/>
    </row>
    <row r="1569" spans="1:2" s="12" customFormat="1" x14ac:dyDescent="0.2">
      <c r="A1569" s="32"/>
      <c r="B1569"/>
    </row>
    <row r="1570" spans="1:2" s="12" customFormat="1" x14ac:dyDescent="0.2">
      <c r="A1570" s="32"/>
      <c r="B1570"/>
    </row>
    <row r="1571" spans="1:2" s="12" customFormat="1" x14ac:dyDescent="0.2">
      <c r="A1571" s="32"/>
      <c r="B1571"/>
    </row>
    <row r="1572" spans="1:2" s="12" customFormat="1" x14ac:dyDescent="0.2">
      <c r="A1572" s="32"/>
      <c r="B1572"/>
    </row>
    <row r="1573" spans="1:2" s="12" customFormat="1" x14ac:dyDescent="0.2">
      <c r="A1573" s="32"/>
      <c r="B1573"/>
    </row>
    <row r="1574" spans="1:2" s="12" customFormat="1" x14ac:dyDescent="0.2">
      <c r="A1574" s="32"/>
      <c r="B1574"/>
    </row>
    <row r="1575" spans="1:2" s="12" customFormat="1" x14ac:dyDescent="0.2">
      <c r="A1575" s="32"/>
      <c r="B1575"/>
    </row>
    <row r="1576" spans="1:2" s="12" customFormat="1" x14ac:dyDescent="0.2">
      <c r="A1576" s="32"/>
      <c r="B1576"/>
    </row>
    <row r="1577" spans="1:2" s="12" customFormat="1" x14ac:dyDescent="0.2">
      <c r="A1577" s="32"/>
      <c r="B1577"/>
    </row>
    <row r="1578" spans="1:2" s="12" customFormat="1" x14ac:dyDescent="0.2">
      <c r="A1578" s="32"/>
      <c r="B1578"/>
    </row>
    <row r="1579" spans="1:2" s="12" customFormat="1" x14ac:dyDescent="0.2">
      <c r="A1579" s="32"/>
      <c r="B1579"/>
    </row>
    <row r="1580" spans="1:2" s="12" customFormat="1" x14ac:dyDescent="0.2">
      <c r="A1580" s="32"/>
      <c r="B1580"/>
    </row>
    <row r="1581" spans="1:2" s="12" customFormat="1" x14ac:dyDescent="0.2">
      <c r="A1581" s="32"/>
      <c r="B1581"/>
    </row>
    <row r="1582" spans="1:2" s="12" customFormat="1" x14ac:dyDescent="0.2">
      <c r="A1582" s="32"/>
      <c r="B1582"/>
    </row>
    <row r="1583" spans="1:2" s="12" customFormat="1" x14ac:dyDescent="0.2">
      <c r="A1583" s="32"/>
      <c r="B1583"/>
    </row>
    <row r="1584" spans="1:2" s="12" customFormat="1" x14ac:dyDescent="0.2">
      <c r="A1584" s="32"/>
      <c r="B1584"/>
    </row>
    <row r="1585" spans="1:2" s="12" customFormat="1" x14ac:dyDescent="0.2">
      <c r="A1585" s="32"/>
      <c r="B1585"/>
    </row>
    <row r="1586" spans="1:2" s="12" customFormat="1" x14ac:dyDescent="0.2">
      <c r="A1586" s="32"/>
      <c r="B1586"/>
    </row>
    <row r="1587" spans="1:2" s="12" customFormat="1" x14ac:dyDescent="0.2">
      <c r="A1587" s="32"/>
      <c r="B1587"/>
    </row>
    <row r="1588" spans="1:2" s="12" customFormat="1" x14ac:dyDescent="0.2">
      <c r="A1588" s="32"/>
      <c r="B1588"/>
    </row>
    <row r="1589" spans="1:2" s="12" customFormat="1" x14ac:dyDescent="0.2">
      <c r="A1589" s="32"/>
      <c r="B1589"/>
    </row>
    <row r="1590" spans="1:2" s="12" customFormat="1" x14ac:dyDescent="0.2">
      <c r="A1590" s="32"/>
      <c r="B1590"/>
    </row>
    <row r="1591" spans="1:2" s="12" customFormat="1" x14ac:dyDescent="0.2">
      <c r="A1591" s="32"/>
      <c r="B1591"/>
    </row>
    <row r="1592" spans="1:2" s="12" customFormat="1" x14ac:dyDescent="0.2">
      <c r="A1592" s="32"/>
      <c r="B1592"/>
    </row>
    <row r="1593" spans="1:2" s="12" customFormat="1" x14ac:dyDescent="0.2">
      <c r="A1593" s="32"/>
      <c r="B1593"/>
    </row>
    <row r="1594" spans="1:2" s="12" customFormat="1" x14ac:dyDescent="0.2">
      <c r="A1594" s="32"/>
      <c r="B1594"/>
    </row>
    <row r="1595" spans="1:2" s="12" customFormat="1" x14ac:dyDescent="0.2">
      <c r="A1595" s="32"/>
      <c r="B1595"/>
    </row>
    <row r="1596" spans="1:2" s="12" customFormat="1" x14ac:dyDescent="0.2">
      <c r="A1596" s="32"/>
      <c r="B1596"/>
    </row>
    <row r="1597" spans="1:2" s="12" customFormat="1" x14ac:dyDescent="0.2">
      <c r="A1597" s="32"/>
      <c r="B1597"/>
    </row>
    <row r="1598" spans="1:2" s="12" customFormat="1" x14ac:dyDescent="0.2">
      <c r="A1598" s="32"/>
      <c r="B1598"/>
    </row>
    <row r="1599" spans="1:2" s="12" customFormat="1" x14ac:dyDescent="0.2">
      <c r="A1599" s="32"/>
      <c r="B1599"/>
    </row>
    <row r="1600" spans="1:2" s="12" customFormat="1" x14ac:dyDescent="0.2">
      <c r="A1600" s="32"/>
      <c r="B1600"/>
    </row>
    <row r="1601" spans="1:2" s="12" customFormat="1" x14ac:dyDescent="0.2">
      <c r="A1601" s="32"/>
      <c r="B1601"/>
    </row>
    <row r="1602" spans="1:2" s="12" customFormat="1" x14ac:dyDescent="0.2">
      <c r="A1602" s="32"/>
      <c r="B1602"/>
    </row>
    <row r="1603" spans="1:2" s="12" customFormat="1" x14ac:dyDescent="0.2">
      <c r="A1603" s="32"/>
      <c r="B1603"/>
    </row>
    <row r="1604" spans="1:2" s="12" customFormat="1" x14ac:dyDescent="0.2">
      <c r="A1604" s="32"/>
      <c r="B1604"/>
    </row>
    <row r="1605" spans="1:2" s="12" customFormat="1" x14ac:dyDescent="0.2">
      <c r="A1605" s="32"/>
      <c r="B1605"/>
    </row>
    <row r="1606" spans="1:2" s="12" customFormat="1" x14ac:dyDescent="0.2">
      <c r="A1606" s="32"/>
      <c r="B1606"/>
    </row>
    <row r="1607" spans="1:2" s="12" customFormat="1" x14ac:dyDescent="0.2">
      <c r="A1607" s="32"/>
      <c r="B1607"/>
    </row>
    <row r="1608" spans="1:2" s="12" customFormat="1" x14ac:dyDescent="0.2">
      <c r="A1608" s="32"/>
      <c r="B1608"/>
    </row>
    <row r="1609" spans="1:2" s="12" customFormat="1" x14ac:dyDescent="0.2">
      <c r="A1609" s="32"/>
      <c r="B1609"/>
    </row>
    <row r="1610" spans="1:2" s="12" customFormat="1" x14ac:dyDescent="0.2">
      <c r="A1610" s="32"/>
      <c r="B1610"/>
    </row>
    <row r="1611" spans="1:2" s="12" customFormat="1" x14ac:dyDescent="0.2">
      <c r="A1611" s="32"/>
      <c r="B1611"/>
    </row>
    <row r="1612" spans="1:2" s="12" customFormat="1" x14ac:dyDescent="0.2">
      <c r="A1612" s="32"/>
      <c r="B1612"/>
    </row>
    <row r="1613" spans="1:2" s="12" customFormat="1" x14ac:dyDescent="0.2">
      <c r="A1613" s="32"/>
      <c r="B1613"/>
    </row>
    <row r="1614" spans="1:2" s="12" customFormat="1" x14ac:dyDescent="0.2">
      <c r="A1614" s="32"/>
      <c r="B1614"/>
    </row>
    <row r="1615" spans="1:2" s="12" customFormat="1" x14ac:dyDescent="0.2">
      <c r="A1615" s="32"/>
      <c r="B1615"/>
    </row>
    <row r="1616" spans="1:2" s="12" customFormat="1" x14ac:dyDescent="0.2">
      <c r="A1616" s="32"/>
      <c r="B1616"/>
    </row>
    <row r="1617" spans="1:2" s="12" customFormat="1" x14ac:dyDescent="0.2">
      <c r="A1617" s="32"/>
      <c r="B1617"/>
    </row>
    <row r="1618" spans="1:2" s="12" customFormat="1" x14ac:dyDescent="0.2">
      <c r="A1618" s="32"/>
      <c r="B1618"/>
    </row>
    <row r="1619" spans="1:2" s="12" customFormat="1" x14ac:dyDescent="0.2">
      <c r="A1619" s="32"/>
      <c r="B1619"/>
    </row>
    <row r="1620" spans="1:2" s="12" customFormat="1" x14ac:dyDescent="0.2">
      <c r="A1620" s="32"/>
      <c r="B1620"/>
    </row>
    <row r="1621" spans="1:2" s="12" customFormat="1" x14ac:dyDescent="0.2">
      <c r="A1621" s="32"/>
      <c r="B1621"/>
    </row>
    <row r="1622" spans="1:2" s="12" customFormat="1" x14ac:dyDescent="0.2">
      <c r="A1622" s="32"/>
      <c r="B1622"/>
    </row>
    <row r="1623" spans="1:2" s="12" customFormat="1" x14ac:dyDescent="0.2">
      <c r="A1623" s="32"/>
      <c r="B1623"/>
    </row>
    <row r="1624" spans="1:2" s="12" customFormat="1" x14ac:dyDescent="0.2">
      <c r="A1624" s="32"/>
      <c r="B1624"/>
    </row>
    <row r="1625" spans="1:2" s="12" customFormat="1" x14ac:dyDescent="0.2">
      <c r="A1625" s="32"/>
      <c r="B1625"/>
    </row>
    <row r="1626" spans="1:2" s="12" customFormat="1" x14ac:dyDescent="0.2">
      <c r="A1626" s="32"/>
      <c r="B1626"/>
    </row>
    <row r="1627" spans="1:2" s="12" customFormat="1" x14ac:dyDescent="0.2">
      <c r="A1627" s="32"/>
      <c r="B1627"/>
    </row>
    <row r="1628" spans="1:2" s="12" customFormat="1" x14ac:dyDescent="0.2">
      <c r="A1628" s="32"/>
      <c r="B1628"/>
    </row>
    <row r="1629" spans="1:2" s="12" customFormat="1" x14ac:dyDescent="0.2">
      <c r="A1629" s="32"/>
      <c r="B1629"/>
    </row>
    <row r="1630" spans="1:2" s="12" customFormat="1" x14ac:dyDescent="0.2">
      <c r="A1630" s="32"/>
      <c r="B1630"/>
    </row>
    <row r="1631" spans="1:2" s="12" customFormat="1" x14ac:dyDescent="0.2">
      <c r="A1631" s="32"/>
      <c r="B1631"/>
    </row>
    <row r="1632" spans="1:2" s="12" customFormat="1" x14ac:dyDescent="0.2">
      <c r="A1632" s="32"/>
      <c r="B1632"/>
    </row>
    <row r="1633" spans="1:2" s="12" customFormat="1" x14ac:dyDescent="0.2">
      <c r="A1633" s="32"/>
      <c r="B1633"/>
    </row>
    <row r="1634" spans="1:2" s="12" customFormat="1" x14ac:dyDescent="0.2">
      <c r="A1634" s="32"/>
      <c r="B1634"/>
    </row>
    <row r="1635" spans="1:2" s="12" customFormat="1" x14ac:dyDescent="0.2">
      <c r="A1635" s="32"/>
      <c r="B1635"/>
    </row>
    <row r="1636" spans="1:2" s="12" customFormat="1" x14ac:dyDescent="0.2">
      <c r="A1636" s="32"/>
      <c r="B1636"/>
    </row>
    <row r="1637" spans="1:2" s="12" customFormat="1" x14ac:dyDescent="0.2">
      <c r="A1637" s="32"/>
      <c r="B1637"/>
    </row>
    <row r="1638" spans="1:2" s="12" customFormat="1" x14ac:dyDescent="0.2">
      <c r="A1638" s="32"/>
      <c r="B1638"/>
    </row>
    <row r="1639" spans="1:2" s="12" customFormat="1" x14ac:dyDescent="0.2">
      <c r="A1639" s="32"/>
      <c r="B1639"/>
    </row>
    <row r="1640" spans="1:2" s="12" customFormat="1" x14ac:dyDescent="0.2">
      <c r="A1640" s="32"/>
      <c r="B1640"/>
    </row>
    <row r="1641" spans="1:2" s="12" customFormat="1" x14ac:dyDescent="0.2">
      <c r="A1641" s="32"/>
      <c r="B1641"/>
    </row>
    <row r="1642" spans="1:2" s="12" customFormat="1" x14ac:dyDescent="0.2">
      <c r="A1642" s="32"/>
      <c r="B1642"/>
    </row>
    <row r="1643" spans="1:2" s="12" customFormat="1" x14ac:dyDescent="0.2">
      <c r="A1643" s="32"/>
      <c r="B1643"/>
    </row>
    <row r="1644" spans="1:2" s="12" customFormat="1" x14ac:dyDescent="0.2">
      <c r="A1644" s="32"/>
      <c r="B1644"/>
    </row>
    <row r="1645" spans="1:2" s="12" customFormat="1" x14ac:dyDescent="0.2">
      <c r="A1645" s="32"/>
      <c r="B1645"/>
    </row>
    <row r="1646" spans="1:2" s="12" customFormat="1" x14ac:dyDescent="0.2">
      <c r="A1646" s="32"/>
      <c r="B1646"/>
    </row>
    <row r="1647" spans="1:2" s="12" customFormat="1" x14ac:dyDescent="0.2">
      <c r="A1647" s="32"/>
      <c r="B1647"/>
    </row>
    <row r="1648" spans="1:2" s="12" customFormat="1" x14ac:dyDescent="0.2">
      <c r="A1648" s="32"/>
      <c r="B1648"/>
    </row>
    <row r="1649" spans="1:2" s="12" customFormat="1" x14ac:dyDescent="0.2">
      <c r="A1649" s="32"/>
      <c r="B1649"/>
    </row>
    <row r="1650" spans="1:2" s="12" customFormat="1" x14ac:dyDescent="0.2">
      <c r="A1650" s="32"/>
      <c r="B1650"/>
    </row>
    <row r="1651" spans="1:2" s="12" customFormat="1" x14ac:dyDescent="0.2">
      <c r="A1651" s="32"/>
      <c r="B1651"/>
    </row>
    <row r="1652" spans="1:2" s="12" customFormat="1" x14ac:dyDescent="0.2">
      <c r="A1652" s="32"/>
      <c r="B1652"/>
    </row>
    <row r="1653" spans="1:2" s="12" customFormat="1" x14ac:dyDescent="0.2">
      <c r="A1653" s="32"/>
      <c r="B1653"/>
    </row>
    <row r="1654" spans="1:2" s="12" customFormat="1" x14ac:dyDescent="0.2">
      <c r="A1654" s="32"/>
      <c r="B1654"/>
    </row>
    <row r="1655" spans="1:2" s="12" customFormat="1" x14ac:dyDescent="0.2">
      <c r="A1655" s="32"/>
      <c r="B1655"/>
    </row>
    <row r="1656" spans="1:2" s="12" customFormat="1" x14ac:dyDescent="0.2">
      <c r="A1656" s="32"/>
      <c r="B1656"/>
    </row>
    <row r="1657" spans="1:2" s="12" customFormat="1" x14ac:dyDescent="0.2">
      <c r="A1657" s="32"/>
      <c r="B1657"/>
    </row>
    <row r="1658" spans="1:2" s="12" customFormat="1" x14ac:dyDescent="0.2">
      <c r="A1658" s="32"/>
      <c r="B1658"/>
    </row>
    <row r="1659" spans="1:2" s="12" customFormat="1" x14ac:dyDescent="0.2">
      <c r="A1659" s="32"/>
      <c r="B1659"/>
    </row>
    <row r="1660" spans="1:2" s="12" customFormat="1" x14ac:dyDescent="0.2">
      <c r="A1660" s="32"/>
      <c r="B1660"/>
    </row>
    <row r="1661" spans="1:2" s="12" customFormat="1" x14ac:dyDescent="0.2">
      <c r="A1661" s="32"/>
      <c r="B1661"/>
    </row>
    <row r="1662" spans="1:2" s="12" customFormat="1" x14ac:dyDescent="0.2">
      <c r="A1662" s="32"/>
      <c r="B1662"/>
    </row>
    <row r="1663" spans="1:2" s="12" customFormat="1" x14ac:dyDescent="0.2">
      <c r="A1663" s="32"/>
      <c r="B1663"/>
    </row>
    <row r="1664" spans="1:2" s="12" customFormat="1" x14ac:dyDescent="0.2">
      <c r="A1664" s="32"/>
      <c r="B1664"/>
    </row>
    <row r="1665" spans="1:2" s="12" customFormat="1" x14ac:dyDescent="0.2">
      <c r="A1665" s="32"/>
      <c r="B1665"/>
    </row>
    <row r="1666" spans="1:2" s="12" customFormat="1" x14ac:dyDescent="0.2">
      <c r="A1666" s="32"/>
      <c r="B1666"/>
    </row>
    <row r="1667" spans="1:2" s="12" customFormat="1" x14ac:dyDescent="0.2">
      <c r="A1667" s="32"/>
      <c r="B1667"/>
    </row>
    <row r="1668" spans="1:2" s="12" customFormat="1" x14ac:dyDescent="0.2">
      <c r="A1668" s="32"/>
      <c r="B1668"/>
    </row>
    <row r="1669" spans="1:2" s="12" customFormat="1" x14ac:dyDescent="0.2">
      <c r="A1669" s="32"/>
      <c r="B1669"/>
    </row>
    <row r="1670" spans="1:2" s="12" customFormat="1" x14ac:dyDescent="0.2">
      <c r="A1670" s="32"/>
      <c r="B1670"/>
    </row>
    <row r="1671" spans="1:2" s="12" customFormat="1" x14ac:dyDescent="0.2">
      <c r="A1671" s="32"/>
      <c r="B1671"/>
    </row>
    <row r="1672" spans="1:2" s="12" customFormat="1" x14ac:dyDescent="0.2">
      <c r="A1672" s="32"/>
      <c r="B1672"/>
    </row>
    <row r="1673" spans="1:2" s="12" customFormat="1" x14ac:dyDescent="0.2">
      <c r="A1673" s="32"/>
      <c r="B1673"/>
    </row>
    <row r="1674" spans="1:2" s="12" customFormat="1" x14ac:dyDescent="0.2">
      <c r="A1674" s="32"/>
      <c r="B1674"/>
    </row>
    <row r="1675" spans="1:2" s="12" customFormat="1" x14ac:dyDescent="0.2">
      <c r="A1675" s="32"/>
      <c r="B1675"/>
    </row>
    <row r="1676" spans="1:2" s="12" customFormat="1" x14ac:dyDescent="0.2">
      <c r="A1676" s="32"/>
      <c r="B1676"/>
    </row>
    <row r="1677" spans="1:2" s="12" customFormat="1" x14ac:dyDescent="0.2">
      <c r="A1677" s="32"/>
      <c r="B1677"/>
    </row>
    <row r="1678" spans="1:2" s="12" customFormat="1" x14ac:dyDescent="0.2">
      <c r="A1678" s="32"/>
      <c r="B1678"/>
    </row>
    <row r="1679" spans="1:2" s="12" customFormat="1" x14ac:dyDescent="0.2">
      <c r="A1679" s="32"/>
      <c r="B1679"/>
    </row>
    <row r="1680" spans="1:2" s="12" customFormat="1" x14ac:dyDescent="0.2">
      <c r="A1680" s="32"/>
      <c r="B1680"/>
    </row>
    <row r="1681" spans="1:2" s="12" customFormat="1" x14ac:dyDescent="0.2">
      <c r="A1681" s="32"/>
      <c r="B1681"/>
    </row>
    <row r="1682" spans="1:2" s="12" customFormat="1" x14ac:dyDescent="0.2">
      <c r="A1682" s="32"/>
      <c r="B1682"/>
    </row>
    <row r="1683" spans="1:2" s="12" customFormat="1" x14ac:dyDescent="0.2">
      <c r="A1683" s="32"/>
      <c r="B1683"/>
    </row>
    <row r="1684" spans="1:2" s="12" customFormat="1" x14ac:dyDescent="0.2">
      <c r="A1684" s="32"/>
      <c r="B1684"/>
    </row>
    <row r="1685" spans="1:2" s="12" customFormat="1" x14ac:dyDescent="0.2">
      <c r="A1685" s="32"/>
      <c r="B1685"/>
    </row>
    <row r="1686" spans="1:2" s="12" customFormat="1" x14ac:dyDescent="0.2">
      <c r="A1686" s="32"/>
      <c r="B1686"/>
    </row>
    <row r="1687" spans="1:2" s="12" customFormat="1" x14ac:dyDescent="0.2">
      <c r="A1687" s="32"/>
      <c r="B1687"/>
    </row>
    <row r="1688" spans="1:2" s="12" customFormat="1" x14ac:dyDescent="0.2">
      <c r="A1688" s="32"/>
      <c r="B1688"/>
    </row>
    <row r="1689" spans="1:2" s="12" customFormat="1" x14ac:dyDescent="0.2">
      <c r="A1689" s="32"/>
      <c r="B1689"/>
    </row>
    <row r="1690" spans="1:2" s="12" customFormat="1" x14ac:dyDescent="0.2">
      <c r="A1690" s="32"/>
      <c r="B1690"/>
    </row>
    <row r="1691" spans="1:2" s="12" customFormat="1" x14ac:dyDescent="0.2">
      <c r="A1691" s="32"/>
      <c r="B1691"/>
    </row>
    <row r="1692" spans="1:2" s="12" customFormat="1" x14ac:dyDescent="0.2">
      <c r="A1692" s="32"/>
      <c r="B1692"/>
    </row>
    <row r="1693" spans="1:2" s="12" customFormat="1" x14ac:dyDescent="0.2">
      <c r="A1693" s="32"/>
      <c r="B1693"/>
    </row>
    <row r="1694" spans="1:2" s="12" customFormat="1" x14ac:dyDescent="0.2">
      <c r="A1694" s="32"/>
      <c r="B1694"/>
    </row>
    <row r="1695" spans="1:2" s="12" customFormat="1" x14ac:dyDescent="0.2">
      <c r="A1695" s="32"/>
      <c r="B1695"/>
    </row>
    <row r="1696" spans="1:2" s="12" customFormat="1" x14ac:dyDescent="0.2">
      <c r="A1696" s="32"/>
      <c r="B1696"/>
    </row>
    <row r="1697" spans="1:2" s="12" customFormat="1" x14ac:dyDescent="0.2">
      <c r="A1697" s="32"/>
      <c r="B1697"/>
    </row>
    <row r="1698" spans="1:2" s="12" customFormat="1" x14ac:dyDescent="0.2">
      <c r="A1698" s="32"/>
      <c r="B1698"/>
    </row>
    <row r="1699" spans="1:2" s="12" customFormat="1" x14ac:dyDescent="0.2">
      <c r="A1699" s="32"/>
      <c r="B1699"/>
    </row>
    <row r="1700" spans="1:2" s="12" customFormat="1" x14ac:dyDescent="0.2">
      <c r="A1700" s="32"/>
      <c r="B1700"/>
    </row>
    <row r="1701" spans="1:2" s="12" customFormat="1" x14ac:dyDescent="0.2">
      <c r="A1701" s="32"/>
      <c r="B1701"/>
    </row>
    <row r="1702" spans="1:2" s="12" customFormat="1" x14ac:dyDescent="0.2">
      <c r="A1702" s="32"/>
      <c r="B1702"/>
    </row>
    <row r="1703" spans="1:2" s="12" customFormat="1" x14ac:dyDescent="0.2">
      <c r="A1703" s="32"/>
      <c r="B1703"/>
    </row>
    <row r="1704" spans="1:2" s="12" customFormat="1" x14ac:dyDescent="0.2">
      <c r="A1704" s="32"/>
      <c r="B1704"/>
    </row>
    <row r="1705" spans="1:2" s="12" customFormat="1" x14ac:dyDescent="0.2">
      <c r="A1705" s="32"/>
      <c r="B1705"/>
    </row>
    <row r="1706" spans="1:2" s="12" customFormat="1" x14ac:dyDescent="0.2">
      <c r="A1706" s="32"/>
      <c r="B1706"/>
    </row>
    <row r="1707" spans="1:2" s="12" customFormat="1" x14ac:dyDescent="0.2">
      <c r="A1707" s="32"/>
      <c r="B1707"/>
    </row>
    <row r="1708" spans="1:2" s="12" customFormat="1" x14ac:dyDescent="0.2">
      <c r="A1708" s="32"/>
      <c r="B1708"/>
    </row>
    <row r="1709" spans="1:2" s="12" customFormat="1" x14ac:dyDescent="0.2">
      <c r="A1709" s="32"/>
      <c r="B1709"/>
    </row>
    <row r="1710" spans="1:2" s="12" customFormat="1" x14ac:dyDescent="0.2">
      <c r="A1710" s="32"/>
      <c r="B1710"/>
    </row>
    <row r="1711" spans="1:2" s="12" customFormat="1" x14ac:dyDescent="0.2">
      <c r="A1711" s="32"/>
      <c r="B1711"/>
    </row>
    <row r="1712" spans="1:2" s="12" customFormat="1" x14ac:dyDescent="0.2">
      <c r="A1712" s="32"/>
      <c r="B1712"/>
    </row>
    <row r="1713" spans="1:2" s="12" customFormat="1" x14ac:dyDescent="0.2">
      <c r="A1713" s="32"/>
      <c r="B1713"/>
    </row>
    <row r="1714" spans="1:2" s="12" customFormat="1" x14ac:dyDescent="0.2">
      <c r="A1714" s="32"/>
      <c r="B1714"/>
    </row>
    <row r="1715" spans="1:2" s="12" customFormat="1" x14ac:dyDescent="0.2">
      <c r="A1715" s="32"/>
      <c r="B1715"/>
    </row>
    <row r="1716" spans="1:2" s="12" customFormat="1" x14ac:dyDescent="0.2">
      <c r="A1716" s="32"/>
      <c r="B1716"/>
    </row>
    <row r="1717" spans="1:2" s="12" customFormat="1" x14ac:dyDescent="0.2">
      <c r="A1717" s="32"/>
      <c r="B1717"/>
    </row>
    <row r="1718" spans="1:2" s="12" customFormat="1" x14ac:dyDescent="0.2">
      <c r="A1718" s="32"/>
      <c r="B1718"/>
    </row>
    <row r="1719" spans="1:2" s="12" customFormat="1" x14ac:dyDescent="0.2">
      <c r="A1719" s="32"/>
      <c r="B1719"/>
    </row>
    <row r="1720" spans="1:2" s="12" customFormat="1" x14ac:dyDescent="0.2">
      <c r="A1720" s="32"/>
      <c r="B1720"/>
    </row>
    <row r="1721" spans="1:2" s="12" customFormat="1" x14ac:dyDescent="0.2">
      <c r="A1721" s="32"/>
      <c r="B1721"/>
    </row>
    <row r="1722" spans="1:2" s="12" customFormat="1" x14ac:dyDescent="0.2">
      <c r="A1722" s="32"/>
      <c r="B1722"/>
    </row>
    <row r="1723" spans="1:2" s="12" customFormat="1" x14ac:dyDescent="0.2">
      <c r="A1723" s="32"/>
      <c r="B1723"/>
    </row>
    <row r="1724" spans="1:2" s="12" customFormat="1" x14ac:dyDescent="0.2">
      <c r="A1724" s="32"/>
      <c r="B1724"/>
    </row>
    <row r="1725" spans="1:2" s="12" customFormat="1" x14ac:dyDescent="0.2">
      <c r="A1725" s="32"/>
      <c r="B1725"/>
    </row>
    <row r="1726" spans="1:2" s="12" customFormat="1" x14ac:dyDescent="0.2">
      <c r="A1726" s="32"/>
      <c r="B1726"/>
    </row>
    <row r="1727" spans="1:2" s="12" customFormat="1" x14ac:dyDescent="0.2">
      <c r="A1727" s="32"/>
      <c r="B1727"/>
    </row>
    <row r="1728" spans="1:2" s="12" customFormat="1" x14ac:dyDescent="0.2">
      <c r="A1728" s="32"/>
      <c r="B1728"/>
    </row>
    <row r="1729" spans="1:2" s="12" customFormat="1" x14ac:dyDescent="0.2">
      <c r="A1729" s="32"/>
      <c r="B1729"/>
    </row>
    <row r="1730" spans="1:2" s="12" customFormat="1" x14ac:dyDescent="0.2">
      <c r="A1730" s="32"/>
      <c r="B1730"/>
    </row>
    <row r="1731" spans="1:2" s="12" customFormat="1" x14ac:dyDescent="0.2">
      <c r="A1731" s="32"/>
      <c r="B1731"/>
    </row>
    <row r="1732" spans="1:2" s="12" customFormat="1" x14ac:dyDescent="0.2">
      <c r="A1732" s="32"/>
      <c r="B1732"/>
    </row>
    <row r="1733" spans="1:2" s="12" customFormat="1" x14ac:dyDescent="0.2">
      <c r="A1733" s="32"/>
      <c r="B1733"/>
    </row>
    <row r="1734" spans="1:2" s="12" customFormat="1" x14ac:dyDescent="0.2">
      <c r="A1734" s="32"/>
      <c r="B1734"/>
    </row>
    <row r="1735" spans="1:2" s="12" customFormat="1" x14ac:dyDescent="0.2">
      <c r="A1735" s="32"/>
      <c r="B1735"/>
    </row>
    <row r="1736" spans="1:2" s="12" customFormat="1" x14ac:dyDescent="0.2">
      <c r="A1736" s="32"/>
      <c r="B1736"/>
    </row>
    <row r="1737" spans="1:2" s="12" customFormat="1" x14ac:dyDescent="0.2">
      <c r="A1737" s="32"/>
      <c r="B1737"/>
    </row>
    <row r="1738" spans="1:2" s="12" customFormat="1" x14ac:dyDescent="0.2">
      <c r="A1738" s="32"/>
      <c r="B1738"/>
    </row>
    <row r="1739" spans="1:2" s="12" customFormat="1" x14ac:dyDescent="0.2">
      <c r="A1739" s="32"/>
      <c r="B1739"/>
    </row>
    <row r="1740" spans="1:2" s="12" customFormat="1" x14ac:dyDescent="0.2">
      <c r="A1740" s="32"/>
      <c r="B1740"/>
    </row>
    <row r="1741" spans="1:2" s="12" customFormat="1" x14ac:dyDescent="0.2">
      <c r="A1741" s="32"/>
      <c r="B1741"/>
    </row>
    <row r="1742" spans="1:2" s="12" customFormat="1" x14ac:dyDescent="0.2">
      <c r="A1742" s="32"/>
      <c r="B1742"/>
    </row>
    <row r="1743" spans="1:2" s="12" customFormat="1" x14ac:dyDescent="0.2">
      <c r="A1743" s="32"/>
      <c r="B1743"/>
    </row>
    <row r="1744" spans="1:2" s="12" customFormat="1" x14ac:dyDescent="0.2">
      <c r="A1744" s="32"/>
      <c r="B1744"/>
    </row>
    <row r="1745" spans="1:2" s="12" customFormat="1" x14ac:dyDescent="0.2">
      <c r="A1745" s="32"/>
      <c r="B1745"/>
    </row>
    <row r="1746" spans="1:2" s="12" customFormat="1" x14ac:dyDescent="0.2">
      <c r="A1746" s="32"/>
      <c r="B1746"/>
    </row>
    <row r="1747" spans="1:2" s="12" customFormat="1" x14ac:dyDescent="0.2">
      <c r="A1747" s="32"/>
      <c r="B1747"/>
    </row>
    <row r="1748" spans="1:2" s="12" customFormat="1" x14ac:dyDescent="0.2">
      <c r="A1748" s="32"/>
      <c r="B1748"/>
    </row>
    <row r="1749" spans="1:2" s="12" customFormat="1" x14ac:dyDescent="0.2">
      <c r="A1749" s="32"/>
      <c r="B1749"/>
    </row>
    <row r="1750" spans="1:2" s="12" customFormat="1" x14ac:dyDescent="0.2">
      <c r="A1750" s="32"/>
      <c r="B1750"/>
    </row>
    <row r="1751" spans="1:2" s="12" customFormat="1" x14ac:dyDescent="0.2">
      <c r="A1751" s="32"/>
      <c r="B1751"/>
    </row>
    <row r="1752" spans="1:2" s="12" customFormat="1" x14ac:dyDescent="0.2">
      <c r="A1752" s="32"/>
      <c r="B1752"/>
    </row>
    <row r="1753" spans="1:2" s="12" customFormat="1" x14ac:dyDescent="0.2">
      <c r="A1753" s="32"/>
      <c r="B1753"/>
    </row>
    <row r="1754" spans="1:2" s="12" customFormat="1" x14ac:dyDescent="0.2">
      <c r="A1754" s="32"/>
      <c r="B1754"/>
    </row>
    <row r="1755" spans="1:2" s="12" customFormat="1" x14ac:dyDescent="0.2">
      <c r="A1755" s="32"/>
      <c r="B1755"/>
    </row>
    <row r="1756" spans="1:2" s="12" customFormat="1" x14ac:dyDescent="0.2">
      <c r="A1756" s="32"/>
      <c r="B1756"/>
    </row>
    <row r="1757" spans="1:2" s="12" customFormat="1" x14ac:dyDescent="0.2">
      <c r="A1757" s="32"/>
      <c r="B1757"/>
    </row>
    <row r="1758" spans="1:2" s="12" customFormat="1" x14ac:dyDescent="0.2">
      <c r="A1758" s="32"/>
      <c r="B1758"/>
    </row>
    <row r="1759" spans="1:2" s="12" customFormat="1" x14ac:dyDescent="0.2">
      <c r="A1759" s="32"/>
      <c r="B1759"/>
    </row>
    <row r="1760" spans="1:2" s="12" customFormat="1" x14ac:dyDescent="0.2">
      <c r="A1760" s="32"/>
      <c r="B1760"/>
    </row>
    <row r="1761" spans="1:2" s="12" customFormat="1" x14ac:dyDescent="0.2">
      <c r="A1761" s="32"/>
      <c r="B1761"/>
    </row>
    <row r="1762" spans="1:2" s="12" customFormat="1" x14ac:dyDescent="0.2">
      <c r="A1762" s="32"/>
      <c r="B1762"/>
    </row>
    <row r="1763" spans="1:2" s="12" customFormat="1" x14ac:dyDescent="0.2">
      <c r="A1763" s="32"/>
      <c r="B1763"/>
    </row>
    <row r="1764" spans="1:2" s="12" customFormat="1" x14ac:dyDescent="0.2">
      <c r="A1764" s="32"/>
      <c r="B1764"/>
    </row>
    <row r="1765" spans="1:2" s="12" customFormat="1" x14ac:dyDescent="0.2">
      <c r="A1765" s="32"/>
      <c r="B1765"/>
    </row>
    <row r="1766" spans="1:2" s="12" customFormat="1" x14ac:dyDescent="0.2">
      <c r="A1766" s="32"/>
      <c r="B1766"/>
    </row>
    <row r="1767" spans="1:2" s="12" customFormat="1" x14ac:dyDescent="0.2">
      <c r="A1767" s="32"/>
      <c r="B1767"/>
    </row>
    <row r="1768" spans="1:2" s="12" customFormat="1" x14ac:dyDescent="0.2">
      <c r="A1768" s="32"/>
      <c r="B1768"/>
    </row>
    <row r="1769" spans="1:2" s="12" customFormat="1" x14ac:dyDescent="0.2">
      <c r="A1769" s="32"/>
      <c r="B1769"/>
    </row>
    <row r="1770" spans="1:2" s="12" customFormat="1" x14ac:dyDescent="0.2">
      <c r="A1770" s="32"/>
      <c r="B1770"/>
    </row>
    <row r="1771" spans="1:2" s="12" customFormat="1" x14ac:dyDescent="0.2">
      <c r="A1771" s="32"/>
      <c r="B1771"/>
    </row>
    <row r="1772" spans="1:2" s="12" customFormat="1" x14ac:dyDescent="0.2">
      <c r="A1772" s="32"/>
      <c r="B1772"/>
    </row>
    <row r="1773" spans="1:2" s="12" customFormat="1" x14ac:dyDescent="0.2">
      <c r="A1773" s="32"/>
      <c r="B1773"/>
    </row>
    <row r="1774" spans="1:2" s="12" customFormat="1" x14ac:dyDescent="0.2">
      <c r="A1774" s="32"/>
      <c r="B1774"/>
    </row>
    <row r="1775" spans="1:2" s="12" customFormat="1" x14ac:dyDescent="0.2">
      <c r="A1775" s="32"/>
      <c r="B1775"/>
    </row>
    <row r="1776" spans="1:2" s="12" customFormat="1" x14ac:dyDescent="0.2">
      <c r="A1776" s="32"/>
      <c r="B1776"/>
    </row>
    <row r="1777" spans="1:2" s="12" customFormat="1" x14ac:dyDescent="0.2">
      <c r="A1777" s="32"/>
      <c r="B1777"/>
    </row>
    <row r="1778" spans="1:2" s="12" customFormat="1" x14ac:dyDescent="0.2">
      <c r="A1778" s="32"/>
      <c r="B1778"/>
    </row>
    <row r="1779" spans="1:2" s="12" customFormat="1" x14ac:dyDescent="0.2">
      <c r="A1779" s="32"/>
      <c r="B1779"/>
    </row>
    <row r="1780" spans="1:2" s="12" customFormat="1" x14ac:dyDescent="0.2">
      <c r="A1780" s="32"/>
      <c r="B1780"/>
    </row>
    <row r="1781" spans="1:2" s="12" customFormat="1" x14ac:dyDescent="0.2">
      <c r="A1781" s="32"/>
      <c r="B1781"/>
    </row>
    <row r="1782" spans="1:2" s="12" customFormat="1" x14ac:dyDescent="0.2">
      <c r="A1782" s="32"/>
      <c r="B1782"/>
    </row>
    <row r="1783" spans="1:2" s="12" customFormat="1" x14ac:dyDescent="0.2">
      <c r="A1783" s="32"/>
      <c r="B1783"/>
    </row>
    <row r="1784" spans="1:2" s="12" customFormat="1" x14ac:dyDescent="0.2">
      <c r="A1784" s="32"/>
      <c r="B1784"/>
    </row>
    <row r="1785" spans="1:2" s="12" customFormat="1" x14ac:dyDescent="0.2">
      <c r="A1785" s="32"/>
      <c r="B1785"/>
    </row>
    <row r="1786" spans="1:2" s="12" customFormat="1" x14ac:dyDescent="0.2">
      <c r="A1786" s="32"/>
      <c r="B1786"/>
    </row>
    <row r="1787" spans="1:2" s="12" customFormat="1" x14ac:dyDescent="0.2">
      <c r="A1787" s="32"/>
      <c r="B1787"/>
    </row>
    <row r="1788" spans="1:2" s="12" customFormat="1" x14ac:dyDescent="0.2">
      <c r="A1788" s="32"/>
      <c r="B1788"/>
    </row>
    <row r="1789" spans="1:2" s="12" customFormat="1" x14ac:dyDescent="0.2">
      <c r="A1789" s="32"/>
      <c r="B1789"/>
    </row>
    <row r="1790" spans="1:2" s="12" customFormat="1" x14ac:dyDescent="0.2">
      <c r="A1790" s="32"/>
      <c r="B1790"/>
    </row>
    <row r="1791" spans="1:2" s="12" customFormat="1" x14ac:dyDescent="0.2">
      <c r="A1791" s="32"/>
      <c r="B1791"/>
    </row>
    <row r="1792" spans="1:2" s="12" customFormat="1" x14ac:dyDescent="0.2">
      <c r="A1792" s="32"/>
      <c r="B1792"/>
    </row>
    <row r="1793" spans="1:2" s="12" customFormat="1" x14ac:dyDescent="0.2">
      <c r="A1793" s="32"/>
      <c r="B1793"/>
    </row>
    <row r="1794" spans="1:2" s="12" customFormat="1" x14ac:dyDescent="0.2">
      <c r="A1794" s="32"/>
      <c r="B1794"/>
    </row>
    <row r="1795" spans="1:2" s="12" customFormat="1" x14ac:dyDescent="0.2">
      <c r="A1795" s="32"/>
      <c r="B1795"/>
    </row>
    <row r="1796" spans="1:2" s="12" customFormat="1" x14ac:dyDescent="0.2">
      <c r="A1796" s="32"/>
      <c r="B1796"/>
    </row>
    <row r="1797" spans="1:2" s="12" customFormat="1" x14ac:dyDescent="0.2">
      <c r="A1797" s="32"/>
      <c r="B1797"/>
    </row>
    <row r="1798" spans="1:2" s="12" customFormat="1" x14ac:dyDescent="0.2">
      <c r="A1798" s="32"/>
      <c r="B1798"/>
    </row>
    <row r="1799" spans="1:2" s="12" customFormat="1" x14ac:dyDescent="0.2">
      <c r="A1799" s="32"/>
      <c r="B1799"/>
    </row>
    <row r="1800" spans="1:2" s="12" customFormat="1" x14ac:dyDescent="0.2">
      <c r="A1800" s="32"/>
      <c r="B1800"/>
    </row>
    <row r="1801" spans="1:2" s="12" customFormat="1" x14ac:dyDescent="0.2">
      <c r="A1801" s="32"/>
      <c r="B1801"/>
    </row>
    <row r="1802" spans="1:2" s="12" customFormat="1" x14ac:dyDescent="0.2">
      <c r="A1802" s="32"/>
      <c r="B1802"/>
    </row>
    <row r="1803" spans="1:2" s="12" customFormat="1" x14ac:dyDescent="0.2">
      <c r="A1803" s="32"/>
      <c r="B1803"/>
    </row>
    <row r="1804" spans="1:2" s="12" customFormat="1" x14ac:dyDescent="0.2">
      <c r="A1804" s="32"/>
      <c r="B1804"/>
    </row>
    <row r="1805" spans="1:2" s="12" customFormat="1" x14ac:dyDescent="0.2">
      <c r="A1805" s="32"/>
      <c r="B1805"/>
    </row>
    <row r="1806" spans="1:2" s="12" customFormat="1" x14ac:dyDescent="0.2">
      <c r="A1806" s="32"/>
      <c r="B1806"/>
    </row>
    <row r="1807" spans="1:2" s="12" customFormat="1" x14ac:dyDescent="0.2">
      <c r="A1807" s="32"/>
      <c r="B1807"/>
    </row>
    <row r="1808" spans="1:2" s="12" customFormat="1" x14ac:dyDescent="0.2">
      <c r="A1808" s="32"/>
      <c r="B1808"/>
    </row>
    <row r="1809" spans="1:2" s="12" customFormat="1" x14ac:dyDescent="0.2">
      <c r="A1809" s="32"/>
      <c r="B1809"/>
    </row>
    <row r="1810" spans="1:2" s="12" customFormat="1" x14ac:dyDescent="0.2">
      <c r="A1810" s="32"/>
      <c r="B1810"/>
    </row>
    <row r="1811" spans="1:2" s="12" customFormat="1" x14ac:dyDescent="0.2">
      <c r="A1811" s="32"/>
      <c r="B1811"/>
    </row>
    <row r="1812" spans="1:2" s="12" customFormat="1" x14ac:dyDescent="0.2">
      <c r="A1812" s="32"/>
      <c r="B1812"/>
    </row>
    <row r="1813" spans="1:2" s="12" customFormat="1" x14ac:dyDescent="0.2">
      <c r="A1813" s="32"/>
      <c r="B1813"/>
    </row>
    <row r="1814" spans="1:2" s="12" customFormat="1" x14ac:dyDescent="0.2">
      <c r="A1814" s="32"/>
      <c r="B1814"/>
    </row>
    <row r="1815" spans="1:2" s="12" customFormat="1" x14ac:dyDescent="0.2">
      <c r="A1815" s="32"/>
      <c r="B1815"/>
    </row>
    <row r="1816" spans="1:2" s="12" customFormat="1" x14ac:dyDescent="0.2">
      <c r="A1816" s="32"/>
      <c r="B1816"/>
    </row>
    <row r="1817" spans="1:2" s="12" customFormat="1" x14ac:dyDescent="0.2">
      <c r="A1817" s="32"/>
      <c r="B1817"/>
    </row>
    <row r="1818" spans="1:2" s="12" customFormat="1" x14ac:dyDescent="0.2">
      <c r="A1818" s="32"/>
      <c r="B1818"/>
    </row>
    <row r="1819" spans="1:2" s="12" customFormat="1" x14ac:dyDescent="0.2">
      <c r="A1819" s="32"/>
      <c r="B1819"/>
    </row>
    <row r="1820" spans="1:2" s="12" customFormat="1" x14ac:dyDescent="0.2">
      <c r="A1820" s="32"/>
      <c r="B1820"/>
    </row>
    <row r="1821" spans="1:2" s="12" customFormat="1" x14ac:dyDescent="0.2">
      <c r="A1821" s="32"/>
      <c r="B1821"/>
    </row>
    <row r="1822" spans="1:2" s="12" customFormat="1" x14ac:dyDescent="0.2">
      <c r="A1822" s="32"/>
      <c r="B1822"/>
    </row>
    <row r="1823" spans="1:2" s="12" customFormat="1" x14ac:dyDescent="0.2">
      <c r="A1823" s="32"/>
      <c r="B1823"/>
    </row>
    <row r="1824" spans="1:2" s="12" customFormat="1" x14ac:dyDescent="0.2">
      <c r="A1824" s="32"/>
      <c r="B1824"/>
    </row>
    <row r="1825" spans="1:2" s="12" customFormat="1" x14ac:dyDescent="0.2">
      <c r="A1825" s="32"/>
      <c r="B1825"/>
    </row>
    <row r="1826" spans="1:2" s="12" customFormat="1" x14ac:dyDescent="0.2">
      <c r="A1826" s="32"/>
      <c r="B1826"/>
    </row>
    <row r="1827" spans="1:2" s="12" customFormat="1" x14ac:dyDescent="0.2">
      <c r="A1827" s="32"/>
      <c r="B1827"/>
    </row>
    <row r="1828" spans="1:2" s="12" customFormat="1" x14ac:dyDescent="0.2">
      <c r="A1828" s="32"/>
      <c r="B1828"/>
    </row>
    <row r="1829" spans="1:2" s="12" customFormat="1" x14ac:dyDescent="0.2">
      <c r="A1829" s="32"/>
      <c r="B1829"/>
    </row>
    <row r="1830" spans="1:2" s="12" customFormat="1" x14ac:dyDescent="0.2">
      <c r="A1830" s="32"/>
      <c r="B1830"/>
    </row>
    <row r="1831" spans="1:2" s="12" customFormat="1" x14ac:dyDescent="0.2">
      <c r="A1831" s="32"/>
      <c r="B1831"/>
    </row>
    <row r="1832" spans="1:2" s="12" customFormat="1" x14ac:dyDescent="0.2">
      <c r="A1832" s="32"/>
      <c r="B1832"/>
    </row>
    <row r="1833" spans="1:2" s="12" customFormat="1" x14ac:dyDescent="0.2">
      <c r="A1833" s="32"/>
      <c r="B1833"/>
    </row>
    <row r="1834" spans="1:2" s="12" customFormat="1" x14ac:dyDescent="0.2">
      <c r="A1834" s="32"/>
      <c r="B1834"/>
    </row>
    <row r="1835" spans="1:2" s="12" customFormat="1" x14ac:dyDescent="0.2">
      <c r="A1835" s="32"/>
      <c r="B1835"/>
    </row>
    <row r="1836" spans="1:2" s="12" customFormat="1" x14ac:dyDescent="0.2">
      <c r="A1836" s="32"/>
      <c r="B1836"/>
    </row>
    <row r="1837" spans="1:2" s="12" customFormat="1" x14ac:dyDescent="0.2">
      <c r="A1837" s="32"/>
      <c r="B1837"/>
    </row>
    <row r="1838" spans="1:2" s="12" customFormat="1" x14ac:dyDescent="0.2">
      <c r="A1838" s="32"/>
      <c r="B1838"/>
    </row>
    <row r="1839" spans="1:2" s="12" customFormat="1" x14ac:dyDescent="0.2">
      <c r="A1839" s="32"/>
      <c r="B1839"/>
    </row>
    <row r="1840" spans="1:2" s="12" customFormat="1" x14ac:dyDescent="0.2">
      <c r="A1840" s="32"/>
      <c r="B1840"/>
    </row>
    <row r="1841" spans="1:2" s="12" customFormat="1" x14ac:dyDescent="0.2">
      <c r="A1841" s="32"/>
      <c r="B1841"/>
    </row>
    <row r="1842" spans="1:2" s="12" customFormat="1" x14ac:dyDescent="0.2">
      <c r="A1842" s="32"/>
      <c r="B1842"/>
    </row>
    <row r="1843" spans="1:2" s="12" customFormat="1" x14ac:dyDescent="0.2">
      <c r="A1843" s="32"/>
      <c r="B1843"/>
    </row>
    <row r="1844" spans="1:2" s="12" customFormat="1" x14ac:dyDescent="0.2">
      <c r="A1844" s="32"/>
      <c r="B1844"/>
    </row>
    <row r="1845" spans="1:2" s="12" customFormat="1" x14ac:dyDescent="0.2">
      <c r="A1845" s="32"/>
      <c r="B1845"/>
    </row>
    <row r="1846" spans="1:2" s="12" customFormat="1" x14ac:dyDescent="0.2">
      <c r="A1846" s="32"/>
      <c r="B1846"/>
    </row>
    <row r="1847" spans="1:2" s="12" customFormat="1" x14ac:dyDescent="0.2">
      <c r="A1847" s="32"/>
      <c r="B1847"/>
    </row>
    <row r="1848" spans="1:2" s="12" customFormat="1" x14ac:dyDescent="0.2">
      <c r="A1848" s="32"/>
      <c r="B1848"/>
    </row>
    <row r="1849" spans="1:2" s="12" customFormat="1" x14ac:dyDescent="0.2">
      <c r="A1849" s="32"/>
      <c r="B1849"/>
    </row>
    <row r="1850" spans="1:2" s="12" customFormat="1" x14ac:dyDescent="0.2">
      <c r="A1850" s="32"/>
      <c r="B1850"/>
    </row>
    <row r="1851" spans="1:2" s="12" customFormat="1" x14ac:dyDescent="0.2">
      <c r="A1851" s="32"/>
      <c r="B1851"/>
    </row>
    <row r="1852" spans="1:2" s="12" customFormat="1" x14ac:dyDescent="0.2">
      <c r="A1852" s="32"/>
      <c r="B1852"/>
    </row>
    <row r="1853" spans="1:2" s="12" customFormat="1" x14ac:dyDescent="0.2">
      <c r="A1853" s="32"/>
      <c r="B1853"/>
    </row>
    <row r="1854" spans="1:2" s="12" customFormat="1" x14ac:dyDescent="0.2">
      <c r="A1854" s="32"/>
      <c r="B1854"/>
    </row>
    <row r="1855" spans="1:2" s="12" customFormat="1" x14ac:dyDescent="0.2">
      <c r="A1855" s="32"/>
      <c r="B1855"/>
    </row>
    <row r="1856" spans="1:2" s="12" customFormat="1" x14ac:dyDescent="0.2">
      <c r="A1856" s="32"/>
      <c r="B1856"/>
    </row>
    <row r="1857" spans="1:2" s="12" customFormat="1" x14ac:dyDescent="0.2">
      <c r="A1857" s="32"/>
      <c r="B1857"/>
    </row>
    <row r="1858" spans="1:2" s="12" customFormat="1" x14ac:dyDescent="0.2">
      <c r="A1858" s="32"/>
      <c r="B1858"/>
    </row>
    <row r="1859" spans="1:2" s="12" customFormat="1" x14ac:dyDescent="0.2">
      <c r="A1859" s="32"/>
      <c r="B1859"/>
    </row>
    <row r="1860" spans="1:2" s="12" customFormat="1" x14ac:dyDescent="0.2">
      <c r="A1860" s="32"/>
      <c r="B1860"/>
    </row>
    <row r="1861" spans="1:2" s="12" customFormat="1" x14ac:dyDescent="0.2">
      <c r="A1861" s="32"/>
      <c r="B1861"/>
    </row>
    <row r="1862" spans="1:2" s="12" customFormat="1" x14ac:dyDescent="0.2">
      <c r="A1862" s="32"/>
      <c r="B1862"/>
    </row>
    <row r="1863" spans="1:2" s="12" customFormat="1" x14ac:dyDescent="0.2">
      <c r="A1863" s="32"/>
      <c r="B1863"/>
    </row>
    <row r="1864" spans="1:2" s="12" customFormat="1" x14ac:dyDescent="0.2">
      <c r="A1864" s="32"/>
      <c r="B1864"/>
    </row>
    <row r="1865" spans="1:2" s="12" customFormat="1" x14ac:dyDescent="0.2">
      <c r="A1865" s="32"/>
      <c r="B1865"/>
    </row>
    <row r="1866" spans="1:2" s="12" customFormat="1" x14ac:dyDescent="0.2">
      <c r="A1866" s="32"/>
      <c r="B1866"/>
    </row>
    <row r="1867" spans="1:2" s="12" customFormat="1" x14ac:dyDescent="0.2">
      <c r="A1867" s="32"/>
      <c r="B1867"/>
    </row>
    <row r="1868" spans="1:2" s="12" customFormat="1" x14ac:dyDescent="0.2">
      <c r="A1868" s="32"/>
      <c r="B1868"/>
    </row>
    <row r="1869" spans="1:2" s="12" customFormat="1" x14ac:dyDescent="0.2">
      <c r="A1869" s="32"/>
      <c r="B1869"/>
    </row>
    <row r="1870" spans="1:2" s="12" customFormat="1" x14ac:dyDescent="0.2">
      <c r="A1870" s="32"/>
      <c r="B1870"/>
    </row>
    <row r="1871" spans="1:2" s="12" customFormat="1" x14ac:dyDescent="0.2">
      <c r="A1871" s="32"/>
      <c r="B1871"/>
    </row>
    <row r="1872" spans="1:2" s="12" customFormat="1" x14ac:dyDescent="0.2">
      <c r="A1872" s="32"/>
      <c r="B1872"/>
    </row>
    <row r="1873" spans="1:2" s="12" customFormat="1" x14ac:dyDescent="0.2">
      <c r="A1873" s="32"/>
      <c r="B1873"/>
    </row>
    <row r="1874" spans="1:2" s="12" customFormat="1" x14ac:dyDescent="0.2">
      <c r="A1874" s="32"/>
      <c r="B1874"/>
    </row>
    <row r="1875" spans="1:2" s="12" customFormat="1" x14ac:dyDescent="0.2">
      <c r="A1875" s="32"/>
      <c r="B1875"/>
    </row>
    <row r="1876" spans="1:2" s="12" customFormat="1" x14ac:dyDescent="0.2">
      <c r="A1876" s="32"/>
      <c r="B1876"/>
    </row>
    <row r="1877" spans="1:2" s="12" customFormat="1" x14ac:dyDescent="0.2">
      <c r="A1877" s="32"/>
      <c r="B1877"/>
    </row>
    <row r="1878" spans="1:2" s="12" customFormat="1" x14ac:dyDescent="0.2">
      <c r="A1878" s="32"/>
      <c r="B1878"/>
    </row>
    <row r="1879" spans="1:2" s="12" customFormat="1" x14ac:dyDescent="0.2">
      <c r="A1879" s="32"/>
      <c r="B1879"/>
    </row>
    <row r="1880" spans="1:2" s="12" customFormat="1" x14ac:dyDescent="0.2">
      <c r="A1880" s="32"/>
      <c r="B1880"/>
    </row>
    <row r="1881" spans="1:2" s="12" customFormat="1" x14ac:dyDescent="0.2">
      <c r="A1881" s="32"/>
      <c r="B1881"/>
    </row>
    <row r="1882" spans="1:2" s="12" customFormat="1" x14ac:dyDescent="0.2">
      <c r="A1882" s="32"/>
      <c r="B1882"/>
    </row>
    <row r="1883" spans="1:2" s="12" customFormat="1" x14ac:dyDescent="0.2">
      <c r="A1883" s="32"/>
      <c r="B1883"/>
    </row>
    <row r="1884" spans="1:2" s="12" customFormat="1" x14ac:dyDescent="0.2">
      <c r="A1884" s="32"/>
      <c r="B1884"/>
    </row>
    <row r="1885" spans="1:2" s="12" customFormat="1" x14ac:dyDescent="0.2">
      <c r="A1885" s="32"/>
      <c r="B1885"/>
    </row>
    <row r="1886" spans="1:2" s="12" customFormat="1" x14ac:dyDescent="0.2">
      <c r="A1886" s="32"/>
      <c r="B1886"/>
    </row>
    <row r="1887" spans="1:2" s="12" customFormat="1" x14ac:dyDescent="0.2">
      <c r="A1887" s="32"/>
      <c r="B1887"/>
    </row>
    <row r="1888" spans="1:2" s="12" customFormat="1" x14ac:dyDescent="0.2">
      <c r="A1888" s="32"/>
      <c r="B1888"/>
    </row>
    <row r="1889" spans="1:2" s="12" customFormat="1" x14ac:dyDescent="0.2">
      <c r="A1889" s="32"/>
      <c r="B1889"/>
    </row>
    <row r="1890" spans="1:2" s="12" customFormat="1" x14ac:dyDescent="0.2">
      <c r="A1890" s="32"/>
      <c r="B1890"/>
    </row>
    <row r="1891" spans="1:2" s="12" customFormat="1" x14ac:dyDescent="0.2">
      <c r="A1891" s="32"/>
      <c r="B1891"/>
    </row>
    <row r="1892" spans="1:2" s="12" customFormat="1" x14ac:dyDescent="0.2">
      <c r="A1892" s="32"/>
      <c r="B1892"/>
    </row>
    <row r="1893" spans="1:2" s="12" customFormat="1" x14ac:dyDescent="0.2">
      <c r="A1893" s="32"/>
      <c r="B1893"/>
    </row>
    <row r="1894" spans="1:2" s="12" customFormat="1" x14ac:dyDescent="0.2">
      <c r="A1894" s="32"/>
      <c r="B1894"/>
    </row>
    <row r="1895" spans="1:2" s="12" customFormat="1" x14ac:dyDescent="0.2">
      <c r="A1895" s="32"/>
      <c r="B1895"/>
    </row>
    <row r="1896" spans="1:2" s="12" customFormat="1" x14ac:dyDescent="0.2">
      <c r="A1896" s="32"/>
      <c r="B1896"/>
    </row>
    <row r="1897" spans="1:2" s="12" customFormat="1" x14ac:dyDescent="0.2">
      <c r="A1897" s="32"/>
      <c r="B1897"/>
    </row>
    <row r="1898" spans="1:2" s="12" customFormat="1" x14ac:dyDescent="0.2">
      <c r="A1898" s="32"/>
      <c r="B1898"/>
    </row>
    <row r="1899" spans="1:2" s="12" customFormat="1" x14ac:dyDescent="0.2">
      <c r="A1899" s="32"/>
      <c r="B1899"/>
    </row>
    <row r="1900" spans="1:2" s="12" customFormat="1" x14ac:dyDescent="0.2">
      <c r="A1900" s="32"/>
      <c r="B1900"/>
    </row>
    <row r="1901" spans="1:2" s="12" customFormat="1" x14ac:dyDescent="0.2">
      <c r="A1901" s="32"/>
      <c r="B1901"/>
    </row>
    <row r="1902" spans="1:2" s="12" customFormat="1" x14ac:dyDescent="0.2">
      <c r="A1902" s="32"/>
      <c r="B1902"/>
    </row>
    <row r="1903" spans="1:2" s="12" customFormat="1" x14ac:dyDescent="0.2">
      <c r="A1903" s="32"/>
      <c r="B1903"/>
    </row>
    <row r="1904" spans="1:2" s="12" customFormat="1" x14ac:dyDescent="0.2">
      <c r="A1904" s="32"/>
      <c r="B1904"/>
    </row>
    <row r="1905" spans="1:2" s="12" customFormat="1" x14ac:dyDescent="0.2">
      <c r="A1905" s="32"/>
      <c r="B1905"/>
    </row>
    <row r="1906" spans="1:2" s="12" customFormat="1" x14ac:dyDescent="0.2">
      <c r="A1906" s="32"/>
      <c r="B1906"/>
    </row>
    <row r="1907" spans="1:2" s="12" customFormat="1" x14ac:dyDescent="0.2">
      <c r="A1907" s="32"/>
      <c r="B1907"/>
    </row>
    <row r="1908" spans="1:2" s="12" customFormat="1" x14ac:dyDescent="0.2">
      <c r="A1908" s="32"/>
      <c r="B1908"/>
    </row>
    <row r="1909" spans="1:2" s="12" customFormat="1" x14ac:dyDescent="0.2">
      <c r="A1909" s="32"/>
      <c r="B1909"/>
    </row>
    <row r="1910" spans="1:2" s="12" customFormat="1" x14ac:dyDescent="0.2">
      <c r="A1910" s="32"/>
      <c r="B1910"/>
    </row>
    <row r="1911" spans="1:2" s="12" customFormat="1" x14ac:dyDescent="0.2">
      <c r="A1911" s="32"/>
      <c r="B1911"/>
    </row>
    <row r="1912" spans="1:2" s="12" customFormat="1" x14ac:dyDescent="0.2">
      <c r="A1912" s="32"/>
      <c r="B1912"/>
    </row>
    <row r="1913" spans="1:2" s="12" customFormat="1" x14ac:dyDescent="0.2">
      <c r="A1913" s="32"/>
      <c r="B1913"/>
    </row>
    <row r="1914" spans="1:2" s="12" customFormat="1" x14ac:dyDescent="0.2">
      <c r="A1914" s="32"/>
      <c r="B1914"/>
    </row>
    <row r="1915" spans="1:2" s="12" customFormat="1" x14ac:dyDescent="0.2">
      <c r="A1915" s="32"/>
      <c r="B1915"/>
    </row>
    <row r="1916" spans="1:2" s="12" customFormat="1" x14ac:dyDescent="0.2">
      <c r="A1916" s="32"/>
      <c r="B1916"/>
    </row>
    <row r="1917" spans="1:2" s="12" customFormat="1" x14ac:dyDescent="0.2">
      <c r="A1917" s="32"/>
      <c r="B1917"/>
    </row>
    <row r="1918" spans="1:2" s="12" customFormat="1" x14ac:dyDescent="0.2">
      <c r="A1918" s="32"/>
      <c r="B1918"/>
    </row>
    <row r="1919" spans="1:2" s="12" customFormat="1" x14ac:dyDescent="0.2">
      <c r="A1919" s="32"/>
      <c r="B1919"/>
    </row>
    <row r="1920" spans="1:2" s="12" customFormat="1" x14ac:dyDescent="0.2">
      <c r="A1920" s="32"/>
      <c r="B1920"/>
    </row>
    <row r="1921" spans="1:2" s="12" customFormat="1" x14ac:dyDescent="0.2">
      <c r="A1921" s="32"/>
      <c r="B1921"/>
    </row>
    <row r="1922" spans="1:2" s="12" customFormat="1" x14ac:dyDescent="0.2">
      <c r="A1922" s="32"/>
      <c r="B1922"/>
    </row>
    <row r="1923" spans="1:2" s="12" customFormat="1" x14ac:dyDescent="0.2">
      <c r="A1923" s="32"/>
      <c r="B1923"/>
    </row>
    <row r="1924" spans="1:2" s="12" customFormat="1" x14ac:dyDescent="0.2">
      <c r="A1924" s="32"/>
      <c r="B1924"/>
    </row>
    <row r="1925" spans="1:2" s="12" customFormat="1" x14ac:dyDescent="0.2">
      <c r="A1925" s="32"/>
      <c r="B1925"/>
    </row>
    <row r="1926" spans="1:2" s="12" customFormat="1" x14ac:dyDescent="0.2">
      <c r="A1926" s="32"/>
      <c r="B1926"/>
    </row>
    <row r="1927" spans="1:2" s="12" customFormat="1" x14ac:dyDescent="0.2">
      <c r="A1927" s="32"/>
      <c r="B1927"/>
    </row>
    <row r="1928" spans="1:2" s="12" customFormat="1" x14ac:dyDescent="0.2">
      <c r="A1928" s="32"/>
      <c r="B1928"/>
    </row>
    <row r="1929" spans="1:2" s="12" customFormat="1" x14ac:dyDescent="0.2">
      <c r="A1929" s="32"/>
      <c r="B1929"/>
    </row>
    <row r="1930" spans="1:2" s="12" customFormat="1" x14ac:dyDescent="0.2">
      <c r="A1930" s="32"/>
      <c r="B1930"/>
    </row>
    <row r="1931" spans="1:2" s="12" customFormat="1" x14ac:dyDescent="0.2">
      <c r="A1931" s="32"/>
      <c r="B1931"/>
    </row>
    <row r="1932" spans="1:2" s="12" customFormat="1" x14ac:dyDescent="0.2">
      <c r="A1932" s="32"/>
      <c r="B1932"/>
    </row>
    <row r="1933" spans="1:2" s="12" customFormat="1" x14ac:dyDescent="0.2">
      <c r="A1933" s="32"/>
      <c r="B1933"/>
    </row>
    <row r="1934" spans="1:2" s="12" customFormat="1" x14ac:dyDescent="0.2">
      <c r="A1934" s="32"/>
      <c r="B1934"/>
    </row>
    <row r="1935" spans="1:2" s="12" customFormat="1" x14ac:dyDescent="0.2">
      <c r="A1935" s="32"/>
      <c r="B1935"/>
    </row>
    <row r="1936" spans="1:2" s="12" customFormat="1" x14ac:dyDescent="0.2">
      <c r="A1936" s="32"/>
      <c r="B1936"/>
    </row>
    <row r="1937" spans="1:2" s="12" customFormat="1" x14ac:dyDescent="0.2">
      <c r="A1937" s="32"/>
      <c r="B1937"/>
    </row>
    <row r="1938" spans="1:2" s="12" customFormat="1" x14ac:dyDescent="0.2">
      <c r="A1938" s="32"/>
      <c r="B1938"/>
    </row>
    <row r="1939" spans="1:2" s="12" customFormat="1" x14ac:dyDescent="0.2">
      <c r="A1939" s="32"/>
      <c r="B1939"/>
    </row>
    <row r="1940" spans="1:2" s="12" customFormat="1" x14ac:dyDescent="0.2">
      <c r="A1940" s="32"/>
      <c r="B1940"/>
    </row>
    <row r="1941" spans="1:2" s="12" customFormat="1" x14ac:dyDescent="0.2">
      <c r="A1941" s="32"/>
      <c r="B1941"/>
    </row>
    <row r="1942" spans="1:2" s="12" customFormat="1" x14ac:dyDescent="0.2">
      <c r="A1942" s="32"/>
      <c r="B1942"/>
    </row>
    <row r="1943" spans="1:2" s="12" customFormat="1" x14ac:dyDescent="0.2">
      <c r="A1943" s="32"/>
      <c r="B1943"/>
    </row>
    <row r="1944" spans="1:2" s="12" customFormat="1" x14ac:dyDescent="0.2">
      <c r="A1944" s="32"/>
      <c r="B1944"/>
    </row>
    <row r="1945" spans="1:2" s="12" customFormat="1" x14ac:dyDescent="0.2">
      <c r="A1945" s="32"/>
      <c r="B1945"/>
    </row>
    <row r="1946" spans="1:2" s="12" customFormat="1" x14ac:dyDescent="0.2">
      <c r="A1946" s="32"/>
      <c r="B1946"/>
    </row>
    <row r="1947" spans="1:2" s="12" customFormat="1" x14ac:dyDescent="0.2">
      <c r="A1947" s="32"/>
      <c r="B1947"/>
    </row>
    <row r="1948" spans="1:2" s="12" customFormat="1" x14ac:dyDescent="0.2">
      <c r="A1948" s="32"/>
      <c r="B1948"/>
    </row>
    <row r="1949" spans="1:2" s="12" customFormat="1" x14ac:dyDescent="0.2">
      <c r="A1949" s="32"/>
      <c r="B1949"/>
    </row>
    <row r="1950" spans="1:2" s="12" customFormat="1" x14ac:dyDescent="0.2">
      <c r="A1950" s="32"/>
      <c r="B1950"/>
    </row>
    <row r="1951" spans="1:2" s="12" customFormat="1" x14ac:dyDescent="0.2">
      <c r="A1951" s="32"/>
      <c r="B1951"/>
    </row>
    <row r="1952" spans="1:2" s="12" customFormat="1" x14ac:dyDescent="0.2">
      <c r="A1952" s="32"/>
      <c r="B1952"/>
    </row>
    <row r="1953" spans="1:2" s="12" customFormat="1" x14ac:dyDescent="0.2">
      <c r="A1953" s="32"/>
      <c r="B1953"/>
    </row>
    <row r="1954" spans="1:2" s="12" customFormat="1" x14ac:dyDescent="0.2">
      <c r="A1954" s="32"/>
      <c r="B1954"/>
    </row>
    <row r="1955" spans="1:2" s="12" customFormat="1" x14ac:dyDescent="0.2">
      <c r="A1955" s="32"/>
      <c r="B1955"/>
    </row>
    <row r="1956" spans="1:2" s="12" customFormat="1" x14ac:dyDescent="0.2">
      <c r="A1956" s="32"/>
      <c r="B1956"/>
    </row>
    <row r="1957" spans="1:2" s="12" customFormat="1" x14ac:dyDescent="0.2">
      <c r="A1957" s="32"/>
      <c r="B1957"/>
    </row>
    <row r="1958" spans="1:2" s="12" customFormat="1" x14ac:dyDescent="0.2">
      <c r="A1958" s="32"/>
      <c r="B1958"/>
    </row>
    <row r="1959" spans="1:2" s="12" customFormat="1" x14ac:dyDescent="0.2">
      <c r="A1959" s="32"/>
      <c r="B1959"/>
    </row>
    <row r="1960" spans="1:2" s="12" customFormat="1" x14ac:dyDescent="0.2">
      <c r="A1960" s="32"/>
      <c r="B1960"/>
    </row>
    <row r="1961" spans="1:2" s="12" customFormat="1" x14ac:dyDescent="0.2">
      <c r="A1961" s="32"/>
      <c r="B1961"/>
    </row>
    <row r="1962" spans="1:2" s="12" customFormat="1" x14ac:dyDescent="0.2">
      <c r="A1962" s="32"/>
      <c r="B1962"/>
    </row>
    <row r="1963" spans="1:2" s="12" customFormat="1" x14ac:dyDescent="0.2">
      <c r="A1963" s="32"/>
      <c r="B1963"/>
    </row>
    <row r="1964" spans="1:2" s="12" customFormat="1" x14ac:dyDescent="0.2">
      <c r="A1964" s="32"/>
      <c r="B1964"/>
    </row>
    <row r="1965" spans="1:2" s="12" customFormat="1" x14ac:dyDescent="0.2">
      <c r="A1965" s="32"/>
      <c r="B1965"/>
    </row>
    <row r="1966" spans="1:2" s="12" customFormat="1" x14ac:dyDescent="0.2">
      <c r="A1966" s="32"/>
      <c r="B1966"/>
    </row>
    <row r="1967" spans="1:2" s="12" customFormat="1" x14ac:dyDescent="0.2">
      <c r="A1967" s="32"/>
      <c r="B1967"/>
    </row>
    <row r="1968" spans="1:2" s="12" customFormat="1" x14ac:dyDescent="0.2">
      <c r="A1968" s="32"/>
      <c r="B1968"/>
    </row>
    <row r="1969" spans="1:2" s="12" customFormat="1" x14ac:dyDescent="0.2">
      <c r="A1969" s="32"/>
      <c r="B1969"/>
    </row>
    <row r="1970" spans="1:2" s="12" customFormat="1" x14ac:dyDescent="0.2">
      <c r="A1970" s="32"/>
      <c r="B1970"/>
    </row>
    <row r="1971" spans="1:2" s="12" customFormat="1" x14ac:dyDescent="0.2">
      <c r="A1971" s="32"/>
      <c r="B1971"/>
    </row>
    <row r="1972" spans="1:2" s="12" customFormat="1" x14ac:dyDescent="0.2">
      <c r="A1972" s="32"/>
      <c r="B1972"/>
    </row>
    <row r="1973" spans="1:2" s="12" customFormat="1" x14ac:dyDescent="0.2">
      <c r="A1973" s="32"/>
      <c r="B1973"/>
    </row>
    <row r="1974" spans="1:2" s="12" customFormat="1" x14ac:dyDescent="0.2">
      <c r="A1974" s="32"/>
      <c r="B1974"/>
    </row>
    <row r="1975" spans="1:2" s="12" customFormat="1" x14ac:dyDescent="0.2">
      <c r="A1975" s="32"/>
      <c r="B1975"/>
    </row>
    <row r="1976" spans="1:2" s="12" customFormat="1" x14ac:dyDescent="0.2">
      <c r="A1976" s="32"/>
      <c r="B1976"/>
    </row>
    <row r="1977" spans="1:2" s="12" customFormat="1" x14ac:dyDescent="0.2">
      <c r="A1977" s="32"/>
      <c r="B1977"/>
    </row>
    <row r="1978" spans="1:2" s="12" customFormat="1" x14ac:dyDescent="0.2">
      <c r="A1978" s="32"/>
      <c r="B1978"/>
    </row>
    <row r="1979" spans="1:2" s="12" customFormat="1" x14ac:dyDescent="0.2">
      <c r="A1979" s="32"/>
      <c r="B1979"/>
    </row>
    <row r="1980" spans="1:2" s="12" customFormat="1" x14ac:dyDescent="0.2">
      <c r="A1980" s="32"/>
      <c r="B1980"/>
    </row>
    <row r="1981" spans="1:2" s="12" customFormat="1" x14ac:dyDescent="0.2">
      <c r="A1981" s="32"/>
      <c r="B1981"/>
    </row>
    <row r="1982" spans="1:2" s="12" customFormat="1" x14ac:dyDescent="0.2">
      <c r="A1982" s="32"/>
      <c r="B1982"/>
    </row>
    <row r="1983" spans="1:2" s="12" customFormat="1" x14ac:dyDescent="0.2">
      <c r="A1983" s="32"/>
      <c r="B1983"/>
    </row>
    <row r="1984" spans="1:2" s="12" customFormat="1" x14ac:dyDescent="0.2">
      <c r="A1984" s="32"/>
      <c r="B1984"/>
    </row>
    <row r="1985" spans="1:2" s="12" customFormat="1" x14ac:dyDescent="0.2">
      <c r="A1985" s="32"/>
      <c r="B1985"/>
    </row>
    <row r="1986" spans="1:2" s="12" customFormat="1" x14ac:dyDescent="0.2">
      <c r="A1986" s="32"/>
      <c r="B1986"/>
    </row>
    <row r="1987" spans="1:2" s="12" customFormat="1" x14ac:dyDescent="0.2">
      <c r="A1987" s="32"/>
      <c r="B1987"/>
    </row>
    <row r="1988" spans="1:2" s="12" customFormat="1" x14ac:dyDescent="0.2">
      <c r="A1988" s="32"/>
      <c r="B1988"/>
    </row>
    <row r="1989" spans="1:2" s="12" customFormat="1" x14ac:dyDescent="0.2">
      <c r="A1989" s="32"/>
      <c r="B1989"/>
    </row>
    <row r="1990" spans="1:2" s="12" customFormat="1" x14ac:dyDescent="0.2">
      <c r="A1990" s="32"/>
      <c r="B1990"/>
    </row>
    <row r="1991" spans="1:2" s="12" customFormat="1" x14ac:dyDescent="0.2">
      <c r="A1991" s="32"/>
      <c r="B1991"/>
    </row>
    <row r="1992" spans="1:2" s="12" customFormat="1" x14ac:dyDescent="0.2">
      <c r="A1992" s="32"/>
      <c r="B1992"/>
    </row>
    <row r="1993" spans="1:2" s="12" customFormat="1" x14ac:dyDescent="0.2">
      <c r="A1993" s="32"/>
      <c r="B1993"/>
    </row>
    <row r="1994" spans="1:2" s="12" customFormat="1" x14ac:dyDescent="0.2">
      <c r="A1994" s="32"/>
      <c r="B1994"/>
    </row>
    <row r="1995" spans="1:2" s="12" customFormat="1" x14ac:dyDescent="0.2">
      <c r="A1995" s="32"/>
      <c r="B1995"/>
    </row>
    <row r="1996" spans="1:2" s="12" customFormat="1" x14ac:dyDescent="0.2">
      <c r="A1996" s="32"/>
      <c r="B1996"/>
    </row>
    <row r="1997" spans="1:2" s="12" customFormat="1" x14ac:dyDescent="0.2">
      <c r="A1997" s="32"/>
      <c r="B1997"/>
    </row>
    <row r="1998" spans="1:2" s="12" customFormat="1" x14ac:dyDescent="0.2">
      <c r="A1998" s="32"/>
      <c r="B1998"/>
    </row>
    <row r="1999" spans="1:2" s="12" customFormat="1" x14ac:dyDescent="0.2">
      <c r="A1999" s="32"/>
      <c r="B1999"/>
    </row>
    <row r="2000" spans="1:2" s="12" customFormat="1" x14ac:dyDescent="0.2">
      <c r="A2000" s="32"/>
      <c r="B2000"/>
    </row>
    <row r="2001" spans="1:2" s="12" customFormat="1" x14ac:dyDescent="0.2">
      <c r="A2001" s="32"/>
      <c r="B2001"/>
    </row>
    <row r="2002" spans="1:2" s="12" customFormat="1" x14ac:dyDescent="0.2">
      <c r="A2002" s="32"/>
      <c r="B2002"/>
    </row>
    <row r="2003" spans="1:2" s="12" customFormat="1" x14ac:dyDescent="0.2">
      <c r="A2003" s="32"/>
      <c r="B2003"/>
    </row>
    <row r="2004" spans="1:2" s="12" customFormat="1" x14ac:dyDescent="0.2">
      <c r="A2004" s="32"/>
      <c r="B2004"/>
    </row>
    <row r="2005" spans="1:2" s="12" customFormat="1" x14ac:dyDescent="0.2">
      <c r="A2005" s="32"/>
      <c r="B2005"/>
    </row>
    <row r="2006" spans="1:2" s="12" customFormat="1" x14ac:dyDescent="0.2">
      <c r="A2006" s="32"/>
      <c r="B2006"/>
    </row>
    <row r="2007" spans="1:2" s="12" customFormat="1" x14ac:dyDescent="0.2">
      <c r="A2007" s="32"/>
      <c r="B2007"/>
    </row>
    <row r="2008" spans="1:2" s="12" customFormat="1" x14ac:dyDescent="0.2">
      <c r="A2008" s="32"/>
      <c r="B2008"/>
    </row>
    <row r="2009" spans="1:2" s="12" customFormat="1" x14ac:dyDescent="0.2">
      <c r="A2009" s="32"/>
      <c r="B2009"/>
    </row>
    <row r="2010" spans="1:2" s="12" customFormat="1" x14ac:dyDescent="0.2">
      <c r="A2010" s="32"/>
      <c r="B2010"/>
    </row>
    <row r="2011" spans="1:2" s="12" customFormat="1" x14ac:dyDescent="0.2">
      <c r="A2011" s="32"/>
      <c r="B2011"/>
    </row>
    <row r="2012" spans="1:2" s="12" customFormat="1" x14ac:dyDescent="0.2">
      <c r="A2012" s="32"/>
      <c r="B2012"/>
    </row>
    <row r="2013" spans="1:2" s="12" customFormat="1" x14ac:dyDescent="0.2">
      <c r="A2013" s="32"/>
      <c r="B2013"/>
    </row>
    <row r="2014" spans="1:2" s="12" customFormat="1" x14ac:dyDescent="0.2">
      <c r="A2014" s="32"/>
      <c r="B2014"/>
    </row>
    <row r="2015" spans="1:2" s="12" customFormat="1" x14ac:dyDescent="0.2">
      <c r="A2015" s="32"/>
      <c r="B2015"/>
    </row>
    <row r="2016" spans="1:2" s="12" customFormat="1" x14ac:dyDescent="0.2">
      <c r="A2016" s="32"/>
      <c r="B2016"/>
    </row>
    <row r="2017" spans="1:2" s="12" customFormat="1" x14ac:dyDescent="0.2">
      <c r="A2017" s="32"/>
      <c r="B2017"/>
    </row>
    <row r="2018" spans="1:2" s="12" customFormat="1" x14ac:dyDescent="0.2">
      <c r="A2018" s="32"/>
      <c r="B2018"/>
    </row>
    <row r="2019" spans="1:2" s="12" customFormat="1" x14ac:dyDescent="0.2">
      <c r="A2019" s="32"/>
      <c r="B2019"/>
    </row>
    <row r="2020" spans="1:2" s="12" customFormat="1" x14ac:dyDescent="0.2">
      <c r="A2020" s="32"/>
      <c r="B2020"/>
    </row>
    <row r="2021" spans="1:2" s="12" customFormat="1" x14ac:dyDescent="0.2">
      <c r="A2021" s="32"/>
      <c r="B2021"/>
    </row>
    <row r="2022" spans="1:2" s="12" customFormat="1" x14ac:dyDescent="0.2">
      <c r="A2022" s="32"/>
      <c r="B2022"/>
    </row>
    <row r="2023" spans="1:2" s="12" customFormat="1" x14ac:dyDescent="0.2">
      <c r="A2023" s="32"/>
      <c r="B2023"/>
    </row>
    <row r="2024" spans="1:2" s="12" customFormat="1" x14ac:dyDescent="0.2">
      <c r="A2024" s="32"/>
      <c r="B2024"/>
    </row>
    <row r="2025" spans="1:2" s="12" customFormat="1" x14ac:dyDescent="0.2">
      <c r="A2025" s="32"/>
      <c r="B2025"/>
    </row>
    <row r="2026" spans="1:2" s="12" customFormat="1" x14ac:dyDescent="0.2">
      <c r="A2026" s="32"/>
      <c r="B2026"/>
    </row>
    <row r="2027" spans="1:2" s="12" customFormat="1" x14ac:dyDescent="0.2">
      <c r="A2027" s="32"/>
      <c r="B2027"/>
    </row>
    <row r="2028" spans="1:2" s="12" customFormat="1" x14ac:dyDescent="0.2">
      <c r="A2028" s="32"/>
      <c r="B2028"/>
    </row>
    <row r="2029" spans="1:2" s="12" customFormat="1" x14ac:dyDescent="0.2">
      <c r="A2029" s="32"/>
      <c r="B2029"/>
    </row>
    <row r="2030" spans="1:2" s="12" customFormat="1" x14ac:dyDescent="0.2">
      <c r="A2030" s="32"/>
      <c r="B2030"/>
    </row>
    <row r="2031" spans="1:2" s="12" customFormat="1" x14ac:dyDescent="0.2">
      <c r="A2031" s="32"/>
      <c r="B2031"/>
    </row>
    <row r="2032" spans="1:2" s="12" customFormat="1" x14ac:dyDescent="0.2">
      <c r="A2032" s="32"/>
      <c r="B2032"/>
    </row>
    <row r="2033" spans="1:2" s="12" customFormat="1" x14ac:dyDescent="0.2">
      <c r="A2033" s="32"/>
      <c r="B2033"/>
    </row>
    <row r="2034" spans="1:2" s="12" customFormat="1" x14ac:dyDescent="0.2">
      <c r="A2034" s="32"/>
      <c r="B2034"/>
    </row>
    <row r="2035" spans="1:2" s="12" customFormat="1" x14ac:dyDescent="0.2">
      <c r="A2035" s="32"/>
      <c r="B2035"/>
    </row>
    <row r="2036" spans="1:2" s="12" customFormat="1" x14ac:dyDescent="0.2">
      <c r="A2036" s="32"/>
      <c r="B2036"/>
    </row>
    <row r="2037" spans="1:2" s="12" customFormat="1" x14ac:dyDescent="0.2">
      <c r="A2037" s="32"/>
      <c r="B2037"/>
    </row>
    <row r="2038" spans="1:2" s="12" customFormat="1" x14ac:dyDescent="0.2">
      <c r="A2038" s="32"/>
      <c r="B2038"/>
    </row>
    <row r="2039" spans="1:2" s="12" customFormat="1" x14ac:dyDescent="0.2">
      <c r="A2039" s="32"/>
      <c r="B2039"/>
    </row>
    <row r="2040" spans="1:2" s="12" customFormat="1" x14ac:dyDescent="0.2">
      <c r="A2040" s="32"/>
      <c r="B2040"/>
    </row>
    <row r="2041" spans="1:2" s="12" customFormat="1" x14ac:dyDescent="0.2">
      <c r="A2041" s="32"/>
      <c r="B2041"/>
    </row>
    <row r="2042" spans="1:2" s="12" customFormat="1" x14ac:dyDescent="0.2">
      <c r="A2042" s="32"/>
      <c r="B2042"/>
    </row>
    <row r="2043" spans="1:2" s="12" customFormat="1" x14ac:dyDescent="0.2">
      <c r="A2043" s="32"/>
      <c r="B2043"/>
    </row>
    <row r="2044" spans="1:2" s="12" customFormat="1" x14ac:dyDescent="0.2">
      <c r="A2044" s="32"/>
      <c r="B2044"/>
    </row>
    <row r="2045" spans="1:2" s="12" customFormat="1" x14ac:dyDescent="0.2">
      <c r="A2045" s="32"/>
      <c r="B2045"/>
    </row>
    <row r="2046" spans="1:2" s="12" customFormat="1" x14ac:dyDescent="0.2">
      <c r="A2046" s="32"/>
      <c r="B2046"/>
    </row>
    <row r="2047" spans="1:2" s="12" customFormat="1" x14ac:dyDescent="0.2">
      <c r="A2047" s="32"/>
      <c r="B2047"/>
    </row>
    <row r="2048" spans="1:2" s="12" customFormat="1" x14ac:dyDescent="0.2">
      <c r="A2048" s="32"/>
      <c r="B2048"/>
    </row>
    <row r="2049" spans="1:2" s="12" customFormat="1" x14ac:dyDescent="0.2">
      <c r="A2049" s="32"/>
      <c r="B2049"/>
    </row>
    <row r="2050" spans="1:2" s="12" customFormat="1" x14ac:dyDescent="0.2">
      <c r="A2050" s="32"/>
      <c r="B2050"/>
    </row>
    <row r="2051" spans="1:2" s="12" customFormat="1" x14ac:dyDescent="0.2">
      <c r="A2051" s="32"/>
      <c r="B2051"/>
    </row>
    <row r="2052" spans="1:2" s="12" customFormat="1" x14ac:dyDescent="0.2">
      <c r="A2052" s="32"/>
      <c r="B2052"/>
    </row>
    <row r="2053" spans="1:2" s="12" customFormat="1" x14ac:dyDescent="0.2">
      <c r="A2053" s="32"/>
      <c r="B2053"/>
    </row>
    <row r="2054" spans="1:2" s="12" customFormat="1" x14ac:dyDescent="0.2">
      <c r="A2054" s="32"/>
      <c r="B2054"/>
    </row>
    <row r="2055" spans="1:2" s="12" customFormat="1" x14ac:dyDescent="0.2">
      <c r="A2055" s="32"/>
      <c r="B2055"/>
    </row>
    <row r="2056" spans="1:2" s="12" customFormat="1" x14ac:dyDescent="0.2">
      <c r="A2056" s="32"/>
      <c r="B2056"/>
    </row>
    <row r="2057" spans="1:2" s="12" customFormat="1" x14ac:dyDescent="0.2">
      <c r="A2057" s="32"/>
      <c r="B2057"/>
    </row>
    <row r="2058" spans="1:2" s="12" customFormat="1" x14ac:dyDescent="0.2">
      <c r="A2058" s="32"/>
      <c r="B2058"/>
    </row>
    <row r="2059" spans="1:2" s="12" customFormat="1" x14ac:dyDescent="0.2">
      <c r="A2059" s="32"/>
      <c r="B2059"/>
    </row>
    <row r="2060" spans="1:2" s="12" customFormat="1" x14ac:dyDescent="0.2">
      <c r="A2060" s="32"/>
      <c r="B2060"/>
    </row>
    <row r="2061" spans="1:2" s="12" customFormat="1" x14ac:dyDescent="0.2">
      <c r="A2061" s="32"/>
      <c r="B2061"/>
    </row>
    <row r="2062" spans="1:2" s="12" customFormat="1" x14ac:dyDescent="0.2">
      <c r="A2062" s="32"/>
      <c r="B2062"/>
    </row>
    <row r="2063" spans="1:2" s="12" customFormat="1" x14ac:dyDescent="0.2">
      <c r="A2063" s="32"/>
      <c r="B2063"/>
    </row>
    <row r="2064" spans="1:2" s="12" customFormat="1" x14ac:dyDescent="0.2">
      <c r="A2064" s="32"/>
      <c r="B2064"/>
    </row>
    <row r="2065" spans="1:2" s="12" customFormat="1" x14ac:dyDescent="0.2">
      <c r="A2065" s="32"/>
      <c r="B2065"/>
    </row>
    <row r="2066" spans="1:2" s="12" customFormat="1" x14ac:dyDescent="0.2">
      <c r="A2066" s="32"/>
      <c r="B2066"/>
    </row>
    <row r="2067" spans="1:2" s="12" customFormat="1" x14ac:dyDescent="0.2">
      <c r="A2067" s="32"/>
      <c r="B2067"/>
    </row>
    <row r="2068" spans="1:2" s="12" customFormat="1" x14ac:dyDescent="0.2">
      <c r="A2068" s="32"/>
      <c r="B2068"/>
    </row>
    <row r="2069" spans="1:2" s="12" customFormat="1" x14ac:dyDescent="0.2">
      <c r="A2069" s="32"/>
      <c r="B2069"/>
    </row>
    <row r="2070" spans="1:2" s="12" customFormat="1" x14ac:dyDescent="0.2">
      <c r="A2070" s="32"/>
      <c r="B2070"/>
    </row>
    <row r="2071" spans="1:2" s="12" customFormat="1" x14ac:dyDescent="0.2">
      <c r="A2071" s="32"/>
      <c r="B2071"/>
    </row>
    <row r="2072" spans="1:2" s="12" customFormat="1" x14ac:dyDescent="0.2">
      <c r="A2072" s="32"/>
      <c r="B2072"/>
    </row>
    <row r="2073" spans="1:2" s="12" customFormat="1" x14ac:dyDescent="0.2">
      <c r="A2073" s="32"/>
      <c r="B2073"/>
    </row>
    <row r="2074" spans="1:2" s="12" customFormat="1" x14ac:dyDescent="0.2">
      <c r="A2074" s="32"/>
      <c r="B2074"/>
    </row>
    <row r="2075" spans="1:2" s="12" customFormat="1" x14ac:dyDescent="0.2">
      <c r="A2075" s="32"/>
      <c r="B2075"/>
    </row>
    <row r="2076" spans="1:2" s="12" customFormat="1" x14ac:dyDescent="0.2">
      <c r="A2076" s="32"/>
      <c r="B2076"/>
    </row>
    <row r="2077" spans="1:2" s="12" customFormat="1" x14ac:dyDescent="0.2">
      <c r="A2077" s="32"/>
      <c r="B2077"/>
    </row>
    <row r="2078" spans="1:2" s="12" customFormat="1" x14ac:dyDescent="0.2">
      <c r="A2078" s="32"/>
      <c r="B2078"/>
    </row>
    <row r="2079" spans="1:2" s="12" customFormat="1" x14ac:dyDescent="0.2">
      <c r="A2079" s="32"/>
      <c r="B2079"/>
    </row>
    <row r="2080" spans="1:2" s="12" customFormat="1" x14ac:dyDescent="0.2">
      <c r="A2080" s="32"/>
      <c r="B2080"/>
    </row>
    <row r="2081" spans="1:2" s="12" customFormat="1" x14ac:dyDescent="0.2">
      <c r="A2081" s="32"/>
      <c r="B2081"/>
    </row>
    <row r="2082" spans="1:2" s="12" customFormat="1" x14ac:dyDescent="0.2">
      <c r="A2082" s="32"/>
      <c r="B2082"/>
    </row>
    <row r="2083" spans="1:2" s="12" customFormat="1" x14ac:dyDescent="0.2">
      <c r="A2083" s="32"/>
      <c r="B2083"/>
    </row>
    <row r="2084" spans="1:2" s="12" customFormat="1" x14ac:dyDescent="0.2">
      <c r="A2084" s="32"/>
      <c r="B2084"/>
    </row>
    <row r="2085" spans="1:2" s="12" customFormat="1" x14ac:dyDescent="0.2">
      <c r="A2085" s="32"/>
      <c r="B2085"/>
    </row>
    <row r="2086" spans="1:2" s="12" customFormat="1" x14ac:dyDescent="0.2">
      <c r="A2086" s="32"/>
      <c r="B2086"/>
    </row>
    <row r="2087" spans="1:2" s="12" customFormat="1" x14ac:dyDescent="0.2">
      <c r="A2087" s="32"/>
      <c r="B2087"/>
    </row>
    <row r="2088" spans="1:2" s="12" customFormat="1" x14ac:dyDescent="0.2">
      <c r="A2088" s="32"/>
      <c r="B2088"/>
    </row>
    <row r="2089" spans="1:2" s="12" customFormat="1" x14ac:dyDescent="0.2">
      <c r="A2089" s="32"/>
      <c r="B2089"/>
    </row>
    <row r="2090" spans="1:2" s="12" customFormat="1" x14ac:dyDescent="0.2">
      <c r="A2090" s="32"/>
      <c r="B2090"/>
    </row>
    <row r="2091" spans="1:2" s="12" customFormat="1" x14ac:dyDescent="0.2">
      <c r="A2091" s="32"/>
      <c r="B2091"/>
    </row>
    <row r="2092" spans="1:2" s="12" customFormat="1" x14ac:dyDescent="0.2">
      <c r="A2092" s="32"/>
      <c r="B2092"/>
    </row>
    <row r="2093" spans="1:2" s="12" customFormat="1" x14ac:dyDescent="0.2">
      <c r="A2093" s="32"/>
      <c r="B2093"/>
    </row>
    <row r="2094" spans="1:2" s="12" customFormat="1" x14ac:dyDescent="0.2">
      <c r="A2094" s="32"/>
      <c r="B2094"/>
    </row>
    <row r="2095" spans="1:2" s="12" customFormat="1" x14ac:dyDescent="0.2">
      <c r="A2095" s="32"/>
      <c r="B2095"/>
    </row>
    <row r="2096" spans="1:2" s="12" customFormat="1" x14ac:dyDescent="0.2">
      <c r="A2096" s="32"/>
      <c r="B2096"/>
    </row>
    <row r="2097" spans="1:2" s="12" customFormat="1" x14ac:dyDescent="0.2">
      <c r="A2097" s="32"/>
      <c r="B2097"/>
    </row>
    <row r="2098" spans="1:2" s="12" customFormat="1" x14ac:dyDescent="0.2">
      <c r="A2098" s="32"/>
      <c r="B2098"/>
    </row>
    <row r="2099" spans="1:2" s="12" customFormat="1" x14ac:dyDescent="0.2">
      <c r="A2099" s="32"/>
      <c r="B2099"/>
    </row>
    <row r="2100" spans="1:2" s="12" customFormat="1" x14ac:dyDescent="0.2">
      <c r="A2100" s="32"/>
      <c r="B2100"/>
    </row>
    <row r="2101" spans="1:2" s="12" customFormat="1" x14ac:dyDescent="0.2">
      <c r="A2101" s="32"/>
      <c r="B2101"/>
    </row>
    <row r="2102" spans="1:2" s="12" customFormat="1" x14ac:dyDescent="0.2">
      <c r="A2102" s="32"/>
      <c r="B2102"/>
    </row>
    <row r="2103" spans="1:2" s="12" customFormat="1" x14ac:dyDescent="0.2">
      <c r="A2103" s="32"/>
      <c r="B2103"/>
    </row>
    <row r="2104" spans="1:2" s="12" customFormat="1" x14ac:dyDescent="0.2">
      <c r="A2104" s="32"/>
      <c r="B2104"/>
    </row>
    <row r="2105" spans="1:2" s="12" customFormat="1" x14ac:dyDescent="0.2">
      <c r="A2105" s="32"/>
      <c r="B2105"/>
    </row>
    <row r="2106" spans="1:2" s="12" customFormat="1" x14ac:dyDescent="0.2">
      <c r="A2106" s="32"/>
      <c r="B2106"/>
    </row>
    <row r="2107" spans="1:2" s="12" customFormat="1" x14ac:dyDescent="0.2">
      <c r="A2107" s="32"/>
      <c r="B2107"/>
    </row>
    <row r="2108" spans="1:2" s="12" customFormat="1" x14ac:dyDescent="0.2">
      <c r="A2108" s="32"/>
      <c r="B2108"/>
    </row>
    <row r="2109" spans="1:2" s="12" customFormat="1" x14ac:dyDescent="0.2">
      <c r="A2109" s="32"/>
      <c r="B2109"/>
    </row>
    <row r="2110" spans="1:2" s="12" customFormat="1" x14ac:dyDescent="0.2">
      <c r="A2110" s="32"/>
      <c r="B2110"/>
    </row>
    <row r="2111" spans="1:2" s="12" customFormat="1" x14ac:dyDescent="0.2">
      <c r="A2111" s="32"/>
      <c r="B2111"/>
    </row>
    <row r="2112" spans="1:2" s="12" customFormat="1" x14ac:dyDescent="0.2">
      <c r="A2112" s="32"/>
      <c r="B2112"/>
    </row>
    <row r="2113" spans="1:2" s="12" customFormat="1" x14ac:dyDescent="0.2">
      <c r="A2113" s="32"/>
      <c r="B2113"/>
    </row>
    <row r="2114" spans="1:2" s="12" customFormat="1" x14ac:dyDescent="0.2">
      <c r="A2114" s="32"/>
      <c r="B2114"/>
    </row>
    <row r="2115" spans="1:2" s="12" customFormat="1" x14ac:dyDescent="0.2">
      <c r="A2115" s="32"/>
      <c r="B2115"/>
    </row>
    <row r="2116" spans="1:2" s="12" customFormat="1" x14ac:dyDescent="0.2">
      <c r="A2116" s="32"/>
      <c r="B2116"/>
    </row>
    <row r="2117" spans="1:2" s="12" customFormat="1" x14ac:dyDescent="0.2">
      <c r="A2117" s="32"/>
      <c r="B2117"/>
    </row>
    <row r="2118" spans="1:2" s="12" customFormat="1" x14ac:dyDescent="0.2">
      <c r="A2118" s="32"/>
      <c r="B2118"/>
    </row>
    <row r="2119" spans="1:2" s="12" customFormat="1" x14ac:dyDescent="0.2">
      <c r="A2119" s="32"/>
      <c r="B2119"/>
    </row>
    <row r="2120" spans="1:2" s="12" customFormat="1" x14ac:dyDescent="0.2">
      <c r="A2120" s="32"/>
      <c r="B2120"/>
    </row>
    <row r="2121" spans="1:2" s="12" customFormat="1" x14ac:dyDescent="0.2">
      <c r="A2121" s="32"/>
      <c r="B2121"/>
    </row>
    <row r="2122" spans="1:2" s="12" customFormat="1" x14ac:dyDescent="0.2">
      <c r="A2122" s="32"/>
      <c r="B2122"/>
    </row>
    <row r="2123" spans="1:2" s="12" customFormat="1" x14ac:dyDescent="0.2">
      <c r="A2123" s="32"/>
      <c r="B2123"/>
    </row>
    <row r="2124" spans="1:2" s="12" customFormat="1" x14ac:dyDescent="0.2">
      <c r="A2124" s="32"/>
      <c r="B2124"/>
    </row>
    <row r="2125" spans="1:2" s="12" customFormat="1" x14ac:dyDescent="0.2">
      <c r="A2125" s="32"/>
      <c r="B2125"/>
    </row>
    <row r="2126" spans="1:2" s="12" customFormat="1" x14ac:dyDescent="0.2">
      <c r="A2126" s="32"/>
      <c r="B2126"/>
    </row>
    <row r="2127" spans="1:2" s="12" customFormat="1" x14ac:dyDescent="0.2">
      <c r="A2127" s="32"/>
      <c r="B2127"/>
    </row>
    <row r="2128" spans="1:2" s="12" customFormat="1" x14ac:dyDescent="0.2">
      <c r="A2128" s="32"/>
      <c r="B2128"/>
    </row>
    <row r="2129" spans="1:2" s="12" customFormat="1" x14ac:dyDescent="0.2">
      <c r="A2129" s="32"/>
      <c r="B2129"/>
    </row>
    <row r="2130" spans="1:2" s="12" customFormat="1" x14ac:dyDescent="0.2">
      <c r="A2130" s="32"/>
      <c r="B2130"/>
    </row>
    <row r="2131" spans="1:2" s="12" customFormat="1" x14ac:dyDescent="0.2">
      <c r="A2131" s="32"/>
      <c r="B2131"/>
    </row>
    <row r="2132" spans="1:2" s="12" customFormat="1" x14ac:dyDescent="0.2">
      <c r="A2132" s="32"/>
      <c r="B2132"/>
    </row>
    <row r="2133" spans="1:2" s="12" customFormat="1" x14ac:dyDescent="0.2">
      <c r="A2133" s="32"/>
      <c r="B2133"/>
    </row>
    <row r="2134" spans="1:2" s="12" customFormat="1" x14ac:dyDescent="0.2">
      <c r="A2134" s="32"/>
      <c r="B2134"/>
    </row>
    <row r="2135" spans="1:2" s="12" customFormat="1" x14ac:dyDescent="0.2">
      <c r="A2135" s="32"/>
      <c r="B2135"/>
    </row>
    <row r="2136" spans="1:2" s="12" customFormat="1" x14ac:dyDescent="0.2">
      <c r="A2136" s="32"/>
      <c r="B2136"/>
    </row>
    <row r="2137" spans="1:2" s="12" customFormat="1" x14ac:dyDescent="0.2">
      <c r="A2137" s="32"/>
      <c r="B2137"/>
    </row>
    <row r="2138" spans="1:2" s="12" customFormat="1" x14ac:dyDescent="0.2">
      <c r="A2138" s="32"/>
      <c r="B2138"/>
    </row>
    <row r="2139" spans="1:2" s="12" customFormat="1" x14ac:dyDescent="0.2">
      <c r="A2139" s="32"/>
      <c r="B2139"/>
    </row>
    <row r="2140" spans="1:2" s="12" customFormat="1" x14ac:dyDescent="0.2">
      <c r="A2140" s="32"/>
      <c r="B2140"/>
    </row>
    <row r="2141" spans="1:2" s="12" customFormat="1" x14ac:dyDescent="0.2">
      <c r="A2141" s="32"/>
      <c r="B2141"/>
    </row>
    <row r="2142" spans="1:2" s="12" customFormat="1" x14ac:dyDescent="0.2">
      <c r="A2142" s="32"/>
      <c r="B2142"/>
    </row>
    <row r="2143" spans="1:2" s="12" customFormat="1" x14ac:dyDescent="0.2">
      <c r="A2143" s="32"/>
      <c r="B2143"/>
    </row>
    <row r="2144" spans="1:2" s="12" customFormat="1" x14ac:dyDescent="0.2">
      <c r="A2144" s="32"/>
      <c r="B2144"/>
    </row>
    <row r="2145" spans="1:2" s="12" customFormat="1" x14ac:dyDescent="0.2">
      <c r="A2145" s="32"/>
      <c r="B2145"/>
    </row>
    <row r="2146" spans="1:2" s="12" customFormat="1" x14ac:dyDescent="0.2">
      <c r="A2146" s="32"/>
      <c r="B2146"/>
    </row>
    <row r="2147" spans="1:2" s="12" customFormat="1" x14ac:dyDescent="0.2">
      <c r="A2147" s="32"/>
      <c r="B2147"/>
    </row>
    <row r="2148" spans="1:2" s="12" customFormat="1" x14ac:dyDescent="0.2">
      <c r="A2148" s="32"/>
      <c r="B2148"/>
    </row>
    <row r="2149" spans="1:2" s="12" customFormat="1" x14ac:dyDescent="0.2">
      <c r="A2149" s="32"/>
      <c r="B2149"/>
    </row>
    <row r="2150" spans="1:2" s="12" customFormat="1" x14ac:dyDescent="0.2">
      <c r="A2150" s="32"/>
      <c r="B2150"/>
    </row>
    <row r="2151" spans="1:2" s="12" customFormat="1" x14ac:dyDescent="0.2">
      <c r="A2151" s="32"/>
      <c r="B2151"/>
    </row>
    <row r="2152" spans="1:2" s="12" customFormat="1" x14ac:dyDescent="0.2">
      <c r="A2152" s="32"/>
      <c r="B2152"/>
    </row>
    <row r="2153" spans="1:2" s="12" customFormat="1" x14ac:dyDescent="0.2">
      <c r="A2153" s="32"/>
      <c r="B2153"/>
    </row>
    <row r="2154" spans="1:2" s="12" customFormat="1" x14ac:dyDescent="0.2">
      <c r="A2154" s="32"/>
      <c r="B2154"/>
    </row>
    <row r="2155" spans="1:2" s="12" customFormat="1" x14ac:dyDescent="0.2">
      <c r="A2155" s="32"/>
      <c r="B2155"/>
    </row>
    <row r="2156" spans="1:2" s="12" customFormat="1" x14ac:dyDescent="0.2">
      <c r="A2156" s="32"/>
      <c r="B2156"/>
    </row>
    <row r="2157" spans="1:2" s="12" customFormat="1" x14ac:dyDescent="0.2">
      <c r="A2157" s="32"/>
      <c r="B2157"/>
    </row>
    <row r="2158" spans="1:2" s="12" customFormat="1" x14ac:dyDescent="0.2">
      <c r="A2158" s="32"/>
      <c r="B2158"/>
    </row>
    <row r="2159" spans="1:2" s="12" customFormat="1" x14ac:dyDescent="0.2">
      <c r="A2159" s="32"/>
      <c r="B2159"/>
    </row>
    <row r="2160" spans="1:2" s="12" customFormat="1" x14ac:dyDescent="0.2">
      <c r="A2160" s="32"/>
      <c r="B2160"/>
    </row>
    <row r="2161" spans="1:2" s="12" customFormat="1" x14ac:dyDescent="0.2">
      <c r="A2161" s="32"/>
      <c r="B2161"/>
    </row>
    <row r="2162" spans="1:2" s="12" customFormat="1" x14ac:dyDescent="0.2">
      <c r="A2162" s="32"/>
      <c r="B2162"/>
    </row>
    <row r="2163" spans="1:2" s="12" customFormat="1" x14ac:dyDescent="0.2">
      <c r="A2163" s="32"/>
      <c r="B2163"/>
    </row>
    <row r="2164" spans="1:2" s="12" customFormat="1" x14ac:dyDescent="0.2">
      <c r="A2164" s="32"/>
      <c r="B2164"/>
    </row>
    <row r="2165" spans="1:2" s="12" customFormat="1" x14ac:dyDescent="0.2">
      <c r="A2165" s="32"/>
      <c r="B2165"/>
    </row>
    <row r="2166" spans="1:2" s="12" customFormat="1" x14ac:dyDescent="0.2">
      <c r="A2166" s="32"/>
      <c r="B2166"/>
    </row>
    <row r="2167" spans="1:2" s="12" customFormat="1" x14ac:dyDescent="0.2">
      <c r="A2167" s="32"/>
      <c r="B2167"/>
    </row>
    <row r="2168" spans="1:2" s="12" customFormat="1" x14ac:dyDescent="0.2">
      <c r="A2168" s="32"/>
      <c r="B2168"/>
    </row>
    <row r="2169" spans="1:2" s="12" customFormat="1" x14ac:dyDescent="0.2">
      <c r="A2169" s="32"/>
      <c r="B2169"/>
    </row>
    <row r="2170" spans="1:2" s="12" customFormat="1" x14ac:dyDescent="0.2">
      <c r="A2170" s="32"/>
      <c r="B2170"/>
    </row>
    <row r="2171" spans="1:2" s="12" customFormat="1" x14ac:dyDescent="0.2">
      <c r="A2171" s="32"/>
      <c r="B2171"/>
    </row>
    <row r="2172" spans="1:2" s="12" customFormat="1" x14ac:dyDescent="0.2">
      <c r="A2172" s="32"/>
      <c r="B2172"/>
    </row>
    <row r="2173" spans="1:2" s="12" customFormat="1" x14ac:dyDescent="0.2">
      <c r="A2173" s="32"/>
      <c r="B2173"/>
    </row>
    <row r="2174" spans="1:2" s="12" customFormat="1" x14ac:dyDescent="0.2">
      <c r="A2174" s="32"/>
      <c r="B2174"/>
    </row>
    <row r="2175" spans="1:2" s="12" customFormat="1" x14ac:dyDescent="0.2">
      <c r="A2175" s="32"/>
      <c r="B2175"/>
    </row>
    <row r="2176" spans="1:2" s="12" customFormat="1" x14ac:dyDescent="0.2">
      <c r="A2176" s="32"/>
      <c r="B2176"/>
    </row>
    <row r="2177" spans="1:2" s="12" customFormat="1" x14ac:dyDescent="0.2">
      <c r="A2177" s="32"/>
      <c r="B2177"/>
    </row>
    <row r="2178" spans="1:2" s="12" customFormat="1" x14ac:dyDescent="0.2">
      <c r="A2178" s="32"/>
      <c r="B2178"/>
    </row>
    <row r="2179" spans="1:2" s="12" customFormat="1" x14ac:dyDescent="0.2">
      <c r="A2179" s="32"/>
      <c r="B2179"/>
    </row>
    <row r="2180" spans="1:2" s="12" customFormat="1" x14ac:dyDescent="0.2">
      <c r="A2180" s="32"/>
      <c r="B2180"/>
    </row>
    <row r="2181" spans="1:2" s="12" customFormat="1" x14ac:dyDescent="0.2">
      <c r="A2181" s="32"/>
      <c r="B2181"/>
    </row>
    <row r="2182" spans="1:2" s="12" customFormat="1" x14ac:dyDescent="0.2">
      <c r="A2182" s="32"/>
      <c r="B2182"/>
    </row>
    <row r="2183" spans="1:2" s="12" customFormat="1" x14ac:dyDescent="0.2">
      <c r="A2183" s="32"/>
      <c r="B2183"/>
    </row>
    <row r="2184" spans="1:2" s="12" customFormat="1" x14ac:dyDescent="0.2">
      <c r="A2184" s="32"/>
      <c r="B2184"/>
    </row>
    <row r="2185" spans="1:2" s="12" customFormat="1" x14ac:dyDescent="0.2">
      <c r="A2185" s="32"/>
      <c r="B2185"/>
    </row>
    <row r="2186" spans="1:2" s="12" customFormat="1" x14ac:dyDescent="0.2">
      <c r="A2186" s="32"/>
      <c r="B2186"/>
    </row>
    <row r="2187" spans="1:2" s="12" customFormat="1" x14ac:dyDescent="0.2">
      <c r="A2187" s="32"/>
      <c r="B2187"/>
    </row>
    <row r="2188" spans="1:2" s="12" customFormat="1" x14ac:dyDescent="0.2">
      <c r="A2188" s="32"/>
      <c r="B2188"/>
    </row>
    <row r="2189" spans="1:2" s="12" customFormat="1" x14ac:dyDescent="0.2">
      <c r="A2189" s="32"/>
      <c r="B2189"/>
    </row>
    <row r="2190" spans="1:2" s="12" customFormat="1" x14ac:dyDescent="0.2">
      <c r="A2190" s="32"/>
      <c r="B2190"/>
    </row>
    <row r="2191" spans="1:2" s="12" customFormat="1" x14ac:dyDescent="0.2">
      <c r="A2191" s="32"/>
      <c r="B2191"/>
    </row>
    <row r="2192" spans="1:2" s="12" customFormat="1" x14ac:dyDescent="0.2">
      <c r="A2192" s="32"/>
      <c r="B2192"/>
    </row>
    <row r="2193" spans="1:2" s="12" customFormat="1" x14ac:dyDescent="0.2">
      <c r="A2193" s="32"/>
      <c r="B2193"/>
    </row>
    <row r="2194" spans="1:2" s="12" customFormat="1" x14ac:dyDescent="0.2">
      <c r="A2194" s="32"/>
      <c r="B2194"/>
    </row>
    <row r="2195" spans="1:2" s="12" customFormat="1" x14ac:dyDescent="0.2">
      <c r="A2195" s="32"/>
      <c r="B2195"/>
    </row>
    <row r="2196" spans="1:2" s="12" customFormat="1" x14ac:dyDescent="0.2">
      <c r="A2196" s="32"/>
      <c r="B2196"/>
    </row>
    <row r="2197" spans="1:2" s="12" customFormat="1" x14ac:dyDescent="0.2">
      <c r="A2197" s="32"/>
      <c r="B2197"/>
    </row>
    <row r="2198" spans="1:2" s="12" customFormat="1" x14ac:dyDescent="0.2">
      <c r="A2198" s="32"/>
      <c r="B2198"/>
    </row>
    <row r="2199" spans="1:2" s="12" customFormat="1" x14ac:dyDescent="0.2">
      <c r="A2199" s="32"/>
      <c r="B2199"/>
    </row>
    <row r="2200" spans="1:2" s="12" customFormat="1" x14ac:dyDescent="0.2">
      <c r="A2200" s="32"/>
      <c r="B2200"/>
    </row>
    <row r="2201" spans="1:2" s="12" customFormat="1" x14ac:dyDescent="0.2">
      <c r="A2201" s="32"/>
      <c r="B2201"/>
    </row>
    <row r="2202" spans="1:2" s="12" customFormat="1" x14ac:dyDescent="0.2">
      <c r="A2202" s="32"/>
      <c r="B2202"/>
    </row>
    <row r="2203" spans="1:2" s="12" customFormat="1" x14ac:dyDescent="0.2">
      <c r="A2203" s="32"/>
      <c r="B2203"/>
    </row>
    <row r="2204" spans="1:2" s="12" customFormat="1" x14ac:dyDescent="0.2">
      <c r="A2204" s="32"/>
      <c r="B2204"/>
    </row>
    <row r="2205" spans="1:2" s="12" customFormat="1" x14ac:dyDescent="0.2">
      <c r="A2205" s="32"/>
      <c r="B2205"/>
    </row>
    <row r="2206" spans="1:2" s="12" customFormat="1" x14ac:dyDescent="0.2">
      <c r="A2206" s="32"/>
      <c r="B2206"/>
    </row>
    <row r="2207" spans="1:2" s="12" customFormat="1" x14ac:dyDescent="0.2">
      <c r="A2207" s="32"/>
      <c r="B2207"/>
    </row>
    <row r="2208" spans="1:2" s="12" customFormat="1" x14ac:dyDescent="0.2">
      <c r="A2208" s="32"/>
      <c r="B2208"/>
    </row>
    <row r="2209" spans="1:2" s="12" customFormat="1" x14ac:dyDescent="0.2">
      <c r="A2209" s="32"/>
      <c r="B2209"/>
    </row>
    <row r="2210" spans="1:2" s="12" customFormat="1" x14ac:dyDescent="0.2">
      <c r="A2210" s="32"/>
      <c r="B2210"/>
    </row>
    <row r="2211" spans="1:2" s="12" customFormat="1" x14ac:dyDescent="0.2">
      <c r="A2211" s="32"/>
      <c r="B2211"/>
    </row>
    <row r="2212" spans="1:2" s="12" customFormat="1" x14ac:dyDescent="0.2">
      <c r="A2212" s="32"/>
      <c r="B2212"/>
    </row>
    <row r="2213" spans="1:2" s="12" customFormat="1" x14ac:dyDescent="0.2">
      <c r="A2213" s="32"/>
      <c r="B2213"/>
    </row>
    <row r="2214" spans="1:2" s="12" customFormat="1" x14ac:dyDescent="0.2">
      <c r="A2214" s="32"/>
      <c r="B2214"/>
    </row>
    <row r="2215" spans="1:2" s="12" customFormat="1" x14ac:dyDescent="0.2">
      <c r="A2215" s="32"/>
      <c r="B2215"/>
    </row>
    <row r="2216" spans="1:2" s="12" customFormat="1" x14ac:dyDescent="0.2">
      <c r="A2216" s="32"/>
      <c r="B2216"/>
    </row>
    <row r="2217" spans="1:2" s="12" customFormat="1" x14ac:dyDescent="0.2">
      <c r="A2217" s="32"/>
      <c r="B2217"/>
    </row>
    <row r="2218" spans="1:2" s="12" customFormat="1" x14ac:dyDescent="0.2">
      <c r="A2218" s="32"/>
      <c r="B2218"/>
    </row>
    <row r="2219" spans="1:2" s="12" customFormat="1" x14ac:dyDescent="0.2">
      <c r="A2219" s="32"/>
      <c r="B2219"/>
    </row>
    <row r="2220" spans="1:2" s="12" customFormat="1" x14ac:dyDescent="0.2">
      <c r="A2220" s="32"/>
      <c r="B2220"/>
    </row>
    <row r="2221" spans="1:2" s="12" customFormat="1" x14ac:dyDescent="0.2">
      <c r="A2221" s="32"/>
      <c r="B2221"/>
    </row>
    <row r="2222" spans="1:2" s="12" customFormat="1" x14ac:dyDescent="0.2">
      <c r="A2222" s="32"/>
      <c r="B2222"/>
    </row>
    <row r="2223" spans="1:2" s="12" customFormat="1" x14ac:dyDescent="0.2">
      <c r="A2223" s="32"/>
      <c r="B2223"/>
    </row>
    <row r="2224" spans="1:2" s="12" customFormat="1" x14ac:dyDescent="0.2">
      <c r="A2224" s="32"/>
      <c r="B2224"/>
    </row>
    <row r="2225" spans="1:2" s="12" customFormat="1" x14ac:dyDescent="0.2">
      <c r="A2225" s="32"/>
      <c r="B2225"/>
    </row>
    <row r="2226" spans="1:2" s="12" customFormat="1" x14ac:dyDescent="0.2">
      <c r="A2226" s="32"/>
      <c r="B2226"/>
    </row>
    <row r="2227" spans="1:2" s="12" customFormat="1" x14ac:dyDescent="0.2">
      <c r="A2227" s="32"/>
      <c r="B2227"/>
    </row>
    <row r="2228" spans="1:2" s="12" customFormat="1" x14ac:dyDescent="0.2">
      <c r="A2228" s="32"/>
      <c r="B2228"/>
    </row>
    <row r="2229" spans="1:2" s="12" customFormat="1" x14ac:dyDescent="0.2">
      <c r="A2229" s="32"/>
      <c r="B2229"/>
    </row>
    <row r="2230" spans="1:2" s="12" customFormat="1" x14ac:dyDescent="0.2">
      <c r="A2230" s="32"/>
      <c r="B2230"/>
    </row>
    <row r="2231" spans="1:2" s="12" customFormat="1" x14ac:dyDescent="0.2">
      <c r="A2231" s="32"/>
      <c r="B2231"/>
    </row>
    <row r="2232" spans="1:2" s="12" customFormat="1" x14ac:dyDescent="0.2">
      <c r="A2232" s="32"/>
      <c r="B2232"/>
    </row>
    <row r="2233" spans="1:2" s="12" customFormat="1" x14ac:dyDescent="0.2">
      <c r="A2233" s="32"/>
      <c r="B2233"/>
    </row>
    <row r="2234" spans="1:2" s="12" customFormat="1" x14ac:dyDescent="0.2">
      <c r="A2234" s="32"/>
      <c r="B2234"/>
    </row>
    <row r="2235" spans="1:2" s="12" customFormat="1" x14ac:dyDescent="0.2">
      <c r="A2235" s="32"/>
      <c r="B2235"/>
    </row>
    <row r="2236" spans="1:2" s="12" customFormat="1" x14ac:dyDescent="0.2">
      <c r="A2236" s="32"/>
      <c r="B2236"/>
    </row>
    <row r="2237" spans="1:2" s="12" customFormat="1" x14ac:dyDescent="0.2">
      <c r="A2237" s="32"/>
      <c r="B2237"/>
    </row>
    <row r="2238" spans="1:2" s="12" customFormat="1" x14ac:dyDescent="0.2">
      <c r="A2238" s="32"/>
      <c r="B2238"/>
    </row>
    <row r="2239" spans="1:2" s="12" customFormat="1" x14ac:dyDescent="0.2">
      <c r="A2239" s="32"/>
      <c r="B2239"/>
    </row>
    <row r="2240" spans="1:2" s="12" customFormat="1" x14ac:dyDescent="0.2">
      <c r="A2240" s="32"/>
      <c r="B2240"/>
    </row>
    <row r="2241" spans="1:2" s="12" customFormat="1" x14ac:dyDescent="0.2">
      <c r="A2241" s="32"/>
      <c r="B2241"/>
    </row>
    <row r="2242" spans="1:2" s="12" customFormat="1" x14ac:dyDescent="0.2">
      <c r="A2242" s="32"/>
      <c r="B2242"/>
    </row>
    <row r="2243" spans="1:2" s="12" customFormat="1" x14ac:dyDescent="0.2">
      <c r="A2243" s="32"/>
      <c r="B2243"/>
    </row>
    <row r="2244" spans="1:2" s="12" customFormat="1" x14ac:dyDescent="0.2">
      <c r="A2244" s="32"/>
      <c r="B2244"/>
    </row>
    <row r="2245" spans="1:2" s="12" customFormat="1" x14ac:dyDescent="0.2">
      <c r="A2245" s="32"/>
      <c r="B2245"/>
    </row>
    <row r="2246" spans="1:2" s="12" customFormat="1" x14ac:dyDescent="0.2">
      <c r="A2246" s="32"/>
      <c r="B2246"/>
    </row>
    <row r="2247" spans="1:2" s="12" customFormat="1" x14ac:dyDescent="0.2">
      <c r="A2247" s="32"/>
      <c r="B2247"/>
    </row>
    <row r="2248" spans="1:2" s="12" customFormat="1" x14ac:dyDescent="0.2">
      <c r="A2248" s="32"/>
      <c r="B2248"/>
    </row>
    <row r="2249" spans="1:2" s="12" customFormat="1" x14ac:dyDescent="0.2">
      <c r="A2249" s="32"/>
      <c r="B2249"/>
    </row>
    <row r="2250" spans="1:2" s="12" customFormat="1" x14ac:dyDescent="0.2">
      <c r="A2250" s="32"/>
      <c r="B2250"/>
    </row>
    <row r="2251" spans="1:2" s="12" customFormat="1" x14ac:dyDescent="0.2">
      <c r="A2251" s="32"/>
      <c r="B2251"/>
    </row>
    <row r="2252" spans="1:2" s="12" customFormat="1" x14ac:dyDescent="0.2">
      <c r="A2252" s="32"/>
      <c r="B2252"/>
    </row>
    <row r="2253" spans="1:2" s="12" customFormat="1" x14ac:dyDescent="0.2">
      <c r="A2253" s="32"/>
      <c r="B2253"/>
    </row>
    <row r="2254" spans="1:2" s="12" customFormat="1" x14ac:dyDescent="0.2">
      <c r="A2254" s="32"/>
      <c r="B2254"/>
    </row>
    <row r="2255" spans="1:2" s="12" customFormat="1" x14ac:dyDescent="0.2">
      <c r="A2255" s="32"/>
      <c r="B2255"/>
    </row>
    <row r="2256" spans="1:2" s="12" customFormat="1" x14ac:dyDescent="0.2">
      <c r="A2256" s="32"/>
      <c r="B2256"/>
    </row>
    <row r="2257" spans="1:2" s="12" customFormat="1" x14ac:dyDescent="0.2">
      <c r="A2257" s="32"/>
      <c r="B2257"/>
    </row>
    <row r="2258" spans="1:2" s="12" customFormat="1" x14ac:dyDescent="0.2">
      <c r="A2258" s="32"/>
      <c r="B2258"/>
    </row>
    <row r="2259" spans="1:2" s="12" customFormat="1" x14ac:dyDescent="0.2">
      <c r="A2259" s="32"/>
      <c r="B2259"/>
    </row>
    <row r="2260" spans="1:2" s="12" customFormat="1" x14ac:dyDescent="0.2">
      <c r="A2260" s="32"/>
      <c r="B2260"/>
    </row>
    <row r="2261" spans="1:2" s="12" customFormat="1" x14ac:dyDescent="0.2">
      <c r="A2261" s="32"/>
      <c r="B2261"/>
    </row>
    <row r="2262" spans="1:2" s="12" customFormat="1" x14ac:dyDescent="0.2">
      <c r="A2262" s="32"/>
      <c r="B2262"/>
    </row>
    <row r="2263" spans="1:2" s="12" customFormat="1" x14ac:dyDescent="0.2">
      <c r="A2263" s="32"/>
      <c r="B2263"/>
    </row>
    <row r="2264" spans="1:2" s="12" customFormat="1" x14ac:dyDescent="0.2">
      <c r="A2264" s="32"/>
      <c r="B2264"/>
    </row>
    <row r="2265" spans="1:2" s="12" customFormat="1" x14ac:dyDescent="0.2">
      <c r="A2265" s="32"/>
      <c r="B2265"/>
    </row>
    <row r="2266" spans="1:2" s="12" customFormat="1" x14ac:dyDescent="0.2">
      <c r="A2266" s="32"/>
      <c r="B2266"/>
    </row>
    <row r="2267" spans="1:2" s="12" customFormat="1" x14ac:dyDescent="0.2">
      <c r="A2267" s="32"/>
      <c r="B2267"/>
    </row>
    <row r="2268" spans="1:2" s="12" customFormat="1" x14ac:dyDescent="0.2">
      <c r="A2268" s="32"/>
      <c r="B2268"/>
    </row>
    <row r="2269" spans="1:2" s="12" customFormat="1" x14ac:dyDescent="0.2">
      <c r="A2269" s="32"/>
      <c r="B2269"/>
    </row>
    <row r="2270" spans="1:2" s="12" customFormat="1" x14ac:dyDescent="0.2">
      <c r="A2270" s="32"/>
      <c r="B2270"/>
    </row>
    <row r="2271" spans="1:2" s="12" customFormat="1" x14ac:dyDescent="0.2">
      <c r="A2271" s="32"/>
      <c r="B2271"/>
    </row>
    <row r="2272" spans="1:2" s="12" customFormat="1" x14ac:dyDescent="0.2">
      <c r="A2272" s="32"/>
      <c r="B2272"/>
    </row>
    <row r="2273" spans="1:2" s="12" customFormat="1" x14ac:dyDescent="0.2">
      <c r="A2273" s="32"/>
      <c r="B2273"/>
    </row>
    <row r="2274" spans="1:2" s="12" customFormat="1" x14ac:dyDescent="0.2">
      <c r="A2274" s="32"/>
      <c r="B2274"/>
    </row>
    <row r="2275" spans="1:2" s="12" customFormat="1" x14ac:dyDescent="0.2">
      <c r="A2275" s="32"/>
      <c r="B2275"/>
    </row>
    <row r="2276" spans="1:2" s="12" customFormat="1" x14ac:dyDescent="0.2">
      <c r="A2276" s="32"/>
      <c r="B2276"/>
    </row>
    <row r="2277" spans="1:2" s="12" customFormat="1" x14ac:dyDescent="0.2">
      <c r="A2277" s="32"/>
      <c r="B2277"/>
    </row>
    <row r="2278" spans="1:2" s="12" customFormat="1" x14ac:dyDescent="0.2">
      <c r="A2278" s="32"/>
      <c r="B2278"/>
    </row>
    <row r="2279" spans="1:2" s="12" customFormat="1" x14ac:dyDescent="0.2">
      <c r="A2279" s="32"/>
      <c r="B2279"/>
    </row>
    <row r="2280" spans="1:2" s="12" customFormat="1" x14ac:dyDescent="0.2">
      <c r="A2280" s="32"/>
      <c r="B2280"/>
    </row>
    <row r="2281" spans="1:2" s="12" customFormat="1" x14ac:dyDescent="0.2">
      <c r="A2281" s="32"/>
      <c r="B2281"/>
    </row>
    <row r="2282" spans="1:2" s="12" customFormat="1" x14ac:dyDescent="0.2">
      <c r="A2282" s="32"/>
      <c r="B2282"/>
    </row>
    <row r="2283" spans="1:2" s="12" customFormat="1" x14ac:dyDescent="0.2">
      <c r="A2283" s="32"/>
      <c r="B2283"/>
    </row>
    <row r="2284" spans="1:2" s="12" customFormat="1" x14ac:dyDescent="0.2">
      <c r="A2284" s="32"/>
      <c r="B2284"/>
    </row>
    <row r="2285" spans="1:2" s="12" customFormat="1" x14ac:dyDescent="0.2">
      <c r="A2285" s="32"/>
      <c r="B2285"/>
    </row>
    <row r="2286" spans="1:2" s="12" customFormat="1" x14ac:dyDescent="0.2">
      <c r="A2286" s="32"/>
      <c r="B2286"/>
    </row>
    <row r="2287" spans="1:2" s="12" customFormat="1" x14ac:dyDescent="0.2">
      <c r="A2287" s="32"/>
      <c r="B2287"/>
    </row>
    <row r="2288" spans="1:2" s="12" customFormat="1" x14ac:dyDescent="0.2">
      <c r="A2288" s="32"/>
      <c r="B2288"/>
    </row>
    <row r="2289" spans="1:2" s="12" customFormat="1" x14ac:dyDescent="0.2">
      <c r="A2289" s="32"/>
      <c r="B2289"/>
    </row>
    <row r="2290" spans="1:2" s="12" customFormat="1" x14ac:dyDescent="0.2">
      <c r="A2290" s="32"/>
      <c r="B2290"/>
    </row>
    <row r="2291" spans="1:2" s="12" customFormat="1" x14ac:dyDescent="0.2">
      <c r="A2291" s="32"/>
      <c r="B2291"/>
    </row>
    <row r="2292" spans="1:2" s="12" customFormat="1" x14ac:dyDescent="0.2">
      <c r="A2292" s="32"/>
      <c r="B2292"/>
    </row>
    <row r="2293" spans="1:2" s="12" customFormat="1" x14ac:dyDescent="0.2">
      <c r="A2293" s="32"/>
      <c r="B2293"/>
    </row>
    <row r="2294" spans="1:2" s="12" customFormat="1" x14ac:dyDescent="0.2">
      <c r="A2294" s="32"/>
      <c r="B2294"/>
    </row>
    <row r="2295" spans="1:2" s="12" customFormat="1" x14ac:dyDescent="0.2">
      <c r="A2295" s="32"/>
      <c r="B2295"/>
    </row>
    <row r="2296" spans="1:2" s="12" customFormat="1" x14ac:dyDescent="0.2">
      <c r="A2296" s="32"/>
      <c r="B2296"/>
    </row>
    <row r="2297" spans="1:2" s="12" customFormat="1" x14ac:dyDescent="0.2">
      <c r="A2297" s="32"/>
      <c r="B2297"/>
    </row>
    <row r="2298" spans="1:2" s="12" customFormat="1" x14ac:dyDescent="0.2">
      <c r="A2298" s="32"/>
      <c r="B2298"/>
    </row>
    <row r="2299" spans="1:2" s="12" customFormat="1" x14ac:dyDescent="0.2">
      <c r="A2299" s="32"/>
      <c r="B2299"/>
    </row>
    <row r="2300" spans="1:2" s="12" customFormat="1" x14ac:dyDescent="0.2">
      <c r="A2300" s="32"/>
      <c r="B2300"/>
    </row>
    <row r="2301" spans="1:2" s="12" customFormat="1" x14ac:dyDescent="0.2">
      <c r="A2301" s="32"/>
      <c r="B2301"/>
    </row>
    <row r="2302" spans="1:2" s="12" customFormat="1" x14ac:dyDescent="0.2">
      <c r="A2302" s="32"/>
      <c r="B2302"/>
    </row>
    <row r="2303" spans="1:2" s="12" customFormat="1" x14ac:dyDescent="0.2">
      <c r="A2303" s="32"/>
      <c r="B2303"/>
    </row>
    <row r="2304" spans="1:2" s="12" customFormat="1" x14ac:dyDescent="0.2">
      <c r="A2304" s="32"/>
      <c r="B2304"/>
    </row>
    <row r="2305" spans="1:2" s="12" customFormat="1" x14ac:dyDescent="0.2">
      <c r="A2305" s="32"/>
      <c r="B2305"/>
    </row>
    <row r="2306" spans="1:2" s="12" customFormat="1" x14ac:dyDescent="0.2">
      <c r="A2306" s="32"/>
      <c r="B2306"/>
    </row>
    <row r="2307" spans="1:2" s="12" customFormat="1" x14ac:dyDescent="0.2">
      <c r="A2307" s="32"/>
      <c r="B2307"/>
    </row>
    <row r="2308" spans="1:2" s="12" customFormat="1" x14ac:dyDescent="0.2">
      <c r="A2308" s="32"/>
      <c r="B2308"/>
    </row>
    <row r="2309" spans="1:2" s="12" customFormat="1" x14ac:dyDescent="0.2">
      <c r="A2309" s="32"/>
      <c r="B2309"/>
    </row>
    <row r="2310" spans="1:2" s="12" customFormat="1" x14ac:dyDescent="0.2">
      <c r="A2310" s="32"/>
      <c r="B2310"/>
    </row>
    <row r="2311" spans="1:2" s="12" customFormat="1" x14ac:dyDescent="0.2">
      <c r="A2311" s="32"/>
      <c r="B2311"/>
    </row>
    <row r="2312" spans="1:2" s="12" customFormat="1" x14ac:dyDescent="0.2">
      <c r="A2312" s="32"/>
      <c r="B2312"/>
    </row>
    <row r="2313" spans="1:2" s="12" customFormat="1" x14ac:dyDescent="0.2">
      <c r="A2313" s="32"/>
      <c r="B2313"/>
    </row>
    <row r="2314" spans="1:2" s="12" customFormat="1" x14ac:dyDescent="0.2">
      <c r="A2314" s="32"/>
      <c r="B2314"/>
    </row>
    <row r="2315" spans="1:2" s="12" customFormat="1" x14ac:dyDescent="0.2">
      <c r="A2315" s="32"/>
      <c r="B2315"/>
    </row>
    <row r="2316" spans="1:2" s="12" customFormat="1" x14ac:dyDescent="0.2">
      <c r="A2316" s="32"/>
      <c r="B2316"/>
    </row>
    <row r="2317" spans="1:2" s="12" customFormat="1" x14ac:dyDescent="0.2">
      <c r="A2317" s="32"/>
      <c r="B2317"/>
    </row>
    <row r="2318" spans="1:2" s="12" customFormat="1" x14ac:dyDescent="0.2">
      <c r="A2318" s="32"/>
      <c r="B2318"/>
    </row>
    <row r="2319" spans="1:2" s="12" customFormat="1" x14ac:dyDescent="0.2">
      <c r="A2319" s="32"/>
      <c r="B2319"/>
    </row>
    <row r="2320" spans="1:2" s="12" customFormat="1" x14ac:dyDescent="0.2">
      <c r="A2320" s="32"/>
      <c r="B2320"/>
    </row>
    <row r="2321" spans="1:2" s="12" customFormat="1" x14ac:dyDescent="0.2">
      <c r="A2321" s="32"/>
      <c r="B2321"/>
    </row>
    <row r="2322" spans="1:2" s="12" customFormat="1" x14ac:dyDescent="0.2">
      <c r="A2322" s="32"/>
      <c r="B2322"/>
    </row>
    <row r="2323" spans="1:2" s="12" customFormat="1" x14ac:dyDescent="0.2">
      <c r="A2323" s="32"/>
      <c r="B2323"/>
    </row>
    <row r="2324" spans="1:2" s="12" customFormat="1" x14ac:dyDescent="0.2">
      <c r="A2324" s="32"/>
      <c r="B2324"/>
    </row>
    <row r="2325" spans="1:2" s="12" customFormat="1" x14ac:dyDescent="0.2">
      <c r="A2325" s="32"/>
      <c r="B2325"/>
    </row>
    <row r="2326" spans="1:2" s="12" customFormat="1" x14ac:dyDescent="0.2">
      <c r="A2326" s="32"/>
      <c r="B2326"/>
    </row>
    <row r="2327" spans="1:2" s="12" customFormat="1" x14ac:dyDescent="0.2">
      <c r="A2327" s="32"/>
      <c r="B2327"/>
    </row>
    <row r="2328" spans="1:2" s="12" customFormat="1" x14ac:dyDescent="0.2">
      <c r="A2328" s="32"/>
      <c r="B2328"/>
    </row>
    <row r="2329" spans="1:2" s="12" customFormat="1" x14ac:dyDescent="0.2">
      <c r="A2329" s="32"/>
      <c r="B2329"/>
    </row>
    <row r="2330" spans="1:2" s="12" customFormat="1" x14ac:dyDescent="0.2">
      <c r="A2330" s="32"/>
      <c r="B2330"/>
    </row>
    <row r="2331" spans="1:2" s="12" customFormat="1" x14ac:dyDescent="0.2">
      <c r="A2331" s="32"/>
      <c r="B2331"/>
    </row>
    <row r="2332" spans="1:2" s="12" customFormat="1" x14ac:dyDescent="0.2">
      <c r="A2332" s="32"/>
      <c r="B2332"/>
    </row>
    <row r="2333" spans="1:2" s="12" customFormat="1" x14ac:dyDescent="0.2">
      <c r="A2333" s="32"/>
      <c r="B2333"/>
    </row>
    <row r="2334" spans="1:2" s="12" customFormat="1" x14ac:dyDescent="0.2">
      <c r="A2334" s="32"/>
      <c r="B2334"/>
    </row>
    <row r="2335" spans="1:2" s="12" customFormat="1" x14ac:dyDescent="0.2">
      <c r="A2335" s="32"/>
      <c r="B2335"/>
    </row>
    <row r="2336" spans="1:2" s="12" customFormat="1" x14ac:dyDescent="0.2">
      <c r="A2336" s="32"/>
      <c r="B2336"/>
    </row>
    <row r="2337" spans="1:2" s="12" customFormat="1" x14ac:dyDescent="0.2">
      <c r="A2337" s="32"/>
      <c r="B2337"/>
    </row>
    <row r="2338" spans="1:2" s="12" customFormat="1" x14ac:dyDescent="0.2">
      <c r="A2338" s="32"/>
      <c r="B2338"/>
    </row>
    <row r="2339" spans="1:2" s="12" customFormat="1" x14ac:dyDescent="0.2">
      <c r="A2339" s="32"/>
      <c r="B2339"/>
    </row>
    <row r="2340" spans="1:2" s="12" customFormat="1" x14ac:dyDescent="0.2">
      <c r="A2340" s="32"/>
      <c r="B2340"/>
    </row>
    <row r="2341" spans="1:2" s="12" customFormat="1" x14ac:dyDescent="0.2">
      <c r="A2341" s="32"/>
      <c r="B2341"/>
    </row>
    <row r="2342" spans="1:2" s="12" customFormat="1" x14ac:dyDescent="0.2">
      <c r="A2342" s="32"/>
      <c r="B2342"/>
    </row>
    <row r="2343" spans="1:2" s="12" customFormat="1" x14ac:dyDescent="0.2">
      <c r="A2343" s="32"/>
      <c r="B2343"/>
    </row>
    <row r="2344" spans="1:2" s="12" customFormat="1" x14ac:dyDescent="0.2">
      <c r="A2344" s="32"/>
      <c r="B2344"/>
    </row>
    <row r="2345" spans="1:2" s="12" customFormat="1" x14ac:dyDescent="0.2">
      <c r="A2345" s="32"/>
      <c r="B2345"/>
    </row>
    <row r="2346" spans="1:2" s="12" customFormat="1" x14ac:dyDescent="0.2">
      <c r="A2346" s="32"/>
      <c r="B2346"/>
    </row>
    <row r="2347" spans="1:2" s="12" customFormat="1" x14ac:dyDescent="0.2">
      <c r="A2347" s="32"/>
      <c r="B2347"/>
    </row>
    <row r="2348" spans="1:2" s="12" customFormat="1" x14ac:dyDescent="0.2">
      <c r="A2348" s="32"/>
      <c r="B2348"/>
    </row>
    <row r="2349" spans="1:2" s="12" customFormat="1" x14ac:dyDescent="0.2">
      <c r="A2349" s="32"/>
      <c r="B2349"/>
    </row>
    <row r="2350" spans="1:2" s="12" customFormat="1" x14ac:dyDescent="0.2">
      <c r="A2350" s="32"/>
      <c r="B2350"/>
    </row>
    <row r="2351" spans="1:2" s="12" customFormat="1" x14ac:dyDescent="0.2">
      <c r="A2351" s="32"/>
      <c r="B2351"/>
    </row>
    <row r="2352" spans="1:2" s="12" customFormat="1" x14ac:dyDescent="0.2">
      <c r="A2352" s="32"/>
      <c r="B2352"/>
    </row>
    <row r="2353" spans="1:2" s="12" customFormat="1" x14ac:dyDescent="0.2">
      <c r="A2353" s="32"/>
      <c r="B2353"/>
    </row>
    <row r="2354" spans="1:2" s="12" customFormat="1" x14ac:dyDescent="0.2">
      <c r="A2354" s="32"/>
      <c r="B2354"/>
    </row>
    <row r="2355" spans="1:2" s="12" customFormat="1" x14ac:dyDescent="0.2">
      <c r="A2355" s="32"/>
      <c r="B2355"/>
    </row>
    <row r="2356" spans="1:2" s="12" customFormat="1" x14ac:dyDescent="0.2">
      <c r="A2356" s="32"/>
      <c r="B2356"/>
    </row>
    <row r="2357" spans="1:2" s="12" customFormat="1" x14ac:dyDescent="0.2">
      <c r="A2357" s="32"/>
      <c r="B2357"/>
    </row>
    <row r="2358" spans="1:2" s="12" customFormat="1" x14ac:dyDescent="0.2">
      <c r="A2358" s="32"/>
      <c r="B2358"/>
    </row>
    <row r="2359" spans="1:2" s="12" customFormat="1" x14ac:dyDescent="0.2">
      <c r="A2359" s="32"/>
      <c r="B2359"/>
    </row>
    <row r="2360" spans="1:2" s="12" customFormat="1" x14ac:dyDescent="0.2">
      <c r="A2360" s="32"/>
      <c r="B2360"/>
    </row>
    <row r="2361" spans="1:2" s="12" customFormat="1" x14ac:dyDescent="0.2">
      <c r="A2361" s="32"/>
      <c r="B2361"/>
    </row>
    <row r="2362" spans="1:2" s="12" customFormat="1" x14ac:dyDescent="0.2">
      <c r="A2362" s="32"/>
      <c r="B2362"/>
    </row>
    <row r="2363" spans="1:2" s="12" customFormat="1" x14ac:dyDescent="0.2">
      <c r="A2363" s="32"/>
      <c r="B2363"/>
    </row>
    <row r="2364" spans="1:2" s="12" customFormat="1" x14ac:dyDescent="0.2">
      <c r="A2364" s="32"/>
      <c r="B2364"/>
    </row>
    <row r="2365" spans="1:2" s="12" customFormat="1" x14ac:dyDescent="0.2">
      <c r="A2365" s="32"/>
      <c r="B2365"/>
    </row>
    <row r="2366" spans="1:2" s="12" customFormat="1" x14ac:dyDescent="0.2">
      <c r="A2366" s="32"/>
      <c r="B2366"/>
    </row>
    <row r="2367" spans="1:2" s="12" customFormat="1" x14ac:dyDescent="0.2">
      <c r="A2367" s="32"/>
      <c r="B2367"/>
    </row>
    <row r="2368" spans="1:2" s="12" customFormat="1" x14ac:dyDescent="0.2">
      <c r="A2368" s="32"/>
      <c r="B2368"/>
    </row>
    <row r="2369" spans="1:2" s="12" customFormat="1" x14ac:dyDescent="0.2">
      <c r="A2369" s="32"/>
      <c r="B2369"/>
    </row>
    <row r="2370" spans="1:2" s="12" customFormat="1" x14ac:dyDescent="0.2">
      <c r="A2370" s="32"/>
      <c r="B2370"/>
    </row>
    <row r="2371" spans="1:2" s="12" customFormat="1" x14ac:dyDescent="0.2">
      <c r="A2371" s="32"/>
      <c r="B2371"/>
    </row>
    <row r="2372" spans="1:2" s="12" customFormat="1" x14ac:dyDescent="0.2">
      <c r="A2372" s="32"/>
      <c r="B2372"/>
    </row>
    <row r="2373" spans="1:2" s="12" customFormat="1" x14ac:dyDescent="0.2">
      <c r="A2373" s="32"/>
      <c r="B2373"/>
    </row>
    <row r="2374" spans="1:2" s="12" customFormat="1" x14ac:dyDescent="0.2">
      <c r="A2374" s="32"/>
      <c r="B2374"/>
    </row>
    <row r="2375" spans="1:2" s="12" customFormat="1" x14ac:dyDescent="0.2">
      <c r="A2375" s="32"/>
      <c r="B2375"/>
    </row>
    <row r="2376" spans="1:2" s="12" customFormat="1" x14ac:dyDescent="0.2">
      <c r="A2376" s="32"/>
      <c r="B2376"/>
    </row>
    <row r="2377" spans="1:2" s="12" customFormat="1" x14ac:dyDescent="0.2">
      <c r="A2377" s="32"/>
      <c r="B2377"/>
    </row>
    <row r="2378" spans="1:2" s="12" customFormat="1" x14ac:dyDescent="0.2">
      <c r="A2378" s="32"/>
      <c r="B2378"/>
    </row>
    <row r="2379" spans="1:2" s="12" customFormat="1" x14ac:dyDescent="0.2">
      <c r="A2379" s="32"/>
      <c r="B2379"/>
    </row>
    <row r="2380" spans="1:2" s="12" customFormat="1" x14ac:dyDescent="0.2">
      <c r="A2380" s="32"/>
      <c r="B2380"/>
    </row>
    <row r="2381" spans="1:2" s="12" customFormat="1" x14ac:dyDescent="0.2">
      <c r="A2381" s="32"/>
      <c r="B2381"/>
    </row>
    <row r="2382" spans="1:2" s="12" customFormat="1" x14ac:dyDescent="0.2">
      <c r="A2382" s="32"/>
      <c r="B2382"/>
    </row>
    <row r="2383" spans="1:2" s="12" customFormat="1" x14ac:dyDescent="0.2">
      <c r="A2383" s="32"/>
      <c r="B2383"/>
    </row>
    <row r="2384" spans="1:2" s="12" customFormat="1" x14ac:dyDescent="0.2">
      <c r="A2384" s="32"/>
      <c r="B2384"/>
    </row>
    <row r="2385" spans="1:2" s="12" customFormat="1" x14ac:dyDescent="0.2">
      <c r="A2385" s="32"/>
      <c r="B2385"/>
    </row>
    <row r="2386" spans="1:2" s="12" customFormat="1" x14ac:dyDescent="0.2">
      <c r="A2386" s="32"/>
      <c r="B2386"/>
    </row>
    <row r="2387" spans="1:2" s="12" customFormat="1" x14ac:dyDescent="0.2">
      <c r="A2387" s="32"/>
      <c r="B2387"/>
    </row>
    <row r="2388" spans="1:2" s="12" customFormat="1" x14ac:dyDescent="0.2">
      <c r="A2388" s="32"/>
      <c r="B2388"/>
    </row>
    <row r="2389" spans="1:2" s="12" customFormat="1" x14ac:dyDescent="0.2">
      <c r="A2389" s="32"/>
      <c r="B2389"/>
    </row>
    <row r="2390" spans="1:2" s="12" customFormat="1" x14ac:dyDescent="0.2">
      <c r="A2390" s="32"/>
      <c r="B2390"/>
    </row>
    <row r="2391" spans="1:2" s="12" customFormat="1" x14ac:dyDescent="0.2">
      <c r="A2391" s="32"/>
      <c r="B2391"/>
    </row>
    <row r="2392" spans="1:2" s="12" customFormat="1" x14ac:dyDescent="0.2">
      <c r="A2392" s="32"/>
      <c r="B2392"/>
    </row>
    <row r="2393" spans="1:2" s="12" customFormat="1" x14ac:dyDescent="0.2">
      <c r="A2393" s="32"/>
      <c r="B2393"/>
    </row>
    <row r="2394" spans="1:2" s="12" customFormat="1" x14ac:dyDescent="0.2">
      <c r="A2394" s="32"/>
      <c r="B2394"/>
    </row>
    <row r="2395" spans="1:2" s="12" customFormat="1" x14ac:dyDescent="0.2">
      <c r="A2395" s="32"/>
      <c r="B2395"/>
    </row>
    <row r="2396" spans="1:2" s="12" customFormat="1" x14ac:dyDescent="0.2">
      <c r="A2396" s="32"/>
      <c r="B2396"/>
    </row>
    <row r="2397" spans="1:2" s="12" customFormat="1" x14ac:dyDescent="0.2">
      <c r="A2397" s="32"/>
      <c r="B2397"/>
    </row>
    <row r="2398" spans="1:2" s="12" customFormat="1" x14ac:dyDescent="0.2">
      <c r="A2398" s="32"/>
      <c r="B2398"/>
    </row>
    <row r="2399" spans="1:2" s="12" customFormat="1" x14ac:dyDescent="0.2">
      <c r="A2399" s="32"/>
      <c r="B2399"/>
    </row>
    <row r="2400" spans="1:2" s="12" customFormat="1" x14ac:dyDescent="0.2">
      <c r="A2400" s="32"/>
      <c r="B2400"/>
    </row>
    <row r="2401" spans="1:2" s="12" customFormat="1" x14ac:dyDescent="0.2">
      <c r="A2401" s="32"/>
      <c r="B2401"/>
    </row>
    <row r="2402" spans="1:2" s="12" customFormat="1" x14ac:dyDescent="0.2">
      <c r="A2402" s="32"/>
      <c r="B2402"/>
    </row>
    <row r="2403" spans="1:2" s="12" customFormat="1" x14ac:dyDescent="0.2">
      <c r="A2403" s="32"/>
      <c r="B2403"/>
    </row>
    <row r="2404" spans="1:2" s="12" customFormat="1" x14ac:dyDescent="0.2">
      <c r="A2404" s="32"/>
      <c r="B2404"/>
    </row>
    <row r="2405" spans="1:2" s="12" customFormat="1" x14ac:dyDescent="0.2">
      <c r="A2405" s="32"/>
      <c r="B2405"/>
    </row>
    <row r="2406" spans="1:2" s="12" customFormat="1" x14ac:dyDescent="0.2">
      <c r="A2406" s="32"/>
      <c r="B2406"/>
    </row>
    <row r="2407" spans="1:2" s="12" customFormat="1" x14ac:dyDescent="0.2">
      <c r="A2407" s="32"/>
      <c r="B2407"/>
    </row>
    <row r="2408" spans="1:2" s="12" customFormat="1" x14ac:dyDescent="0.2">
      <c r="A2408" s="32"/>
      <c r="B2408"/>
    </row>
    <row r="2409" spans="1:2" s="12" customFormat="1" x14ac:dyDescent="0.2">
      <c r="A2409" s="32"/>
      <c r="B2409"/>
    </row>
    <row r="2410" spans="1:2" s="12" customFormat="1" x14ac:dyDescent="0.2">
      <c r="A2410" s="32"/>
      <c r="B2410"/>
    </row>
    <row r="2411" spans="1:2" s="12" customFormat="1" x14ac:dyDescent="0.2">
      <c r="A2411" s="32"/>
      <c r="B2411"/>
    </row>
    <row r="2412" spans="1:2" s="12" customFormat="1" x14ac:dyDescent="0.2">
      <c r="A2412" s="32"/>
      <c r="B2412"/>
    </row>
    <row r="2413" spans="1:2" s="12" customFormat="1" x14ac:dyDescent="0.2">
      <c r="A2413" s="32"/>
      <c r="B2413"/>
    </row>
    <row r="2414" spans="1:2" s="12" customFormat="1" x14ac:dyDescent="0.2">
      <c r="A2414" s="32"/>
      <c r="B2414"/>
    </row>
    <row r="2415" spans="1:2" s="12" customFormat="1" x14ac:dyDescent="0.2">
      <c r="A2415" s="32"/>
      <c r="B2415"/>
    </row>
    <row r="2416" spans="1:2" s="12" customFormat="1" x14ac:dyDescent="0.2">
      <c r="A2416" s="32"/>
      <c r="B2416"/>
    </row>
    <row r="2417" spans="1:2" s="12" customFormat="1" x14ac:dyDescent="0.2">
      <c r="A2417" s="32"/>
      <c r="B2417"/>
    </row>
    <row r="2418" spans="1:2" s="12" customFormat="1" x14ac:dyDescent="0.2">
      <c r="A2418" s="32"/>
      <c r="B2418"/>
    </row>
    <row r="2419" spans="1:2" s="12" customFormat="1" x14ac:dyDescent="0.2">
      <c r="A2419" s="32"/>
      <c r="B2419"/>
    </row>
    <row r="2420" spans="1:2" s="12" customFormat="1" x14ac:dyDescent="0.2">
      <c r="A2420" s="32"/>
      <c r="B2420"/>
    </row>
    <row r="2421" spans="1:2" s="12" customFormat="1" x14ac:dyDescent="0.2">
      <c r="A2421" s="32"/>
      <c r="B2421"/>
    </row>
    <row r="2422" spans="1:2" s="12" customFormat="1" x14ac:dyDescent="0.2">
      <c r="A2422" s="32"/>
      <c r="B2422"/>
    </row>
    <row r="2423" spans="1:2" s="12" customFormat="1" x14ac:dyDescent="0.2">
      <c r="A2423" s="32"/>
      <c r="B2423"/>
    </row>
    <row r="2424" spans="1:2" s="12" customFormat="1" x14ac:dyDescent="0.2">
      <c r="A2424" s="32"/>
      <c r="B2424"/>
    </row>
    <row r="2425" spans="1:2" s="12" customFormat="1" x14ac:dyDescent="0.2">
      <c r="A2425" s="32"/>
      <c r="B2425"/>
    </row>
    <row r="2426" spans="1:2" s="12" customFormat="1" x14ac:dyDescent="0.2">
      <c r="A2426" s="32"/>
      <c r="B2426"/>
    </row>
    <row r="2427" spans="1:2" s="12" customFormat="1" x14ac:dyDescent="0.2">
      <c r="A2427" s="32"/>
      <c r="B2427"/>
    </row>
    <row r="2428" spans="1:2" s="12" customFormat="1" x14ac:dyDescent="0.2">
      <c r="A2428" s="32"/>
      <c r="B2428"/>
    </row>
    <row r="2429" spans="1:2" s="12" customFormat="1" x14ac:dyDescent="0.2">
      <c r="A2429" s="32"/>
      <c r="B2429"/>
    </row>
    <row r="2430" spans="1:2" s="12" customFormat="1" x14ac:dyDescent="0.2">
      <c r="A2430" s="32"/>
      <c r="B2430"/>
    </row>
    <row r="2431" spans="1:2" s="12" customFormat="1" x14ac:dyDescent="0.2">
      <c r="A2431" s="32"/>
      <c r="B2431"/>
    </row>
    <row r="2432" spans="1:2" s="12" customFormat="1" x14ac:dyDescent="0.2">
      <c r="A2432" s="32"/>
      <c r="B2432"/>
    </row>
    <row r="2433" spans="1:2" s="12" customFormat="1" x14ac:dyDescent="0.2">
      <c r="A2433" s="32"/>
      <c r="B2433"/>
    </row>
    <row r="2434" spans="1:2" s="12" customFormat="1" x14ac:dyDescent="0.2">
      <c r="A2434" s="32"/>
      <c r="B2434"/>
    </row>
    <row r="2435" spans="1:2" s="12" customFormat="1" x14ac:dyDescent="0.2">
      <c r="A2435" s="32"/>
      <c r="B2435"/>
    </row>
    <row r="2436" spans="1:2" s="12" customFormat="1" x14ac:dyDescent="0.2">
      <c r="A2436" s="32"/>
      <c r="B2436"/>
    </row>
    <row r="2437" spans="1:2" s="12" customFormat="1" x14ac:dyDescent="0.2">
      <c r="A2437" s="32"/>
      <c r="B2437"/>
    </row>
    <row r="2438" spans="1:2" s="12" customFormat="1" x14ac:dyDescent="0.2">
      <c r="A2438" s="32"/>
      <c r="B2438"/>
    </row>
    <row r="2439" spans="1:2" s="12" customFormat="1" x14ac:dyDescent="0.2">
      <c r="A2439" s="32"/>
      <c r="B2439"/>
    </row>
    <row r="2440" spans="1:2" s="12" customFormat="1" x14ac:dyDescent="0.2">
      <c r="A2440" s="32"/>
      <c r="B2440"/>
    </row>
    <row r="2441" spans="1:2" s="12" customFormat="1" x14ac:dyDescent="0.2">
      <c r="A2441" s="32"/>
      <c r="B2441"/>
    </row>
    <row r="2442" spans="1:2" s="12" customFormat="1" x14ac:dyDescent="0.2">
      <c r="A2442" s="32"/>
      <c r="B2442"/>
    </row>
    <row r="2443" spans="1:2" s="12" customFormat="1" x14ac:dyDescent="0.2">
      <c r="A2443" s="32"/>
      <c r="B2443"/>
    </row>
    <row r="2444" spans="1:2" s="12" customFormat="1" x14ac:dyDescent="0.2">
      <c r="A2444" s="32"/>
      <c r="B2444"/>
    </row>
    <row r="2445" spans="1:2" s="12" customFormat="1" x14ac:dyDescent="0.2">
      <c r="A2445" s="32"/>
      <c r="B2445"/>
    </row>
    <row r="2446" spans="1:2" s="12" customFormat="1" x14ac:dyDescent="0.2">
      <c r="A2446" s="32"/>
      <c r="B2446"/>
    </row>
    <row r="2447" spans="1:2" s="12" customFormat="1" x14ac:dyDescent="0.2">
      <c r="A2447" s="32"/>
      <c r="B2447"/>
    </row>
    <row r="2448" spans="1:2" s="12" customFormat="1" x14ac:dyDescent="0.2">
      <c r="A2448" s="32"/>
      <c r="B2448"/>
    </row>
    <row r="2449" spans="1:2" s="12" customFormat="1" x14ac:dyDescent="0.2">
      <c r="A2449" s="32"/>
      <c r="B2449"/>
    </row>
    <row r="2450" spans="1:2" s="12" customFormat="1" x14ac:dyDescent="0.2">
      <c r="A2450" s="32"/>
      <c r="B2450"/>
    </row>
    <row r="2451" spans="1:2" s="12" customFormat="1" x14ac:dyDescent="0.2">
      <c r="A2451" s="32"/>
      <c r="B2451"/>
    </row>
    <row r="2452" spans="1:2" s="12" customFormat="1" x14ac:dyDescent="0.2">
      <c r="A2452" s="32"/>
      <c r="B2452"/>
    </row>
    <row r="2453" spans="1:2" s="12" customFormat="1" x14ac:dyDescent="0.2">
      <c r="A2453" s="32"/>
      <c r="B2453"/>
    </row>
    <row r="2454" spans="1:2" s="12" customFormat="1" x14ac:dyDescent="0.2">
      <c r="A2454" s="32"/>
      <c r="B2454"/>
    </row>
    <row r="2455" spans="1:2" s="12" customFormat="1" x14ac:dyDescent="0.2">
      <c r="A2455" s="32"/>
      <c r="B2455"/>
    </row>
    <row r="2456" spans="1:2" s="12" customFormat="1" x14ac:dyDescent="0.2">
      <c r="A2456" s="32"/>
      <c r="B2456"/>
    </row>
    <row r="2457" spans="1:2" s="12" customFormat="1" x14ac:dyDescent="0.2">
      <c r="A2457" s="32"/>
      <c r="B2457"/>
    </row>
    <row r="2458" spans="1:2" s="12" customFormat="1" x14ac:dyDescent="0.2">
      <c r="A2458" s="32"/>
      <c r="B2458"/>
    </row>
    <row r="2459" spans="1:2" s="12" customFormat="1" x14ac:dyDescent="0.2">
      <c r="A2459" s="32"/>
      <c r="B2459"/>
    </row>
    <row r="2460" spans="1:2" s="12" customFormat="1" x14ac:dyDescent="0.2">
      <c r="A2460" s="32"/>
      <c r="B2460"/>
    </row>
    <row r="2461" spans="1:2" s="12" customFormat="1" x14ac:dyDescent="0.2">
      <c r="A2461" s="32"/>
      <c r="B2461"/>
    </row>
    <row r="2462" spans="1:2" s="12" customFormat="1" x14ac:dyDescent="0.2">
      <c r="A2462" s="32"/>
      <c r="B2462"/>
    </row>
    <row r="2463" spans="1:2" s="12" customFormat="1" x14ac:dyDescent="0.2">
      <c r="A2463" s="32"/>
      <c r="B2463"/>
    </row>
    <row r="2464" spans="1:2" s="12" customFormat="1" x14ac:dyDescent="0.2">
      <c r="A2464" s="32"/>
      <c r="B2464"/>
    </row>
    <row r="2465" spans="1:2" s="12" customFormat="1" x14ac:dyDescent="0.2">
      <c r="A2465" s="32"/>
      <c r="B2465"/>
    </row>
    <row r="2466" spans="1:2" s="12" customFormat="1" x14ac:dyDescent="0.2">
      <c r="A2466" s="32"/>
      <c r="B2466"/>
    </row>
    <row r="2467" spans="1:2" s="12" customFormat="1" x14ac:dyDescent="0.2">
      <c r="A2467" s="32"/>
      <c r="B2467"/>
    </row>
    <row r="2468" spans="1:2" s="12" customFormat="1" x14ac:dyDescent="0.2">
      <c r="A2468" s="32"/>
      <c r="B2468"/>
    </row>
    <row r="2469" spans="1:2" s="12" customFormat="1" x14ac:dyDescent="0.2">
      <c r="A2469" s="32"/>
      <c r="B2469"/>
    </row>
    <row r="2470" spans="1:2" s="12" customFormat="1" x14ac:dyDescent="0.2">
      <c r="A2470" s="32"/>
      <c r="B2470"/>
    </row>
    <row r="2471" spans="1:2" s="12" customFormat="1" x14ac:dyDescent="0.2">
      <c r="A2471" s="32"/>
      <c r="B2471"/>
    </row>
    <row r="2472" spans="1:2" s="12" customFormat="1" x14ac:dyDescent="0.2">
      <c r="A2472" s="32"/>
      <c r="B2472"/>
    </row>
    <row r="2473" spans="1:2" s="12" customFormat="1" x14ac:dyDescent="0.2">
      <c r="A2473" s="32"/>
      <c r="B2473"/>
    </row>
    <row r="2474" spans="1:2" s="12" customFormat="1" x14ac:dyDescent="0.2">
      <c r="A2474" s="32"/>
      <c r="B2474"/>
    </row>
    <row r="2475" spans="1:2" s="12" customFormat="1" x14ac:dyDescent="0.2">
      <c r="A2475" s="32"/>
      <c r="B2475"/>
    </row>
    <row r="2476" spans="1:2" s="12" customFormat="1" x14ac:dyDescent="0.2">
      <c r="A2476" s="32"/>
      <c r="B2476"/>
    </row>
    <row r="2477" spans="1:2" s="12" customFormat="1" x14ac:dyDescent="0.2">
      <c r="A2477" s="32"/>
      <c r="B2477"/>
    </row>
    <row r="2478" spans="1:2" s="12" customFormat="1" x14ac:dyDescent="0.2">
      <c r="A2478" s="32"/>
      <c r="B2478"/>
    </row>
    <row r="2479" spans="1:2" s="12" customFormat="1" x14ac:dyDescent="0.2">
      <c r="A2479" s="32"/>
      <c r="B2479"/>
    </row>
    <row r="2480" spans="1:2" s="12" customFormat="1" x14ac:dyDescent="0.2">
      <c r="A2480" s="32"/>
      <c r="B2480"/>
    </row>
    <row r="2481" spans="1:2" s="12" customFormat="1" x14ac:dyDescent="0.2">
      <c r="A2481" s="32"/>
      <c r="B2481"/>
    </row>
    <row r="2482" spans="1:2" s="12" customFormat="1" x14ac:dyDescent="0.2">
      <c r="A2482" s="32"/>
      <c r="B2482"/>
    </row>
    <row r="2483" spans="1:2" s="12" customFormat="1" x14ac:dyDescent="0.2">
      <c r="A2483" s="32"/>
      <c r="B2483"/>
    </row>
    <row r="2484" spans="1:2" s="12" customFormat="1" x14ac:dyDescent="0.2">
      <c r="A2484" s="32"/>
      <c r="B2484"/>
    </row>
    <row r="2485" spans="1:2" s="12" customFormat="1" x14ac:dyDescent="0.2">
      <c r="A2485" s="32"/>
      <c r="B2485"/>
    </row>
    <row r="2486" spans="1:2" s="12" customFormat="1" x14ac:dyDescent="0.2">
      <c r="A2486" s="32"/>
      <c r="B2486"/>
    </row>
    <row r="2487" spans="1:2" s="12" customFormat="1" x14ac:dyDescent="0.2">
      <c r="A2487" s="32"/>
      <c r="B2487"/>
    </row>
    <row r="2488" spans="1:2" s="12" customFormat="1" x14ac:dyDescent="0.2">
      <c r="A2488" s="32"/>
      <c r="B2488"/>
    </row>
    <row r="2489" spans="1:2" s="12" customFormat="1" x14ac:dyDescent="0.2">
      <c r="A2489" s="32"/>
      <c r="B2489"/>
    </row>
    <row r="2490" spans="1:2" s="12" customFormat="1" x14ac:dyDescent="0.2">
      <c r="A2490" s="32"/>
      <c r="B2490"/>
    </row>
    <row r="2491" spans="1:2" s="12" customFormat="1" x14ac:dyDescent="0.2">
      <c r="A2491" s="32"/>
      <c r="B2491"/>
    </row>
    <row r="2492" spans="1:2" s="12" customFormat="1" x14ac:dyDescent="0.2">
      <c r="A2492" s="32"/>
      <c r="B2492"/>
    </row>
    <row r="2493" spans="1:2" s="12" customFormat="1" x14ac:dyDescent="0.2">
      <c r="A2493" s="32"/>
      <c r="B2493"/>
    </row>
    <row r="2494" spans="1:2" s="12" customFormat="1" x14ac:dyDescent="0.2">
      <c r="A2494" s="32"/>
      <c r="B2494"/>
    </row>
    <row r="2495" spans="1:2" s="12" customFormat="1" x14ac:dyDescent="0.2">
      <c r="A2495" s="32"/>
      <c r="B2495"/>
    </row>
    <row r="2496" spans="1:2" s="12" customFormat="1" x14ac:dyDescent="0.2">
      <c r="A2496" s="32"/>
      <c r="B2496"/>
    </row>
    <row r="2497" spans="1:2" s="12" customFormat="1" x14ac:dyDescent="0.2">
      <c r="A2497" s="32"/>
      <c r="B2497"/>
    </row>
    <row r="2498" spans="1:2" s="12" customFormat="1" x14ac:dyDescent="0.2">
      <c r="A2498" s="32"/>
      <c r="B2498"/>
    </row>
    <row r="2499" spans="1:2" s="12" customFormat="1" x14ac:dyDescent="0.2">
      <c r="A2499" s="32"/>
      <c r="B2499"/>
    </row>
    <row r="2500" spans="1:2" s="12" customFormat="1" x14ac:dyDescent="0.2">
      <c r="A2500" s="32"/>
      <c r="B2500"/>
    </row>
    <row r="2501" spans="1:2" s="12" customFormat="1" x14ac:dyDescent="0.2">
      <c r="A2501" s="32"/>
      <c r="B2501"/>
    </row>
    <row r="2502" spans="1:2" s="12" customFormat="1" x14ac:dyDescent="0.2">
      <c r="A2502" s="32"/>
      <c r="B2502"/>
    </row>
    <row r="2503" spans="1:2" s="12" customFormat="1" x14ac:dyDescent="0.2">
      <c r="A2503" s="32"/>
      <c r="B2503"/>
    </row>
    <row r="2504" spans="1:2" s="12" customFormat="1" x14ac:dyDescent="0.2">
      <c r="A2504" s="32"/>
      <c r="B2504"/>
    </row>
    <row r="2505" spans="1:2" s="12" customFormat="1" x14ac:dyDescent="0.2">
      <c r="A2505" s="32"/>
      <c r="B2505"/>
    </row>
    <row r="2506" spans="1:2" s="12" customFormat="1" x14ac:dyDescent="0.2">
      <c r="A2506" s="32"/>
      <c r="B2506"/>
    </row>
    <row r="2507" spans="1:2" s="12" customFormat="1" x14ac:dyDescent="0.2">
      <c r="A2507" s="32"/>
      <c r="B2507"/>
    </row>
    <row r="2508" spans="1:2" s="12" customFormat="1" x14ac:dyDescent="0.2">
      <c r="A2508" s="32"/>
      <c r="B2508"/>
    </row>
    <row r="2509" spans="1:2" s="12" customFormat="1" x14ac:dyDescent="0.2">
      <c r="A2509" s="32"/>
      <c r="B2509"/>
    </row>
    <row r="2510" spans="1:2" s="12" customFormat="1" x14ac:dyDescent="0.2">
      <c r="A2510" s="32"/>
      <c r="B2510"/>
    </row>
    <row r="2511" spans="1:2" s="12" customFormat="1" x14ac:dyDescent="0.2">
      <c r="A2511" s="32"/>
      <c r="B2511"/>
    </row>
    <row r="2512" spans="1:2" s="12" customFormat="1" x14ac:dyDescent="0.2">
      <c r="A2512" s="32"/>
      <c r="B2512"/>
    </row>
    <row r="2513" spans="1:2" s="12" customFormat="1" x14ac:dyDescent="0.2">
      <c r="A2513" s="32"/>
      <c r="B2513"/>
    </row>
    <row r="2514" spans="1:2" s="12" customFormat="1" x14ac:dyDescent="0.2">
      <c r="A2514" s="32"/>
      <c r="B2514"/>
    </row>
    <row r="2515" spans="1:2" s="12" customFormat="1" x14ac:dyDescent="0.2">
      <c r="A2515" s="32"/>
      <c r="B2515"/>
    </row>
    <row r="2516" spans="1:2" s="12" customFormat="1" x14ac:dyDescent="0.2">
      <c r="A2516" s="32"/>
      <c r="B2516"/>
    </row>
    <row r="2517" spans="1:2" s="12" customFormat="1" x14ac:dyDescent="0.2">
      <c r="A2517" s="32"/>
      <c r="B2517"/>
    </row>
    <row r="2518" spans="1:2" s="12" customFormat="1" x14ac:dyDescent="0.2">
      <c r="A2518" s="32"/>
      <c r="B2518"/>
    </row>
    <row r="2519" spans="1:2" s="12" customFormat="1" x14ac:dyDescent="0.2">
      <c r="A2519" s="32"/>
      <c r="B2519"/>
    </row>
    <row r="2520" spans="1:2" s="12" customFormat="1" x14ac:dyDescent="0.2">
      <c r="A2520" s="32"/>
      <c r="B2520"/>
    </row>
    <row r="2521" spans="1:2" s="12" customFormat="1" x14ac:dyDescent="0.2">
      <c r="A2521" s="32"/>
      <c r="B2521"/>
    </row>
    <row r="2522" spans="1:2" s="12" customFormat="1" x14ac:dyDescent="0.2">
      <c r="A2522" s="32"/>
      <c r="B2522"/>
    </row>
    <row r="2523" spans="1:2" s="12" customFormat="1" x14ac:dyDescent="0.2">
      <c r="A2523" s="32"/>
      <c r="B2523"/>
    </row>
    <row r="2524" spans="1:2" s="12" customFormat="1" x14ac:dyDescent="0.2">
      <c r="A2524" s="32"/>
      <c r="B2524"/>
    </row>
    <row r="2525" spans="1:2" s="12" customFormat="1" x14ac:dyDescent="0.2">
      <c r="A2525" s="32"/>
      <c r="B2525"/>
    </row>
    <row r="2526" spans="1:2" s="12" customFormat="1" x14ac:dyDescent="0.2">
      <c r="A2526" s="32"/>
      <c r="B2526"/>
    </row>
    <row r="2527" spans="1:2" s="12" customFormat="1" x14ac:dyDescent="0.2">
      <c r="A2527" s="32"/>
      <c r="B2527"/>
    </row>
    <row r="2528" spans="1:2" s="12" customFormat="1" x14ac:dyDescent="0.2">
      <c r="A2528" s="32"/>
      <c r="B2528"/>
    </row>
    <row r="2529" spans="1:2" s="12" customFormat="1" x14ac:dyDescent="0.2">
      <c r="A2529" s="32"/>
      <c r="B2529"/>
    </row>
    <row r="2530" spans="1:2" s="12" customFormat="1" x14ac:dyDescent="0.2">
      <c r="A2530" s="32"/>
      <c r="B2530"/>
    </row>
    <row r="2531" spans="1:2" s="12" customFormat="1" x14ac:dyDescent="0.2">
      <c r="A2531" s="32"/>
      <c r="B2531"/>
    </row>
    <row r="2532" spans="1:2" s="12" customFormat="1" x14ac:dyDescent="0.2">
      <c r="A2532" s="32"/>
      <c r="B2532"/>
    </row>
    <row r="2533" spans="1:2" s="12" customFormat="1" x14ac:dyDescent="0.2">
      <c r="A2533" s="32"/>
      <c r="B2533"/>
    </row>
    <row r="2534" spans="1:2" s="12" customFormat="1" x14ac:dyDescent="0.2">
      <c r="A2534" s="32"/>
      <c r="B2534"/>
    </row>
    <row r="2535" spans="1:2" s="12" customFormat="1" x14ac:dyDescent="0.2">
      <c r="A2535" s="32"/>
      <c r="B2535"/>
    </row>
    <row r="2536" spans="1:2" s="12" customFormat="1" x14ac:dyDescent="0.2">
      <c r="A2536" s="32"/>
      <c r="B2536"/>
    </row>
    <row r="2537" spans="1:2" s="12" customFormat="1" x14ac:dyDescent="0.2">
      <c r="A2537" s="32"/>
      <c r="B2537"/>
    </row>
    <row r="2538" spans="1:2" s="12" customFormat="1" x14ac:dyDescent="0.2">
      <c r="A2538" s="32"/>
      <c r="B2538"/>
    </row>
    <row r="2539" spans="1:2" s="12" customFormat="1" x14ac:dyDescent="0.2">
      <c r="A2539" s="32"/>
      <c r="B2539"/>
    </row>
    <row r="2540" spans="1:2" s="12" customFormat="1" x14ac:dyDescent="0.2">
      <c r="A2540" s="32"/>
      <c r="B2540"/>
    </row>
    <row r="2541" spans="1:2" s="12" customFormat="1" x14ac:dyDescent="0.2">
      <c r="A2541" s="32"/>
      <c r="B2541"/>
    </row>
    <row r="2542" spans="1:2" s="12" customFormat="1" x14ac:dyDescent="0.2">
      <c r="A2542" s="32"/>
      <c r="B2542"/>
    </row>
    <row r="2543" spans="1:2" s="12" customFormat="1" x14ac:dyDescent="0.2">
      <c r="A2543" s="32"/>
      <c r="B2543"/>
    </row>
    <row r="2544" spans="1:2" s="12" customFormat="1" x14ac:dyDescent="0.2">
      <c r="A2544" s="32"/>
      <c r="B2544"/>
    </row>
    <row r="2545" spans="1:2" s="12" customFormat="1" x14ac:dyDescent="0.2">
      <c r="A2545" s="32"/>
      <c r="B2545"/>
    </row>
    <row r="2546" spans="1:2" s="12" customFormat="1" x14ac:dyDescent="0.2">
      <c r="A2546" s="32"/>
      <c r="B2546"/>
    </row>
    <row r="2547" spans="1:2" s="12" customFormat="1" x14ac:dyDescent="0.2">
      <c r="A2547" s="32"/>
      <c r="B2547"/>
    </row>
    <row r="2548" spans="1:2" s="12" customFormat="1" x14ac:dyDescent="0.2">
      <c r="A2548" s="32"/>
      <c r="B2548"/>
    </row>
    <row r="2549" spans="1:2" s="12" customFormat="1" x14ac:dyDescent="0.2">
      <c r="A2549" s="32"/>
      <c r="B2549"/>
    </row>
    <row r="2550" spans="1:2" s="12" customFormat="1" x14ac:dyDescent="0.2">
      <c r="A2550" s="32"/>
      <c r="B2550"/>
    </row>
    <row r="2551" spans="1:2" s="12" customFormat="1" x14ac:dyDescent="0.2">
      <c r="A2551" s="32"/>
      <c r="B2551"/>
    </row>
    <row r="2552" spans="1:2" s="12" customFormat="1" x14ac:dyDescent="0.2">
      <c r="A2552" s="32"/>
      <c r="B2552"/>
    </row>
    <row r="2553" spans="1:2" s="12" customFormat="1" x14ac:dyDescent="0.2">
      <c r="A2553" s="32"/>
      <c r="B2553"/>
    </row>
    <row r="2554" spans="1:2" s="12" customFormat="1" x14ac:dyDescent="0.2">
      <c r="A2554" s="32"/>
      <c r="B2554"/>
    </row>
    <row r="2555" spans="1:2" s="12" customFormat="1" x14ac:dyDescent="0.2">
      <c r="A2555" s="32"/>
      <c r="B2555"/>
    </row>
    <row r="2556" spans="1:2" s="12" customFormat="1" x14ac:dyDescent="0.2">
      <c r="A2556" s="32"/>
      <c r="B2556"/>
    </row>
    <row r="2557" spans="1:2" s="12" customFormat="1" x14ac:dyDescent="0.2">
      <c r="A2557" s="32"/>
      <c r="B2557"/>
    </row>
    <row r="2558" spans="1:2" s="12" customFormat="1" x14ac:dyDescent="0.2">
      <c r="A2558" s="32"/>
      <c r="B2558"/>
    </row>
    <row r="2559" spans="1:2" s="12" customFormat="1" x14ac:dyDescent="0.2">
      <c r="A2559" s="32"/>
      <c r="B2559"/>
    </row>
    <row r="2560" spans="1:2" s="12" customFormat="1" x14ac:dyDescent="0.2">
      <c r="A2560" s="32"/>
      <c r="B2560"/>
    </row>
    <row r="2561" spans="1:2" s="12" customFormat="1" x14ac:dyDescent="0.2">
      <c r="A2561" s="32"/>
      <c r="B2561"/>
    </row>
    <row r="2562" spans="1:2" s="12" customFormat="1" x14ac:dyDescent="0.2">
      <c r="A2562" s="32"/>
      <c r="B2562"/>
    </row>
    <row r="2563" spans="1:2" s="12" customFormat="1" x14ac:dyDescent="0.2">
      <c r="A2563" s="32"/>
      <c r="B2563"/>
    </row>
    <row r="2564" spans="1:2" s="12" customFormat="1" x14ac:dyDescent="0.2">
      <c r="A2564" s="32"/>
      <c r="B2564"/>
    </row>
    <row r="2565" spans="1:2" s="12" customFormat="1" x14ac:dyDescent="0.2">
      <c r="A2565" s="32"/>
      <c r="B2565"/>
    </row>
    <row r="2566" spans="1:2" s="12" customFormat="1" x14ac:dyDescent="0.2">
      <c r="A2566" s="32"/>
      <c r="B2566"/>
    </row>
    <row r="2567" spans="1:2" s="12" customFormat="1" x14ac:dyDescent="0.2">
      <c r="A2567" s="32"/>
      <c r="B2567"/>
    </row>
    <row r="2568" spans="1:2" s="12" customFormat="1" x14ac:dyDescent="0.2">
      <c r="A2568" s="32"/>
      <c r="B2568"/>
    </row>
    <row r="2569" spans="1:2" s="12" customFormat="1" x14ac:dyDescent="0.2">
      <c r="A2569" s="32"/>
      <c r="B2569"/>
    </row>
    <row r="2570" spans="1:2" s="12" customFormat="1" x14ac:dyDescent="0.2">
      <c r="A2570" s="32"/>
      <c r="B2570"/>
    </row>
    <row r="2571" spans="1:2" s="12" customFormat="1" x14ac:dyDescent="0.2">
      <c r="A2571" s="32"/>
      <c r="B2571"/>
    </row>
    <row r="2572" spans="1:2" s="12" customFormat="1" x14ac:dyDescent="0.2">
      <c r="A2572" s="32"/>
      <c r="B2572"/>
    </row>
    <row r="2573" spans="1:2" s="12" customFormat="1" x14ac:dyDescent="0.2">
      <c r="A2573" s="32"/>
      <c r="B2573"/>
    </row>
    <row r="2574" spans="1:2" s="12" customFormat="1" x14ac:dyDescent="0.2">
      <c r="A2574" s="32"/>
      <c r="B2574"/>
    </row>
    <row r="2575" spans="1:2" s="12" customFormat="1" x14ac:dyDescent="0.2">
      <c r="A2575" s="32"/>
      <c r="B2575"/>
    </row>
    <row r="2576" spans="1:2" s="12" customFormat="1" x14ac:dyDescent="0.2">
      <c r="A2576" s="32"/>
      <c r="B2576"/>
    </row>
    <row r="2577" spans="1:2" s="12" customFormat="1" x14ac:dyDescent="0.2">
      <c r="A2577" s="32"/>
      <c r="B2577"/>
    </row>
    <row r="2578" spans="1:2" s="12" customFormat="1" x14ac:dyDescent="0.2">
      <c r="A2578" s="32"/>
      <c r="B2578"/>
    </row>
    <row r="2579" spans="1:2" s="12" customFormat="1" x14ac:dyDescent="0.2">
      <c r="A2579" s="32"/>
      <c r="B2579"/>
    </row>
    <row r="2580" spans="1:2" s="12" customFormat="1" x14ac:dyDescent="0.2">
      <c r="A2580" s="32"/>
      <c r="B2580"/>
    </row>
    <row r="2581" spans="1:2" s="12" customFormat="1" x14ac:dyDescent="0.2">
      <c r="A2581" s="32"/>
      <c r="B2581"/>
    </row>
    <row r="2582" spans="1:2" s="12" customFormat="1" x14ac:dyDescent="0.2">
      <c r="A2582" s="32"/>
      <c r="B2582"/>
    </row>
    <row r="2583" spans="1:2" s="12" customFormat="1" x14ac:dyDescent="0.2">
      <c r="A2583" s="32"/>
      <c r="B2583"/>
    </row>
    <row r="2584" spans="1:2" s="12" customFormat="1" x14ac:dyDescent="0.2">
      <c r="A2584" s="32"/>
      <c r="B2584"/>
    </row>
    <row r="2585" spans="1:2" s="12" customFormat="1" x14ac:dyDescent="0.2">
      <c r="A2585" s="32"/>
      <c r="B2585"/>
    </row>
    <row r="2586" spans="1:2" s="12" customFormat="1" x14ac:dyDescent="0.2">
      <c r="A2586" s="32"/>
      <c r="B2586"/>
    </row>
    <row r="2587" spans="1:2" s="12" customFormat="1" x14ac:dyDescent="0.2">
      <c r="A2587" s="32"/>
      <c r="B2587"/>
    </row>
    <row r="2588" spans="1:2" s="12" customFormat="1" x14ac:dyDescent="0.2">
      <c r="A2588" s="32"/>
      <c r="B2588"/>
    </row>
    <row r="2589" spans="1:2" s="12" customFormat="1" x14ac:dyDescent="0.2">
      <c r="A2589" s="32"/>
      <c r="B2589"/>
    </row>
    <row r="2590" spans="1:2" s="12" customFormat="1" x14ac:dyDescent="0.2">
      <c r="A2590" s="32"/>
      <c r="B2590"/>
    </row>
    <row r="2591" spans="1:2" s="12" customFormat="1" x14ac:dyDescent="0.2">
      <c r="A2591" s="32"/>
      <c r="B2591"/>
    </row>
    <row r="2592" spans="1:2" s="12" customFormat="1" x14ac:dyDescent="0.2">
      <c r="A2592" s="32"/>
      <c r="B2592"/>
    </row>
    <row r="2593" spans="1:2" s="12" customFormat="1" x14ac:dyDescent="0.2">
      <c r="A2593" s="32"/>
      <c r="B2593"/>
    </row>
    <row r="2594" spans="1:2" s="12" customFormat="1" x14ac:dyDescent="0.2">
      <c r="A2594" s="32"/>
      <c r="B2594"/>
    </row>
    <row r="2595" spans="1:2" s="12" customFormat="1" x14ac:dyDescent="0.2">
      <c r="A2595" s="32"/>
      <c r="B2595"/>
    </row>
    <row r="2596" spans="1:2" s="12" customFormat="1" x14ac:dyDescent="0.2">
      <c r="A2596" s="32"/>
      <c r="B2596"/>
    </row>
    <row r="2597" spans="1:2" s="12" customFormat="1" x14ac:dyDescent="0.2">
      <c r="A2597" s="32"/>
      <c r="B2597"/>
    </row>
    <row r="2598" spans="1:2" s="12" customFormat="1" x14ac:dyDescent="0.2">
      <c r="A2598" s="32"/>
      <c r="B2598"/>
    </row>
    <row r="2599" spans="1:2" s="12" customFormat="1" x14ac:dyDescent="0.2">
      <c r="A2599" s="32"/>
      <c r="B2599"/>
    </row>
    <row r="2600" spans="1:2" s="12" customFormat="1" x14ac:dyDescent="0.2">
      <c r="A2600" s="32"/>
      <c r="B2600"/>
    </row>
    <row r="2601" spans="1:2" s="12" customFormat="1" x14ac:dyDescent="0.2">
      <c r="A2601" s="32"/>
      <c r="B2601"/>
    </row>
    <row r="2602" spans="1:2" s="12" customFormat="1" x14ac:dyDescent="0.2">
      <c r="A2602" s="32"/>
      <c r="B2602"/>
    </row>
    <row r="2603" spans="1:2" s="12" customFormat="1" x14ac:dyDescent="0.2">
      <c r="A2603" s="32"/>
      <c r="B2603"/>
    </row>
    <row r="2604" spans="1:2" s="12" customFormat="1" x14ac:dyDescent="0.2">
      <c r="A2604" s="32"/>
      <c r="B2604"/>
    </row>
    <row r="2605" spans="1:2" s="12" customFormat="1" x14ac:dyDescent="0.2">
      <c r="A2605" s="32"/>
      <c r="B2605"/>
    </row>
    <row r="2606" spans="1:2" s="12" customFormat="1" x14ac:dyDescent="0.2">
      <c r="A2606" s="32"/>
      <c r="B2606"/>
    </row>
    <row r="2607" spans="1:2" s="12" customFormat="1" x14ac:dyDescent="0.2">
      <c r="A2607" s="32"/>
      <c r="B2607"/>
    </row>
    <row r="2608" spans="1:2" s="12" customFormat="1" x14ac:dyDescent="0.2">
      <c r="A2608" s="32"/>
      <c r="B2608"/>
    </row>
    <row r="2609" spans="1:2" s="12" customFormat="1" x14ac:dyDescent="0.2">
      <c r="A2609" s="32"/>
      <c r="B2609"/>
    </row>
    <row r="2610" spans="1:2" s="12" customFormat="1" x14ac:dyDescent="0.2">
      <c r="A2610" s="32"/>
      <c r="B2610"/>
    </row>
    <row r="2611" spans="1:2" s="12" customFormat="1" x14ac:dyDescent="0.2">
      <c r="A2611" s="32"/>
      <c r="B2611"/>
    </row>
    <row r="2612" spans="1:2" s="12" customFormat="1" x14ac:dyDescent="0.2">
      <c r="A2612" s="32"/>
      <c r="B2612"/>
    </row>
    <row r="2613" spans="1:2" s="12" customFormat="1" x14ac:dyDescent="0.2">
      <c r="A2613" s="32"/>
      <c r="B2613"/>
    </row>
    <row r="2614" spans="1:2" s="12" customFormat="1" x14ac:dyDescent="0.2">
      <c r="A2614" s="32"/>
      <c r="B2614"/>
    </row>
    <row r="2615" spans="1:2" s="12" customFormat="1" x14ac:dyDescent="0.2">
      <c r="A2615" s="32"/>
      <c r="B2615"/>
    </row>
    <row r="2616" spans="1:2" s="12" customFormat="1" x14ac:dyDescent="0.2">
      <c r="A2616" s="32"/>
      <c r="B2616"/>
    </row>
    <row r="2617" spans="1:2" s="12" customFormat="1" x14ac:dyDescent="0.2">
      <c r="A2617" s="32"/>
      <c r="B2617"/>
    </row>
    <row r="2618" spans="1:2" s="12" customFormat="1" x14ac:dyDescent="0.2">
      <c r="A2618" s="32"/>
      <c r="B2618"/>
    </row>
    <row r="2619" spans="1:2" s="12" customFormat="1" x14ac:dyDescent="0.2">
      <c r="A2619" s="32"/>
      <c r="B2619"/>
    </row>
    <row r="2620" spans="1:2" s="12" customFormat="1" x14ac:dyDescent="0.2">
      <c r="A2620" s="32"/>
      <c r="B2620"/>
    </row>
    <row r="2621" spans="1:2" s="12" customFormat="1" x14ac:dyDescent="0.2">
      <c r="A2621" s="32"/>
      <c r="B2621"/>
    </row>
    <row r="2622" spans="1:2" s="12" customFormat="1" x14ac:dyDescent="0.2">
      <c r="A2622" s="32"/>
      <c r="B2622"/>
    </row>
    <row r="2623" spans="1:2" s="12" customFormat="1" x14ac:dyDescent="0.2">
      <c r="A2623" s="32"/>
      <c r="B2623"/>
    </row>
    <row r="2624" spans="1:2" s="12" customFormat="1" x14ac:dyDescent="0.2">
      <c r="A2624" s="32"/>
      <c r="B2624"/>
    </row>
    <row r="2625" spans="1:2" s="12" customFormat="1" x14ac:dyDescent="0.2">
      <c r="A2625" s="32"/>
      <c r="B2625"/>
    </row>
    <row r="2626" spans="1:2" s="12" customFormat="1" x14ac:dyDescent="0.2">
      <c r="A2626" s="32"/>
      <c r="B2626"/>
    </row>
    <row r="2627" spans="1:2" s="12" customFormat="1" x14ac:dyDescent="0.2">
      <c r="A2627" s="32"/>
      <c r="B2627"/>
    </row>
    <row r="2628" spans="1:2" s="12" customFormat="1" x14ac:dyDescent="0.2">
      <c r="A2628" s="32"/>
      <c r="B2628"/>
    </row>
    <row r="2629" spans="1:2" s="12" customFormat="1" x14ac:dyDescent="0.2">
      <c r="A2629" s="32"/>
      <c r="B2629"/>
    </row>
    <row r="2630" spans="1:2" s="12" customFormat="1" x14ac:dyDescent="0.2">
      <c r="A2630" s="32"/>
      <c r="B2630"/>
    </row>
    <row r="2631" spans="1:2" s="12" customFormat="1" x14ac:dyDescent="0.2">
      <c r="A2631" s="32"/>
      <c r="B2631"/>
    </row>
    <row r="2632" spans="1:2" s="12" customFormat="1" x14ac:dyDescent="0.2">
      <c r="A2632" s="32"/>
      <c r="B2632"/>
    </row>
    <row r="2633" spans="1:2" s="12" customFormat="1" x14ac:dyDescent="0.2">
      <c r="A2633" s="32"/>
      <c r="B2633"/>
    </row>
    <row r="2634" spans="1:2" s="12" customFormat="1" x14ac:dyDescent="0.2">
      <c r="A2634" s="32"/>
      <c r="B2634"/>
    </row>
    <row r="2635" spans="1:2" s="12" customFormat="1" x14ac:dyDescent="0.2">
      <c r="A2635" s="32"/>
      <c r="B2635"/>
    </row>
    <row r="2636" spans="1:2" s="12" customFormat="1" x14ac:dyDescent="0.2">
      <c r="A2636" s="32"/>
      <c r="B2636"/>
    </row>
    <row r="2637" spans="1:2" s="12" customFormat="1" x14ac:dyDescent="0.2">
      <c r="A2637" s="32"/>
      <c r="B2637"/>
    </row>
    <row r="2638" spans="1:2" s="12" customFormat="1" x14ac:dyDescent="0.2">
      <c r="A2638" s="32"/>
      <c r="B2638"/>
    </row>
    <row r="2639" spans="1:2" s="12" customFormat="1" x14ac:dyDescent="0.2">
      <c r="A2639" s="32"/>
      <c r="B2639"/>
    </row>
    <row r="2640" spans="1:2" s="12" customFormat="1" x14ac:dyDescent="0.2">
      <c r="A2640" s="32"/>
      <c r="B2640"/>
    </row>
    <row r="2641" spans="1:2" s="12" customFormat="1" x14ac:dyDescent="0.2">
      <c r="A2641" s="32"/>
      <c r="B2641"/>
    </row>
    <row r="2642" spans="1:2" s="12" customFormat="1" x14ac:dyDescent="0.2">
      <c r="A2642" s="32"/>
      <c r="B2642"/>
    </row>
    <row r="2643" spans="1:2" s="12" customFormat="1" x14ac:dyDescent="0.2">
      <c r="A2643" s="32"/>
      <c r="B2643"/>
    </row>
    <row r="2644" spans="1:2" s="12" customFormat="1" x14ac:dyDescent="0.2">
      <c r="A2644" s="32"/>
      <c r="B2644"/>
    </row>
    <row r="2645" spans="1:2" s="12" customFormat="1" x14ac:dyDescent="0.2">
      <c r="A2645" s="32"/>
      <c r="B2645"/>
    </row>
    <row r="2646" spans="1:2" s="12" customFormat="1" x14ac:dyDescent="0.2">
      <c r="A2646" s="32"/>
      <c r="B2646"/>
    </row>
    <row r="2647" spans="1:2" s="12" customFormat="1" x14ac:dyDescent="0.2">
      <c r="A2647" s="32"/>
      <c r="B2647"/>
    </row>
    <row r="2648" spans="1:2" s="12" customFormat="1" x14ac:dyDescent="0.2">
      <c r="A2648" s="32"/>
      <c r="B2648"/>
    </row>
    <row r="2649" spans="1:2" s="12" customFormat="1" x14ac:dyDescent="0.2">
      <c r="A2649" s="32"/>
      <c r="B2649"/>
    </row>
    <row r="2650" spans="1:2" s="12" customFormat="1" x14ac:dyDescent="0.2">
      <c r="A2650" s="32"/>
      <c r="B2650"/>
    </row>
    <row r="2651" spans="1:2" s="12" customFormat="1" x14ac:dyDescent="0.2">
      <c r="A2651" s="32"/>
      <c r="B2651"/>
    </row>
    <row r="2652" spans="1:2" s="12" customFormat="1" x14ac:dyDescent="0.2">
      <c r="A2652" s="32"/>
      <c r="B2652"/>
    </row>
    <row r="2653" spans="1:2" s="12" customFormat="1" x14ac:dyDescent="0.2">
      <c r="A2653" s="32"/>
      <c r="B2653"/>
    </row>
    <row r="2654" spans="1:2" s="12" customFormat="1" x14ac:dyDescent="0.2">
      <c r="A2654" s="32"/>
      <c r="B2654"/>
    </row>
    <row r="2655" spans="1:2" s="12" customFormat="1" x14ac:dyDescent="0.2">
      <c r="A2655" s="32"/>
      <c r="B2655"/>
    </row>
    <row r="2656" spans="1:2" s="12" customFormat="1" x14ac:dyDescent="0.2">
      <c r="A2656" s="32"/>
      <c r="B2656"/>
    </row>
    <row r="2657" spans="1:2" s="12" customFormat="1" x14ac:dyDescent="0.2">
      <c r="A2657" s="32"/>
      <c r="B2657"/>
    </row>
    <row r="2658" spans="1:2" s="12" customFormat="1" x14ac:dyDescent="0.2">
      <c r="A2658" s="32"/>
      <c r="B2658"/>
    </row>
    <row r="2659" spans="1:2" s="12" customFormat="1" x14ac:dyDescent="0.2">
      <c r="A2659" s="32"/>
      <c r="B2659"/>
    </row>
    <row r="2660" spans="1:2" s="12" customFormat="1" x14ac:dyDescent="0.2">
      <c r="A2660" s="32"/>
      <c r="B2660"/>
    </row>
    <row r="2661" spans="1:2" s="12" customFormat="1" x14ac:dyDescent="0.2">
      <c r="A2661" s="32"/>
      <c r="B2661"/>
    </row>
    <row r="2662" spans="1:2" s="12" customFormat="1" x14ac:dyDescent="0.2">
      <c r="A2662" s="32"/>
      <c r="B2662"/>
    </row>
    <row r="2663" spans="1:2" s="12" customFormat="1" x14ac:dyDescent="0.2">
      <c r="A2663" s="32"/>
      <c r="B2663"/>
    </row>
    <row r="2664" spans="1:2" s="12" customFormat="1" x14ac:dyDescent="0.2">
      <c r="A2664" s="32"/>
      <c r="B2664"/>
    </row>
    <row r="2665" spans="1:2" s="12" customFormat="1" x14ac:dyDescent="0.2">
      <c r="A2665" s="32"/>
      <c r="B2665"/>
    </row>
    <row r="2666" spans="1:2" s="12" customFormat="1" x14ac:dyDescent="0.2">
      <c r="A2666" s="32"/>
      <c r="B2666"/>
    </row>
    <row r="2667" spans="1:2" s="12" customFormat="1" x14ac:dyDescent="0.2">
      <c r="A2667" s="32"/>
      <c r="B2667"/>
    </row>
    <row r="2668" spans="1:2" s="12" customFormat="1" x14ac:dyDescent="0.2">
      <c r="A2668" s="32"/>
      <c r="B2668"/>
    </row>
    <row r="2669" spans="1:2" s="12" customFormat="1" x14ac:dyDescent="0.2">
      <c r="A2669" s="32"/>
      <c r="B2669"/>
    </row>
    <row r="2670" spans="1:2" s="12" customFormat="1" x14ac:dyDescent="0.2">
      <c r="A2670" s="32"/>
      <c r="B2670"/>
    </row>
    <row r="2671" spans="1:2" s="12" customFormat="1" x14ac:dyDescent="0.2">
      <c r="A2671" s="32"/>
      <c r="B2671"/>
    </row>
    <row r="2672" spans="1:2" s="12" customFormat="1" x14ac:dyDescent="0.2">
      <c r="A2672" s="32"/>
      <c r="B2672"/>
    </row>
    <row r="2673" spans="1:2" s="12" customFormat="1" x14ac:dyDescent="0.2">
      <c r="A2673" s="32"/>
      <c r="B2673"/>
    </row>
    <row r="2674" spans="1:2" s="12" customFormat="1" x14ac:dyDescent="0.2">
      <c r="A2674" s="32"/>
      <c r="B2674"/>
    </row>
    <row r="2675" spans="1:2" s="12" customFormat="1" x14ac:dyDescent="0.2">
      <c r="A2675" s="32"/>
      <c r="B2675"/>
    </row>
    <row r="2676" spans="1:2" s="12" customFormat="1" x14ac:dyDescent="0.2">
      <c r="A2676" s="32"/>
      <c r="B2676"/>
    </row>
    <row r="2677" spans="1:2" s="12" customFormat="1" x14ac:dyDescent="0.2">
      <c r="A2677" s="32"/>
      <c r="B2677"/>
    </row>
    <row r="2678" spans="1:2" s="12" customFormat="1" x14ac:dyDescent="0.2">
      <c r="A2678" s="32"/>
      <c r="B2678"/>
    </row>
    <row r="2679" spans="1:2" s="12" customFormat="1" x14ac:dyDescent="0.2">
      <c r="A2679" s="32"/>
      <c r="B2679"/>
    </row>
    <row r="2680" spans="1:2" s="12" customFormat="1" x14ac:dyDescent="0.2">
      <c r="A2680" s="32"/>
      <c r="B2680"/>
    </row>
    <row r="2681" spans="1:2" s="12" customFormat="1" x14ac:dyDescent="0.2">
      <c r="A2681" s="32"/>
      <c r="B2681"/>
    </row>
    <row r="2682" spans="1:2" s="12" customFormat="1" x14ac:dyDescent="0.2">
      <c r="A2682" s="32"/>
      <c r="B2682"/>
    </row>
    <row r="2683" spans="1:2" s="12" customFormat="1" x14ac:dyDescent="0.2">
      <c r="A2683" s="32"/>
      <c r="B2683"/>
    </row>
    <row r="2684" spans="1:2" s="12" customFormat="1" x14ac:dyDescent="0.2">
      <c r="A2684" s="32"/>
      <c r="B2684"/>
    </row>
    <row r="2685" spans="1:2" s="12" customFormat="1" x14ac:dyDescent="0.2">
      <c r="A2685" s="32"/>
      <c r="B2685"/>
    </row>
    <row r="2686" spans="1:2" s="12" customFormat="1" x14ac:dyDescent="0.2">
      <c r="A2686" s="32"/>
      <c r="B2686"/>
    </row>
    <row r="2687" spans="1:2" s="12" customFormat="1" x14ac:dyDescent="0.2">
      <c r="A2687" s="32"/>
      <c r="B2687"/>
    </row>
    <row r="2688" spans="1:2" s="12" customFormat="1" x14ac:dyDescent="0.2">
      <c r="A2688" s="32"/>
      <c r="B2688"/>
    </row>
    <row r="2689" spans="1:2" s="12" customFormat="1" x14ac:dyDescent="0.2">
      <c r="A2689" s="32"/>
      <c r="B2689"/>
    </row>
    <row r="2690" spans="1:2" s="12" customFormat="1" x14ac:dyDescent="0.2">
      <c r="A2690" s="32"/>
      <c r="B2690"/>
    </row>
    <row r="2691" spans="1:2" s="12" customFormat="1" x14ac:dyDescent="0.2">
      <c r="A2691" s="32"/>
      <c r="B2691"/>
    </row>
    <row r="2692" spans="1:2" s="12" customFormat="1" x14ac:dyDescent="0.2">
      <c r="A2692" s="32"/>
      <c r="B2692"/>
    </row>
    <row r="2693" spans="1:2" s="12" customFormat="1" x14ac:dyDescent="0.2">
      <c r="A2693" s="32"/>
      <c r="B2693"/>
    </row>
    <row r="2694" spans="1:2" s="12" customFormat="1" x14ac:dyDescent="0.2">
      <c r="A2694" s="32"/>
      <c r="B2694"/>
    </row>
    <row r="2695" spans="1:2" s="12" customFormat="1" x14ac:dyDescent="0.2">
      <c r="A2695" s="32"/>
      <c r="B2695"/>
    </row>
    <row r="2696" spans="1:2" s="12" customFormat="1" x14ac:dyDescent="0.2">
      <c r="A2696" s="32"/>
      <c r="B2696"/>
    </row>
    <row r="2697" spans="1:2" s="12" customFormat="1" x14ac:dyDescent="0.2">
      <c r="A2697" s="32"/>
      <c r="B2697"/>
    </row>
    <row r="2698" spans="1:2" s="12" customFormat="1" x14ac:dyDescent="0.2">
      <c r="A2698" s="32"/>
      <c r="B2698"/>
    </row>
    <row r="2699" spans="1:2" s="12" customFormat="1" x14ac:dyDescent="0.2">
      <c r="A2699" s="32"/>
      <c r="B2699"/>
    </row>
    <row r="2700" spans="1:2" s="12" customFormat="1" x14ac:dyDescent="0.2">
      <c r="A2700" s="32"/>
      <c r="B2700"/>
    </row>
    <row r="2701" spans="1:2" s="12" customFormat="1" x14ac:dyDescent="0.2">
      <c r="A2701" s="32"/>
      <c r="B2701"/>
    </row>
    <row r="2702" spans="1:2" s="12" customFormat="1" x14ac:dyDescent="0.2">
      <c r="A2702" s="32"/>
      <c r="B2702"/>
    </row>
    <row r="2703" spans="1:2" s="12" customFormat="1" x14ac:dyDescent="0.2">
      <c r="A2703" s="32"/>
      <c r="B2703"/>
    </row>
    <row r="2704" spans="1:2" s="12" customFormat="1" x14ac:dyDescent="0.2">
      <c r="A2704" s="32"/>
      <c r="B2704"/>
    </row>
    <row r="2705" spans="1:2" s="12" customFormat="1" x14ac:dyDescent="0.2">
      <c r="A2705" s="32"/>
      <c r="B2705"/>
    </row>
    <row r="2706" spans="1:2" s="12" customFormat="1" x14ac:dyDescent="0.2">
      <c r="A2706" s="32"/>
      <c r="B2706"/>
    </row>
    <row r="2707" spans="1:2" s="12" customFormat="1" x14ac:dyDescent="0.2">
      <c r="A2707" s="32"/>
      <c r="B2707"/>
    </row>
    <row r="2708" spans="1:2" s="12" customFormat="1" x14ac:dyDescent="0.2">
      <c r="A2708" s="32"/>
      <c r="B2708"/>
    </row>
    <row r="2709" spans="1:2" s="12" customFormat="1" x14ac:dyDescent="0.2">
      <c r="A2709" s="32"/>
      <c r="B2709"/>
    </row>
    <row r="2710" spans="1:2" s="12" customFormat="1" x14ac:dyDescent="0.2">
      <c r="A2710" s="32"/>
      <c r="B2710"/>
    </row>
    <row r="2711" spans="1:2" s="12" customFormat="1" x14ac:dyDescent="0.2">
      <c r="A2711" s="32"/>
      <c r="B2711"/>
    </row>
    <row r="2712" spans="1:2" s="12" customFormat="1" x14ac:dyDescent="0.2">
      <c r="A2712" s="32"/>
      <c r="B2712"/>
    </row>
    <row r="2713" spans="1:2" s="12" customFormat="1" x14ac:dyDescent="0.2">
      <c r="A2713" s="32"/>
      <c r="B2713"/>
    </row>
    <row r="2714" spans="1:2" s="12" customFormat="1" x14ac:dyDescent="0.2">
      <c r="A2714" s="32"/>
      <c r="B2714"/>
    </row>
    <row r="2715" spans="1:2" s="12" customFormat="1" x14ac:dyDescent="0.2">
      <c r="A2715" s="32"/>
      <c r="B2715"/>
    </row>
    <row r="2716" spans="1:2" s="12" customFormat="1" x14ac:dyDescent="0.2">
      <c r="A2716" s="32"/>
      <c r="B2716"/>
    </row>
    <row r="2717" spans="1:2" s="12" customFormat="1" x14ac:dyDescent="0.2">
      <c r="A2717" s="32"/>
      <c r="B2717"/>
    </row>
    <row r="2718" spans="1:2" s="12" customFormat="1" x14ac:dyDescent="0.2">
      <c r="A2718" s="32"/>
      <c r="B2718"/>
    </row>
    <row r="2719" spans="1:2" s="12" customFormat="1" x14ac:dyDescent="0.2">
      <c r="A2719" s="32"/>
      <c r="B2719"/>
    </row>
    <row r="2720" spans="1:2" s="12" customFormat="1" x14ac:dyDescent="0.2">
      <c r="A2720" s="32"/>
      <c r="B2720"/>
    </row>
    <row r="2721" spans="1:2" s="12" customFormat="1" x14ac:dyDescent="0.2">
      <c r="A2721" s="32"/>
      <c r="B2721"/>
    </row>
    <row r="2722" spans="1:2" s="12" customFormat="1" x14ac:dyDescent="0.2">
      <c r="A2722" s="32"/>
      <c r="B2722"/>
    </row>
    <row r="2723" spans="1:2" s="12" customFormat="1" x14ac:dyDescent="0.2">
      <c r="A2723" s="32"/>
      <c r="B2723"/>
    </row>
    <row r="2724" spans="1:2" s="12" customFormat="1" x14ac:dyDescent="0.2">
      <c r="A2724" s="32"/>
      <c r="B2724"/>
    </row>
    <row r="2725" spans="1:2" s="12" customFormat="1" x14ac:dyDescent="0.2">
      <c r="A2725" s="32"/>
      <c r="B2725"/>
    </row>
    <row r="2726" spans="1:2" s="12" customFormat="1" x14ac:dyDescent="0.2">
      <c r="A2726" s="32"/>
      <c r="B2726"/>
    </row>
    <row r="2727" spans="1:2" s="12" customFormat="1" x14ac:dyDescent="0.2">
      <c r="A2727" s="32"/>
      <c r="B2727"/>
    </row>
    <row r="2728" spans="1:2" s="12" customFormat="1" x14ac:dyDescent="0.2">
      <c r="A2728" s="32"/>
      <c r="B2728"/>
    </row>
    <row r="2729" spans="1:2" s="12" customFormat="1" x14ac:dyDescent="0.2">
      <c r="A2729" s="32"/>
      <c r="B2729"/>
    </row>
    <row r="2730" spans="1:2" s="12" customFormat="1" x14ac:dyDescent="0.2">
      <c r="A2730" s="32"/>
      <c r="B2730"/>
    </row>
    <row r="2731" spans="1:2" s="12" customFormat="1" x14ac:dyDescent="0.2">
      <c r="A2731" s="32"/>
      <c r="B2731"/>
    </row>
    <row r="2732" spans="1:2" s="12" customFormat="1" x14ac:dyDescent="0.2">
      <c r="A2732" s="32"/>
      <c r="B2732"/>
    </row>
    <row r="2733" spans="1:2" s="12" customFormat="1" x14ac:dyDescent="0.2">
      <c r="A2733" s="32"/>
      <c r="B2733"/>
    </row>
    <row r="2734" spans="1:2" s="12" customFormat="1" x14ac:dyDescent="0.2">
      <c r="A2734" s="32"/>
      <c r="B2734"/>
    </row>
    <row r="2735" spans="1:2" s="12" customFormat="1" x14ac:dyDescent="0.2">
      <c r="A2735" s="32"/>
      <c r="B2735"/>
    </row>
    <row r="2736" spans="1:2" s="12" customFormat="1" x14ac:dyDescent="0.2">
      <c r="A2736" s="32"/>
      <c r="B2736"/>
    </row>
    <row r="2737" spans="1:2" s="12" customFormat="1" x14ac:dyDescent="0.2">
      <c r="A2737" s="32"/>
      <c r="B2737"/>
    </row>
    <row r="2738" spans="1:2" s="12" customFormat="1" x14ac:dyDescent="0.2">
      <c r="A2738" s="32"/>
      <c r="B2738"/>
    </row>
    <row r="2739" spans="1:2" s="12" customFormat="1" x14ac:dyDescent="0.2">
      <c r="A2739" s="32"/>
      <c r="B2739"/>
    </row>
    <row r="2740" spans="1:2" s="12" customFormat="1" x14ac:dyDescent="0.2">
      <c r="A2740" s="32"/>
      <c r="B2740"/>
    </row>
    <row r="2741" spans="1:2" s="12" customFormat="1" x14ac:dyDescent="0.2">
      <c r="A2741" s="32"/>
      <c r="B2741"/>
    </row>
    <row r="2742" spans="1:2" s="12" customFormat="1" x14ac:dyDescent="0.2">
      <c r="A2742" s="32"/>
      <c r="B2742"/>
    </row>
    <row r="2743" spans="1:2" s="12" customFormat="1" x14ac:dyDescent="0.2">
      <c r="A2743" s="32"/>
      <c r="B2743"/>
    </row>
    <row r="2744" spans="1:2" s="12" customFormat="1" x14ac:dyDescent="0.2">
      <c r="A2744" s="32"/>
      <c r="B2744"/>
    </row>
    <row r="2745" spans="1:2" s="12" customFormat="1" x14ac:dyDescent="0.2">
      <c r="A2745" s="32"/>
      <c r="B2745"/>
    </row>
    <row r="2746" spans="1:2" s="12" customFormat="1" x14ac:dyDescent="0.2">
      <c r="A2746" s="32"/>
      <c r="B2746"/>
    </row>
    <row r="2747" spans="1:2" s="12" customFormat="1" x14ac:dyDescent="0.2">
      <c r="A2747" s="32"/>
      <c r="B2747"/>
    </row>
    <row r="2748" spans="1:2" s="12" customFormat="1" x14ac:dyDescent="0.2">
      <c r="A2748" s="32"/>
      <c r="B2748"/>
    </row>
    <row r="2749" spans="1:2" s="12" customFormat="1" x14ac:dyDescent="0.2">
      <c r="A2749" s="32"/>
      <c r="B2749"/>
    </row>
    <row r="2750" spans="1:2" s="12" customFormat="1" x14ac:dyDescent="0.2">
      <c r="A2750" s="32"/>
      <c r="B2750"/>
    </row>
    <row r="2751" spans="1:2" s="12" customFormat="1" x14ac:dyDescent="0.2">
      <c r="A2751" s="32"/>
      <c r="B2751"/>
    </row>
    <row r="2752" spans="1:2" s="12" customFormat="1" x14ac:dyDescent="0.2">
      <c r="A2752" s="32"/>
      <c r="B2752"/>
    </row>
    <row r="2753" spans="1:2" s="12" customFormat="1" x14ac:dyDescent="0.2">
      <c r="A2753" s="32"/>
      <c r="B2753"/>
    </row>
    <row r="2754" spans="1:2" s="12" customFormat="1" x14ac:dyDescent="0.2">
      <c r="A2754" s="32"/>
      <c r="B2754"/>
    </row>
    <row r="2755" spans="1:2" s="12" customFormat="1" x14ac:dyDescent="0.2">
      <c r="A2755" s="32"/>
      <c r="B2755"/>
    </row>
    <row r="2756" spans="1:2" s="12" customFormat="1" x14ac:dyDescent="0.2">
      <c r="A2756" s="32"/>
      <c r="B2756"/>
    </row>
    <row r="2757" spans="1:2" s="12" customFormat="1" x14ac:dyDescent="0.2">
      <c r="A2757" s="32"/>
      <c r="B2757"/>
    </row>
    <row r="2758" spans="1:2" s="12" customFormat="1" x14ac:dyDescent="0.2">
      <c r="A2758" s="32"/>
      <c r="B2758"/>
    </row>
    <row r="2759" spans="1:2" s="12" customFormat="1" x14ac:dyDescent="0.2">
      <c r="A2759" s="32"/>
      <c r="B2759"/>
    </row>
    <row r="2760" spans="1:2" s="12" customFormat="1" x14ac:dyDescent="0.2">
      <c r="A2760" s="32"/>
      <c r="B2760"/>
    </row>
    <row r="2761" spans="1:2" s="12" customFormat="1" x14ac:dyDescent="0.2">
      <c r="A2761" s="32"/>
      <c r="B2761"/>
    </row>
    <row r="2762" spans="1:2" s="12" customFormat="1" x14ac:dyDescent="0.2">
      <c r="A2762" s="32"/>
      <c r="B2762"/>
    </row>
    <row r="2763" spans="1:2" s="12" customFormat="1" x14ac:dyDescent="0.2">
      <c r="A2763" s="32"/>
      <c r="B2763"/>
    </row>
    <row r="2764" spans="1:2" s="12" customFormat="1" x14ac:dyDescent="0.2">
      <c r="A2764" s="32"/>
      <c r="B2764"/>
    </row>
    <row r="2765" spans="1:2" s="12" customFormat="1" x14ac:dyDescent="0.2">
      <c r="A2765" s="32"/>
      <c r="B2765"/>
    </row>
    <row r="2766" spans="1:2" s="12" customFormat="1" x14ac:dyDescent="0.2">
      <c r="A2766" s="32"/>
      <c r="B2766"/>
    </row>
    <row r="2767" spans="1:2" s="12" customFormat="1" x14ac:dyDescent="0.2">
      <c r="A2767" s="32"/>
      <c r="B2767"/>
    </row>
    <row r="2768" spans="1:2" s="12" customFormat="1" x14ac:dyDescent="0.2">
      <c r="A2768" s="32"/>
      <c r="B2768"/>
    </row>
    <row r="2769" spans="1:2" s="12" customFormat="1" x14ac:dyDescent="0.2">
      <c r="A2769" s="32"/>
      <c r="B2769"/>
    </row>
    <row r="2770" spans="1:2" s="12" customFormat="1" x14ac:dyDescent="0.2">
      <c r="A2770" s="32"/>
      <c r="B2770"/>
    </row>
    <row r="2771" spans="1:2" s="12" customFormat="1" x14ac:dyDescent="0.2">
      <c r="A2771" s="32"/>
      <c r="B2771"/>
    </row>
    <row r="2772" spans="1:2" s="12" customFormat="1" x14ac:dyDescent="0.2">
      <c r="A2772" s="32"/>
      <c r="B2772"/>
    </row>
    <row r="2773" spans="1:2" s="12" customFormat="1" x14ac:dyDescent="0.2">
      <c r="A2773" s="32"/>
      <c r="B2773"/>
    </row>
    <row r="2774" spans="1:2" s="12" customFormat="1" x14ac:dyDescent="0.2">
      <c r="A2774" s="32"/>
      <c r="B2774"/>
    </row>
    <row r="2775" spans="1:2" s="12" customFormat="1" x14ac:dyDescent="0.2">
      <c r="A2775" s="32"/>
      <c r="B2775"/>
    </row>
    <row r="2776" spans="1:2" s="12" customFormat="1" x14ac:dyDescent="0.2">
      <c r="A2776" s="32"/>
      <c r="B2776"/>
    </row>
    <row r="2777" spans="1:2" s="12" customFormat="1" x14ac:dyDescent="0.2">
      <c r="A2777" s="32"/>
      <c r="B2777"/>
    </row>
    <row r="2778" spans="1:2" s="12" customFormat="1" x14ac:dyDescent="0.2">
      <c r="A2778" s="32"/>
      <c r="B2778"/>
    </row>
    <row r="2779" spans="1:2" s="12" customFormat="1" x14ac:dyDescent="0.2">
      <c r="A2779" s="32"/>
      <c r="B2779"/>
    </row>
    <row r="2780" spans="1:2" s="12" customFormat="1" x14ac:dyDescent="0.2">
      <c r="A2780" s="32"/>
      <c r="B2780"/>
    </row>
    <row r="2781" spans="1:2" s="12" customFormat="1" x14ac:dyDescent="0.2">
      <c r="A2781" s="32"/>
      <c r="B2781"/>
    </row>
    <row r="2782" spans="1:2" s="12" customFormat="1" x14ac:dyDescent="0.2">
      <c r="A2782" s="32"/>
      <c r="B2782"/>
    </row>
    <row r="2783" spans="1:2" s="12" customFormat="1" x14ac:dyDescent="0.2">
      <c r="A2783" s="32"/>
      <c r="B2783"/>
    </row>
    <row r="2784" spans="1:2" s="12" customFormat="1" x14ac:dyDescent="0.2">
      <c r="A2784" s="32"/>
      <c r="B2784"/>
    </row>
    <row r="2785" spans="1:2" s="12" customFormat="1" x14ac:dyDescent="0.2">
      <c r="A2785" s="32"/>
      <c r="B2785"/>
    </row>
    <row r="2786" spans="1:2" s="12" customFormat="1" x14ac:dyDescent="0.2">
      <c r="A2786" s="32"/>
      <c r="B2786"/>
    </row>
    <row r="2787" spans="1:2" s="12" customFormat="1" x14ac:dyDescent="0.2">
      <c r="A2787" s="32"/>
      <c r="B2787"/>
    </row>
    <row r="2788" spans="1:2" s="12" customFormat="1" x14ac:dyDescent="0.2">
      <c r="A2788" s="32"/>
      <c r="B2788"/>
    </row>
    <row r="2789" spans="1:2" s="12" customFormat="1" x14ac:dyDescent="0.2">
      <c r="A2789" s="32"/>
      <c r="B2789"/>
    </row>
    <row r="2790" spans="1:2" s="12" customFormat="1" x14ac:dyDescent="0.2">
      <c r="A2790" s="32"/>
      <c r="B2790"/>
    </row>
    <row r="2791" spans="1:2" s="12" customFormat="1" x14ac:dyDescent="0.2">
      <c r="A2791" s="32"/>
      <c r="B2791"/>
    </row>
    <row r="2792" spans="1:2" s="12" customFormat="1" x14ac:dyDescent="0.2">
      <c r="A2792" s="32"/>
      <c r="B2792"/>
    </row>
    <row r="2793" spans="1:2" s="12" customFormat="1" x14ac:dyDescent="0.2">
      <c r="A2793" s="32"/>
      <c r="B2793"/>
    </row>
    <row r="2794" spans="1:2" s="12" customFormat="1" x14ac:dyDescent="0.2">
      <c r="A2794" s="32"/>
      <c r="B2794"/>
    </row>
    <row r="2795" spans="1:2" s="12" customFormat="1" x14ac:dyDescent="0.2">
      <c r="A2795" s="32"/>
      <c r="B2795"/>
    </row>
    <row r="2796" spans="1:2" s="12" customFormat="1" x14ac:dyDescent="0.2">
      <c r="A2796" s="32"/>
      <c r="B2796"/>
    </row>
    <row r="2797" spans="1:2" s="12" customFormat="1" x14ac:dyDescent="0.2">
      <c r="A2797" s="32"/>
      <c r="B2797"/>
    </row>
    <row r="2798" spans="1:2" s="12" customFormat="1" x14ac:dyDescent="0.2">
      <c r="A2798" s="32"/>
      <c r="B2798"/>
    </row>
    <row r="2799" spans="1:2" s="12" customFormat="1" x14ac:dyDescent="0.2">
      <c r="A2799" s="32"/>
      <c r="B2799"/>
    </row>
    <row r="2800" spans="1:2" s="12" customFormat="1" x14ac:dyDescent="0.2">
      <c r="A2800" s="32"/>
      <c r="B2800"/>
    </row>
    <row r="2801" spans="1:2" s="12" customFormat="1" x14ac:dyDescent="0.2">
      <c r="A2801" s="32"/>
      <c r="B2801"/>
    </row>
    <row r="2802" spans="1:2" s="12" customFormat="1" x14ac:dyDescent="0.2">
      <c r="A2802" s="32"/>
      <c r="B2802"/>
    </row>
    <row r="2803" spans="1:2" s="12" customFormat="1" x14ac:dyDescent="0.2">
      <c r="A2803" s="32"/>
      <c r="B2803"/>
    </row>
    <row r="2804" spans="1:2" s="12" customFormat="1" x14ac:dyDescent="0.2">
      <c r="A2804" s="32"/>
      <c r="B2804"/>
    </row>
    <row r="2805" spans="1:2" s="12" customFormat="1" x14ac:dyDescent="0.2">
      <c r="A2805" s="32"/>
      <c r="B2805"/>
    </row>
    <row r="2806" spans="1:2" s="12" customFormat="1" x14ac:dyDescent="0.2">
      <c r="A2806" s="32"/>
      <c r="B2806"/>
    </row>
    <row r="2807" spans="1:2" s="12" customFormat="1" x14ac:dyDescent="0.2">
      <c r="A2807" s="32"/>
      <c r="B2807"/>
    </row>
    <row r="2808" spans="1:2" s="12" customFormat="1" x14ac:dyDescent="0.2">
      <c r="A2808" s="32"/>
      <c r="B2808"/>
    </row>
    <row r="2809" spans="1:2" s="12" customFormat="1" x14ac:dyDescent="0.2">
      <c r="A2809" s="32"/>
      <c r="B2809"/>
    </row>
    <row r="2810" spans="1:2" s="12" customFormat="1" x14ac:dyDescent="0.2">
      <c r="A2810" s="32"/>
      <c r="B2810"/>
    </row>
    <row r="2811" spans="1:2" s="12" customFormat="1" x14ac:dyDescent="0.2">
      <c r="A2811" s="32"/>
      <c r="B2811"/>
    </row>
    <row r="2812" spans="1:2" s="12" customFormat="1" x14ac:dyDescent="0.2">
      <c r="A2812" s="32"/>
      <c r="B2812"/>
    </row>
    <row r="2813" spans="1:2" s="12" customFormat="1" x14ac:dyDescent="0.2">
      <c r="A2813" s="32"/>
      <c r="B2813"/>
    </row>
    <row r="2814" spans="1:2" s="12" customFormat="1" x14ac:dyDescent="0.2">
      <c r="A2814" s="32"/>
      <c r="B2814"/>
    </row>
    <row r="2815" spans="1:2" s="12" customFormat="1" x14ac:dyDescent="0.2">
      <c r="A2815" s="32"/>
      <c r="B2815"/>
    </row>
    <row r="2816" spans="1:2" s="12" customFormat="1" x14ac:dyDescent="0.2">
      <c r="A2816" s="32"/>
      <c r="B2816"/>
    </row>
    <row r="2817" spans="1:2" s="12" customFormat="1" x14ac:dyDescent="0.2">
      <c r="A2817" s="32"/>
      <c r="B2817"/>
    </row>
    <row r="2818" spans="1:2" s="12" customFormat="1" x14ac:dyDescent="0.2">
      <c r="A2818" s="32"/>
      <c r="B2818"/>
    </row>
    <row r="2819" spans="1:2" s="12" customFormat="1" x14ac:dyDescent="0.2">
      <c r="A2819" s="32"/>
      <c r="B2819"/>
    </row>
    <row r="2820" spans="1:2" s="12" customFormat="1" x14ac:dyDescent="0.2">
      <c r="A2820" s="32"/>
      <c r="B2820"/>
    </row>
    <row r="2821" spans="1:2" s="12" customFormat="1" x14ac:dyDescent="0.2">
      <c r="A2821" s="32"/>
      <c r="B2821"/>
    </row>
    <row r="2822" spans="1:2" s="12" customFormat="1" x14ac:dyDescent="0.2">
      <c r="A2822" s="32"/>
      <c r="B2822"/>
    </row>
    <row r="2823" spans="1:2" s="12" customFormat="1" x14ac:dyDescent="0.2">
      <c r="A2823" s="32"/>
      <c r="B2823"/>
    </row>
    <row r="2824" spans="1:2" s="12" customFormat="1" x14ac:dyDescent="0.2">
      <c r="A2824" s="32"/>
      <c r="B2824"/>
    </row>
    <row r="2825" spans="1:2" s="12" customFormat="1" x14ac:dyDescent="0.2">
      <c r="A2825" s="32"/>
      <c r="B2825"/>
    </row>
    <row r="2826" spans="1:2" s="12" customFormat="1" x14ac:dyDescent="0.2">
      <c r="A2826" s="32"/>
      <c r="B2826"/>
    </row>
    <row r="2827" spans="1:2" s="12" customFormat="1" x14ac:dyDescent="0.2">
      <c r="A2827" s="32"/>
      <c r="B2827"/>
    </row>
    <row r="2828" spans="1:2" s="12" customFormat="1" x14ac:dyDescent="0.2">
      <c r="A2828" s="32"/>
      <c r="B2828"/>
    </row>
    <row r="2829" spans="1:2" s="12" customFormat="1" x14ac:dyDescent="0.2">
      <c r="A2829" s="32"/>
      <c r="B2829"/>
    </row>
    <row r="2830" spans="1:2" s="12" customFormat="1" x14ac:dyDescent="0.2">
      <c r="A2830" s="32"/>
      <c r="B2830"/>
    </row>
    <row r="2831" spans="1:2" s="12" customFormat="1" x14ac:dyDescent="0.2">
      <c r="A2831" s="32"/>
      <c r="B2831"/>
    </row>
    <row r="2832" spans="1:2" s="12" customFormat="1" x14ac:dyDescent="0.2">
      <c r="A2832" s="32"/>
      <c r="B2832"/>
    </row>
    <row r="2833" spans="1:2" s="12" customFormat="1" x14ac:dyDescent="0.2">
      <c r="A2833" s="32"/>
      <c r="B2833"/>
    </row>
    <row r="2834" spans="1:2" s="12" customFormat="1" x14ac:dyDescent="0.2">
      <c r="A2834" s="32"/>
      <c r="B2834"/>
    </row>
    <row r="2835" spans="1:2" s="12" customFormat="1" x14ac:dyDescent="0.2">
      <c r="A2835" s="32"/>
      <c r="B2835"/>
    </row>
    <row r="2836" spans="1:2" s="12" customFormat="1" x14ac:dyDescent="0.2">
      <c r="A2836" s="32"/>
      <c r="B2836"/>
    </row>
    <row r="2837" spans="1:2" s="12" customFormat="1" x14ac:dyDescent="0.2">
      <c r="A2837" s="32"/>
      <c r="B2837"/>
    </row>
    <row r="2838" spans="1:2" s="12" customFormat="1" x14ac:dyDescent="0.2">
      <c r="A2838" s="32"/>
      <c r="B2838"/>
    </row>
    <row r="2839" spans="1:2" s="12" customFormat="1" x14ac:dyDescent="0.2">
      <c r="A2839" s="32"/>
      <c r="B2839"/>
    </row>
    <row r="2840" spans="1:2" s="12" customFormat="1" x14ac:dyDescent="0.2">
      <c r="A2840" s="32"/>
      <c r="B2840"/>
    </row>
    <row r="2841" spans="1:2" s="12" customFormat="1" x14ac:dyDescent="0.2">
      <c r="A2841" s="32"/>
      <c r="B2841"/>
    </row>
    <row r="2842" spans="1:2" s="12" customFormat="1" x14ac:dyDescent="0.2">
      <c r="A2842" s="32"/>
      <c r="B2842"/>
    </row>
    <row r="2843" spans="1:2" s="12" customFormat="1" x14ac:dyDescent="0.2">
      <c r="A2843" s="32"/>
      <c r="B2843"/>
    </row>
    <row r="2844" spans="1:2" s="12" customFormat="1" x14ac:dyDescent="0.2">
      <c r="A2844" s="32"/>
      <c r="B2844"/>
    </row>
    <row r="2845" spans="1:2" s="12" customFormat="1" x14ac:dyDescent="0.2">
      <c r="A2845" s="32"/>
      <c r="B2845"/>
    </row>
    <row r="2846" spans="1:2" s="12" customFormat="1" x14ac:dyDescent="0.2">
      <c r="A2846" s="32"/>
      <c r="B2846"/>
    </row>
    <row r="2847" spans="1:2" s="12" customFormat="1" x14ac:dyDescent="0.2">
      <c r="A2847" s="32"/>
      <c r="B2847"/>
    </row>
    <row r="2848" spans="1:2" s="12" customFormat="1" x14ac:dyDescent="0.2">
      <c r="A2848" s="32"/>
      <c r="B2848"/>
    </row>
    <row r="2849" spans="1:2" s="12" customFormat="1" x14ac:dyDescent="0.2">
      <c r="A2849" s="32"/>
      <c r="B2849"/>
    </row>
    <row r="2850" spans="1:2" s="12" customFormat="1" x14ac:dyDescent="0.2">
      <c r="A2850" s="32"/>
      <c r="B2850"/>
    </row>
    <row r="2851" spans="1:2" s="12" customFormat="1" x14ac:dyDescent="0.2">
      <c r="A2851" s="32"/>
      <c r="B2851"/>
    </row>
    <row r="2852" spans="1:2" s="12" customFormat="1" x14ac:dyDescent="0.2">
      <c r="A2852" s="32"/>
      <c r="B2852"/>
    </row>
    <row r="2853" spans="1:2" s="12" customFormat="1" x14ac:dyDescent="0.2">
      <c r="A2853" s="32"/>
      <c r="B2853"/>
    </row>
    <row r="2854" spans="1:2" s="12" customFormat="1" x14ac:dyDescent="0.2">
      <c r="A2854" s="32"/>
      <c r="B2854"/>
    </row>
    <row r="2855" spans="1:2" s="12" customFormat="1" x14ac:dyDescent="0.2">
      <c r="A2855" s="32"/>
      <c r="B2855"/>
    </row>
    <row r="2856" spans="1:2" s="12" customFormat="1" x14ac:dyDescent="0.2">
      <c r="A2856" s="32"/>
      <c r="B2856"/>
    </row>
    <row r="2857" spans="1:2" s="12" customFormat="1" x14ac:dyDescent="0.2">
      <c r="A2857" s="32"/>
      <c r="B2857"/>
    </row>
    <row r="2858" spans="1:2" s="12" customFormat="1" x14ac:dyDescent="0.2">
      <c r="A2858" s="32"/>
      <c r="B2858"/>
    </row>
    <row r="2859" spans="1:2" s="12" customFormat="1" x14ac:dyDescent="0.2">
      <c r="A2859" s="32"/>
      <c r="B2859"/>
    </row>
    <row r="2860" spans="1:2" s="12" customFormat="1" x14ac:dyDescent="0.2">
      <c r="A2860" s="32"/>
      <c r="B2860"/>
    </row>
    <row r="2861" spans="1:2" s="12" customFormat="1" x14ac:dyDescent="0.2">
      <c r="A2861" s="32"/>
      <c r="B2861"/>
    </row>
    <row r="2862" spans="1:2" s="12" customFormat="1" x14ac:dyDescent="0.2">
      <c r="A2862" s="32"/>
      <c r="B2862"/>
    </row>
    <row r="2863" spans="1:2" s="12" customFormat="1" x14ac:dyDescent="0.2">
      <c r="A2863" s="32"/>
      <c r="B2863"/>
    </row>
    <row r="2864" spans="1:2" s="12" customFormat="1" x14ac:dyDescent="0.2">
      <c r="A2864" s="32"/>
      <c r="B2864"/>
    </row>
    <row r="2865" spans="1:2" s="12" customFormat="1" x14ac:dyDescent="0.2">
      <c r="A2865" s="32"/>
      <c r="B2865"/>
    </row>
    <row r="2866" spans="1:2" s="12" customFormat="1" x14ac:dyDescent="0.2">
      <c r="A2866" s="32"/>
      <c r="B2866"/>
    </row>
    <row r="2867" spans="1:2" s="12" customFormat="1" x14ac:dyDescent="0.2">
      <c r="A2867" s="32"/>
      <c r="B2867"/>
    </row>
    <row r="2868" spans="1:2" s="12" customFormat="1" x14ac:dyDescent="0.2">
      <c r="A2868" s="32"/>
      <c r="B2868"/>
    </row>
    <row r="2869" spans="1:2" s="12" customFormat="1" x14ac:dyDescent="0.2">
      <c r="A2869" s="32"/>
      <c r="B2869"/>
    </row>
    <row r="2870" spans="1:2" s="12" customFormat="1" x14ac:dyDescent="0.2">
      <c r="A2870" s="32"/>
      <c r="B2870"/>
    </row>
    <row r="2871" spans="1:2" s="12" customFormat="1" x14ac:dyDescent="0.2">
      <c r="A2871" s="32"/>
      <c r="B2871"/>
    </row>
    <row r="2872" spans="1:2" s="12" customFormat="1" x14ac:dyDescent="0.2">
      <c r="A2872" s="32"/>
      <c r="B2872"/>
    </row>
    <row r="2873" spans="1:2" s="12" customFormat="1" x14ac:dyDescent="0.2">
      <c r="A2873" s="32"/>
      <c r="B2873"/>
    </row>
    <row r="2874" spans="1:2" s="12" customFormat="1" x14ac:dyDescent="0.2">
      <c r="A2874" s="32"/>
      <c r="B2874"/>
    </row>
    <row r="2875" spans="1:2" s="12" customFormat="1" x14ac:dyDescent="0.2">
      <c r="A2875" s="32"/>
      <c r="B2875"/>
    </row>
    <row r="2876" spans="1:2" s="12" customFormat="1" x14ac:dyDescent="0.2">
      <c r="A2876" s="32"/>
      <c r="B2876"/>
    </row>
    <row r="2877" spans="1:2" s="12" customFormat="1" x14ac:dyDescent="0.2">
      <c r="A2877" s="32"/>
      <c r="B2877"/>
    </row>
    <row r="2878" spans="1:2" s="12" customFormat="1" x14ac:dyDescent="0.2">
      <c r="A2878" s="32"/>
      <c r="B2878"/>
    </row>
    <row r="2879" spans="1:2" s="12" customFormat="1" x14ac:dyDescent="0.2">
      <c r="A2879" s="32"/>
      <c r="B2879"/>
    </row>
    <row r="2880" spans="1:2" s="12" customFormat="1" x14ac:dyDescent="0.2">
      <c r="A2880" s="32"/>
      <c r="B2880"/>
    </row>
    <row r="2881" spans="1:2" s="12" customFormat="1" x14ac:dyDescent="0.2">
      <c r="A2881" s="32"/>
      <c r="B2881"/>
    </row>
    <row r="2882" spans="1:2" s="12" customFormat="1" x14ac:dyDescent="0.2">
      <c r="A2882" s="32"/>
      <c r="B2882"/>
    </row>
    <row r="2883" spans="1:2" s="12" customFormat="1" x14ac:dyDescent="0.2">
      <c r="A2883" s="32"/>
      <c r="B2883"/>
    </row>
    <row r="2884" spans="1:2" s="12" customFormat="1" x14ac:dyDescent="0.2">
      <c r="A2884" s="32"/>
      <c r="B2884"/>
    </row>
    <row r="2885" spans="1:2" s="12" customFormat="1" x14ac:dyDescent="0.2">
      <c r="A2885" s="32"/>
      <c r="B2885"/>
    </row>
    <row r="2886" spans="1:2" s="12" customFormat="1" x14ac:dyDescent="0.2">
      <c r="A2886" s="32"/>
      <c r="B2886"/>
    </row>
    <row r="2887" spans="1:2" s="12" customFormat="1" x14ac:dyDescent="0.2">
      <c r="A2887" s="32"/>
      <c r="B2887"/>
    </row>
    <row r="2888" spans="1:2" s="12" customFormat="1" x14ac:dyDescent="0.2">
      <c r="A2888" s="32"/>
      <c r="B2888"/>
    </row>
    <row r="2889" spans="1:2" s="12" customFormat="1" x14ac:dyDescent="0.2">
      <c r="A2889" s="32"/>
      <c r="B2889"/>
    </row>
    <row r="2890" spans="1:2" s="12" customFormat="1" x14ac:dyDescent="0.2">
      <c r="A2890" s="32"/>
      <c r="B2890"/>
    </row>
    <row r="2891" spans="1:2" s="12" customFormat="1" x14ac:dyDescent="0.2">
      <c r="A2891" s="32"/>
      <c r="B2891"/>
    </row>
    <row r="2892" spans="1:2" s="12" customFormat="1" x14ac:dyDescent="0.2">
      <c r="A2892" s="32"/>
      <c r="B2892"/>
    </row>
    <row r="2893" spans="1:2" s="12" customFormat="1" x14ac:dyDescent="0.2">
      <c r="A2893" s="32"/>
      <c r="B2893"/>
    </row>
    <row r="2894" spans="1:2" s="12" customFormat="1" x14ac:dyDescent="0.2">
      <c r="A2894" s="32"/>
      <c r="B2894"/>
    </row>
    <row r="2895" spans="1:2" s="12" customFormat="1" x14ac:dyDescent="0.2">
      <c r="A2895" s="32"/>
      <c r="B2895"/>
    </row>
    <row r="2896" spans="1:2" s="12" customFormat="1" x14ac:dyDescent="0.2">
      <c r="A2896" s="32"/>
      <c r="B2896"/>
    </row>
    <row r="2897" spans="1:2" s="12" customFormat="1" x14ac:dyDescent="0.2">
      <c r="A2897" s="32"/>
      <c r="B2897"/>
    </row>
    <row r="2898" spans="1:2" s="12" customFormat="1" x14ac:dyDescent="0.2">
      <c r="A2898" s="32"/>
      <c r="B2898"/>
    </row>
    <row r="2899" spans="1:2" s="12" customFormat="1" x14ac:dyDescent="0.2">
      <c r="A2899" s="32"/>
      <c r="B2899"/>
    </row>
    <row r="2900" spans="1:2" s="12" customFormat="1" x14ac:dyDescent="0.2">
      <c r="A2900" s="32"/>
      <c r="B2900"/>
    </row>
    <row r="2901" spans="1:2" s="12" customFormat="1" x14ac:dyDescent="0.2">
      <c r="A2901" s="32"/>
      <c r="B2901"/>
    </row>
    <row r="2902" spans="1:2" s="12" customFormat="1" x14ac:dyDescent="0.2">
      <c r="A2902" s="32"/>
      <c r="B2902"/>
    </row>
    <row r="2903" spans="1:2" s="12" customFormat="1" x14ac:dyDescent="0.2">
      <c r="A2903" s="32"/>
      <c r="B2903"/>
    </row>
    <row r="2904" spans="1:2" s="12" customFormat="1" x14ac:dyDescent="0.2">
      <c r="A2904" s="32"/>
      <c r="B2904"/>
    </row>
    <row r="2905" spans="1:2" s="12" customFormat="1" x14ac:dyDescent="0.2">
      <c r="A2905" s="32"/>
      <c r="B2905"/>
    </row>
    <row r="2906" spans="1:2" s="12" customFormat="1" x14ac:dyDescent="0.2">
      <c r="A2906" s="32"/>
      <c r="B2906"/>
    </row>
    <row r="2907" spans="1:2" s="12" customFormat="1" x14ac:dyDescent="0.2">
      <c r="A2907" s="32"/>
      <c r="B2907"/>
    </row>
    <row r="2908" spans="1:2" s="12" customFormat="1" x14ac:dyDescent="0.2">
      <c r="A2908" s="32"/>
      <c r="B2908"/>
    </row>
    <row r="2909" spans="1:2" s="12" customFormat="1" x14ac:dyDescent="0.2">
      <c r="A2909" s="32"/>
      <c r="B2909"/>
    </row>
    <row r="2910" spans="1:2" s="12" customFormat="1" x14ac:dyDescent="0.2">
      <c r="A2910" s="32"/>
      <c r="B2910"/>
    </row>
    <row r="2911" spans="1:2" s="12" customFormat="1" x14ac:dyDescent="0.2">
      <c r="A2911" s="32"/>
      <c r="B2911"/>
    </row>
    <row r="2912" spans="1:2" s="12" customFormat="1" x14ac:dyDescent="0.2">
      <c r="A2912" s="32"/>
      <c r="B2912"/>
    </row>
    <row r="2913" spans="1:2" s="12" customFormat="1" x14ac:dyDescent="0.2">
      <c r="A2913" s="32"/>
      <c r="B2913"/>
    </row>
    <row r="2914" spans="1:2" s="12" customFormat="1" x14ac:dyDescent="0.2">
      <c r="A2914" s="32"/>
      <c r="B2914"/>
    </row>
    <row r="2915" spans="1:2" s="12" customFormat="1" x14ac:dyDescent="0.2">
      <c r="A2915" s="32"/>
      <c r="B2915"/>
    </row>
    <row r="2916" spans="1:2" s="12" customFormat="1" x14ac:dyDescent="0.2">
      <c r="A2916" s="32"/>
      <c r="B2916"/>
    </row>
    <row r="2917" spans="1:2" s="12" customFormat="1" x14ac:dyDescent="0.2">
      <c r="A2917" s="32"/>
      <c r="B2917"/>
    </row>
    <row r="2918" spans="1:2" s="12" customFormat="1" x14ac:dyDescent="0.2">
      <c r="A2918" s="32"/>
      <c r="B2918"/>
    </row>
    <row r="2919" spans="1:2" s="12" customFormat="1" x14ac:dyDescent="0.2">
      <c r="A2919" s="32"/>
      <c r="B2919"/>
    </row>
    <row r="2920" spans="1:2" s="12" customFormat="1" x14ac:dyDescent="0.2">
      <c r="A2920" s="32"/>
      <c r="B2920"/>
    </row>
    <row r="2921" spans="1:2" s="12" customFormat="1" x14ac:dyDescent="0.2">
      <c r="A2921" s="32"/>
      <c r="B2921"/>
    </row>
    <row r="2922" spans="1:2" s="12" customFormat="1" x14ac:dyDescent="0.2">
      <c r="A2922" s="32"/>
      <c r="B2922"/>
    </row>
    <row r="2923" spans="1:2" s="12" customFormat="1" x14ac:dyDescent="0.2">
      <c r="A2923" s="32"/>
      <c r="B2923"/>
    </row>
    <row r="2924" spans="1:2" s="12" customFormat="1" x14ac:dyDescent="0.2">
      <c r="A2924" s="32"/>
      <c r="B2924"/>
    </row>
    <row r="2925" spans="1:2" s="12" customFormat="1" x14ac:dyDescent="0.2">
      <c r="A2925" s="32"/>
      <c r="B2925"/>
    </row>
    <row r="2926" spans="1:2" s="12" customFormat="1" x14ac:dyDescent="0.2">
      <c r="A2926" s="32"/>
      <c r="B2926"/>
    </row>
    <row r="2927" spans="1:2" s="12" customFormat="1" x14ac:dyDescent="0.2">
      <c r="A2927" s="32"/>
      <c r="B2927"/>
    </row>
    <row r="2928" spans="1:2" s="12" customFormat="1" x14ac:dyDescent="0.2">
      <c r="A2928" s="32"/>
      <c r="B2928"/>
    </row>
    <row r="2929" spans="1:2" s="12" customFormat="1" x14ac:dyDescent="0.2">
      <c r="A2929" s="32"/>
      <c r="B2929"/>
    </row>
    <row r="2930" spans="1:2" s="12" customFormat="1" x14ac:dyDescent="0.2">
      <c r="A2930" s="32"/>
      <c r="B2930"/>
    </row>
    <row r="2931" spans="1:2" s="12" customFormat="1" x14ac:dyDescent="0.2">
      <c r="A2931" s="32"/>
      <c r="B2931"/>
    </row>
    <row r="2932" spans="1:2" s="12" customFormat="1" x14ac:dyDescent="0.2">
      <c r="A2932" s="32"/>
      <c r="B2932"/>
    </row>
    <row r="2933" spans="1:2" s="12" customFormat="1" x14ac:dyDescent="0.2">
      <c r="A2933" s="32"/>
      <c r="B2933"/>
    </row>
    <row r="2934" spans="1:2" s="12" customFormat="1" x14ac:dyDescent="0.2">
      <c r="A2934" s="32"/>
      <c r="B2934"/>
    </row>
    <row r="2935" spans="1:2" s="12" customFormat="1" x14ac:dyDescent="0.2">
      <c r="A2935" s="32"/>
      <c r="B2935"/>
    </row>
    <row r="2936" spans="1:2" s="12" customFormat="1" x14ac:dyDescent="0.2">
      <c r="A2936" s="32"/>
      <c r="B2936"/>
    </row>
    <row r="2937" spans="1:2" s="12" customFormat="1" x14ac:dyDescent="0.2">
      <c r="A2937" s="32"/>
      <c r="B2937"/>
    </row>
    <row r="2938" spans="1:2" s="12" customFormat="1" x14ac:dyDescent="0.2">
      <c r="A2938" s="32"/>
      <c r="B2938"/>
    </row>
    <row r="2939" spans="1:2" s="12" customFormat="1" x14ac:dyDescent="0.2">
      <c r="A2939" s="32"/>
      <c r="B2939"/>
    </row>
    <row r="2940" spans="1:2" s="12" customFormat="1" x14ac:dyDescent="0.2">
      <c r="A2940" s="32"/>
      <c r="B2940"/>
    </row>
    <row r="2941" spans="1:2" s="12" customFormat="1" x14ac:dyDescent="0.2">
      <c r="A2941" s="32"/>
      <c r="B2941"/>
    </row>
    <row r="2942" spans="1:2" s="12" customFormat="1" x14ac:dyDescent="0.2">
      <c r="A2942" s="32"/>
      <c r="B2942"/>
    </row>
    <row r="2943" spans="1:2" s="12" customFormat="1" x14ac:dyDescent="0.2">
      <c r="A2943" s="32"/>
      <c r="B2943"/>
    </row>
    <row r="2944" spans="1:2" s="12" customFormat="1" x14ac:dyDescent="0.2">
      <c r="A2944" s="32"/>
      <c r="B2944"/>
    </row>
    <row r="2945" spans="1:2" s="12" customFormat="1" x14ac:dyDescent="0.2">
      <c r="A2945" s="32"/>
      <c r="B2945"/>
    </row>
    <row r="2946" spans="1:2" s="12" customFormat="1" x14ac:dyDescent="0.2">
      <c r="A2946" s="32"/>
      <c r="B2946"/>
    </row>
    <row r="2947" spans="1:2" s="12" customFormat="1" x14ac:dyDescent="0.2">
      <c r="A2947" s="32"/>
      <c r="B2947"/>
    </row>
    <row r="2948" spans="1:2" s="12" customFormat="1" x14ac:dyDescent="0.2">
      <c r="A2948" s="32"/>
      <c r="B2948"/>
    </row>
    <row r="2949" spans="1:2" s="12" customFormat="1" x14ac:dyDescent="0.2">
      <c r="A2949" s="32"/>
      <c r="B2949"/>
    </row>
    <row r="2950" spans="1:2" s="12" customFormat="1" x14ac:dyDescent="0.2">
      <c r="A2950" s="32"/>
      <c r="B2950"/>
    </row>
    <row r="2951" spans="1:2" s="12" customFormat="1" x14ac:dyDescent="0.2">
      <c r="A2951" s="32"/>
      <c r="B2951"/>
    </row>
    <row r="2952" spans="1:2" s="12" customFormat="1" x14ac:dyDescent="0.2">
      <c r="A2952" s="32"/>
      <c r="B2952"/>
    </row>
    <row r="2953" spans="1:2" s="12" customFormat="1" x14ac:dyDescent="0.2">
      <c r="A2953" s="32"/>
      <c r="B2953"/>
    </row>
    <row r="2954" spans="1:2" s="12" customFormat="1" x14ac:dyDescent="0.2">
      <c r="A2954" s="32"/>
      <c r="B2954"/>
    </row>
    <row r="2955" spans="1:2" s="12" customFormat="1" x14ac:dyDescent="0.2">
      <c r="A2955" s="32"/>
      <c r="B2955"/>
    </row>
    <row r="2956" spans="1:2" s="12" customFormat="1" x14ac:dyDescent="0.2">
      <c r="A2956" s="32"/>
      <c r="B2956"/>
    </row>
    <row r="2957" spans="1:2" s="12" customFormat="1" x14ac:dyDescent="0.2">
      <c r="A2957" s="32"/>
      <c r="B2957"/>
    </row>
    <row r="2958" spans="1:2" s="12" customFormat="1" x14ac:dyDescent="0.2">
      <c r="A2958" s="32"/>
      <c r="B2958"/>
    </row>
    <row r="2959" spans="1:2" s="12" customFormat="1" x14ac:dyDescent="0.2">
      <c r="A2959" s="32"/>
      <c r="B2959"/>
    </row>
    <row r="2960" spans="1:2" s="12" customFormat="1" x14ac:dyDescent="0.2">
      <c r="A2960" s="32"/>
      <c r="B2960"/>
    </row>
    <row r="2961" spans="1:2" s="12" customFormat="1" x14ac:dyDescent="0.2">
      <c r="A2961" s="32"/>
      <c r="B2961"/>
    </row>
    <row r="2962" spans="1:2" s="12" customFormat="1" x14ac:dyDescent="0.2">
      <c r="A2962" s="32"/>
      <c r="B2962"/>
    </row>
    <row r="2963" spans="1:2" s="12" customFormat="1" x14ac:dyDescent="0.2">
      <c r="A2963" s="32"/>
      <c r="B2963"/>
    </row>
    <row r="2964" spans="1:2" s="12" customFormat="1" x14ac:dyDescent="0.2">
      <c r="A2964" s="32"/>
      <c r="B2964"/>
    </row>
    <row r="2965" spans="1:2" s="12" customFormat="1" x14ac:dyDescent="0.2">
      <c r="A2965" s="32"/>
      <c r="B2965"/>
    </row>
    <row r="2966" spans="1:2" s="12" customFormat="1" x14ac:dyDescent="0.2">
      <c r="A2966" s="32"/>
      <c r="B2966"/>
    </row>
    <row r="2967" spans="1:2" s="12" customFormat="1" x14ac:dyDescent="0.2">
      <c r="A2967" s="32"/>
      <c r="B2967"/>
    </row>
    <row r="2968" spans="1:2" s="12" customFormat="1" x14ac:dyDescent="0.2">
      <c r="A2968" s="32"/>
      <c r="B2968"/>
    </row>
    <row r="2969" spans="1:2" s="12" customFormat="1" x14ac:dyDescent="0.2">
      <c r="A2969" s="32"/>
      <c r="B2969"/>
    </row>
    <row r="2970" spans="1:2" s="12" customFormat="1" x14ac:dyDescent="0.2">
      <c r="A2970" s="32"/>
      <c r="B2970"/>
    </row>
    <row r="2971" spans="1:2" s="12" customFormat="1" x14ac:dyDescent="0.2">
      <c r="A2971" s="32"/>
      <c r="B2971"/>
    </row>
    <row r="2972" spans="1:2" s="12" customFormat="1" x14ac:dyDescent="0.2">
      <c r="A2972" s="32"/>
      <c r="B2972"/>
    </row>
    <row r="2973" spans="1:2" s="12" customFormat="1" x14ac:dyDescent="0.2">
      <c r="A2973" s="32"/>
      <c r="B2973"/>
    </row>
    <row r="2974" spans="1:2" s="12" customFormat="1" x14ac:dyDescent="0.2">
      <c r="A2974" s="32"/>
      <c r="B2974"/>
    </row>
    <row r="2975" spans="1:2" s="12" customFormat="1" x14ac:dyDescent="0.2">
      <c r="A2975" s="32"/>
      <c r="B2975"/>
    </row>
    <row r="2976" spans="1:2" s="12" customFormat="1" x14ac:dyDescent="0.2">
      <c r="A2976" s="32"/>
      <c r="B2976"/>
    </row>
    <row r="2977" spans="1:2" s="12" customFormat="1" x14ac:dyDescent="0.2">
      <c r="A2977" s="32"/>
      <c r="B2977"/>
    </row>
    <row r="2978" spans="1:2" s="12" customFormat="1" x14ac:dyDescent="0.2">
      <c r="A2978" s="32"/>
      <c r="B2978"/>
    </row>
    <row r="2979" spans="1:2" s="12" customFormat="1" x14ac:dyDescent="0.2">
      <c r="A2979" s="32"/>
      <c r="B2979"/>
    </row>
    <row r="2980" spans="1:2" s="12" customFormat="1" x14ac:dyDescent="0.2">
      <c r="A2980" s="32"/>
      <c r="B2980"/>
    </row>
    <row r="2981" spans="1:2" s="12" customFormat="1" x14ac:dyDescent="0.2">
      <c r="A2981" s="32"/>
      <c r="B2981"/>
    </row>
    <row r="2982" spans="1:2" s="12" customFormat="1" x14ac:dyDescent="0.2">
      <c r="A2982" s="32"/>
      <c r="B2982"/>
    </row>
    <row r="2983" spans="1:2" s="12" customFormat="1" x14ac:dyDescent="0.2">
      <c r="A2983" s="32"/>
      <c r="B2983"/>
    </row>
    <row r="2984" spans="1:2" s="12" customFormat="1" x14ac:dyDescent="0.2">
      <c r="A2984" s="32"/>
      <c r="B2984"/>
    </row>
    <row r="2985" spans="1:2" s="12" customFormat="1" x14ac:dyDescent="0.2">
      <c r="A2985" s="32"/>
      <c r="B2985"/>
    </row>
    <row r="2986" spans="1:2" s="12" customFormat="1" x14ac:dyDescent="0.2">
      <c r="A2986" s="32"/>
      <c r="B2986"/>
    </row>
    <row r="2987" spans="1:2" s="12" customFormat="1" x14ac:dyDescent="0.2">
      <c r="A2987" s="32"/>
      <c r="B2987"/>
    </row>
    <row r="2988" spans="1:2" s="12" customFormat="1" x14ac:dyDescent="0.2">
      <c r="A2988" s="32"/>
      <c r="B2988"/>
    </row>
    <row r="2989" spans="1:2" s="12" customFormat="1" x14ac:dyDescent="0.2">
      <c r="A2989" s="32"/>
      <c r="B2989"/>
    </row>
    <row r="2990" spans="1:2" s="12" customFormat="1" x14ac:dyDescent="0.2">
      <c r="A2990" s="32"/>
      <c r="B2990"/>
    </row>
    <row r="2991" spans="1:2" s="12" customFormat="1" x14ac:dyDescent="0.2">
      <c r="A2991" s="32"/>
      <c r="B2991"/>
    </row>
    <row r="2992" spans="1:2" s="12" customFormat="1" x14ac:dyDescent="0.2">
      <c r="A2992" s="32"/>
      <c r="B2992"/>
    </row>
    <row r="2993" spans="1:2" s="12" customFormat="1" x14ac:dyDescent="0.2">
      <c r="A2993" s="32"/>
      <c r="B2993"/>
    </row>
    <row r="2994" spans="1:2" s="12" customFormat="1" x14ac:dyDescent="0.2">
      <c r="A2994" s="32"/>
      <c r="B2994"/>
    </row>
    <row r="2995" spans="1:2" s="12" customFormat="1" x14ac:dyDescent="0.2">
      <c r="A2995" s="32"/>
      <c r="B2995"/>
    </row>
    <row r="2996" spans="1:2" s="12" customFormat="1" x14ac:dyDescent="0.2">
      <c r="A2996" s="32"/>
      <c r="B2996"/>
    </row>
    <row r="2997" spans="1:2" s="12" customFormat="1" x14ac:dyDescent="0.2">
      <c r="A2997" s="32"/>
      <c r="B2997"/>
    </row>
    <row r="2998" spans="1:2" s="12" customFormat="1" x14ac:dyDescent="0.2">
      <c r="A2998" s="32"/>
      <c r="B2998"/>
    </row>
    <row r="2999" spans="1:2" s="12" customFormat="1" x14ac:dyDescent="0.2">
      <c r="A2999" s="32"/>
      <c r="B2999"/>
    </row>
    <row r="3000" spans="1:2" s="12" customFormat="1" x14ac:dyDescent="0.2">
      <c r="A3000" s="32"/>
      <c r="B3000"/>
    </row>
    <row r="3001" spans="1:2" s="12" customFormat="1" x14ac:dyDescent="0.2">
      <c r="A3001" s="32"/>
      <c r="B3001"/>
    </row>
    <row r="3002" spans="1:2" s="12" customFormat="1" x14ac:dyDescent="0.2">
      <c r="A3002" s="32"/>
      <c r="B3002"/>
    </row>
    <row r="3003" spans="1:2" s="12" customFormat="1" x14ac:dyDescent="0.2">
      <c r="A3003" s="32"/>
      <c r="B3003"/>
    </row>
    <row r="3004" spans="1:2" s="12" customFormat="1" x14ac:dyDescent="0.2">
      <c r="A3004" s="32"/>
      <c r="B3004"/>
    </row>
    <row r="3005" spans="1:2" s="12" customFormat="1" x14ac:dyDescent="0.2">
      <c r="A3005" s="32"/>
      <c r="B3005"/>
    </row>
    <row r="3006" spans="1:2" s="12" customFormat="1" x14ac:dyDescent="0.2">
      <c r="A3006" s="32"/>
      <c r="B3006"/>
    </row>
    <row r="3007" spans="1:2" s="12" customFormat="1" x14ac:dyDescent="0.2">
      <c r="A3007" s="32"/>
      <c r="B3007"/>
    </row>
    <row r="3008" spans="1:2" s="12" customFormat="1" x14ac:dyDescent="0.2">
      <c r="A3008" s="32"/>
      <c r="B3008"/>
    </row>
    <row r="3009" spans="1:2" s="12" customFormat="1" x14ac:dyDescent="0.2">
      <c r="A3009" s="32"/>
      <c r="B3009"/>
    </row>
    <row r="3010" spans="1:2" s="12" customFormat="1" x14ac:dyDescent="0.2">
      <c r="A3010" s="32"/>
      <c r="B3010"/>
    </row>
    <row r="3011" spans="1:2" s="12" customFormat="1" x14ac:dyDescent="0.2">
      <c r="A3011" s="32"/>
      <c r="B3011"/>
    </row>
    <row r="3012" spans="1:2" s="12" customFormat="1" x14ac:dyDescent="0.2">
      <c r="A3012" s="32"/>
      <c r="B3012"/>
    </row>
    <row r="3013" spans="1:2" s="12" customFormat="1" x14ac:dyDescent="0.2">
      <c r="A3013" s="32"/>
      <c r="B3013"/>
    </row>
    <row r="3014" spans="1:2" s="12" customFormat="1" x14ac:dyDescent="0.2">
      <c r="A3014" s="32"/>
      <c r="B3014"/>
    </row>
    <row r="3015" spans="1:2" s="12" customFormat="1" x14ac:dyDescent="0.2">
      <c r="A3015" s="32"/>
      <c r="B3015"/>
    </row>
    <row r="3016" spans="1:2" s="12" customFormat="1" x14ac:dyDescent="0.2">
      <c r="A3016" s="32"/>
      <c r="B3016"/>
    </row>
    <row r="3017" spans="1:2" s="12" customFormat="1" x14ac:dyDescent="0.2">
      <c r="A3017" s="32"/>
      <c r="B3017"/>
    </row>
    <row r="3018" spans="1:2" s="12" customFormat="1" x14ac:dyDescent="0.2">
      <c r="A3018" s="32"/>
      <c r="B3018"/>
    </row>
    <row r="3019" spans="1:2" s="12" customFormat="1" x14ac:dyDescent="0.2">
      <c r="A3019" s="32"/>
      <c r="B3019"/>
    </row>
    <row r="3020" spans="1:2" s="12" customFormat="1" x14ac:dyDescent="0.2">
      <c r="A3020" s="32"/>
      <c r="B3020"/>
    </row>
    <row r="3021" spans="1:2" s="12" customFormat="1" x14ac:dyDescent="0.2">
      <c r="A3021" s="32"/>
      <c r="B3021"/>
    </row>
    <row r="3022" spans="1:2" s="12" customFormat="1" x14ac:dyDescent="0.2">
      <c r="A3022" s="32"/>
      <c r="B3022"/>
    </row>
    <row r="3023" spans="1:2" s="12" customFormat="1" x14ac:dyDescent="0.2">
      <c r="A3023" s="32"/>
      <c r="B3023"/>
    </row>
    <row r="3024" spans="1:2" s="12" customFormat="1" x14ac:dyDescent="0.2">
      <c r="A3024" s="32"/>
      <c r="B3024"/>
    </row>
    <row r="3025" spans="1:2" s="12" customFormat="1" x14ac:dyDescent="0.2">
      <c r="A3025" s="32"/>
      <c r="B3025"/>
    </row>
    <row r="3026" spans="1:2" s="12" customFormat="1" x14ac:dyDescent="0.2">
      <c r="A3026" s="32"/>
      <c r="B3026"/>
    </row>
    <row r="3027" spans="1:2" s="12" customFormat="1" x14ac:dyDescent="0.2">
      <c r="A3027" s="32"/>
      <c r="B3027"/>
    </row>
    <row r="3028" spans="1:2" s="12" customFormat="1" x14ac:dyDescent="0.2">
      <c r="A3028" s="32"/>
      <c r="B3028"/>
    </row>
    <row r="3029" spans="1:2" s="12" customFormat="1" x14ac:dyDescent="0.2">
      <c r="A3029" s="32"/>
      <c r="B3029"/>
    </row>
    <row r="3030" spans="1:2" s="12" customFormat="1" x14ac:dyDescent="0.2">
      <c r="A3030" s="32"/>
      <c r="B3030"/>
    </row>
    <row r="3031" spans="1:2" s="12" customFormat="1" x14ac:dyDescent="0.2">
      <c r="A3031" s="32"/>
      <c r="B3031"/>
    </row>
    <row r="3032" spans="1:2" s="12" customFormat="1" x14ac:dyDescent="0.2">
      <c r="A3032" s="32"/>
      <c r="B3032"/>
    </row>
    <row r="3033" spans="1:2" s="12" customFormat="1" x14ac:dyDescent="0.2">
      <c r="A3033" s="32"/>
      <c r="B3033"/>
    </row>
    <row r="3034" spans="1:2" s="12" customFormat="1" x14ac:dyDescent="0.2">
      <c r="A3034" s="32"/>
      <c r="B3034"/>
    </row>
    <row r="3035" spans="1:2" s="12" customFormat="1" x14ac:dyDescent="0.2">
      <c r="A3035" s="32"/>
      <c r="B3035"/>
    </row>
    <row r="3036" spans="1:2" s="12" customFormat="1" x14ac:dyDescent="0.2">
      <c r="A3036" s="32"/>
      <c r="B3036"/>
    </row>
    <row r="3037" spans="1:2" s="12" customFormat="1" x14ac:dyDescent="0.2">
      <c r="A3037" s="32"/>
      <c r="B3037"/>
    </row>
    <row r="3038" spans="1:2" s="12" customFormat="1" x14ac:dyDescent="0.2">
      <c r="A3038" s="32"/>
      <c r="B3038"/>
    </row>
    <row r="3039" spans="1:2" s="12" customFormat="1" x14ac:dyDescent="0.2">
      <c r="A3039" s="32"/>
      <c r="B3039"/>
    </row>
    <row r="3040" spans="1:2" s="12" customFormat="1" x14ac:dyDescent="0.2">
      <c r="A3040" s="32"/>
      <c r="B3040"/>
    </row>
    <row r="3041" spans="1:2" s="12" customFormat="1" x14ac:dyDescent="0.2">
      <c r="A3041" s="32"/>
      <c r="B3041"/>
    </row>
    <row r="3042" spans="1:2" s="12" customFormat="1" x14ac:dyDescent="0.2">
      <c r="A3042" s="32"/>
      <c r="B3042"/>
    </row>
    <row r="3043" spans="1:2" s="12" customFormat="1" x14ac:dyDescent="0.2">
      <c r="A3043" s="32"/>
      <c r="B3043"/>
    </row>
    <row r="3044" spans="1:2" s="12" customFormat="1" x14ac:dyDescent="0.2">
      <c r="A3044" s="32"/>
      <c r="B3044"/>
    </row>
    <row r="3045" spans="1:2" s="12" customFormat="1" x14ac:dyDescent="0.2">
      <c r="A3045" s="32"/>
      <c r="B3045"/>
    </row>
    <row r="3046" spans="1:2" s="12" customFormat="1" x14ac:dyDescent="0.2">
      <c r="A3046" s="32"/>
      <c r="B3046"/>
    </row>
    <row r="3047" spans="1:2" s="12" customFormat="1" x14ac:dyDescent="0.2">
      <c r="A3047" s="32"/>
      <c r="B3047"/>
    </row>
    <row r="3048" spans="1:2" s="12" customFormat="1" x14ac:dyDescent="0.2">
      <c r="A3048" s="32"/>
      <c r="B3048"/>
    </row>
    <row r="3049" spans="1:2" s="12" customFormat="1" x14ac:dyDescent="0.2">
      <c r="A3049" s="32"/>
      <c r="B3049"/>
    </row>
    <row r="3050" spans="1:2" s="12" customFormat="1" x14ac:dyDescent="0.2">
      <c r="A3050" s="32"/>
      <c r="B3050"/>
    </row>
    <row r="3051" spans="1:2" s="12" customFormat="1" x14ac:dyDescent="0.2">
      <c r="A3051" s="32"/>
      <c r="B3051"/>
    </row>
    <row r="3052" spans="1:2" s="12" customFormat="1" x14ac:dyDescent="0.2">
      <c r="A3052" s="32"/>
      <c r="B3052"/>
    </row>
    <row r="3053" spans="1:2" s="12" customFormat="1" x14ac:dyDescent="0.2">
      <c r="A3053" s="32"/>
      <c r="B3053"/>
    </row>
    <row r="3054" spans="1:2" s="12" customFormat="1" x14ac:dyDescent="0.2">
      <c r="A3054" s="32"/>
      <c r="B3054"/>
    </row>
    <row r="3055" spans="1:2" s="12" customFormat="1" x14ac:dyDescent="0.2">
      <c r="A3055" s="32"/>
      <c r="B3055"/>
    </row>
    <row r="3056" spans="1:2" s="12" customFormat="1" x14ac:dyDescent="0.2">
      <c r="A3056" s="32"/>
      <c r="B3056"/>
    </row>
    <row r="3057" spans="1:2" s="12" customFormat="1" x14ac:dyDescent="0.2">
      <c r="A3057" s="32"/>
      <c r="B3057"/>
    </row>
    <row r="3058" spans="1:2" s="12" customFormat="1" x14ac:dyDescent="0.2">
      <c r="A3058" s="32"/>
      <c r="B3058"/>
    </row>
    <row r="3059" spans="1:2" s="12" customFormat="1" x14ac:dyDescent="0.2">
      <c r="A3059" s="32"/>
      <c r="B3059"/>
    </row>
    <row r="3060" spans="1:2" s="12" customFormat="1" x14ac:dyDescent="0.2">
      <c r="A3060" s="32"/>
      <c r="B3060"/>
    </row>
    <row r="3061" spans="1:2" s="12" customFormat="1" x14ac:dyDescent="0.2">
      <c r="A3061" s="32"/>
      <c r="B3061"/>
    </row>
    <row r="3062" spans="1:2" s="12" customFormat="1" x14ac:dyDescent="0.2">
      <c r="A3062" s="32"/>
      <c r="B3062"/>
    </row>
    <row r="3063" spans="1:2" s="12" customFormat="1" x14ac:dyDescent="0.2">
      <c r="A3063" s="32"/>
      <c r="B3063"/>
    </row>
    <row r="3064" spans="1:2" s="12" customFormat="1" x14ac:dyDescent="0.2">
      <c r="A3064" s="32"/>
      <c r="B3064"/>
    </row>
    <row r="3065" spans="1:2" s="12" customFormat="1" x14ac:dyDescent="0.2">
      <c r="A3065" s="32"/>
      <c r="B3065"/>
    </row>
    <row r="3066" spans="1:2" s="12" customFormat="1" x14ac:dyDescent="0.2">
      <c r="A3066" s="32"/>
      <c r="B3066"/>
    </row>
    <row r="3067" spans="1:2" s="12" customFormat="1" x14ac:dyDescent="0.2">
      <c r="A3067" s="32"/>
      <c r="B3067"/>
    </row>
    <row r="3068" spans="1:2" s="12" customFormat="1" x14ac:dyDescent="0.2">
      <c r="A3068" s="32"/>
      <c r="B3068"/>
    </row>
    <row r="3069" spans="1:2" s="12" customFormat="1" x14ac:dyDescent="0.2">
      <c r="A3069" s="32"/>
      <c r="B3069"/>
    </row>
    <row r="3070" spans="1:2" s="12" customFormat="1" x14ac:dyDescent="0.2">
      <c r="A3070" s="32"/>
      <c r="B3070"/>
    </row>
    <row r="3071" spans="1:2" s="12" customFormat="1" x14ac:dyDescent="0.2">
      <c r="A3071" s="32"/>
      <c r="B3071"/>
    </row>
    <row r="3072" spans="1:2" s="12" customFormat="1" x14ac:dyDescent="0.2">
      <c r="A3072" s="32"/>
      <c r="B3072"/>
    </row>
    <row r="3073" spans="1:2" s="12" customFormat="1" x14ac:dyDescent="0.2">
      <c r="A3073" s="32"/>
      <c r="B3073"/>
    </row>
    <row r="3074" spans="1:2" s="12" customFormat="1" x14ac:dyDescent="0.2">
      <c r="A3074" s="32"/>
      <c r="B3074"/>
    </row>
    <row r="3075" spans="1:2" s="12" customFormat="1" x14ac:dyDescent="0.2">
      <c r="A3075" s="32"/>
      <c r="B3075"/>
    </row>
    <row r="3076" spans="1:2" s="12" customFormat="1" x14ac:dyDescent="0.2">
      <c r="A3076" s="32"/>
      <c r="B3076"/>
    </row>
    <row r="3077" spans="1:2" s="12" customFormat="1" x14ac:dyDescent="0.2">
      <c r="A3077" s="32"/>
      <c r="B3077"/>
    </row>
    <row r="3078" spans="1:2" s="12" customFormat="1" x14ac:dyDescent="0.2">
      <c r="A3078" s="32"/>
      <c r="B3078"/>
    </row>
    <row r="3079" spans="1:2" s="12" customFormat="1" x14ac:dyDescent="0.2">
      <c r="A3079" s="32"/>
      <c r="B3079"/>
    </row>
    <row r="3080" spans="1:2" s="12" customFormat="1" x14ac:dyDescent="0.2">
      <c r="A3080" s="32"/>
      <c r="B3080"/>
    </row>
    <row r="3081" spans="1:2" s="12" customFormat="1" x14ac:dyDescent="0.2">
      <c r="A3081" s="32"/>
      <c r="B3081"/>
    </row>
    <row r="3082" spans="1:2" s="12" customFormat="1" x14ac:dyDescent="0.2">
      <c r="A3082" s="32"/>
      <c r="B3082"/>
    </row>
    <row r="3083" spans="1:2" s="12" customFormat="1" x14ac:dyDescent="0.2">
      <c r="A3083" s="32"/>
      <c r="B3083"/>
    </row>
    <row r="3084" spans="1:2" s="12" customFormat="1" x14ac:dyDescent="0.2">
      <c r="A3084" s="32"/>
      <c r="B3084"/>
    </row>
    <row r="3085" spans="1:2" s="12" customFormat="1" x14ac:dyDescent="0.2">
      <c r="A3085" s="32"/>
      <c r="B3085"/>
    </row>
    <row r="3086" spans="1:2" s="12" customFormat="1" x14ac:dyDescent="0.2">
      <c r="A3086" s="32"/>
      <c r="B3086"/>
    </row>
    <row r="3087" spans="1:2" s="12" customFormat="1" x14ac:dyDescent="0.2">
      <c r="A3087" s="32"/>
      <c r="B3087"/>
    </row>
    <row r="3088" spans="1:2" s="12" customFormat="1" x14ac:dyDescent="0.2">
      <c r="A3088" s="32"/>
      <c r="B3088"/>
    </row>
    <row r="3089" spans="1:2" s="12" customFormat="1" x14ac:dyDescent="0.2">
      <c r="A3089" s="32"/>
      <c r="B3089"/>
    </row>
    <row r="3090" spans="1:2" s="12" customFormat="1" x14ac:dyDescent="0.2">
      <c r="A3090" s="32"/>
      <c r="B3090"/>
    </row>
    <row r="3091" spans="1:2" s="12" customFormat="1" x14ac:dyDescent="0.2">
      <c r="A3091" s="32"/>
      <c r="B3091"/>
    </row>
    <row r="3092" spans="1:2" s="12" customFormat="1" x14ac:dyDescent="0.2">
      <c r="A3092" s="32"/>
      <c r="B3092"/>
    </row>
    <row r="3093" spans="1:2" s="12" customFormat="1" x14ac:dyDescent="0.2">
      <c r="A3093" s="32"/>
      <c r="B3093"/>
    </row>
    <row r="3094" spans="1:2" s="12" customFormat="1" x14ac:dyDescent="0.2">
      <c r="A3094" s="32"/>
      <c r="B3094"/>
    </row>
    <row r="3095" spans="1:2" s="12" customFormat="1" x14ac:dyDescent="0.2">
      <c r="A3095" s="32"/>
      <c r="B3095"/>
    </row>
    <row r="3096" spans="1:2" s="12" customFormat="1" x14ac:dyDescent="0.2">
      <c r="A3096" s="32"/>
      <c r="B3096"/>
    </row>
    <row r="3097" spans="1:2" s="12" customFormat="1" x14ac:dyDescent="0.2">
      <c r="A3097" s="32"/>
      <c r="B3097"/>
    </row>
    <row r="3098" spans="1:2" s="12" customFormat="1" x14ac:dyDescent="0.2">
      <c r="A3098" s="32"/>
      <c r="B3098"/>
    </row>
    <row r="3099" spans="1:2" s="12" customFormat="1" x14ac:dyDescent="0.2">
      <c r="A3099" s="32"/>
      <c r="B3099"/>
    </row>
    <row r="3100" spans="1:2" s="12" customFormat="1" x14ac:dyDescent="0.2">
      <c r="A3100" s="32"/>
      <c r="B3100"/>
    </row>
    <row r="3101" spans="1:2" s="12" customFormat="1" x14ac:dyDescent="0.2">
      <c r="A3101" s="32"/>
      <c r="B3101"/>
    </row>
    <row r="3102" spans="1:2" s="12" customFormat="1" x14ac:dyDescent="0.2">
      <c r="A3102" s="32"/>
      <c r="B3102"/>
    </row>
    <row r="3103" spans="1:2" s="12" customFormat="1" x14ac:dyDescent="0.2">
      <c r="A3103" s="32"/>
      <c r="B3103"/>
    </row>
    <row r="3104" spans="1:2" s="12" customFormat="1" x14ac:dyDescent="0.2">
      <c r="A3104" s="32"/>
      <c r="B3104"/>
    </row>
    <row r="3105" spans="1:2" s="12" customFormat="1" x14ac:dyDescent="0.2">
      <c r="A3105" s="32"/>
      <c r="B3105"/>
    </row>
    <row r="3106" spans="1:2" s="12" customFormat="1" x14ac:dyDescent="0.2">
      <c r="A3106" s="32"/>
      <c r="B3106"/>
    </row>
    <row r="3107" spans="1:2" s="12" customFormat="1" x14ac:dyDescent="0.2">
      <c r="A3107" s="32"/>
      <c r="B3107"/>
    </row>
    <row r="3108" spans="1:2" s="12" customFormat="1" x14ac:dyDescent="0.2">
      <c r="A3108" s="32"/>
      <c r="B3108"/>
    </row>
    <row r="3109" spans="1:2" s="12" customFormat="1" x14ac:dyDescent="0.2">
      <c r="A3109" s="32"/>
      <c r="B3109"/>
    </row>
    <row r="3110" spans="1:2" s="12" customFormat="1" x14ac:dyDescent="0.2">
      <c r="A3110" s="32"/>
      <c r="B3110"/>
    </row>
    <row r="3111" spans="1:2" s="12" customFormat="1" x14ac:dyDescent="0.2">
      <c r="A3111" s="32"/>
      <c r="B3111"/>
    </row>
    <row r="3112" spans="1:2" s="12" customFormat="1" x14ac:dyDescent="0.2">
      <c r="A3112" s="32"/>
      <c r="B3112"/>
    </row>
    <row r="3113" spans="1:2" s="12" customFormat="1" x14ac:dyDescent="0.2">
      <c r="A3113" s="32"/>
      <c r="B3113"/>
    </row>
    <row r="3114" spans="1:2" s="12" customFormat="1" x14ac:dyDescent="0.2">
      <c r="A3114" s="32"/>
      <c r="B3114"/>
    </row>
    <row r="3115" spans="1:2" s="12" customFormat="1" x14ac:dyDescent="0.2">
      <c r="A3115" s="32"/>
      <c r="B3115"/>
    </row>
    <row r="3116" spans="1:2" s="12" customFormat="1" x14ac:dyDescent="0.2">
      <c r="A3116" s="32"/>
      <c r="B3116"/>
    </row>
    <row r="3117" spans="1:2" s="12" customFormat="1" x14ac:dyDescent="0.2">
      <c r="A3117" s="32"/>
      <c r="B3117"/>
    </row>
    <row r="3118" spans="1:2" s="12" customFormat="1" x14ac:dyDescent="0.2">
      <c r="A3118" s="32"/>
      <c r="B3118"/>
    </row>
    <row r="3119" spans="1:2" s="12" customFormat="1" x14ac:dyDescent="0.2">
      <c r="A3119" s="32"/>
      <c r="B3119"/>
    </row>
    <row r="3120" spans="1:2" s="12" customFormat="1" x14ac:dyDescent="0.2">
      <c r="A3120" s="32"/>
      <c r="B3120"/>
    </row>
    <row r="3121" spans="1:2" s="12" customFormat="1" x14ac:dyDescent="0.2">
      <c r="A3121" s="32"/>
      <c r="B3121"/>
    </row>
    <row r="3122" spans="1:2" s="12" customFormat="1" x14ac:dyDescent="0.2">
      <c r="A3122" s="32"/>
      <c r="B3122"/>
    </row>
    <row r="3123" spans="1:2" s="12" customFormat="1" x14ac:dyDescent="0.2">
      <c r="A3123" s="32"/>
      <c r="B3123"/>
    </row>
    <row r="3124" spans="1:2" s="12" customFormat="1" x14ac:dyDescent="0.2">
      <c r="A3124" s="32"/>
      <c r="B3124"/>
    </row>
    <row r="3125" spans="1:2" s="12" customFormat="1" x14ac:dyDescent="0.2">
      <c r="A3125" s="32"/>
      <c r="B3125"/>
    </row>
    <row r="3126" spans="1:2" s="12" customFormat="1" x14ac:dyDescent="0.2">
      <c r="A3126" s="32"/>
      <c r="B3126"/>
    </row>
    <row r="3127" spans="1:2" s="12" customFormat="1" x14ac:dyDescent="0.2">
      <c r="A3127" s="32"/>
      <c r="B3127"/>
    </row>
    <row r="3128" spans="1:2" s="12" customFormat="1" x14ac:dyDescent="0.2">
      <c r="A3128" s="32"/>
      <c r="B3128"/>
    </row>
    <row r="3129" spans="1:2" s="12" customFormat="1" x14ac:dyDescent="0.2">
      <c r="A3129" s="32"/>
      <c r="B3129"/>
    </row>
    <row r="3130" spans="1:2" s="12" customFormat="1" x14ac:dyDescent="0.2">
      <c r="A3130" s="32"/>
      <c r="B3130"/>
    </row>
    <row r="3131" spans="1:2" s="12" customFormat="1" x14ac:dyDescent="0.2">
      <c r="A3131" s="32"/>
      <c r="B3131"/>
    </row>
    <row r="3132" spans="1:2" s="12" customFormat="1" x14ac:dyDescent="0.2">
      <c r="A3132" s="32"/>
      <c r="B3132"/>
    </row>
    <row r="3133" spans="1:2" s="12" customFormat="1" x14ac:dyDescent="0.2">
      <c r="A3133" s="32"/>
      <c r="B3133"/>
    </row>
    <row r="3134" spans="1:2" s="12" customFormat="1" x14ac:dyDescent="0.2">
      <c r="A3134" s="32"/>
      <c r="B3134"/>
    </row>
    <row r="3135" spans="1:2" s="12" customFormat="1" x14ac:dyDescent="0.2">
      <c r="A3135" s="32"/>
      <c r="B3135"/>
    </row>
    <row r="3136" spans="1:2" s="12" customFormat="1" x14ac:dyDescent="0.2">
      <c r="A3136" s="32"/>
      <c r="B3136"/>
    </row>
    <row r="3137" spans="1:2" s="12" customFormat="1" x14ac:dyDescent="0.2">
      <c r="A3137" s="32"/>
      <c r="B3137"/>
    </row>
    <row r="3138" spans="1:2" s="12" customFormat="1" x14ac:dyDescent="0.2">
      <c r="A3138" s="32"/>
      <c r="B3138"/>
    </row>
    <row r="3139" spans="1:2" s="12" customFormat="1" x14ac:dyDescent="0.2">
      <c r="A3139" s="32"/>
      <c r="B3139"/>
    </row>
    <row r="3140" spans="1:2" s="12" customFormat="1" x14ac:dyDescent="0.2">
      <c r="A3140" s="32"/>
      <c r="B3140"/>
    </row>
    <row r="3141" spans="1:2" s="12" customFormat="1" x14ac:dyDescent="0.2">
      <c r="A3141" s="32"/>
      <c r="B3141"/>
    </row>
    <row r="3142" spans="1:2" s="12" customFormat="1" x14ac:dyDescent="0.2">
      <c r="A3142" s="32"/>
      <c r="B3142"/>
    </row>
    <row r="3143" spans="1:2" s="12" customFormat="1" x14ac:dyDescent="0.2">
      <c r="A3143" s="32"/>
      <c r="B3143"/>
    </row>
    <row r="3144" spans="1:2" s="12" customFormat="1" x14ac:dyDescent="0.2">
      <c r="A3144" s="32"/>
      <c r="B3144"/>
    </row>
    <row r="3145" spans="1:2" s="12" customFormat="1" x14ac:dyDescent="0.2">
      <c r="A3145" s="32"/>
      <c r="B3145"/>
    </row>
    <row r="3146" spans="1:2" s="12" customFormat="1" x14ac:dyDescent="0.2">
      <c r="A3146" s="32"/>
      <c r="B3146"/>
    </row>
    <row r="3147" spans="1:2" s="12" customFormat="1" x14ac:dyDescent="0.2">
      <c r="A3147" s="32"/>
      <c r="B3147"/>
    </row>
    <row r="3148" spans="1:2" s="12" customFormat="1" x14ac:dyDescent="0.2">
      <c r="A3148" s="32"/>
      <c r="B3148"/>
    </row>
    <row r="3149" spans="1:2" s="12" customFormat="1" x14ac:dyDescent="0.2">
      <c r="A3149" s="32"/>
      <c r="B3149"/>
    </row>
    <row r="3150" spans="1:2" s="12" customFormat="1" x14ac:dyDescent="0.2">
      <c r="A3150" s="32"/>
      <c r="B3150"/>
    </row>
    <row r="3151" spans="1:2" s="12" customFormat="1" x14ac:dyDescent="0.2">
      <c r="A3151" s="32"/>
      <c r="B3151"/>
    </row>
    <row r="3152" spans="1:2" s="12" customFormat="1" x14ac:dyDescent="0.2">
      <c r="A3152" s="32"/>
      <c r="B3152"/>
    </row>
    <row r="3153" spans="1:2" s="12" customFormat="1" x14ac:dyDescent="0.2">
      <c r="A3153" s="32"/>
      <c r="B3153"/>
    </row>
    <row r="3154" spans="1:2" s="12" customFormat="1" x14ac:dyDescent="0.2">
      <c r="A3154" s="32"/>
      <c r="B3154"/>
    </row>
    <row r="3155" spans="1:2" s="12" customFormat="1" x14ac:dyDescent="0.2">
      <c r="A3155" s="32"/>
      <c r="B3155"/>
    </row>
    <row r="3156" spans="1:2" s="12" customFormat="1" x14ac:dyDescent="0.2">
      <c r="A3156" s="32"/>
      <c r="B3156"/>
    </row>
    <row r="3157" spans="1:2" s="12" customFormat="1" x14ac:dyDescent="0.2">
      <c r="A3157" s="32"/>
      <c r="B3157"/>
    </row>
    <row r="3158" spans="1:2" s="12" customFormat="1" x14ac:dyDescent="0.2">
      <c r="A3158" s="32"/>
      <c r="B3158"/>
    </row>
    <row r="3159" spans="1:2" s="12" customFormat="1" x14ac:dyDescent="0.2">
      <c r="A3159" s="32"/>
      <c r="B3159"/>
    </row>
    <row r="3160" spans="1:2" s="12" customFormat="1" x14ac:dyDescent="0.2">
      <c r="A3160" s="32"/>
      <c r="B3160"/>
    </row>
    <row r="3161" spans="1:2" s="12" customFormat="1" x14ac:dyDescent="0.2">
      <c r="A3161" s="32"/>
      <c r="B3161"/>
    </row>
    <row r="3162" spans="1:2" s="12" customFormat="1" x14ac:dyDescent="0.2">
      <c r="A3162" s="32"/>
      <c r="B3162"/>
    </row>
    <row r="3163" spans="1:2" s="12" customFormat="1" x14ac:dyDescent="0.2">
      <c r="A3163" s="32"/>
      <c r="B3163"/>
    </row>
    <row r="3164" spans="1:2" s="12" customFormat="1" x14ac:dyDescent="0.2">
      <c r="A3164" s="32"/>
      <c r="B3164"/>
    </row>
    <row r="3165" spans="1:2" s="12" customFormat="1" x14ac:dyDescent="0.2">
      <c r="A3165" s="32"/>
      <c r="B3165"/>
    </row>
    <row r="3166" spans="1:2" s="12" customFormat="1" x14ac:dyDescent="0.2">
      <c r="A3166" s="32"/>
      <c r="B3166"/>
    </row>
    <row r="3167" spans="1:2" s="12" customFormat="1" x14ac:dyDescent="0.2">
      <c r="A3167" s="32"/>
      <c r="B3167"/>
    </row>
    <row r="3168" spans="1:2" s="12" customFormat="1" x14ac:dyDescent="0.2">
      <c r="A3168" s="32"/>
      <c r="B3168"/>
    </row>
    <row r="3169" spans="1:2" s="12" customFormat="1" x14ac:dyDescent="0.2">
      <c r="A3169" s="32"/>
      <c r="B3169"/>
    </row>
    <row r="3170" spans="1:2" s="12" customFormat="1" x14ac:dyDescent="0.2">
      <c r="A3170" s="32"/>
      <c r="B3170"/>
    </row>
    <row r="3171" spans="1:2" s="12" customFormat="1" x14ac:dyDescent="0.2">
      <c r="A3171" s="32"/>
      <c r="B3171"/>
    </row>
    <row r="3172" spans="1:2" s="12" customFormat="1" x14ac:dyDescent="0.2">
      <c r="A3172" s="32"/>
      <c r="B3172"/>
    </row>
    <row r="3173" spans="1:2" s="12" customFormat="1" x14ac:dyDescent="0.2">
      <c r="A3173" s="32"/>
      <c r="B3173"/>
    </row>
    <row r="3174" spans="1:2" s="12" customFormat="1" x14ac:dyDescent="0.2">
      <c r="A3174" s="32"/>
      <c r="B3174"/>
    </row>
    <row r="3175" spans="1:2" s="12" customFormat="1" x14ac:dyDescent="0.2">
      <c r="A3175" s="32"/>
      <c r="B3175"/>
    </row>
    <row r="3176" spans="1:2" s="12" customFormat="1" x14ac:dyDescent="0.2">
      <c r="A3176" s="32"/>
      <c r="B3176"/>
    </row>
    <row r="3177" spans="1:2" s="12" customFormat="1" x14ac:dyDescent="0.2">
      <c r="A3177" s="32"/>
      <c r="B3177"/>
    </row>
    <row r="3178" spans="1:2" s="12" customFormat="1" x14ac:dyDescent="0.2">
      <c r="A3178" s="32"/>
      <c r="B3178"/>
    </row>
    <row r="3179" spans="1:2" s="12" customFormat="1" x14ac:dyDescent="0.2">
      <c r="A3179" s="32"/>
      <c r="B3179"/>
    </row>
    <row r="3180" spans="1:2" s="12" customFormat="1" x14ac:dyDescent="0.2">
      <c r="A3180" s="32"/>
      <c r="B3180"/>
    </row>
    <row r="3181" spans="1:2" s="12" customFormat="1" x14ac:dyDescent="0.2">
      <c r="A3181" s="32"/>
      <c r="B3181"/>
    </row>
    <row r="3182" spans="1:2" s="12" customFormat="1" x14ac:dyDescent="0.2">
      <c r="A3182" s="32"/>
      <c r="B3182"/>
    </row>
    <row r="3183" spans="1:2" s="12" customFormat="1" x14ac:dyDescent="0.2">
      <c r="A3183" s="32"/>
      <c r="B3183"/>
    </row>
    <row r="3184" spans="1:2" s="12" customFormat="1" x14ac:dyDescent="0.2">
      <c r="A3184" s="32"/>
      <c r="B3184"/>
    </row>
    <row r="3185" spans="1:2" s="12" customFormat="1" x14ac:dyDescent="0.2">
      <c r="A3185" s="32"/>
      <c r="B3185"/>
    </row>
    <row r="3186" spans="1:2" s="12" customFormat="1" x14ac:dyDescent="0.2">
      <c r="A3186" s="32"/>
      <c r="B3186"/>
    </row>
    <row r="3187" spans="1:2" s="12" customFormat="1" x14ac:dyDescent="0.2">
      <c r="A3187" s="32"/>
      <c r="B3187"/>
    </row>
    <row r="3188" spans="1:2" s="12" customFormat="1" x14ac:dyDescent="0.2">
      <c r="A3188" s="32"/>
      <c r="B3188"/>
    </row>
    <row r="3189" spans="1:2" s="12" customFormat="1" x14ac:dyDescent="0.2">
      <c r="A3189" s="32"/>
      <c r="B3189"/>
    </row>
    <row r="3190" spans="1:2" s="12" customFormat="1" x14ac:dyDescent="0.2">
      <c r="A3190" s="32"/>
      <c r="B3190"/>
    </row>
    <row r="3191" spans="1:2" s="12" customFormat="1" x14ac:dyDescent="0.2">
      <c r="A3191" s="32"/>
      <c r="B3191"/>
    </row>
    <row r="3192" spans="1:2" s="12" customFormat="1" x14ac:dyDescent="0.2">
      <c r="A3192" s="32"/>
      <c r="B3192"/>
    </row>
    <row r="3193" spans="1:2" s="12" customFormat="1" x14ac:dyDescent="0.2">
      <c r="A3193" s="32"/>
      <c r="B3193"/>
    </row>
    <row r="3194" spans="1:2" s="12" customFormat="1" x14ac:dyDescent="0.2">
      <c r="A3194" s="32"/>
      <c r="B3194"/>
    </row>
    <row r="3195" spans="1:2" s="12" customFormat="1" x14ac:dyDescent="0.2">
      <c r="A3195" s="32"/>
      <c r="B3195"/>
    </row>
    <row r="3196" spans="1:2" s="12" customFormat="1" x14ac:dyDescent="0.2">
      <c r="A3196" s="32"/>
      <c r="B3196"/>
    </row>
    <row r="3197" spans="1:2" s="12" customFormat="1" x14ac:dyDescent="0.2">
      <c r="A3197" s="32"/>
      <c r="B3197"/>
    </row>
    <row r="3198" spans="1:2" s="12" customFormat="1" x14ac:dyDescent="0.2">
      <c r="A3198" s="32"/>
      <c r="B3198"/>
    </row>
    <row r="3199" spans="1:2" s="12" customFormat="1" x14ac:dyDescent="0.2">
      <c r="A3199" s="32"/>
      <c r="B3199"/>
    </row>
    <row r="3200" spans="1:2" s="12" customFormat="1" x14ac:dyDescent="0.2">
      <c r="A3200" s="32"/>
      <c r="B3200"/>
    </row>
    <row r="3201" spans="1:2" s="12" customFormat="1" x14ac:dyDescent="0.2">
      <c r="A3201" s="32"/>
      <c r="B3201"/>
    </row>
    <row r="3202" spans="1:2" s="12" customFormat="1" x14ac:dyDescent="0.2">
      <c r="A3202" s="32"/>
      <c r="B3202"/>
    </row>
    <row r="3203" spans="1:2" s="12" customFormat="1" x14ac:dyDescent="0.2">
      <c r="A3203" s="32"/>
      <c r="B3203"/>
    </row>
    <row r="3204" spans="1:2" s="12" customFormat="1" x14ac:dyDescent="0.2">
      <c r="A3204" s="32"/>
      <c r="B3204"/>
    </row>
    <row r="3205" spans="1:2" s="12" customFormat="1" x14ac:dyDescent="0.2">
      <c r="A3205" s="32"/>
      <c r="B3205"/>
    </row>
    <row r="3206" spans="1:2" s="12" customFormat="1" x14ac:dyDescent="0.2">
      <c r="A3206" s="32"/>
      <c r="B3206"/>
    </row>
    <row r="3207" spans="1:2" s="12" customFormat="1" x14ac:dyDescent="0.2">
      <c r="A3207" s="32"/>
      <c r="B3207"/>
    </row>
    <row r="3208" spans="1:2" s="12" customFormat="1" x14ac:dyDescent="0.2">
      <c r="A3208" s="32"/>
      <c r="B3208"/>
    </row>
    <row r="3209" spans="1:2" s="12" customFormat="1" x14ac:dyDescent="0.2">
      <c r="A3209" s="32"/>
      <c r="B3209"/>
    </row>
    <row r="3210" spans="1:2" s="12" customFormat="1" x14ac:dyDescent="0.2">
      <c r="A3210" s="32"/>
      <c r="B3210"/>
    </row>
    <row r="3211" spans="1:2" s="12" customFormat="1" x14ac:dyDescent="0.2">
      <c r="A3211" s="32"/>
      <c r="B3211"/>
    </row>
    <row r="3212" spans="1:2" s="12" customFormat="1" x14ac:dyDescent="0.2">
      <c r="A3212" s="32"/>
      <c r="B3212"/>
    </row>
    <row r="3213" spans="1:2" s="12" customFormat="1" x14ac:dyDescent="0.2">
      <c r="A3213" s="32"/>
      <c r="B3213"/>
    </row>
    <row r="3214" spans="1:2" s="12" customFormat="1" x14ac:dyDescent="0.2">
      <c r="A3214" s="32"/>
      <c r="B3214"/>
    </row>
    <row r="3215" spans="1:2" s="12" customFormat="1" x14ac:dyDescent="0.2">
      <c r="A3215" s="32"/>
      <c r="B3215"/>
    </row>
    <row r="3216" spans="1:2" s="12" customFormat="1" x14ac:dyDescent="0.2">
      <c r="A3216" s="32"/>
      <c r="B3216"/>
    </row>
    <row r="3217" spans="1:2" s="12" customFormat="1" x14ac:dyDescent="0.2">
      <c r="A3217" s="32"/>
      <c r="B3217"/>
    </row>
    <row r="3218" spans="1:2" s="12" customFormat="1" x14ac:dyDescent="0.2">
      <c r="A3218" s="32"/>
      <c r="B3218"/>
    </row>
    <row r="3219" spans="1:2" s="12" customFormat="1" x14ac:dyDescent="0.2">
      <c r="A3219" s="32"/>
      <c r="B3219"/>
    </row>
    <row r="3220" spans="1:2" s="12" customFormat="1" x14ac:dyDescent="0.2">
      <c r="A3220" s="32"/>
      <c r="B3220"/>
    </row>
    <row r="3221" spans="1:2" s="12" customFormat="1" x14ac:dyDescent="0.2">
      <c r="A3221" s="32"/>
      <c r="B3221"/>
    </row>
    <row r="3222" spans="1:2" s="12" customFormat="1" x14ac:dyDescent="0.2">
      <c r="A3222" s="32"/>
      <c r="B3222"/>
    </row>
    <row r="3223" spans="1:2" s="12" customFormat="1" x14ac:dyDescent="0.2">
      <c r="A3223" s="32"/>
      <c r="B3223"/>
    </row>
    <row r="3224" spans="1:2" s="12" customFormat="1" x14ac:dyDescent="0.2">
      <c r="A3224" s="32"/>
      <c r="B3224"/>
    </row>
    <row r="3225" spans="1:2" s="12" customFormat="1" x14ac:dyDescent="0.2">
      <c r="A3225" s="32"/>
      <c r="B3225"/>
    </row>
    <row r="3226" spans="1:2" s="12" customFormat="1" x14ac:dyDescent="0.2">
      <c r="A3226" s="32"/>
      <c r="B3226"/>
    </row>
    <row r="3227" spans="1:2" s="12" customFormat="1" x14ac:dyDescent="0.2">
      <c r="A3227" s="32"/>
      <c r="B3227"/>
    </row>
    <row r="3228" spans="1:2" s="12" customFormat="1" x14ac:dyDescent="0.2">
      <c r="A3228" s="32"/>
      <c r="B3228"/>
    </row>
    <row r="3229" spans="1:2" s="12" customFormat="1" x14ac:dyDescent="0.2">
      <c r="A3229" s="32"/>
      <c r="B3229"/>
    </row>
    <row r="3230" spans="1:2" s="12" customFormat="1" x14ac:dyDescent="0.2">
      <c r="A3230" s="32"/>
      <c r="B3230"/>
    </row>
    <row r="3231" spans="1:2" s="12" customFormat="1" x14ac:dyDescent="0.2">
      <c r="A3231" s="32"/>
      <c r="B3231"/>
    </row>
    <row r="3232" spans="1:2" s="12" customFormat="1" x14ac:dyDescent="0.2">
      <c r="A3232" s="32"/>
      <c r="B3232"/>
    </row>
    <row r="3233" spans="1:2" s="12" customFormat="1" x14ac:dyDescent="0.2">
      <c r="A3233" s="32"/>
      <c r="B3233"/>
    </row>
    <row r="3234" spans="1:2" s="12" customFormat="1" x14ac:dyDescent="0.2">
      <c r="A3234" s="32"/>
      <c r="B3234"/>
    </row>
    <row r="3235" spans="1:2" s="12" customFormat="1" x14ac:dyDescent="0.2">
      <c r="A3235" s="32"/>
      <c r="B3235"/>
    </row>
    <row r="3236" spans="1:2" s="12" customFormat="1" x14ac:dyDescent="0.2">
      <c r="A3236" s="32"/>
      <c r="B3236"/>
    </row>
    <row r="3237" spans="1:2" s="12" customFormat="1" x14ac:dyDescent="0.2">
      <c r="A3237" s="32"/>
      <c r="B3237"/>
    </row>
    <row r="3238" spans="1:2" s="12" customFormat="1" x14ac:dyDescent="0.2">
      <c r="A3238" s="32"/>
      <c r="B3238"/>
    </row>
    <row r="3239" spans="1:2" s="12" customFormat="1" x14ac:dyDescent="0.2">
      <c r="A3239" s="32"/>
      <c r="B3239"/>
    </row>
    <row r="3240" spans="1:2" s="12" customFormat="1" x14ac:dyDescent="0.2">
      <c r="A3240" s="32"/>
      <c r="B3240"/>
    </row>
    <row r="3241" spans="1:2" s="12" customFormat="1" x14ac:dyDescent="0.2">
      <c r="A3241" s="32"/>
      <c r="B3241"/>
    </row>
    <row r="3242" spans="1:2" s="12" customFormat="1" x14ac:dyDescent="0.2">
      <c r="A3242" s="32"/>
      <c r="B3242"/>
    </row>
    <row r="3243" spans="1:2" s="12" customFormat="1" x14ac:dyDescent="0.2">
      <c r="A3243" s="32"/>
      <c r="B3243"/>
    </row>
    <row r="3244" spans="1:2" s="12" customFormat="1" x14ac:dyDescent="0.2">
      <c r="A3244" s="32"/>
      <c r="B3244"/>
    </row>
    <row r="3245" spans="1:2" s="12" customFormat="1" x14ac:dyDescent="0.2">
      <c r="A3245" s="32"/>
      <c r="B3245"/>
    </row>
    <row r="3246" spans="1:2" s="12" customFormat="1" x14ac:dyDescent="0.2">
      <c r="A3246" s="32"/>
      <c r="B3246"/>
    </row>
    <row r="3247" spans="1:2" s="12" customFormat="1" x14ac:dyDescent="0.2">
      <c r="A3247" s="32"/>
      <c r="B3247"/>
    </row>
    <row r="3248" spans="1:2" s="12" customFormat="1" x14ac:dyDescent="0.2">
      <c r="A3248" s="32"/>
      <c r="B3248"/>
    </row>
    <row r="3249" spans="1:2" s="12" customFormat="1" x14ac:dyDescent="0.2">
      <c r="A3249" s="32"/>
      <c r="B3249"/>
    </row>
    <row r="3250" spans="1:2" s="12" customFormat="1" x14ac:dyDescent="0.2">
      <c r="A3250" s="32"/>
      <c r="B3250"/>
    </row>
    <row r="3251" spans="1:2" s="12" customFormat="1" x14ac:dyDescent="0.2">
      <c r="A3251" s="32"/>
      <c r="B3251"/>
    </row>
    <row r="3252" spans="1:2" s="12" customFormat="1" x14ac:dyDescent="0.2">
      <c r="A3252" s="32"/>
      <c r="B3252"/>
    </row>
    <row r="3253" spans="1:2" s="12" customFormat="1" x14ac:dyDescent="0.2">
      <c r="A3253" s="32"/>
      <c r="B3253"/>
    </row>
    <row r="3254" spans="1:2" s="12" customFormat="1" x14ac:dyDescent="0.2">
      <c r="A3254" s="32"/>
      <c r="B3254"/>
    </row>
    <row r="3255" spans="1:2" s="12" customFormat="1" x14ac:dyDescent="0.2">
      <c r="A3255" s="32"/>
      <c r="B3255"/>
    </row>
    <row r="3256" spans="1:2" s="12" customFormat="1" x14ac:dyDescent="0.2">
      <c r="A3256" s="32"/>
      <c r="B3256"/>
    </row>
    <row r="3257" spans="1:2" s="12" customFormat="1" x14ac:dyDescent="0.2">
      <c r="A3257" s="32"/>
      <c r="B3257"/>
    </row>
    <row r="3258" spans="1:2" s="12" customFormat="1" x14ac:dyDescent="0.2">
      <c r="A3258" s="32"/>
      <c r="B3258"/>
    </row>
    <row r="3259" spans="1:2" s="12" customFormat="1" x14ac:dyDescent="0.2">
      <c r="A3259" s="32"/>
      <c r="B3259"/>
    </row>
    <row r="3260" spans="1:2" s="12" customFormat="1" x14ac:dyDescent="0.2">
      <c r="A3260" s="32"/>
      <c r="B3260"/>
    </row>
    <row r="3261" spans="1:2" s="12" customFormat="1" x14ac:dyDescent="0.2">
      <c r="A3261" s="32"/>
      <c r="B3261"/>
    </row>
    <row r="3262" spans="1:2" s="12" customFormat="1" x14ac:dyDescent="0.2">
      <c r="A3262" s="32"/>
      <c r="B3262"/>
    </row>
    <row r="3263" spans="1:2" s="12" customFormat="1" x14ac:dyDescent="0.2">
      <c r="A3263" s="32"/>
      <c r="B3263"/>
    </row>
    <row r="3264" spans="1:2" s="12" customFormat="1" x14ac:dyDescent="0.2">
      <c r="A3264" s="32"/>
      <c r="B3264"/>
    </row>
    <row r="3265" spans="1:2" s="12" customFormat="1" x14ac:dyDescent="0.2">
      <c r="A3265" s="32"/>
      <c r="B3265"/>
    </row>
    <row r="3266" spans="1:2" s="12" customFormat="1" x14ac:dyDescent="0.2">
      <c r="A3266" s="32"/>
      <c r="B3266"/>
    </row>
    <row r="3267" spans="1:2" s="12" customFormat="1" x14ac:dyDescent="0.2">
      <c r="A3267" s="32"/>
      <c r="B3267"/>
    </row>
    <row r="3268" spans="1:2" s="12" customFormat="1" x14ac:dyDescent="0.2">
      <c r="A3268" s="32"/>
      <c r="B3268"/>
    </row>
    <row r="3269" spans="1:2" s="12" customFormat="1" x14ac:dyDescent="0.2">
      <c r="A3269" s="32"/>
      <c r="B3269"/>
    </row>
    <row r="3270" spans="1:2" s="12" customFormat="1" x14ac:dyDescent="0.2">
      <c r="A3270" s="32"/>
      <c r="B3270"/>
    </row>
    <row r="3271" spans="1:2" s="12" customFormat="1" x14ac:dyDescent="0.2">
      <c r="A3271" s="32"/>
      <c r="B3271"/>
    </row>
    <row r="3272" spans="1:2" s="12" customFormat="1" x14ac:dyDescent="0.2">
      <c r="A3272" s="32"/>
      <c r="B3272"/>
    </row>
    <row r="3273" spans="1:2" s="12" customFormat="1" x14ac:dyDescent="0.2">
      <c r="A3273" s="32"/>
      <c r="B3273"/>
    </row>
    <row r="3274" spans="1:2" s="12" customFormat="1" x14ac:dyDescent="0.2">
      <c r="A3274" s="32"/>
      <c r="B3274"/>
    </row>
    <row r="3275" spans="1:2" s="12" customFormat="1" x14ac:dyDescent="0.2">
      <c r="A3275" s="32"/>
      <c r="B3275"/>
    </row>
    <row r="3276" spans="1:2" s="12" customFormat="1" x14ac:dyDescent="0.2">
      <c r="A3276" s="32"/>
      <c r="B3276"/>
    </row>
    <row r="3277" spans="1:2" s="12" customFormat="1" x14ac:dyDescent="0.2">
      <c r="A3277" s="32"/>
      <c r="B3277"/>
    </row>
    <row r="3278" spans="1:2" s="12" customFormat="1" x14ac:dyDescent="0.2">
      <c r="A3278" s="32"/>
      <c r="B3278"/>
    </row>
    <row r="3279" spans="1:2" s="12" customFormat="1" x14ac:dyDescent="0.2">
      <c r="A3279" s="32"/>
      <c r="B3279"/>
    </row>
    <row r="3280" spans="1:2" s="12" customFormat="1" x14ac:dyDescent="0.2">
      <c r="A3280" s="32"/>
      <c r="B3280"/>
    </row>
    <row r="3281" spans="1:2" s="12" customFormat="1" x14ac:dyDescent="0.2">
      <c r="A3281" s="32"/>
      <c r="B3281"/>
    </row>
    <row r="3282" spans="1:2" s="12" customFormat="1" x14ac:dyDescent="0.2">
      <c r="A3282" s="32"/>
      <c r="B3282"/>
    </row>
    <row r="3283" spans="1:2" s="12" customFormat="1" x14ac:dyDescent="0.2">
      <c r="A3283" s="32"/>
      <c r="B3283"/>
    </row>
    <row r="3284" spans="1:2" s="12" customFormat="1" x14ac:dyDescent="0.2">
      <c r="A3284" s="32"/>
      <c r="B3284"/>
    </row>
    <row r="3285" spans="1:2" s="12" customFormat="1" x14ac:dyDescent="0.2">
      <c r="A3285" s="32"/>
      <c r="B3285"/>
    </row>
    <row r="3286" spans="1:2" s="12" customFormat="1" x14ac:dyDescent="0.2">
      <c r="A3286" s="32"/>
      <c r="B3286"/>
    </row>
    <row r="3287" spans="1:2" s="12" customFormat="1" x14ac:dyDescent="0.2">
      <c r="A3287" s="32"/>
      <c r="B3287"/>
    </row>
    <row r="3288" spans="1:2" s="12" customFormat="1" x14ac:dyDescent="0.2">
      <c r="A3288" s="32"/>
      <c r="B3288"/>
    </row>
    <row r="3289" spans="1:2" s="12" customFormat="1" x14ac:dyDescent="0.2">
      <c r="A3289" s="32"/>
      <c r="B3289"/>
    </row>
    <row r="3290" spans="1:2" s="12" customFormat="1" x14ac:dyDescent="0.2">
      <c r="A3290" s="32"/>
      <c r="B3290"/>
    </row>
    <row r="3291" spans="1:2" s="12" customFormat="1" x14ac:dyDescent="0.2">
      <c r="A3291" s="32"/>
      <c r="B3291"/>
    </row>
    <row r="3292" spans="1:2" s="12" customFormat="1" x14ac:dyDescent="0.2">
      <c r="A3292" s="32"/>
      <c r="B3292"/>
    </row>
    <row r="3293" spans="1:2" s="12" customFormat="1" x14ac:dyDescent="0.2">
      <c r="A3293" s="32"/>
      <c r="B3293"/>
    </row>
    <row r="3294" spans="1:2" s="12" customFormat="1" x14ac:dyDescent="0.2">
      <c r="A3294" s="32"/>
      <c r="B3294"/>
    </row>
    <row r="3295" spans="1:2" s="12" customFormat="1" x14ac:dyDescent="0.2">
      <c r="A3295" s="32"/>
      <c r="B3295"/>
    </row>
    <row r="3296" spans="1:2" s="12" customFormat="1" x14ac:dyDescent="0.2">
      <c r="A3296" s="32"/>
      <c r="B3296"/>
    </row>
    <row r="3297" spans="1:2" s="12" customFormat="1" x14ac:dyDescent="0.2">
      <c r="A3297" s="32"/>
      <c r="B3297"/>
    </row>
    <row r="3298" spans="1:2" s="12" customFormat="1" x14ac:dyDescent="0.2">
      <c r="A3298" s="32"/>
      <c r="B3298"/>
    </row>
    <row r="3299" spans="1:2" s="12" customFormat="1" x14ac:dyDescent="0.2">
      <c r="A3299" s="32"/>
      <c r="B3299"/>
    </row>
    <row r="3300" spans="1:2" s="12" customFormat="1" x14ac:dyDescent="0.2">
      <c r="A3300" s="32"/>
      <c r="B3300"/>
    </row>
    <row r="3301" spans="1:2" s="12" customFormat="1" x14ac:dyDescent="0.2">
      <c r="A3301" s="32"/>
      <c r="B3301"/>
    </row>
    <row r="3302" spans="1:2" s="12" customFormat="1" x14ac:dyDescent="0.2">
      <c r="A3302" s="32"/>
      <c r="B3302"/>
    </row>
    <row r="3303" spans="1:2" s="12" customFormat="1" x14ac:dyDescent="0.2">
      <c r="A3303" s="32"/>
      <c r="B3303"/>
    </row>
    <row r="3304" spans="1:2" s="12" customFormat="1" x14ac:dyDescent="0.2">
      <c r="A3304" s="32"/>
      <c r="B3304"/>
    </row>
    <row r="3305" spans="1:2" s="12" customFormat="1" x14ac:dyDescent="0.2">
      <c r="A3305" s="32"/>
      <c r="B3305"/>
    </row>
    <row r="3306" spans="1:2" s="12" customFormat="1" x14ac:dyDescent="0.2">
      <c r="A3306" s="32"/>
      <c r="B3306"/>
    </row>
    <row r="3307" spans="1:2" s="12" customFormat="1" x14ac:dyDescent="0.2">
      <c r="A3307" s="32"/>
      <c r="B3307"/>
    </row>
    <row r="3308" spans="1:2" s="12" customFormat="1" x14ac:dyDescent="0.2">
      <c r="A3308" s="32"/>
      <c r="B3308"/>
    </row>
    <row r="3309" spans="1:2" s="12" customFormat="1" x14ac:dyDescent="0.2">
      <c r="A3309" s="32"/>
      <c r="B3309"/>
    </row>
    <row r="3310" spans="1:2" s="12" customFormat="1" x14ac:dyDescent="0.2">
      <c r="A3310" s="32"/>
      <c r="B3310"/>
    </row>
    <row r="3311" spans="1:2" s="12" customFormat="1" x14ac:dyDescent="0.2">
      <c r="A3311" s="32"/>
      <c r="B3311"/>
    </row>
    <row r="3312" spans="1:2" s="12" customFormat="1" x14ac:dyDescent="0.2">
      <c r="A3312" s="32"/>
      <c r="B3312"/>
    </row>
    <row r="3313" spans="1:2" s="12" customFormat="1" x14ac:dyDescent="0.2">
      <c r="A3313" s="32"/>
      <c r="B3313"/>
    </row>
    <row r="3314" spans="1:2" s="12" customFormat="1" x14ac:dyDescent="0.2">
      <c r="A3314" s="32"/>
      <c r="B3314"/>
    </row>
    <row r="3315" spans="1:2" s="12" customFormat="1" x14ac:dyDescent="0.2">
      <c r="A3315" s="32"/>
      <c r="B3315"/>
    </row>
    <row r="3316" spans="1:2" s="12" customFormat="1" x14ac:dyDescent="0.2">
      <c r="A3316" s="32"/>
      <c r="B3316"/>
    </row>
    <row r="3317" spans="1:2" s="12" customFormat="1" x14ac:dyDescent="0.2">
      <c r="A3317" s="32"/>
      <c r="B3317"/>
    </row>
    <row r="3318" spans="1:2" s="12" customFormat="1" x14ac:dyDescent="0.2">
      <c r="A3318" s="32"/>
      <c r="B3318"/>
    </row>
    <row r="3319" spans="1:2" s="12" customFormat="1" x14ac:dyDescent="0.2">
      <c r="A3319" s="32"/>
      <c r="B3319"/>
    </row>
    <row r="3320" spans="1:2" s="12" customFormat="1" x14ac:dyDescent="0.2">
      <c r="A3320" s="32"/>
      <c r="B3320"/>
    </row>
    <row r="3321" spans="1:2" s="12" customFormat="1" x14ac:dyDescent="0.2">
      <c r="A3321" s="32"/>
      <c r="B3321"/>
    </row>
    <row r="3322" spans="1:2" s="12" customFormat="1" x14ac:dyDescent="0.2">
      <c r="A3322" s="32"/>
      <c r="B3322"/>
    </row>
    <row r="3323" spans="1:2" s="12" customFormat="1" x14ac:dyDescent="0.2">
      <c r="A3323" s="32"/>
      <c r="B3323"/>
    </row>
    <row r="3324" spans="1:2" s="12" customFormat="1" x14ac:dyDescent="0.2">
      <c r="A3324" s="32"/>
      <c r="B3324"/>
    </row>
    <row r="3325" spans="1:2" s="12" customFormat="1" x14ac:dyDescent="0.2">
      <c r="A3325" s="32"/>
      <c r="B3325"/>
    </row>
    <row r="3326" spans="1:2" s="12" customFormat="1" x14ac:dyDescent="0.2">
      <c r="A3326" s="32"/>
      <c r="B3326"/>
    </row>
    <row r="3327" spans="1:2" s="12" customFormat="1" x14ac:dyDescent="0.2">
      <c r="A3327" s="32"/>
      <c r="B3327"/>
    </row>
    <row r="3328" spans="1:2" s="12" customFormat="1" x14ac:dyDescent="0.2">
      <c r="A3328" s="32"/>
      <c r="B3328"/>
    </row>
    <row r="3329" spans="1:2" s="12" customFormat="1" x14ac:dyDescent="0.2">
      <c r="A3329" s="32"/>
      <c r="B3329"/>
    </row>
    <row r="3330" spans="1:2" s="12" customFormat="1" x14ac:dyDescent="0.2">
      <c r="A3330" s="32"/>
      <c r="B3330"/>
    </row>
    <row r="3331" spans="1:2" s="12" customFormat="1" x14ac:dyDescent="0.2">
      <c r="A3331" s="32"/>
      <c r="B3331"/>
    </row>
    <row r="3332" spans="1:2" s="12" customFormat="1" x14ac:dyDescent="0.2">
      <c r="A3332" s="32"/>
      <c r="B3332"/>
    </row>
    <row r="3333" spans="1:2" s="12" customFormat="1" x14ac:dyDescent="0.2">
      <c r="A3333" s="32"/>
      <c r="B3333"/>
    </row>
    <row r="3334" spans="1:2" s="12" customFormat="1" x14ac:dyDescent="0.2">
      <c r="A3334" s="32"/>
      <c r="B3334"/>
    </row>
    <row r="3335" spans="1:2" s="12" customFormat="1" x14ac:dyDescent="0.2">
      <c r="A3335" s="32"/>
      <c r="B3335"/>
    </row>
    <row r="3336" spans="1:2" s="12" customFormat="1" x14ac:dyDescent="0.2">
      <c r="A3336" s="32"/>
      <c r="B3336"/>
    </row>
    <row r="3337" spans="1:2" s="12" customFormat="1" x14ac:dyDescent="0.2">
      <c r="A3337" s="32"/>
      <c r="B3337"/>
    </row>
    <row r="3338" spans="1:2" s="12" customFormat="1" x14ac:dyDescent="0.2">
      <c r="A3338" s="32"/>
      <c r="B3338"/>
    </row>
    <row r="3339" spans="1:2" s="12" customFormat="1" x14ac:dyDescent="0.2">
      <c r="A3339" s="32"/>
      <c r="B3339"/>
    </row>
    <row r="3340" spans="1:2" s="12" customFormat="1" x14ac:dyDescent="0.2">
      <c r="A3340" s="32"/>
      <c r="B3340"/>
    </row>
    <row r="3341" spans="1:2" s="12" customFormat="1" x14ac:dyDescent="0.2">
      <c r="A3341" s="32"/>
      <c r="B3341"/>
    </row>
    <row r="3342" spans="1:2" s="12" customFormat="1" x14ac:dyDescent="0.2">
      <c r="A3342" s="32"/>
      <c r="B3342"/>
    </row>
    <row r="3343" spans="1:2" s="12" customFormat="1" x14ac:dyDescent="0.2">
      <c r="A3343" s="32"/>
      <c r="B3343"/>
    </row>
    <row r="3344" spans="1:2" s="12" customFormat="1" x14ac:dyDescent="0.2">
      <c r="A3344" s="32"/>
      <c r="B3344"/>
    </row>
    <row r="3345" spans="1:2" s="12" customFormat="1" x14ac:dyDescent="0.2">
      <c r="A3345" s="32"/>
      <c r="B3345"/>
    </row>
    <row r="3346" spans="1:2" s="12" customFormat="1" x14ac:dyDescent="0.2">
      <c r="A3346" s="32"/>
      <c r="B3346"/>
    </row>
    <row r="3347" spans="1:2" s="12" customFormat="1" x14ac:dyDescent="0.2">
      <c r="A3347" s="32"/>
      <c r="B3347"/>
    </row>
    <row r="3348" spans="1:2" s="12" customFormat="1" x14ac:dyDescent="0.2">
      <c r="A3348" s="32"/>
      <c r="B3348"/>
    </row>
    <row r="3349" spans="1:2" s="12" customFormat="1" x14ac:dyDescent="0.2">
      <c r="A3349" s="32"/>
      <c r="B3349"/>
    </row>
    <row r="3350" spans="1:2" s="12" customFormat="1" x14ac:dyDescent="0.2">
      <c r="A3350" s="32"/>
      <c r="B3350"/>
    </row>
    <row r="3351" spans="1:2" s="12" customFormat="1" x14ac:dyDescent="0.2">
      <c r="A3351" s="32"/>
      <c r="B3351"/>
    </row>
    <row r="3352" spans="1:2" s="12" customFormat="1" x14ac:dyDescent="0.2">
      <c r="A3352" s="32"/>
      <c r="B3352"/>
    </row>
    <row r="3353" spans="1:2" s="12" customFormat="1" x14ac:dyDescent="0.2">
      <c r="A3353" s="32"/>
      <c r="B3353"/>
    </row>
    <row r="3354" spans="1:2" s="12" customFormat="1" x14ac:dyDescent="0.2">
      <c r="A3354" s="32"/>
      <c r="B3354"/>
    </row>
    <row r="3355" spans="1:2" s="12" customFormat="1" x14ac:dyDescent="0.2">
      <c r="A3355" s="32"/>
      <c r="B3355"/>
    </row>
    <row r="3356" spans="1:2" s="12" customFormat="1" x14ac:dyDescent="0.2">
      <c r="A3356" s="32"/>
      <c r="B3356"/>
    </row>
    <row r="3357" spans="1:2" s="12" customFormat="1" x14ac:dyDescent="0.2">
      <c r="A3357" s="32"/>
      <c r="B3357"/>
    </row>
    <row r="3358" spans="1:2" s="12" customFormat="1" x14ac:dyDescent="0.2">
      <c r="A3358" s="32"/>
      <c r="B3358"/>
    </row>
    <row r="3359" spans="1:2" s="12" customFormat="1" x14ac:dyDescent="0.2">
      <c r="A3359" s="32"/>
      <c r="B3359"/>
    </row>
    <row r="3360" spans="1:2" s="12" customFormat="1" x14ac:dyDescent="0.2">
      <c r="A3360" s="32"/>
      <c r="B3360"/>
    </row>
    <row r="3361" spans="1:2" s="12" customFormat="1" x14ac:dyDescent="0.2">
      <c r="A3361" s="32"/>
      <c r="B3361"/>
    </row>
    <row r="3362" spans="1:2" s="12" customFormat="1" x14ac:dyDescent="0.2">
      <c r="A3362" s="32"/>
      <c r="B3362"/>
    </row>
    <row r="3363" spans="1:2" s="12" customFormat="1" x14ac:dyDescent="0.2">
      <c r="A3363" s="32"/>
      <c r="B3363"/>
    </row>
    <row r="3364" spans="1:2" s="12" customFormat="1" x14ac:dyDescent="0.2">
      <c r="A3364" s="32"/>
      <c r="B3364"/>
    </row>
    <row r="3365" spans="1:2" s="12" customFormat="1" x14ac:dyDescent="0.2">
      <c r="A3365" s="32"/>
      <c r="B3365"/>
    </row>
    <row r="3366" spans="1:2" s="12" customFormat="1" x14ac:dyDescent="0.2">
      <c r="A3366" s="32"/>
      <c r="B3366"/>
    </row>
    <row r="3367" spans="1:2" s="12" customFormat="1" x14ac:dyDescent="0.2">
      <c r="A3367" s="32"/>
      <c r="B3367"/>
    </row>
    <row r="3368" spans="1:2" s="12" customFormat="1" x14ac:dyDescent="0.2">
      <c r="A3368" s="32"/>
      <c r="B3368"/>
    </row>
    <row r="3369" spans="1:2" s="12" customFormat="1" x14ac:dyDescent="0.2">
      <c r="A3369" s="32"/>
      <c r="B3369"/>
    </row>
    <row r="3370" spans="1:2" s="12" customFormat="1" x14ac:dyDescent="0.2">
      <c r="A3370" s="32"/>
      <c r="B3370"/>
    </row>
    <row r="3371" spans="1:2" s="12" customFormat="1" x14ac:dyDescent="0.2">
      <c r="A3371" s="32"/>
      <c r="B3371"/>
    </row>
    <row r="3372" spans="1:2" s="12" customFormat="1" x14ac:dyDescent="0.2">
      <c r="A3372" s="32"/>
      <c r="B3372"/>
    </row>
    <row r="3373" spans="1:2" s="12" customFormat="1" x14ac:dyDescent="0.2">
      <c r="A3373" s="32"/>
      <c r="B3373"/>
    </row>
    <row r="3374" spans="1:2" s="12" customFormat="1" x14ac:dyDescent="0.2">
      <c r="A3374" s="32"/>
      <c r="B3374"/>
    </row>
    <row r="3375" spans="1:2" s="12" customFormat="1" x14ac:dyDescent="0.2">
      <c r="A3375" s="32"/>
      <c r="B3375"/>
    </row>
    <row r="3376" spans="1:2" s="12" customFormat="1" x14ac:dyDescent="0.2">
      <c r="A3376" s="32"/>
      <c r="B3376"/>
    </row>
    <row r="3377" spans="1:2" s="12" customFormat="1" x14ac:dyDescent="0.2">
      <c r="A3377" s="32"/>
      <c r="B3377"/>
    </row>
    <row r="3378" spans="1:2" s="12" customFormat="1" x14ac:dyDescent="0.2">
      <c r="A3378" s="32"/>
      <c r="B3378"/>
    </row>
    <row r="3379" spans="1:2" s="12" customFormat="1" x14ac:dyDescent="0.2">
      <c r="A3379" s="32"/>
      <c r="B3379"/>
    </row>
    <row r="3380" spans="1:2" s="12" customFormat="1" x14ac:dyDescent="0.2">
      <c r="A3380" s="32"/>
      <c r="B3380"/>
    </row>
    <row r="3381" spans="1:2" s="12" customFormat="1" x14ac:dyDescent="0.2">
      <c r="A3381" s="32"/>
      <c r="B3381"/>
    </row>
    <row r="3382" spans="1:2" s="12" customFormat="1" x14ac:dyDescent="0.2">
      <c r="A3382" s="32"/>
      <c r="B3382"/>
    </row>
    <row r="3383" spans="1:2" s="12" customFormat="1" x14ac:dyDescent="0.2">
      <c r="A3383" s="32"/>
      <c r="B3383"/>
    </row>
    <row r="3384" spans="1:2" s="12" customFormat="1" x14ac:dyDescent="0.2">
      <c r="A3384" s="32"/>
      <c r="B3384"/>
    </row>
    <row r="3385" spans="1:2" s="12" customFormat="1" x14ac:dyDescent="0.2">
      <c r="A3385" s="32"/>
      <c r="B3385"/>
    </row>
    <row r="3386" spans="1:2" s="12" customFormat="1" x14ac:dyDescent="0.2">
      <c r="A3386" s="32"/>
      <c r="B3386"/>
    </row>
    <row r="3387" spans="1:2" s="12" customFormat="1" x14ac:dyDescent="0.2">
      <c r="A3387" s="32"/>
      <c r="B3387"/>
    </row>
    <row r="3388" spans="1:2" s="12" customFormat="1" x14ac:dyDescent="0.2">
      <c r="A3388" s="32"/>
      <c r="B3388"/>
    </row>
    <row r="3389" spans="1:2" s="12" customFormat="1" x14ac:dyDescent="0.2">
      <c r="A3389" s="32"/>
      <c r="B3389"/>
    </row>
    <row r="3390" spans="1:2" s="12" customFormat="1" x14ac:dyDescent="0.2">
      <c r="A3390" s="32"/>
      <c r="B3390"/>
    </row>
    <row r="3391" spans="1:2" s="12" customFormat="1" x14ac:dyDescent="0.2">
      <c r="A3391" s="32"/>
      <c r="B3391"/>
    </row>
    <row r="3392" spans="1:2" s="12" customFormat="1" x14ac:dyDescent="0.2">
      <c r="A3392" s="32"/>
      <c r="B3392"/>
    </row>
    <row r="3393" spans="1:2" s="12" customFormat="1" x14ac:dyDescent="0.2">
      <c r="A3393" s="32"/>
      <c r="B3393"/>
    </row>
    <row r="3394" spans="1:2" s="12" customFormat="1" x14ac:dyDescent="0.2">
      <c r="A3394" s="32"/>
      <c r="B3394"/>
    </row>
    <row r="3395" spans="1:2" s="12" customFormat="1" x14ac:dyDescent="0.2">
      <c r="A3395" s="32"/>
      <c r="B3395"/>
    </row>
    <row r="3396" spans="1:2" s="12" customFormat="1" x14ac:dyDescent="0.2">
      <c r="A3396" s="32"/>
      <c r="B3396"/>
    </row>
    <row r="3397" spans="1:2" s="12" customFormat="1" x14ac:dyDescent="0.2">
      <c r="A3397" s="32"/>
      <c r="B3397"/>
    </row>
    <row r="3398" spans="1:2" s="12" customFormat="1" x14ac:dyDescent="0.2">
      <c r="A3398" s="32"/>
      <c r="B3398"/>
    </row>
    <row r="3399" spans="1:2" s="12" customFormat="1" x14ac:dyDescent="0.2">
      <c r="A3399" s="32"/>
      <c r="B3399"/>
    </row>
    <row r="3400" spans="1:2" s="12" customFormat="1" x14ac:dyDescent="0.2">
      <c r="A3400" s="32"/>
      <c r="B3400"/>
    </row>
    <row r="3401" spans="1:2" s="12" customFormat="1" x14ac:dyDescent="0.2">
      <c r="A3401" s="32"/>
      <c r="B3401"/>
    </row>
    <row r="3402" spans="1:2" s="12" customFormat="1" x14ac:dyDescent="0.2">
      <c r="A3402" s="32"/>
      <c r="B3402"/>
    </row>
    <row r="3403" spans="1:2" s="12" customFormat="1" x14ac:dyDescent="0.2">
      <c r="A3403" s="32"/>
      <c r="B3403"/>
    </row>
    <row r="3404" spans="1:2" s="12" customFormat="1" x14ac:dyDescent="0.2">
      <c r="A3404" s="32"/>
      <c r="B3404"/>
    </row>
    <row r="3405" spans="1:2" s="12" customFormat="1" x14ac:dyDescent="0.2">
      <c r="A3405" s="32"/>
      <c r="B3405"/>
    </row>
    <row r="3406" spans="1:2" s="12" customFormat="1" x14ac:dyDescent="0.2">
      <c r="A3406" s="32"/>
      <c r="B3406"/>
    </row>
    <row r="3407" spans="1:2" s="12" customFormat="1" x14ac:dyDescent="0.2">
      <c r="A3407" s="32"/>
      <c r="B3407"/>
    </row>
    <row r="3408" spans="1:2" s="12" customFormat="1" x14ac:dyDescent="0.2">
      <c r="A3408" s="32"/>
      <c r="B3408"/>
    </row>
    <row r="3409" spans="1:2" s="12" customFormat="1" x14ac:dyDescent="0.2">
      <c r="A3409" s="32"/>
      <c r="B3409"/>
    </row>
    <row r="3410" spans="1:2" s="12" customFormat="1" x14ac:dyDescent="0.2">
      <c r="A3410" s="32"/>
      <c r="B3410"/>
    </row>
    <row r="3411" spans="1:2" s="12" customFormat="1" x14ac:dyDescent="0.2">
      <c r="A3411" s="32"/>
      <c r="B3411"/>
    </row>
    <row r="3412" spans="1:2" s="12" customFormat="1" x14ac:dyDescent="0.2">
      <c r="A3412" s="32"/>
      <c r="B3412"/>
    </row>
    <row r="3413" spans="1:2" s="12" customFormat="1" x14ac:dyDescent="0.2">
      <c r="A3413" s="32"/>
      <c r="B3413"/>
    </row>
    <row r="3414" spans="1:2" s="12" customFormat="1" x14ac:dyDescent="0.2">
      <c r="A3414" s="32"/>
      <c r="B3414"/>
    </row>
    <row r="3415" spans="1:2" s="12" customFormat="1" x14ac:dyDescent="0.2">
      <c r="A3415" s="32"/>
      <c r="B3415"/>
    </row>
    <row r="3416" spans="1:2" s="12" customFormat="1" x14ac:dyDescent="0.2">
      <c r="A3416" s="32"/>
      <c r="B3416"/>
    </row>
    <row r="3417" spans="1:2" s="12" customFormat="1" x14ac:dyDescent="0.2">
      <c r="A3417" s="32"/>
      <c r="B3417"/>
    </row>
    <row r="3418" spans="1:2" s="12" customFormat="1" x14ac:dyDescent="0.2">
      <c r="A3418" s="32"/>
      <c r="B3418"/>
    </row>
    <row r="3419" spans="1:2" s="12" customFormat="1" x14ac:dyDescent="0.2">
      <c r="A3419" s="32"/>
      <c r="B3419"/>
    </row>
    <row r="3420" spans="1:2" s="12" customFormat="1" x14ac:dyDescent="0.2">
      <c r="A3420" s="32"/>
      <c r="B3420"/>
    </row>
    <row r="3421" spans="1:2" s="12" customFormat="1" x14ac:dyDescent="0.2">
      <c r="A3421" s="32"/>
      <c r="B3421"/>
    </row>
    <row r="3422" spans="1:2" s="12" customFormat="1" x14ac:dyDescent="0.2">
      <c r="A3422" s="32"/>
      <c r="B3422"/>
    </row>
    <row r="3423" spans="1:2" s="12" customFormat="1" x14ac:dyDescent="0.2">
      <c r="A3423" s="32"/>
      <c r="B3423"/>
    </row>
    <row r="3424" spans="1:2" s="12" customFormat="1" x14ac:dyDescent="0.2">
      <c r="A3424" s="32"/>
      <c r="B3424"/>
    </row>
    <row r="3425" spans="1:2" s="12" customFormat="1" x14ac:dyDescent="0.2">
      <c r="A3425" s="32"/>
      <c r="B3425"/>
    </row>
    <row r="3426" spans="1:2" s="12" customFormat="1" x14ac:dyDescent="0.2">
      <c r="A3426" s="32"/>
      <c r="B3426"/>
    </row>
    <row r="3427" spans="1:2" s="12" customFormat="1" x14ac:dyDescent="0.2">
      <c r="A3427" s="32"/>
      <c r="B3427"/>
    </row>
    <row r="3428" spans="1:2" s="12" customFormat="1" x14ac:dyDescent="0.2">
      <c r="A3428" s="32"/>
      <c r="B3428"/>
    </row>
    <row r="3429" spans="1:2" s="12" customFormat="1" x14ac:dyDescent="0.2">
      <c r="A3429" s="32"/>
      <c r="B3429"/>
    </row>
    <row r="3430" spans="1:2" s="12" customFormat="1" x14ac:dyDescent="0.2">
      <c r="A3430" s="32"/>
      <c r="B3430"/>
    </row>
    <row r="3431" spans="1:2" s="12" customFormat="1" x14ac:dyDescent="0.2">
      <c r="A3431" s="32"/>
      <c r="B3431"/>
    </row>
    <row r="3432" spans="1:2" s="12" customFormat="1" x14ac:dyDescent="0.2">
      <c r="A3432" s="32"/>
      <c r="B3432"/>
    </row>
    <row r="3433" spans="1:2" s="12" customFormat="1" x14ac:dyDescent="0.2">
      <c r="A3433" s="32"/>
      <c r="B3433"/>
    </row>
    <row r="3434" spans="1:2" s="12" customFormat="1" x14ac:dyDescent="0.2">
      <c r="A3434" s="32"/>
      <c r="B3434"/>
    </row>
    <row r="3435" spans="1:2" s="12" customFormat="1" x14ac:dyDescent="0.2">
      <c r="A3435" s="32"/>
      <c r="B3435"/>
    </row>
    <row r="3436" spans="1:2" s="12" customFormat="1" x14ac:dyDescent="0.2">
      <c r="A3436" s="32"/>
      <c r="B3436"/>
    </row>
    <row r="3437" spans="1:2" s="12" customFormat="1" x14ac:dyDescent="0.2">
      <c r="A3437" s="32"/>
      <c r="B3437"/>
    </row>
    <row r="3438" spans="1:2" s="12" customFormat="1" x14ac:dyDescent="0.2">
      <c r="A3438" s="32"/>
      <c r="B3438"/>
    </row>
    <row r="3439" spans="1:2" s="12" customFormat="1" x14ac:dyDescent="0.2">
      <c r="A3439" s="32"/>
      <c r="B3439"/>
    </row>
    <row r="3440" spans="1:2" s="12" customFormat="1" x14ac:dyDescent="0.2">
      <c r="A3440" s="32"/>
      <c r="B3440"/>
    </row>
    <row r="3441" spans="1:2" s="12" customFormat="1" x14ac:dyDescent="0.2">
      <c r="A3441" s="32"/>
      <c r="B3441"/>
    </row>
    <row r="3442" spans="1:2" s="12" customFormat="1" x14ac:dyDescent="0.2">
      <c r="A3442" s="32"/>
      <c r="B3442"/>
    </row>
    <row r="3443" spans="1:2" s="12" customFormat="1" x14ac:dyDescent="0.2">
      <c r="A3443" s="32"/>
      <c r="B3443"/>
    </row>
    <row r="3444" spans="1:2" s="12" customFormat="1" x14ac:dyDescent="0.2">
      <c r="A3444" s="32"/>
      <c r="B3444"/>
    </row>
    <row r="3445" spans="1:2" s="12" customFormat="1" x14ac:dyDescent="0.2">
      <c r="A3445" s="32"/>
      <c r="B3445"/>
    </row>
    <row r="3446" spans="1:2" s="12" customFormat="1" x14ac:dyDescent="0.2">
      <c r="A3446" s="32"/>
      <c r="B3446"/>
    </row>
    <row r="3447" spans="1:2" s="12" customFormat="1" x14ac:dyDescent="0.2">
      <c r="A3447" s="32"/>
      <c r="B3447"/>
    </row>
    <row r="3448" spans="1:2" s="12" customFormat="1" x14ac:dyDescent="0.2">
      <c r="A3448" s="32"/>
      <c r="B3448"/>
    </row>
    <row r="3449" spans="1:2" s="12" customFormat="1" x14ac:dyDescent="0.2">
      <c r="A3449" s="32"/>
      <c r="B3449"/>
    </row>
    <row r="3450" spans="1:2" s="12" customFormat="1" x14ac:dyDescent="0.2">
      <c r="A3450" s="32"/>
      <c r="B3450"/>
    </row>
    <row r="3451" spans="1:2" s="12" customFormat="1" x14ac:dyDescent="0.2">
      <c r="A3451" s="32"/>
      <c r="B3451"/>
    </row>
    <row r="3452" spans="1:2" s="12" customFormat="1" x14ac:dyDescent="0.2">
      <c r="A3452" s="32"/>
      <c r="B3452"/>
    </row>
    <row r="3453" spans="1:2" s="12" customFormat="1" x14ac:dyDescent="0.2">
      <c r="A3453" s="32"/>
      <c r="B3453"/>
    </row>
    <row r="3454" spans="1:2" s="12" customFormat="1" x14ac:dyDescent="0.2">
      <c r="A3454" s="32"/>
      <c r="B3454"/>
    </row>
    <row r="3455" spans="1:2" s="12" customFormat="1" x14ac:dyDescent="0.2">
      <c r="A3455" s="32"/>
      <c r="B3455"/>
    </row>
    <row r="3456" spans="1:2" s="12" customFormat="1" x14ac:dyDescent="0.2">
      <c r="A3456" s="32"/>
      <c r="B3456"/>
    </row>
    <row r="3457" spans="1:2" s="12" customFormat="1" x14ac:dyDescent="0.2">
      <c r="A3457" s="32"/>
      <c r="B3457"/>
    </row>
    <row r="3458" spans="1:2" s="12" customFormat="1" x14ac:dyDescent="0.2">
      <c r="A3458" s="32"/>
      <c r="B3458"/>
    </row>
    <row r="3459" spans="1:2" s="12" customFormat="1" x14ac:dyDescent="0.2">
      <c r="A3459" s="32"/>
      <c r="B3459"/>
    </row>
    <row r="3460" spans="1:2" s="12" customFormat="1" x14ac:dyDescent="0.2">
      <c r="A3460" s="32"/>
      <c r="B3460"/>
    </row>
    <row r="3461" spans="1:2" s="12" customFormat="1" x14ac:dyDescent="0.2">
      <c r="A3461" s="32"/>
      <c r="B3461"/>
    </row>
    <row r="3462" spans="1:2" s="12" customFormat="1" x14ac:dyDescent="0.2">
      <c r="A3462" s="32"/>
      <c r="B3462"/>
    </row>
    <row r="3463" spans="1:2" s="12" customFormat="1" x14ac:dyDescent="0.2">
      <c r="A3463" s="32"/>
      <c r="B3463"/>
    </row>
    <row r="3464" spans="1:2" s="12" customFormat="1" x14ac:dyDescent="0.2">
      <c r="A3464" s="32"/>
      <c r="B3464"/>
    </row>
    <row r="3465" spans="1:2" s="12" customFormat="1" x14ac:dyDescent="0.2">
      <c r="A3465" s="32"/>
      <c r="B3465"/>
    </row>
    <row r="3466" spans="1:2" s="12" customFormat="1" x14ac:dyDescent="0.2">
      <c r="A3466" s="32"/>
      <c r="B3466"/>
    </row>
    <row r="3467" spans="1:2" s="12" customFormat="1" x14ac:dyDescent="0.2">
      <c r="A3467" s="32"/>
      <c r="B3467"/>
    </row>
    <row r="3468" spans="1:2" s="12" customFormat="1" x14ac:dyDescent="0.2">
      <c r="A3468" s="32"/>
      <c r="B3468"/>
    </row>
    <row r="3469" spans="1:2" s="12" customFormat="1" x14ac:dyDescent="0.2">
      <c r="A3469" s="32"/>
      <c r="B3469"/>
    </row>
    <row r="3470" spans="1:2" s="12" customFormat="1" x14ac:dyDescent="0.2">
      <c r="A3470" s="32"/>
      <c r="B3470"/>
    </row>
    <row r="3471" spans="1:2" s="12" customFormat="1" x14ac:dyDescent="0.2">
      <c r="A3471" s="32"/>
      <c r="B3471"/>
    </row>
    <row r="3472" spans="1:2" s="12" customFormat="1" x14ac:dyDescent="0.2">
      <c r="A3472" s="32"/>
      <c r="B3472"/>
    </row>
    <row r="3473" spans="1:2" s="12" customFormat="1" x14ac:dyDescent="0.2">
      <c r="A3473" s="32"/>
      <c r="B3473"/>
    </row>
    <row r="3474" spans="1:2" s="12" customFormat="1" x14ac:dyDescent="0.2">
      <c r="A3474" s="32"/>
      <c r="B3474"/>
    </row>
    <row r="3475" spans="1:2" s="12" customFormat="1" x14ac:dyDescent="0.2">
      <c r="A3475" s="32"/>
      <c r="B3475"/>
    </row>
    <row r="3476" spans="1:2" s="12" customFormat="1" x14ac:dyDescent="0.2">
      <c r="A3476" s="32"/>
      <c r="B3476"/>
    </row>
    <row r="3477" spans="1:2" s="12" customFormat="1" x14ac:dyDescent="0.2">
      <c r="A3477" s="32"/>
      <c r="B3477"/>
    </row>
    <row r="3478" spans="1:2" s="12" customFormat="1" x14ac:dyDescent="0.2">
      <c r="A3478" s="32"/>
      <c r="B3478"/>
    </row>
    <row r="3479" spans="1:2" s="12" customFormat="1" x14ac:dyDescent="0.2">
      <c r="A3479" s="32"/>
      <c r="B3479"/>
    </row>
    <row r="3480" spans="1:2" s="12" customFormat="1" x14ac:dyDescent="0.2">
      <c r="A3480" s="32"/>
      <c r="B3480"/>
    </row>
    <row r="3481" spans="1:2" s="12" customFormat="1" x14ac:dyDescent="0.2">
      <c r="A3481" s="32"/>
      <c r="B3481"/>
    </row>
    <row r="3482" spans="1:2" s="12" customFormat="1" x14ac:dyDescent="0.2">
      <c r="A3482" s="32"/>
      <c r="B3482"/>
    </row>
    <row r="3483" spans="1:2" s="12" customFormat="1" x14ac:dyDescent="0.2">
      <c r="A3483" s="32"/>
      <c r="B3483"/>
    </row>
    <row r="3484" spans="1:2" s="12" customFormat="1" x14ac:dyDescent="0.2">
      <c r="A3484" s="32"/>
      <c r="B3484"/>
    </row>
    <row r="3485" spans="1:2" s="12" customFormat="1" x14ac:dyDescent="0.2">
      <c r="A3485" s="32"/>
      <c r="B3485"/>
    </row>
    <row r="3486" spans="1:2" s="12" customFormat="1" x14ac:dyDescent="0.2">
      <c r="A3486" s="32"/>
      <c r="B3486"/>
    </row>
    <row r="3487" spans="1:2" s="12" customFormat="1" x14ac:dyDescent="0.2">
      <c r="A3487" s="32"/>
      <c r="B3487"/>
    </row>
    <row r="3488" spans="1:2" s="12" customFormat="1" x14ac:dyDescent="0.2">
      <c r="A3488" s="32"/>
      <c r="B3488"/>
    </row>
    <row r="3489" spans="1:2" s="12" customFormat="1" x14ac:dyDescent="0.2">
      <c r="A3489" s="32"/>
      <c r="B3489"/>
    </row>
    <row r="3490" spans="1:2" s="12" customFormat="1" x14ac:dyDescent="0.2">
      <c r="A3490" s="32"/>
      <c r="B3490"/>
    </row>
    <row r="3491" spans="1:2" s="12" customFormat="1" x14ac:dyDescent="0.2">
      <c r="A3491" s="32"/>
      <c r="B3491"/>
    </row>
    <row r="3492" spans="1:2" s="12" customFormat="1" x14ac:dyDescent="0.2">
      <c r="A3492" s="32"/>
      <c r="B3492"/>
    </row>
    <row r="3493" spans="1:2" s="12" customFormat="1" x14ac:dyDescent="0.2">
      <c r="A3493" s="32"/>
      <c r="B3493"/>
    </row>
    <row r="3494" spans="1:2" s="12" customFormat="1" x14ac:dyDescent="0.2">
      <c r="A3494" s="32"/>
      <c r="B3494"/>
    </row>
    <row r="3495" spans="1:2" s="12" customFormat="1" x14ac:dyDescent="0.2">
      <c r="A3495" s="32"/>
      <c r="B3495"/>
    </row>
    <row r="3496" spans="1:2" s="12" customFormat="1" x14ac:dyDescent="0.2">
      <c r="A3496" s="32"/>
      <c r="B3496"/>
    </row>
    <row r="3497" spans="1:2" s="12" customFormat="1" x14ac:dyDescent="0.2">
      <c r="A3497" s="32"/>
      <c r="B3497"/>
    </row>
    <row r="3498" spans="1:2" s="12" customFormat="1" x14ac:dyDescent="0.2">
      <c r="A3498" s="32"/>
      <c r="B3498"/>
    </row>
    <row r="3499" spans="1:2" s="12" customFormat="1" x14ac:dyDescent="0.2">
      <c r="A3499" s="32"/>
      <c r="B3499"/>
    </row>
    <row r="3500" spans="1:2" s="12" customFormat="1" x14ac:dyDescent="0.2">
      <c r="A3500" s="32"/>
      <c r="B3500"/>
    </row>
    <row r="3501" spans="1:2" s="12" customFormat="1" x14ac:dyDescent="0.2">
      <c r="A3501" s="32"/>
      <c r="B3501"/>
    </row>
    <row r="3502" spans="1:2" s="12" customFormat="1" x14ac:dyDescent="0.2">
      <c r="A3502" s="32"/>
      <c r="B3502"/>
    </row>
    <row r="3503" spans="1:2" s="12" customFormat="1" x14ac:dyDescent="0.2">
      <c r="A3503" s="32"/>
      <c r="B3503"/>
    </row>
    <row r="3504" spans="1:2" s="12" customFormat="1" x14ac:dyDescent="0.2">
      <c r="A3504" s="32"/>
      <c r="B3504"/>
    </row>
    <row r="3505" spans="1:2" s="12" customFormat="1" x14ac:dyDescent="0.2">
      <c r="A3505" s="32"/>
      <c r="B3505"/>
    </row>
    <row r="3506" spans="1:2" s="12" customFormat="1" x14ac:dyDescent="0.2">
      <c r="A3506" s="32"/>
      <c r="B3506"/>
    </row>
    <row r="3507" spans="1:2" s="12" customFormat="1" x14ac:dyDescent="0.2">
      <c r="A3507" s="32"/>
      <c r="B3507"/>
    </row>
    <row r="3508" spans="1:2" s="12" customFormat="1" x14ac:dyDescent="0.2">
      <c r="A3508" s="32"/>
      <c r="B3508"/>
    </row>
    <row r="3509" spans="1:2" s="12" customFormat="1" x14ac:dyDescent="0.2">
      <c r="A3509" s="32"/>
      <c r="B3509"/>
    </row>
    <row r="3510" spans="1:2" s="12" customFormat="1" x14ac:dyDescent="0.2">
      <c r="A3510" s="32"/>
      <c r="B3510"/>
    </row>
    <row r="3511" spans="1:2" s="12" customFormat="1" x14ac:dyDescent="0.2">
      <c r="A3511" s="32"/>
      <c r="B3511"/>
    </row>
    <row r="3512" spans="1:2" s="12" customFormat="1" x14ac:dyDescent="0.2">
      <c r="A3512" s="32"/>
      <c r="B3512"/>
    </row>
    <row r="3513" spans="1:2" s="12" customFormat="1" x14ac:dyDescent="0.2">
      <c r="A3513" s="32"/>
      <c r="B3513"/>
    </row>
    <row r="3514" spans="1:2" s="12" customFormat="1" x14ac:dyDescent="0.2">
      <c r="A3514" s="32"/>
      <c r="B3514"/>
    </row>
    <row r="3515" spans="1:2" s="12" customFormat="1" x14ac:dyDescent="0.2">
      <c r="A3515" s="32"/>
      <c r="B3515"/>
    </row>
    <row r="3516" spans="1:2" s="12" customFormat="1" x14ac:dyDescent="0.2">
      <c r="A3516" s="32"/>
      <c r="B3516"/>
    </row>
    <row r="3517" spans="1:2" s="12" customFormat="1" x14ac:dyDescent="0.2">
      <c r="A3517" s="32"/>
      <c r="B3517"/>
    </row>
    <row r="3518" spans="1:2" s="12" customFormat="1" x14ac:dyDescent="0.2">
      <c r="A3518" s="32"/>
      <c r="B3518"/>
    </row>
    <row r="3519" spans="1:2" s="12" customFormat="1" x14ac:dyDescent="0.2">
      <c r="A3519" s="32"/>
      <c r="B3519"/>
    </row>
    <row r="3520" spans="1:2" s="12" customFormat="1" x14ac:dyDescent="0.2">
      <c r="A3520" s="32"/>
      <c r="B3520"/>
    </row>
    <row r="3521" spans="1:2" s="12" customFormat="1" x14ac:dyDescent="0.2">
      <c r="A3521" s="32"/>
      <c r="B3521"/>
    </row>
    <row r="3522" spans="1:2" s="12" customFormat="1" x14ac:dyDescent="0.2">
      <c r="A3522" s="32"/>
      <c r="B3522"/>
    </row>
    <row r="3523" spans="1:2" s="12" customFormat="1" x14ac:dyDescent="0.2">
      <c r="A3523" s="32"/>
      <c r="B3523"/>
    </row>
    <row r="3524" spans="1:2" s="12" customFormat="1" x14ac:dyDescent="0.2">
      <c r="A3524" s="32"/>
      <c r="B3524"/>
    </row>
    <row r="3525" spans="1:2" s="12" customFormat="1" x14ac:dyDescent="0.2">
      <c r="A3525" s="32"/>
      <c r="B3525"/>
    </row>
    <row r="3526" spans="1:2" s="12" customFormat="1" x14ac:dyDescent="0.2">
      <c r="A3526" s="32"/>
      <c r="B3526"/>
    </row>
    <row r="3527" spans="1:2" s="12" customFormat="1" x14ac:dyDescent="0.2">
      <c r="A3527" s="32"/>
      <c r="B3527"/>
    </row>
    <row r="3528" spans="1:2" s="12" customFormat="1" x14ac:dyDescent="0.2">
      <c r="A3528" s="32"/>
      <c r="B3528"/>
    </row>
    <row r="3529" spans="1:2" s="12" customFormat="1" x14ac:dyDescent="0.2">
      <c r="A3529" s="32"/>
      <c r="B3529"/>
    </row>
    <row r="3530" spans="1:2" s="12" customFormat="1" x14ac:dyDescent="0.2">
      <c r="A3530" s="32"/>
      <c r="B3530"/>
    </row>
    <row r="3531" spans="1:2" s="12" customFormat="1" x14ac:dyDescent="0.2">
      <c r="A3531" s="32"/>
      <c r="B3531"/>
    </row>
    <row r="3532" spans="1:2" s="12" customFormat="1" x14ac:dyDescent="0.2">
      <c r="A3532" s="32"/>
      <c r="B3532"/>
    </row>
    <row r="3533" spans="1:2" s="12" customFormat="1" x14ac:dyDescent="0.2">
      <c r="A3533" s="32"/>
      <c r="B3533"/>
    </row>
    <row r="3534" spans="1:2" s="12" customFormat="1" x14ac:dyDescent="0.2">
      <c r="A3534" s="32"/>
      <c r="B3534"/>
    </row>
    <row r="3535" spans="1:2" s="12" customFormat="1" x14ac:dyDescent="0.2">
      <c r="A3535" s="32"/>
      <c r="B3535"/>
    </row>
    <row r="3536" spans="1:2" s="12" customFormat="1" x14ac:dyDescent="0.2">
      <c r="A3536" s="32"/>
      <c r="B3536"/>
    </row>
    <row r="3537" spans="1:2" s="12" customFormat="1" x14ac:dyDescent="0.2">
      <c r="A3537" s="32"/>
      <c r="B3537"/>
    </row>
    <row r="3538" spans="1:2" s="12" customFormat="1" x14ac:dyDescent="0.2">
      <c r="A3538" s="32"/>
      <c r="B3538"/>
    </row>
    <row r="3539" spans="1:2" s="12" customFormat="1" x14ac:dyDescent="0.2">
      <c r="A3539" s="32"/>
      <c r="B3539"/>
    </row>
    <row r="3540" spans="1:2" s="12" customFormat="1" x14ac:dyDescent="0.2">
      <c r="A3540" s="32"/>
      <c r="B3540"/>
    </row>
    <row r="3541" spans="1:2" s="12" customFormat="1" x14ac:dyDescent="0.2">
      <c r="A3541" s="32"/>
      <c r="B3541"/>
    </row>
    <row r="3542" spans="1:2" s="12" customFormat="1" x14ac:dyDescent="0.2">
      <c r="A3542" s="32"/>
      <c r="B3542"/>
    </row>
    <row r="3543" spans="1:2" s="12" customFormat="1" x14ac:dyDescent="0.2">
      <c r="A3543" s="32"/>
      <c r="B3543"/>
    </row>
    <row r="3544" spans="1:2" s="12" customFormat="1" x14ac:dyDescent="0.2">
      <c r="A3544" s="32"/>
      <c r="B3544"/>
    </row>
    <row r="3545" spans="1:2" s="12" customFormat="1" x14ac:dyDescent="0.2">
      <c r="A3545" s="32"/>
      <c r="B3545"/>
    </row>
    <row r="3546" spans="1:2" s="12" customFormat="1" x14ac:dyDescent="0.2">
      <c r="A3546" s="32"/>
      <c r="B3546"/>
    </row>
    <row r="3547" spans="1:2" s="12" customFormat="1" x14ac:dyDescent="0.2">
      <c r="A3547" s="32"/>
      <c r="B3547"/>
    </row>
    <row r="3548" spans="1:2" s="12" customFormat="1" x14ac:dyDescent="0.2">
      <c r="A3548" s="32"/>
      <c r="B3548"/>
    </row>
    <row r="3549" spans="1:2" s="12" customFormat="1" x14ac:dyDescent="0.2">
      <c r="A3549" s="32"/>
      <c r="B3549"/>
    </row>
    <row r="3550" spans="1:2" s="12" customFormat="1" x14ac:dyDescent="0.2">
      <c r="A3550" s="32"/>
      <c r="B3550"/>
    </row>
    <row r="3551" spans="1:2" s="12" customFormat="1" x14ac:dyDescent="0.2">
      <c r="A3551" s="32"/>
      <c r="B3551"/>
    </row>
    <row r="3552" spans="1:2" s="12" customFormat="1" x14ac:dyDescent="0.2">
      <c r="A3552" s="32"/>
      <c r="B3552"/>
    </row>
    <row r="3553" spans="1:2" s="12" customFormat="1" x14ac:dyDescent="0.2">
      <c r="A3553" s="32"/>
      <c r="B3553"/>
    </row>
    <row r="3554" spans="1:2" s="12" customFormat="1" x14ac:dyDescent="0.2">
      <c r="A3554" s="32"/>
      <c r="B3554"/>
    </row>
    <row r="3555" spans="1:2" s="12" customFormat="1" x14ac:dyDescent="0.2">
      <c r="A3555" s="32"/>
      <c r="B3555"/>
    </row>
    <row r="3556" spans="1:2" s="12" customFormat="1" x14ac:dyDescent="0.2">
      <c r="A3556" s="32"/>
      <c r="B3556"/>
    </row>
    <row r="3557" spans="1:2" s="12" customFormat="1" x14ac:dyDescent="0.2">
      <c r="A3557" s="32"/>
      <c r="B3557"/>
    </row>
    <row r="3558" spans="1:2" s="12" customFormat="1" x14ac:dyDescent="0.2">
      <c r="A3558" s="32"/>
      <c r="B3558"/>
    </row>
    <row r="3559" spans="1:2" s="12" customFormat="1" x14ac:dyDescent="0.2">
      <c r="A3559" s="32"/>
      <c r="B3559"/>
    </row>
    <row r="3560" spans="1:2" s="12" customFormat="1" x14ac:dyDescent="0.2">
      <c r="A3560" s="32"/>
      <c r="B3560"/>
    </row>
    <row r="3561" spans="1:2" s="12" customFormat="1" x14ac:dyDescent="0.2">
      <c r="A3561" s="32"/>
      <c r="B3561"/>
    </row>
    <row r="3562" spans="1:2" s="12" customFormat="1" x14ac:dyDescent="0.2">
      <c r="A3562" s="32"/>
      <c r="B3562"/>
    </row>
    <row r="3563" spans="1:2" s="12" customFormat="1" x14ac:dyDescent="0.2">
      <c r="A3563" s="32"/>
      <c r="B3563"/>
    </row>
    <row r="3564" spans="1:2" s="12" customFormat="1" x14ac:dyDescent="0.2">
      <c r="A3564" s="32"/>
      <c r="B3564"/>
    </row>
    <row r="3565" spans="1:2" s="12" customFormat="1" x14ac:dyDescent="0.2">
      <c r="A3565" s="32"/>
      <c r="B3565"/>
    </row>
    <row r="3566" spans="1:2" s="12" customFormat="1" x14ac:dyDescent="0.2">
      <c r="A3566" s="32"/>
      <c r="B3566"/>
    </row>
    <row r="3567" spans="1:2" s="12" customFormat="1" x14ac:dyDescent="0.2">
      <c r="A3567" s="32"/>
      <c r="B3567"/>
    </row>
    <row r="3568" spans="1:2" s="12" customFormat="1" x14ac:dyDescent="0.2">
      <c r="A3568" s="32"/>
      <c r="B3568"/>
    </row>
    <row r="3569" spans="1:2" s="12" customFormat="1" x14ac:dyDescent="0.2">
      <c r="A3569" s="32"/>
      <c r="B3569"/>
    </row>
    <row r="3570" spans="1:2" s="12" customFormat="1" x14ac:dyDescent="0.2">
      <c r="A3570" s="32"/>
      <c r="B3570"/>
    </row>
    <row r="3571" spans="1:2" s="12" customFormat="1" x14ac:dyDescent="0.2">
      <c r="A3571" s="32"/>
      <c r="B3571"/>
    </row>
    <row r="3572" spans="1:2" s="12" customFormat="1" x14ac:dyDescent="0.2">
      <c r="A3572" s="32"/>
      <c r="B3572"/>
    </row>
    <row r="3573" spans="1:2" s="12" customFormat="1" x14ac:dyDescent="0.2">
      <c r="A3573" s="32"/>
      <c r="B3573"/>
    </row>
    <row r="3574" spans="1:2" s="12" customFormat="1" x14ac:dyDescent="0.2">
      <c r="A3574" s="32"/>
      <c r="B3574"/>
    </row>
    <row r="3575" spans="1:2" s="12" customFormat="1" x14ac:dyDescent="0.2">
      <c r="A3575" s="32"/>
      <c r="B3575"/>
    </row>
    <row r="3576" spans="1:2" s="12" customFormat="1" x14ac:dyDescent="0.2">
      <c r="A3576" s="32"/>
      <c r="B3576"/>
    </row>
    <row r="3577" spans="1:2" s="12" customFormat="1" x14ac:dyDescent="0.2">
      <c r="A3577" s="32"/>
      <c r="B3577"/>
    </row>
    <row r="3578" spans="1:2" s="12" customFormat="1" x14ac:dyDescent="0.2">
      <c r="A3578" s="32"/>
      <c r="B3578"/>
    </row>
    <row r="3579" spans="1:2" s="12" customFormat="1" x14ac:dyDescent="0.2">
      <c r="A3579" s="32"/>
      <c r="B3579"/>
    </row>
    <row r="3580" spans="1:2" s="12" customFormat="1" x14ac:dyDescent="0.2">
      <c r="A3580" s="32"/>
      <c r="B3580"/>
    </row>
    <row r="3581" spans="1:2" s="12" customFormat="1" x14ac:dyDescent="0.2">
      <c r="A3581" s="32"/>
      <c r="B3581"/>
    </row>
    <row r="3582" spans="1:2" s="12" customFormat="1" x14ac:dyDescent="0.2">
      <c r="A3582" s="32"/>
      <c r="B3582"/>
    </row>
    <row r="3583" spans="1:2" s="12" customFormat="1" x14ac:dyDescent="0.2">
      <c r="A3583" s="32"/>
      <c r="B3583"/>
    </row>
    <row r="3584" spans="1:2" s="12" customFormat="1" x14ac:dyDescent="0.2">
      <c r="A3584" s="32"/>
      <c r="B3584"/>
    </row>
    <row r="3585" spans="1:2" s="12" customFormat="1" x14ac:dyDescent="0.2">
      <c r="A3585" s="32"/>
      <c r="B3585"/>
    </row>
    <row r="3586" spans="1:2" s="12" customFormat="1" x14ac:dyDescent="0.2">
      <c r="A3586" s="32"/>
      <c r="B3586"/>
    </row>
    <row r="3587" spans="1:2" s="12" customFormat="1" x14ac:dyDescent="0.2">
      <c r="A3587" s="32"/>
      <c r="B3587"/>
    </row>
    <row r="3588" spans="1:2" s="12" customFormat="1" x14ac:dyDescent="0.2">
      <c r="A3588" s="32"/>
      <c r="B3588"/>
    </row>
    <row r="3589" spans="1:2" s="12" customFormat="1" x14ac:dyDescent="0.2">
      <c r="A3589" s="32"/>
      <c r="B3589"/>
    </row>
    <row r="3590" spans="1:2" s="12" customFormat="1" x14ac:dyDescent="0.2">
      <c r="A3590" s="32"/>
      <c r="B3590"/>
    </row>
    <row r="3591" spans="1:2" s="12" customFormat="1" x14ac:dyDescent="0.2">
      <c r="A3591" s="32"/>
      <c r="B3591"/>
    </row>
    <row r="3592" spans="1:2" s="12" customFormat="1" x14ac:dyDescent="0.2">
      <c r="A3592" s="32"/>
      <c r="B3592"/>
    </row>
    <row r="3593" spans="1:2" s="12" customFormat="1" x14ac:dyDescent="0.2">
      <c r="A3593" s="32"/>
      <c r="B3593"/>
    </row>
    <row r="3594" spans="1:2" s="12" customFormat="1" x14ac:dyDescent="0.2">
      <c r="A3594" s="32"/>
      <c r="B3594"/>
    </row>
    <row r="3595" spans="1:2" s="12" customFormat="1" x14ac:dyDescent="0.2">
      <c r="A3595" s="32"/>
      <c r="B3595"/>
    </row>
    <row r="3596" spans="1:2" s="12" customFormat="1" x14ac:dyDescent="0.2">
      <c r="A3596" s="32"/>
      <c r="B3596"/>
    </row>
    <row r="3597" spans="1:2" s="12" customFormat="1" x14ac:dyDescent="0.2">
      <c r="A3597" s="32"/>
      <c r="B3597"/>
    </row>
    <row r="3598" spans="1:2" s="12" customFormat="1" x14ac:dyDescent="0.2">
      <c r="A3598" s="32"/>
      <c r="B3598"/>
    </row>
    <row r="3599" spans="1:2" s="12" customFormat="1" x14ac:dyDescent="0.2">
      <c r="A3599" s="32"/>
      <c r="B3599"/>
    </row>
    <row r="3600" spans="1:2" s="12" customFormat="1" x14ac:dyDescent="0.2">
      <c r="A3600" s="32"/>
      <c r="B3600"/>
    </row>
    <row r="3601" spans="1:2" s="12" customFormat="1" x14ac:dyDescent="0.2">
      <c r="A3601" s="32"/>
      <c r="B3601"/>
    </row>
    <row r="3602" spans="1:2" s="12" customFormat="1" x14ac:dyDescent="0.2">
      <c r="A3602" s="32"/>
      <c r="B3602"/>
    </row>
    <row r="3603" spans="1:2" s="12" customFormat="1" x14ac:dyDescent="0.2">
      <c r="A3603" s="32"/>
      <c r="B3603"/>
    </row>
    <row r="3604" spans="1:2" s="12" customFormat="1" x14ac:dyDescent="0.2">
      <c r="A3604" s="32"/>
      <c r="B3604"/>
    </row>
    <row r="3605" spans="1:2" s="12" customFormat="1" x14ac:dyDescent="0.2">
      <c r="A3605" s="32"/>
      <c r="B3605"/>
    </row>
    <row r="3606" spans="1:2" s="12" customFormat="1" x14ac:dyDescent="0.2">
      <c r="A3606" s="32"/>
      <c r="B3606"/>
    </row>
    <row r="3607" spans="1:2" s="12" customFormat="1" x14ac:dyDescent="0.2">
      <c r="A3607" s="32"/>
      <c r="B3607"/>
    </row>
    <row r="3608" spans="1:2" s="12" customFormat="1" x14ac:dyDescent="0.2">
      <c r="A3608" s="32"/>
      <c r="B3608"/>
    </row>
    <row r="3609" spans="1:2" s="12" customFormat="1" x14ac:dyDescent="0.2">
      <c r="A3609" s="32"/>
      <c r="B3609"/>
    </row>
    <row r="3610" spans="1:2" s="12" customFormat="1" x14ac:dyDescent="0.2">
      <c r="A3610" s="32"/>
      <c r="B3610"/>
    </row>
    <row r="3611" spans="1:2" s="12" customFormat="1" x14ac:dyDescent="0.2">
      <c r="A3611" s="32"/>
      <c r="B3611"/>
    </row>
    <row r="3612" spans="1:2" s="12" customFormat="1" x14ac:dyDescent="0.2">
      <c r="A3612" s="32"/>
      <c r="B3612"/>
    </row>
    <row r="3613" spans="1:2" s="12" customFormat="1" x14ac:dyDescent="0.2">
      <c r="A3613" s="32"/>
      <c r="B3613"/>
    </row>
    <row r="3614" spans="1:2" s="12" customFormat="1" x14ac:dyDescent="0.2">
      <c r="A3614" s="32"/>
      <c r="B3614"/>
    </row>
    <row r="3615" spans="1:2" s="12" customFormat="1" x14ac:dyDescent="0.2">
      <c r="A3615" s="32"/>
      <c r="B3615"/>
    </row>
    <row r="3616" spans="1:2" s="12" customFormat="1" x14ac:dyDescent="0.2">
      <c r="A3616" s="32"/>
      <c r="B3616"/>
    </row>
    <row r="3617" spans="1:2" s="12" customFormat="1" x14ac:dyDescent="0.2">
      <c r="A3617" s="32"/>
      <c r="B3617"/>
    </row>
    <row r="3618" spans="1:2" s="12" customFormat="1" x14ac:dyDescent="0.2">
      <c r="A3618" s="32"/>
      <c r="B3618"/>
    </row>
    <row r="3619" spans="1:2" s="12" customFormat="1" x14ac:dyDescent="0.2">
      <c r="A3619" s="32"/>
      <c r="B3619"/>
    </row>
    <row r="3620" spans="1:2" s="12" customFormat="1" x14ac:dyDescent="0.2">
      <c r="A3620" s="32"/>
      <c r="B3620"/>
    </row>
    <row r="3621" spans="1:2" s="12" customFormat="1" x14ac:dyDescent="0.2">
      <c r="A3621" s="32"/>
      <c r="B3621"/>
    </row>
    <row r="3622" spans="1:2" s="12" customFormat="1" x14ac:dyDescent="0.2">
      <c r="A3622" s="32"/>
      <c r="B3622"/>
    </row>
    <row r="3623" spans="1:2" s="12" customFormat="1" x14ac:dyDescent="0.2">
      <c r="A3623" s="32"/>
      <c r="B3623"/>
    </row>
    <row r="3624" spans="1:2" s="12" customFormat="1" x14ac:dyDescent="0.2">
      <c r="A3624" s="32"/>
      <c r="B3624"/>
    </row>
    <row r="3625" spans="1:2" s="12" customFormat="1" x14ac:dyDescent="0.2">
      <c r="A3625" s="32"/>
      <c r="B3625"/>
    </row>
    <row r="3626" spans="1:2" s="12" customFormat="1" x14ac:dyDescent="0.2">
      <c r="A3626" s="32"/>
      <c r="B3626"/>
    </row>
    <row r="3627" spans="1:2" s="12" customFormat="1" x14ac:dyDescent="0.2">
      <c r="A3627" s="32"/>
      <c r="B3627"/>
    </row>
    <row r="3628" spans="1:2" s="12" customFormat="1" x14ac:dyDescent="0.2">
      <c r="A3628" s="32"/>
      <c r="B3628"/>
    </row>
    <row r="3629" spans="1:2" s="12" customFormat="1" x14ac:dyDescent="0.2">
      <c r="A3629" s="32"/>
      <c r="B3629"/>
    </row>
    <row r="3630" spans="1:2" s="12" customFormat="1" x14ac:dyDescent="0.2">
      <c r="A3630" s="32"/>
      <c r="B3630"/>
    </row>
    <row r="3631" spans="1:2" s="12" customFormat="1" x14ac:dyDescent="0.2">
      <c r="A3631" s="32"/>
      <c r="B3631"/>
    </row>
    <row r="3632" spans="1:2" s="12" customFormat="1" x14ac:dyDescent="0.2">
      <c r="A3632" s="32"/>
      <c r="B3632"/>
    </row>
    <row r="3633" spans="1:2" s="12" customFormat="1" x14ac:dyDescent="0.2">
      <c r="A3633" s="32"/>
      <c r="B3633"/>
    </row>
    <row r="3634" spans="1:2" s="12" customFormat="1" x14ac:dyDescent="0.2">
      <c r="A3634" s="32"/>
      <c r="B3634"/>
    </row>
    <row r="3635" spans="1:2" s="12" customFormat="1" x14ac:dyDescent="0.2">
      <c r="A3635" s="32"/>
      <c r="B3635"/>
    </row>
    <row r="3636" spans="1:2" s="12" customFormat="1" x14ac:dyDescent="0.2">
      <c r="A3636" s="32"/>
      <c r="B3636"/>
    </row>
    <row r="3637" spans="1:2" s="12" customFormat="1" x14ac:dyDescent="0.2">
      <c r="A3637" s="32"/>
      <c r="B3637"/>
    </row>
    <row r="3638" spans="1:2" s="12" customFormat="1" x14ac:dyDescent="0.2">
      <c r="A3638" s="32"/>
      <c r="B3638"/>
    </row>
    <row r="3639" spans="1:2" s="12" customFormat="1" x14ac:dyDescent="0.2">
      <c r="A3639" s="32"/>
      <c r="B3639"/>
    </row>
    <row r="3640" spans="1:2" s="12" customFormat="1" x14ac:dyDescent="0.2">
      <c r="A3640" s="32"/>
      <c r="B3640"/>
    </row>
    <row r="3641" spans="1:2" s="12" customFormat="1" x14ac:dyDescent="0.2">
      <c r="A3641" s="32"/>
      <c r="B3641"/>
    </row>
    <row r="3642" spans="1:2" s="12" customFormat="1" x14ac:dyDescent="0.2">
      <c r="A3642" s="32"/>
      <c r="B3642"/>
    </row>
    <row r="3643" spans="1:2" s="12" customFormat="1" x14ac:dyDescent="0.2">
      <c r="A3643" s="32"/>
      <c r="B3643"/>
    </row>
    <row r="3644" spans="1:2" s="12" customFormat="1" x14ac:dyDescent="0.2">
      <c r="A3644" s="32"/>
      <c r="B3644"/>
    </row>
    <row r="3645" spans="1:2" s="12" customFormat="1" x14ac:dyDescent="0.2">
      <c r="A3645" s="32"/>
      <c r="B3645"/>
    </row>
    <row r="3646" spans="1:2" s="12" customFormat="1" x14ac:dyDescent="0.2">
      <c r="A3646" s="32"/>
      <c r="B3646"/>
    </row>
    <row r="3647" spans="1:2" s="12" customFormat="1" x14ac:dyDescent="0.2">
      <c r="A3647" s="32"/>
      <c r="B3647"/>
    </row>
    <row r="3648" spans="1:2" s="12" customFormat="1" x14ac:dyDescent="0.2">
      <c r="A3648" s="32"/>
      <c r="B3648"/>
    </row>
    <row r="3649" spans="1:2" s="12" customFormat="1" x14ac:dyDescent="0.2">
      <c r="A3649" s="32"/>
      <c r="B3649"/>
    </row>
    <row r="3650" spans="1:2" s="12" customFormat="1" x14ac:dyDescent="0.2">
      <c r="A3650" s="32"/>
      <c r="B3650"/>
    </row>
    <row r="3651" spans="1:2" s="12" customFormat="1" x14ac:dyDescent="0.2">
      <c r="A3651" s="32"/>
      <c r="B3651"/>
    </row>
    <row r="3652" spans="1:2" s="12" customFormat="1" x14ac:dyDescent="0.2">
      <c r="A3652" s="32"/>
      <c r="B3652"/>
    </row>
    <row r="3653" spans="1:2" s="12" customFormat="1" x14ac:dyDescent="0.2">
      <c r="A3653" s="32"/>
      <c r="B3653"/>
    </row>
    <row r="3654" spans="1:2" s="12" customFormat="1" x14ac:dyDescent="0.2">
      <c r="A3654" s="32"/>
      <c r="B3654"/>
    </row>
    <row r="3655" spans="1:2" s="12" customFormat="1" x14ac:dyDescent="0.2">
      <c r="A3655" s="32"/>
      <c r="B3655"/>
    </row>
    <row r="3656" spans="1:2" s="12" customFormat="1" x14ac:dyDescent="0.2">
      <c r="A3656" s="32"/>
      <c r="B3656"/>
    </row>
    <row r="3657" spans="1:2" s="12" customFormat="1" x14ac:dyDescent="0.2">
      <c r="A3657" s="32"/>
      <c r="B3657"/>
    </row>
    <row r="3658" spans="1:2" s="12" customFormat="1" x14ac:dyDescent="0.2">
      <c r="A3658" s="32"/>
      <c r="B3658"/>
    </row>
    <row r="3659" spans="1:2" s="12" customFormat="1" x14ac:dyDescent="0.2">
      <c r="A3659" s="32"/>
      <c r="B3659"/>
    </row>
    <row r="3660" spans="1:2" s="12" customFormat="1" x14ac:dyDescent="0.2">
      <c r="A3660" s="32"/>
      <c r="B3660"/>
    </row>
    <row r="3661" spans="1:2" s="12" customFormat="1" x14ac:dyDescent="0.2">
      <c r="A3661" s="32"/>
      <c r="B3661"/>
    </row>
    <row r="3662" spans="1:2" s="12" customFormat="1" x14ac:dyDescent="0.2">
      <c r="A3662" s="32"/>
      <c r="B3662"/>
    </row>
    <row r="3663" spans="1:2" s="12" customFormat="1" x14ac:dyDescent="0.2">
      <c r="A3663" s="32"/>
      <c r="B3663"/>
    </row>
    <row r="3664" spans="1:2" s="12" customFormat="1" x14ac:dyDescent="0.2">
      <c r="A3664" s="32"/>
      <c r="B3664"/>
    </row>
    <row r="3665" spans="1:2" s="12" customFormat="1" x14ac:dyDescent="0.2">
      <c r="A3665" s="32"/>
      <c r="B3665"/>
    </row>
    <row r="3666" spans="1:2" s="12" customFormat="1" x14ac:dyDescent="0.2">
      <c r="A3666" s="32"/>
      <c r="B3666"/>
    </row>
    <row r="3667" spans="1:2" s="12" customFormat="1" x14ac:dyDescent="0.2">
      <c r="A3667" s="32"/>
      <c r="B3667"/>
    </row>
    <row r="3668" spans="1:2" s="12" customFormat="1" x14ac:dyDescent="0.2">
      <c r="A3668" s="32"/>
      <c r="B3668"/>
    </row>
    <row r="3669" spans="1:2" s="12" customFormat="1" x14ac:dyDescent="0.2">
      <c r="A3669" s="32"/>
      <c r="B3669"/>
    </row>
    <row r="3670" spans="1:2" s="12" customFormat="1" x14ac:dyDescent="0.2">
      <c r="A3670" s="32"/>
      <c r="B3670"/>
    </row>
    <row r="3671" spans="1:2" s="12" customFormat="1" x14ac:dyDescent="0.2">
      <c r="A3671" s="32"/>
      <c r="B3671"/>
    </row>
    <row r="3672" spans="1:2" s="12" customFormat="1" x14ac:dyDescent="0.2">
      <c r="A3672" s="32"/>
      <c r="B3672"/>
    </row>
    <row r="3673" spans="1:2" s="12" customFormat="1" x14ac:dyDescent="0.2">
      <c r="A3673" s="32"/>
      <c r="B3673"/>
    </row>
    <row r="3674" spans="1:2" s="12" customFormat="1" x14ac:dyDescent="0.2">
      <c r="A3674" s="32"/>
      <c r="B3674"/>
    </row>
    <row r="3675" spans="1:2" s="12" customFormat="1" x14ac:dyDescent="0.2">
      <c r="A3675" s="32"/>
      <c r="B3675"/>
    </row>
    <row r="3676" spans="1:2" s="12" customFormat="1" x14ac:dyDescent="0.2">
      <c r="A3676" s="32"/>
      <c r="B3676"/>
    </row>
    <row r="3677" spans="1:2" s="12" customFormat="1" x14ac:dyDescent="0.2">
      <c r="A3677" s="32"/>
      <c r="B3677"/>
    </row>
    <row r="3678" spans="1:2" s="12" customFormat="1" x14ac:dyDescent="0.2">
      <c r="A3678" s="32"/>
      <c r="B3678"/>
    </row>
    <row r="3679" spans="1:2" s="12" customFormat="1" x14ac:dyDescent="0.2">
      <c r="A3679" s="32"/>
      <c r="B3679"/>
    </row>
    <row r="3680" spans="1:2" s="12" customFormat="1" x14ac:dyDescent="0.2">
      <c r="A3680" s="32"/>
      <c r="B3680"/>
    </row>
    <row r="3681" spans="1:2" s="12" customFormat="1" x14ac:dyDescent="0.2">
      <c r="A3681" s="32"/>
      <c r="B3681"/>
    </row>
    <row r="3682" spans="1:2" s="12" customFormat="1" x14ac:dyDescent="0.2">
      <c r="A3682" s="32"/>
      <c r="B3682"/>
    </row>
    <row r="3683" spans="1:2" s="12" customFormat="1" x14ac:dyDescent="0.2">
      <c r="A3683" s="32"/>
      <c r="B3683"/>
    </row>
    <row r="3684" spans="1:2" s="12" customFormat="1" x14ac:dyDescent="0.2">
      <c r="A3684" s="32"/>
      <c r="B3684"/>
    </row>
    <row r="3685" spans="1:2" s="12" customFormat="1" x14ac:dyDescent="0.2">
      <c r="A3685" s="32"/>
      <c r="B3685"/>
    </row>
    <row r="3686" spans="1:2" s="12" customFormat="1" x14ac:dyDescent="0.2">
      <c r="A3686" s="32"/>
      <c r="B3686"/>
    </row>
    <row r="3687" spans="1:2" s="12" customFormat="1" x14ac:dyDescent="0.2">
      <c r="A3687" s="32"/>
      <c r="B3687"/>
    </row>
    <row r="3688" spans="1:2" s="12" customFormat="1" x14ac:dyDescent="0.2">
      <c r="A3688" s="32"/>
      <c r="B3688"/>
    </row>
    <row r="3689" spans="1:2" s="12" customFormat="1" x14ac:dyDescent="0.2">
      <c r="A3689" s="32"/>
      <c r="B3689"/>
    </row>
    <row r="3690" spans="1:2" s="12" customFormat="1" x14ac:dyDescent="0.2">
      <c r="A3690" s="32"/>
      <c r="B3690"/>
    </row>
    <row r="3691" spans="1:2" s="12" customFormat="1" x14ac:dyDescent="0.2">
      <c r="A3691" s="32"/>
      <c r="B3691"/>
    </row>
    <row r="3692" spans="1:2" s="12" customFormat="1" x14ac:dyDescent="0.2">
      <c r="A3692" s="32"/>
      <c r="B3692"/>
    </row>
    <row r="3693" spans="1:2" s="12" customFormat="1" x14ac:dyDescent="0.2">
      <c r="A3693" s="32"/>
      <c r="B3693"/>
    </row>
    <row r="3694" spans="1:2" s="12" customFormat="1" x14ac:dyDescent="0.2">
      <c r="A3694" s="32"/>
      <c r="B3694"/>
    </row>
    <row r="3695" spans="1:2" s="12" customFormat="1" x14ac:dyDescent="0.2">
      <c r="A3695" s="32"/>
      <c r="B3695"/>
    </row>
    <row r="3696" spans="1:2" s="12" customFormat="1" x14ac:dyDescent="0.2">
      <c r="A3696" s="32"/>
      <c r="B3696"/>
    </row>
    <row r="3697" spans="1:2" s="12" customFormat="1" x14ac:dyDescent="0.2">
      <c r="A3697" s="32"/>
      <c r="B3697"/>
    </row>
    <row r="3698" spans="1:2" s="12" customFormat="1" x14ac:dyDescent="0.2">
      <c r="A3698" s="32"/>
      <c r="B3698"/>
    </row>
    <row r="3699" spans="1:2" s="12" customFormat="1" x14ac:dyDescent="0.2">
      <c r="A3699" s="32"/>
      <c r="B3699"/>
    </row>
    <row r="3700" spans="1:2" s="12" customFormat="1" x14ac:dyDescent="0.2">
      <c r="A3700" s="32"/>
      <c r="B3700"/>
    </row>
    <row r="3701" spans="1:2" s="12" customFormat="1" x14ac:dyDescent="0.2">
      <c r="A3701" s="32"/>
      <c r="B3701"/>
    </row>
    <row r="3702" spans="1:2" s="12" customFormat="1" x14ac:dyDescent="0.2">
      <c r="A3702" s="32"/>
      <c r="B3702"/>
    </row>
    <row r="3703" spans="1:2" s="12" customFormat="1" x14ac:dyDescent="0.2">
      <c r="A3703" s="32"/>
      <c r="B3703"/>
    </row>
    <row r="3704" spans="1:2" s="12" customFormat="1" x14ac:dyDescent="0.2">
      <c r="A3704" s="32"/>
      <c r="B3704"/>
    </row>
    <row r="3705" spans="1:2" s="12" customFormat="1" x14ac:dyDescent="0.2">
      <c r="A3705" s="32"/>
      <c r="B3705"/>
    </row>
    <row r="3706" spans="1:2" s="12" customFormat="1" x14ac:dyDescent="0.2">
      <c r="A3706" s="32"/>
      <c r="B3706"/>
    </row>
    <row r="3707" spans="1:2" s="12" customFormat="1" x14ac:dyDescent="0.2">
      <c r="A3707" s="32"/>
      <c r="B3707"/>
    </row>
    <row r="3708" spans="1:2" s="12" customFormat="1" x14ac:dyDescent="0.2">
      <c r="A3708" s="32"/>
      <c r="B3708"/>
    </row>
    <row r="3709" spans="1:2" s="12" customFormat="1" x14ac:dyDescent="0.2">
      <c r="A3709" s="32"/>
      <c r="B3709"/>
    </row>
    <row r="3710" spans="1:2" s="12" customFormat="1" x14ac:dyDescent="0.2">
      <c r="A3710" s="32"/>
      <c r="B3710"/>
    </row>
    <row r="3711" spans="1:2" s="12" customFormat="1" x14ac:dyDescent="0.2">
      <c r="A3711" s="32"/>
      <c r="B3711"/>
    </row>
    <row r="3712" spans="1:2" s="12" customFormat="1" x14ac:dyDescent="0.2">
      <c r="A3712" s="32"/>
      <c r="B3712"/>
    </row>
    <row r="3713" spans="1:2" s="12" customFormat="1" x14ac:dyDescent="0.2">
      <c r="A3713" s="32"/>
      <c r="B3713"/>
    </row>
    <row r="3714" spans="1:2" s="12" customFormat="1" x14ac:dyDescent="0.2">
      <c r="A3714" s="32"/>
      <c r="B3714"/>
    </row>
    <row r="3715" spans="1:2" s="12" customFormat="1" x14ac:dyDescent="0.2">
      <c r="A3715" s="32"/>
      <c r="B3715"/>
    </row>
    <row r="3716" spans="1:2" s="12" customFormat="1" x14ac:dyDescent="0.2">
      <c r="A3716" s="32"/>
      <c r="B3716"/>
    </row>
    <row r="3717" spans="1:2" s="12" customFormat="1" x14ac:dyDescent="0.2">
      <c r="A3717" s="32"/>
      <c r="B3717"/>
    </row>
    <row r="3718" spans="1:2" s="12" customFormat="1" x14ac:dyDescent="0.2">
      <c r="A3718" s="32"/>
      <c r="B3718"/>
    </row>
    <row r="3719" spans="1:2" s="12" customFormat="1" x14ac:dyDescent="0.2">
      <c r="A3719" s="32"/>
      <c r="B3719"/>
    </row>
    <row r="3720" spans="1:2" s="12" customFormat="1" x14ac:dyDescent="0.2">
      <c r="A3720" s="32"/>
      <c r="B3720"/>
    </row>
    <row r="3721" spans="1:2" s="12" customFormat="1" x14ac:dyDescent="0.2">
      <c r="A3721" s="32"/>
      <c r="B3721"/>
    </row>
    <row r="3722" spans="1:2" s="12" customFormat="1" x14ac:dyDescent="0.2">
      <c r="A3722" s="32"/>
      <c r="B3722"/>
    </row>
    <row r="3723" spans="1:2" s="12" customFormat="1" x14ac:dyDescent="0.2">
      <c r="A3723" s="32"/>
      <c r="B3723"/>
    </row>
    <row r="3724" spans="1:2" s="12" customFormat="1" x14ac:dyDescent="0.2">
      <c r="A3724" s="32"/>
      <c r="B3724"/>
    </row>
    <row r="3725" spans="1:2" s="12" customFormat="1" x14ac:dyDescent="0.2">
      <c r="A3725" s="32"/>
      <c r="B3725"/>
    </row>
    <row r="3726" spans="1:2" s="12" customFormat="1" x14ac:dyDescent="0.2">
      <c r="A3726" s="32"/>
      <c r="B3726"/>
    </row>
    <row r="3727" spans="1:2" s="12" customFormat="1" x14ac:dyDescent="0.2">
      <c r="A3727" s="32"/>
      <c r="B3727"/>
    </row>
    <row r="3728" spans="1:2" s="12" customFormat="1" x14ac:dyDescent="0.2">
      <c r="A3728" s="32"/>
      <c r="B3728"/>
    </row>
    <row r="3729" spans="1:2" s="12" customFormat="1" x14ac:dyDescent="0.2">
      <c r="A3729" s="32"/>
      <c r="B3729"/>
    </row>
    <row r="3730" spans="1:2" s="12" customFormat="1" x14ac:dyDescent="0.2">
      <c r="A3730" s="32"/>
      <c r="B3730"/>
    </row>
    <row r="3731" spans="1:2" s="12" customFormat="1" x14ac:dyDescent="0.2">
      <c r="A3731" s="32"/>
      <c r="B3731"/>
    </row>
    <row r="3732" spans="1:2" s="12" customFormat="1" x14ac:dyDescent="0.2">
      <c r="A3732" s="32"/>
      <c r="B3732"/>
    </row>
    <row r="3733" spans="1:2" s="12" customFormat="1" x14ac:dyDescent="0.2">
      <c r="A3733" s="32"/>
      <c r="B3733"/>
    </row>
    <row r="3734" spans="1:2" s="12" customFormat="1" x14ac:dyDescent="0.2">
      <c r="A3734" s="32"/>
      <c r="B3734"/>
    </row>
    <row r="3735" spans="1:2" s="12" customFormat="1" x14ac:dyDescent="0.2">
      <c r="A3735" s="32"/>
      <c r="B3735"/>
    </row>
    <row r="3736" spans="1:2" s="12" customFormat="1" x14ac:dyDescent="0.2">
      <c r="A3736" s="32"/>
      <c r="B3736"/>
    </row>
    <row r="3737" spans="1:2" s="12" customFormat="1" x14ac:dyDescent="0.2">
      <c r="A3737" s="32"/>
      <c r="B3737"/>
    </row>
    <row r="3738" spans="1:2" s="12" customFormat="1" x14ac:dyDescent="0.2">
      <c r="A3738" s="32"/>
      <c r="B3738"/>
    </row>
    <row r="3739" spans="1:2" s="12" customFormat="1" x14ac:dyDescent="0.2">
      <c r="A3739" s="32"/>
      <c r="B3739"/>
    </row>
    <row r="3740" spans="1:2" s="12" customFormat="1" x14ac:dyDescent="0.2">
      <c r="A3740" s="32"/>
      <c r="B3740"/>
    </row>
    <row r="3741" spans="1:2" s="12" customFormat="1" x14ac:dyDescent="0.2">
      <c r="A3741" s="32"/>
      <c r="B3741"/>
    </row>
    <row r="3742" spans="1:2" s="12" customFormat="1" x14ac:dyDescent="0.2">
      <c r="A3742" s="32"/>
      <c r="B3742"/>
    </row>
    <row r="3743" spans="1:2" s="12" customFormat="1" x14ac:dyDescent="0.2">
      <c r="A3743" s="32"/>
      <c r="B3743"/>
    </row>
    <row r="3744" spans="1:2" s="12" customFormat="1" x14ac:dyDescent="0.2">
      <c r="A3744" s="32"/>
      <c r="B3744"/>
    </row>
    <row r="3745" spans="1:2" s="12" customFormat="1" x14ac:dyDescent="0.2">
      <c r="A3745" s="32"/>
      <c r="B3745"/>
    </row>
    <row r="3746" spans="1:2" s="12" customFormat="1" x14ac:dyDescent="0.2">
      <c r="A3746" s="32"/>
      <c r="B3746"/>
    </row>
    <row r="3747" spans="1:2" s="12" customFormat="1" x14ac:dyDescent="0.2">
      <c r="A3747" s="32"/>
      <c r="B3747"/>
    </row>
    <row r="3748" spans="1:2" s="12" customFormat="1" x14ac:dyDescent="0.2">
      <c r="A3748" s="32"/>
      <c r="B3748"/>
    </row>
    <row r="3749" spans="1:2" s="12" customFormat="1" x14ac:dyDescent="0.2">
      <c r="A3749" s="32"/>
      <c r="B3749"/>
    </row>
    <row r="3750" spans="1:2" s="12" customFormat="1" x14ac:dyDescent="0.2">
      <c r="A3750" s="32"/>
      <c r="B3750"/>
    </row>
    <row r="3751" spans="1:2" s="12" customFormat="1" x14ac:dyDescent="0.2">
      <c r="A3751" s="32"/>
      <c r="B3751"/>
    </row>
    <row r="3752" spans="1:2" s="12" customFormat="1" x14ac:dyDescent="0.2">
      <c r="A3752" s="32"/>
      <c r="B3752"/>
    </row>
    <row r="3753" spans="1:2" s="12" customFormat="1" x14ac:dyDescent="0.2">
      <c r="A3753" s="32"/>
      <c r="B3753"/>
    </row>
    <row r="3754" spans="1:2" s="12" customFormat="1" x14ac:dyDescent="0.2">
      <c r="A3754" s="32"/>
      <c r="B3754"/>
    </row>
    <row r="3755" spans="1:2" s="12" customFormat="1" x14ac:dyDescent="0.2">
      <c r="A3755" s="32"/>
      <c r="B3755"/>
    </row>
    <row r="3756" spans="1:2" s="12" customFormat="1" x14ac:dyDescent="0.2">
      <c r="A3756" s="32"/>
      <c r="B3756"/>
    </row>
    <row r="3757" spans="1:2" s="12" customFormat="1" x14ac:dyDescent="0.2">
      <c r="A3757" s="32"/>
      <c r="B3757"/>
    </row>
    <row r="3758" spans="1:2" s="12" customFormat="1" x14ac:dyDescent="0.2">
      <c r="A3758" s="32"/>
      <c r="B3758"/>
    </row>
    <row r="3759" spans="1:2" s="12" customFormat="1" x14ac:dyDescent="0.2">
      <c r="A3759" s="32"/>
      <c r="B3759"/>
    </row>
    <row r="3760" spans="1:2" s="12" customFormat="1" x14ac:dyDescent="0.2">
      <c r="A3760" s="32"/>
      <c r="B3760"/>
    </row>
    <row r="3761" spans="1:2" s="12" customFormat="1" x14ac:dyDescent="0.2">
      <c r="A3761" s="32"/>
      <c r="B3761"/>
    </row>
    <row r="3762" spans="1:2" s="12" customFormat="1" x14ac:dyDescent="0.2">
      <c r="A3762" s="32"/>
      <c r="B3762"/>
    </row>
    <row r="3763" spans="1:2" s="12" customFormat="1" x14ac:dyDescent="0.2">
      <c r="A3763" s="32"/>
      <c r="B3763"/>
    </row>
    <row r="3764" spans="1:2" s="12" customFormat="1" x14ac:dyDescent="0.2">
      <c r="A3764" s="32"/>
      <c r="B3764"/>
    </row>
    <row r="3765" spans="1:2" s="12" customFormat="1" x14ac:dyDescent="0.2">
      <c r="A3765" s="32"/>
      <c r="B3765"/>
    </row>
    <row r="3766" spans="1:2" s="12" customFormat="1" x14ac:dyDescent="0.2">
      <c r="A3766" s="32"/>
      <c r="B3766"/>
    </row>
    <row r="3767" spans="1:2" s="12" customFormat="1" x14ac:dyDescent="0.2">
      <c r="A3767" s="32"/>
      <c r="B3767"/>
    </row>
    <row r="3768" spans="1:2" s="12" customFormat="1" x14ac:dyDescent="0.2">
      <c r="A3768" s="32"/>
      <c r="B3768"/>
    </row>
    <row r="3769" spans="1:2" s="12" customFormat="1" x14ac:dyDescent="0.2">
      <c r="A3769" s="32"/>
      <c r="B3769"/>
    </row>
    <row r="3770" spans="1:2" s="12" customFormat="1" x14ac:dyDescent="0.2">
      <c r="A3770" s="32"/>
      <c r="B3770"/>
    </row>
    <row r="3771" spans="1:2" s="12" customFormat="1" x14ac:dyDescent="0.2">
      <c r="A3771" s="32"/>
      <c r="B3771"/>
    </row>
    <row r="3772" spans="1:2" s="12" customFormat="1" x14ac:dyDescent="0.2">
      <c r="A3772" s="32"/>
      <c r="B3772"/>
    </row>
    <row r="3773" spans="1:2" s="12" customFormat="1" x14ac:dyDescent="0.2">
      <c r="A3773" s="32"/>
      <c r="B3773"/>
    </row>
    <row r="3774" spans="1:2" s="12" customFormat="1" x14ac:dyDescent="0.2">
      <c r="A3774" s="32"/>
      <c r="B3774"/>
    </row>
    <row r="3775" spans="1:2" s="12" customFormat="1" x14ac:dyDescent="0.2">
      <c r="A3775" s="32"/>
      <c r="B3775"/>
    </row>
    <row r="3776" spans="1:2" s="12" customFormat="1" x14ac:dyDescent="0.2">
      <c r="A3776" s="32"/>
      <c r="B3776"/>
    </row>
    <row r="3777" spans="1:2" s="12" customFormat="1" x14ac:dyDescent="0.2">
      <c r="A3777" s="32"/>
      <c r="B3777"/>
    </row>
    <row r="3778" spans="1:2" s="12" customFormat="1" x14ac:dyDescent="0.2">
      <c r="A3778" s="32"/>
      <c r="B3778"/>
    </row>
    <row r="3779" spans="1:2" s="12" customFormat="1" x14ac:dyDescent="0.2">
      <c r="A3779" s="32"/>
      <c r="B3779"/>
    </row>
    <row r="3780" spans="1:2" s="12" customFormat="1" x14ac:dyDescent="0.2">
      <c r="A3780" s="32"/>
      <c r="B3780"/>
    </row>
    <row r="3781" spans="1:2" s="12" customFormat="1" x14ac:dyDescent="0.2">
      <c r="A3781" s="32"/>
      <c r="B3781"/>
    </row>
    <row r="3782" spans="1:2" s="12" customFormat="1" x14ac:dyDescent="0.2">
      <c r="A3782" s="32"/>
      <c r="B3782"/>
    </row>
    <row r="3783" spans="1:2" s="12" customFormat="1" x14ac:dyDescent="0.2">
      <c r="A3783" s="32"/>
      <c r="B3783"/>
    </row>
    <row r="3784" spans="1:2" s="12" customFormat="1" x14ac:dyDescent="0.2">
      <c r="A3784" s="32"/>
      <c r="B3784"/>
    </row>
    <row r="3785" spans="1:2" s="12" customFormat="1" x14ac:dyDescent="0.2">
      <c r="A3785" s="32"/>
      <c r="B3785"/>
    </row>
    <row r="3786" spans="1:2" s="12" customFormat="1" x14ac:dyDescent="0.2">
      <c r="A3786" s="32"/>
      <c r="B3786"/>
    </row>
    <row r="3787" spans="1:2" s="12" customFormat="1" x14ac:dyDescent="0.2">
      <c r="A3787" s="32"/>
      <c r="B3787"/>
    </row>
    <row r="3788" spans="1:2" s="12" customFormat="1" x14ac:dyDescent="0.2">
      <c r="A3788" s="32"/>
      <c r="B3788"/>
    </row>
    <row r="3789" spans="1:2" s="12" customFormat="1" x14ac:dyDescent="0.2">
      <c r="A3789" s="32"/>
      <c r="B3789"/>
    </row>
    <row r="3790" spans="1:2" s="12" customFormat="1" x14ac:dyDescent="0.2">
      <c r="A3790" s="32"/>
      <c r="B3790"/>
    </row>
    <row r="3791" spans="1:2" s="12" customFormat="1" x14ac:dyDescent="0.2">
      <c r="A3791" s="32"/>
      <c r="B3791"/>
    </row>
    <row r="3792" spans="1:2" s="12" customFormat="1" x14ac:dyDescent="0.2">
      <c r="A3792" s="32"/>
      <c r="B3792"/>
    </row>
    <row r="3793" spans="1:2" s="12" customFormat="1" x14ac:dyDescent="0.2">
      <c r="A3793" s="32"/>
      <c r="B3793"/>
    </row>
    <row r="3794" spans="1:2" s="12" customFormat="1" x14ac:dyDescent="0.2">
      <c r="A3794" s="32"/>
      <c r="B3794"/>
    </row>
    <row r="3795" spans="1:2" s="12" customFormat="1" x14ac:dyDescent="0.2">
      <c r="A3795" s="32"/>
      <c r="B3795"/>
    </row>
    <row r="3796" spans="1:2" s="12" customFormat="1" x14ac:dyDescent="0.2">
      <c r="A3796" s="32"/>
      <c r="B3796"/>
    </row>
    <row r="3797" spans="1:2" s="12" customFormat="1" x14ac:dyDescent="0.2">
      <c r="A3797" s="32"/>
      <c r="B3797"/>
    </row>
    <row r="3798" spans="1:2" s="12" customFormat="1" x14ac:dyDescent="0.2">
      <c r="A3798" s="32"/>
      <c r="B3798"/>
    </row>
    <row r="3799" spans="1:2" s="12" customFormat="1" x14ac:dyDescent="0.2">
      <c r="A3799" s="32"/>
      <c r="B3799"/>
    </row>
    <row r="3800" spans="1:2" s="12" customFormat="1" x14ac:dyDescent="0.2">
      <c r="A3800" s="32"/>
      <c r="B3800"/>
    </row>
    <row r="3801" spans="1:2" s="12" customFormat="1" x14ac:dyDescent="0.2">
      <c r="A3801" s="32"/>
      <c r="B3801"/>
    </row>
    <row r="3802" spans="1:2" s="12" customFormat="1" x14ac:dyDescent="0.2">
      <c r="A3802" s="32"/>
      <c r="B3802"/>
    </row>
    <row r="3803" spans="1:2" s="12" customFormat="1" x14ac:dyDescent="0.2">
      <c r="A3803" s="32"/>
      <c r="B3803"/>
    </row>
    <row r="3804" spans="1:2" s="12" customFormat="1" x14ac:dyDescent="0.2">
      <c r="A3804" s="32"/>
      <c r="B3804"/>
    </row>
    <row r="3805" spans="1:2" s="12" customFormat="1" x14ac:dyDescent="0.2">
      <c r="A3805" s="32"/>
      <c r="B3805"/>
    </row>
    <row r="3806" spans="1:2" s="12" customFormat="1" x14ac:dyDescent="0.2">
      <c r="A3806" s="32"/>
      <c r="B3806"/>
    </row>
    <row r="3807" spans="1:2" s="12" customFormat="1" x14ac:dyDescent="0.2">
      <c r="A3807" s="32"/>
      <c r="B3807"/>
    </row>
    <row r="3808" spans="1:2" s="12" customFormat="1" x14ac:dyDescent="0.2">
      <c r="A3808" s="32"/>
      <c r="B3808"/>
    </row>
    <row r="3809" spans="1:2" s="12" customFormat="1" x14ac:dyDescent="0.2">
      <c r="A3809" s="32"/>
      <c r="B3809"/>
    </row>
    <row r="3810" spans="1:2" s="12" customFormat="1" x14ac:dyDescent="0.2">
      <c r="A3810" s="32"/>
      <c r="B3810"/>
    </row>
    <row r="3811" spans="1:2" s="12" customFormat="1" x14ac:dyDescent="0.2">
      <c r="A3811" s="32"/>
      <c r="B3811"/>
    </row>
    <row r="3812" spans="1:2" s="12" customFormat="1" x14ac:dyDescent="0.2">
      <c r="A3812" s="32"/>
      <c r="B3812"/>
    </row>
    <row r="3813" spans="1:2" s="12" customFormat="1" x14ac:dyDescent="0.2">
      <c r="A3813" s="32"/>
      <c r="B3813"/>
    </row>
    <row r="3814" spans="1:2" s="12" customFormat="1" x14ac:dyDescent="0.2">
      <c r="A3814" s="32"/>
      <c r="B3814"/>
    </row>
    <row r="3815" spans="1:2" s="12" customFormat="1" x14ac:dyDescent="0.2">
      <c r="A3815" s="32"/>
      <c r="B3815"/>
    </row>
    <row r="3816" spans="1:2" s="12" customFormat="1" x14ac:dyDescent="0.2">
      <c r="A3816" s="32"/>
      <c r="B3816"/>
    </row>
    <row r="3817" spans="1:2" s="12" customFormat="1" x14ac:dyDescent="0.2">
      <c r="A3817" s="32"/>
      <c r="B3817"/>
    </row>
    <row r="3818" spans="1:2" s="12" customFormat="1" x14ac:dyDescent="0.2">
      <c r="A3818" s="32"/>
      <c r="B3818"/>
    </row>
    <row r="3819" spans="1:2" s="12" customFormat="1" x14ac:dyDescent="0.2">
      <c r="A3819" s="32"/>
      <c r="B3819"/>
    </row>
    <row r="3820" spans="1:2" s="12" customFormat="1" x14ac:dyDescent="0.2">
      <c r="A3820" s="32"/>
      <c r="B3820"/>
    </row>
    <row r="3821" spans="1:2" s="12" customFormat="1" x14ac:dyDescent="0.2">
      <c r="A3821" s="32"/>
      <c r="B3821"/>
    </row>
    <row r="3822" spans="1:2" s="12" customFormat="1" x14ac:dyDescent="0.2">
      <c r="A3822" s="32"/>
      <c r="B3822"/>
    </row>
    <row r="3823" spans="1:2" s="12" customFormat="1" x14ac:dyDescent="0.2">
      <c r="A3823" s="32"/>
      <c r="B3823"/>
    </row>
    <row r="3824" spans="1:2" s="12" customFormat="1" x14ac:dyDescent="0.2">
      <c r="A3824" s="32"/>
      <c r="B3824"/>
    </row>
    <row r="3825" spans="1:2" s="12" customFormat="1" x14ac:dyDescent="0.2">
      <c r="A3825" s="32"/>
      <c r="B3825"/>
    </row>
    <row r="3826" spans="1:2" s="12" customFormat="1" x14ac:dyDescent="0.2">
      <c r="A3826" s="32"/>
      <c r="B3826"/>
    </row>
    <row r="3827" spans="1:2" s="12" customFormat="1" x14ac:dyDescent="0.2">
      <c r="A3827" s="32"/>
      <c r="B3827"/>
    </row>
    <row r="3828" spans="1:2" s="12" customFormat="1" x14ac:dyDescent="0.2">
      <c r="A3828" s="32"/>
      <c r="B3828"/>
    </row>
    <row r="3829" spans="1:2" s="12" customFormat="1" x14ac:dyDescent="0.2">
      <c r="A3829" s="32"/>
      <c r="B3829"/>
    </row>
    <row r="3830" spans="1:2" s="12" customFormat="1" x14ac:dyDescent="0.2">
      <c r="A3830" s="32"/>
      <c r="B3830"/>
    </row>
    <row r="3831" spans="1:2" s="12" customFormat="1" x14ac:dyDescent="0.2">
      <c r="A3831" s="32"/>
      <c r="B3831"/>
    </row>
    <row r="3832" spans="1:2" s="12" customFormat="1" x14ac:dyDescent="0.2">
      <c r="A3832" s="32"/>
      <c r="B3832"/>
    </row>
    <row r="3833" spans="1:2" s="12" customFormat="1" x14ac:dyDescent="0.2">
      <c r="A3833" s="32"/>
      <c r="B3833"/>
    </row>
    <row r="3834" spans="1:2" s="12" customFormat="1" x14ac:dyDescent="0.2">
      <c r="A3834" s="32"/>
      <c r="B3834"/>
    </row>
    <row r="3835" spans="1:2" s="12" customFormat="1" x14ac:dyDescent="0.2">
      <c r="A3835" s="32"/>
      <c r="B3835"/>
    </row>
    <row r="3836" spans="1:2" s="12" customFormat="1" x14ac:dyDescent="0.2">
      <c r="A3836" s="32"/>
      <c r="B3836"/>
    </row>
    <row r="3837" spans="1:2" s="12" customFormat="1" x14ac:dyDescent="0.2">
      <c r="A3837" s="32"/>
      <c r="B3837"/>
    </row>
    <row r="3838" spans="1:2" s="12" customFormat="1" x14ac:dyDescent="0.2">
      <c r="A3838" s="32"/>
      <c r="B3838"/>
    </row>
    <row r="3839" spans="1:2" s="12" customFormat="1" x14ac:dyDescent="0.2">
      <c r="A3839" s="32"/>
      <c r="B3839"/>
    </row>
    <row r="3840" spans="1:2" s="12" customFormat="1" x14ac:dyDescent="0.2">
      <c r="A3840" s="32"/>
      <c r="B3840"/>
    </row>
    <row r="3841" spans="1:2" s="12" customFormat="1" x14ac:dyDescent="0.2">
      <c r="A3841" s="32"/>
      <c r="B3841"/>
    </row>
    <row r="3842" spans="1:2" s="12" customFormat="1" x14ac:dyDescent="0.2">
      <c r="A3842" s="32"/>
      <c r="B3842"/>
    </row>
    <row r="3843" spans="1:2" s="12" customFormat="1" x14ac:dyDescent="0.2">
      <c r="A3843" s="32"/>
      <c r="B3843"/>
    </row>
    <row r="3844" spans="1:2" s="12" customFormat="1" x14ac:dyDescent="0.2">
      <c r="A3844" s="32"/>
      <c r="B3844"/>
    </row>
    <row r="3845" spans="1:2" s="12" customFormat="1" x14ac:dyDescent="0.2">
      <c r="A3845" s="32"/>
      <c r="B3845"/>
    </row>
    <row r="3846" spans="1:2" s="12" customFormat="1" x14ac:dyDescent="0.2">
      <c r="A3846" s="32"/>
      <c r="B3846"/>
    </row>
    <row r="3847" spans="1:2" s="12" customFormat="1" x14ac:dyDescent="0.2">
      <c r="A3847" s="32"/>
      <c r="B3847"/>
    </row>
    <row r="3848" spans="1:2" s="12" customFormat="1" x14ac:dyDescent="0.2">
      <c r="A3848" s="32"/>
      <c r="B3848"/>
    </row>
    <row r="3849" spans="1:2" s="12" customFormat="1" x14ac:dyDescent="0.2">
      <c r="A3849" s="32"/>
      <c r="B3849"/>
    </row>
    <row r="3850" spans="1:2" s="12" customFormat="1" x14ac:dyDescent="0.2">
      <c r="A3850" s="32"/>
      <c r="B3850"/>
    </row>
    <row r="3851" spans="1:2" s="12" customFormat="1" x14ac:dyDescent="0.2">
      <c r="A3851" s="32"/>
      <c r="B3851"/>
    </row>
    <row r="3852" spans="1:2" s="12" customFormat="1" x14ac:dyDescent="0.2">
      <c r="A3852" s="32"/>
      <c r="B3852"/>
    </row>
    <row r="3853" spans="1:2" s="12" customFormat="1" x14ac:dyDescent="0.2">
      <c r="A3853" s="32"/>
      <c r="B3853"/>
    </row>
    <row r="3854" spans="1:2" s="12" customFormat="1" x14ac:dyDescent="0.2">
      <c r="A3854" s="32"/>
      <c r="B3854"/>
    </row>
    <row r="3855" spans="1:2" s="12" customFormat="1" x14ac:dyDescent="0.2">
      <c r="A3855" s="32"/>
      <c r="B3855"/>
    </row>
    <row r="3856" spans="1:2" s="12" customFormat="1" x14ac:dyDescent="0.2">
      <c r="A3856" s="32"/>
      <c r="B3856"/>
    </row>
    <row r="3857" spans="1:2" s="12" customFormat="1" x14ac:dyDescent="0.2">
      <c r="A3857" s="32"/>
      <c r="B3857"/>
    </row>
    <row r="3858" spans="1:2" s="12" customFormat="1" x14ac:dyDescent="0.2">
      <c r="A3858" s="32"/>
      <c r="B3858"/>
    </row>
    <row r="3859" spans="1:2" s="12" customFormat="1" x14ac:dyDescent="0.2">
      <c r="A3859" s="32"/>
      <c r="B3859"/>
    </row>
    <row r="3860" spans="1:2" s="12" customFormat="1" x14ac:dyDescent="0.2">
      <c r="A3860" s="32"/>
      <c r="B3860"/>
    </row>
    <row r="3861" spans="1:2" s="12" customFormat="1" x14ac:dyDescent="0.2">
      <c r="A3861" s="32"/>
      <c r="B3861"/>
    </row>
    <row r="3862" spans="1:2" s="12" customFormat="1" x14ac:dyDescent="0.2">
      <c r="A3862" s="32"/>
      <c r="B3862"/>
    </row>
    <row r="3863" spans="1:2" s="12" customFormat="1" x14ac:dyDescent="0.2">
      <c r="A3863" s="32"/>
      <c r="B3863"/>
    </row>
    <row r="3864" spans="1:2" s="12" customFormat="1" x14ac:dyDescent="0.2">
      <c r="A3864" s="32"/>
      <c r="B3864"/>
    </row>
    <row r="3865" spans="1:2" s="12" customFormat="1" x14ac:dyDescent="0.2">
      <c r="A3865" s="32"/>
      <c r="B3865"/>
    </row>
    <row r="3866" spans="1:2" s="12" customFormat="1" x14ac:dyDescent="0.2">
      <c r="A3866" s="32"/>
      <c r="B3866"/>
    </row>
    <row r="3867" spans="1:2" s="12" customFormat="1" x14ac:dyDescent="0.2">
      <c r="A3867" s="32"/>
      <c r="B3867"/>
    </row>
    <row r="3868" spans="1:2" s="12" customFormat="1" x14ac:dyDescent="0.2">
      <c r="A3868" s="32"/>
      <c r="B3868"/>
    </row>
    <row r="3869" spans="1:2" s="12" customFormat="1" x14ac:dyDescent="0.2">
      <c r="A3869" s="32"/>
      <c r="B3869"/>
    </row>
    <row r="3870" spans="1:2" s="12" customFormat="1" x14ac:dyDescent="0.2">
      <c r="A3870" s="32"/>
      <c r="B3870"/>
    </row>
    <row r="3871" spans="1:2" s="12" customFormat="1" x14ac:dyDescent="0.2">
      <c r="A3871" s="32"/>
      <c r="B3871"/>
    </row>
    <row r="3872" spans="1:2" s="12" customFormat="1" x14ac:dyDescent="0.2">
      <c r="A3872" s="32"/>
      <c r="B3872"/>
    </row>
    <row r="3873" spans="1:2" s="12" customFormat="1" x14ac:dyDescent="0.2">
      <c r="A3873" s="32"/>
      <c r="B3873"/>
    </row>
    <row r="3874" spans="1:2" s="12" customFormat="1" x14ac:dyDescent="0.2">
      <c r="A3874" s="32"/>
      <c r="B3874"/>
    </row>
    <row r="3875" spans="1:2" s="12" customFormat="1" x14ac:dyDescent="0.2">
      <c r="A3875" s="32"/>
      <c r="B3875"/>
    </row>
    <row r="3876" spans="1:2" s="12" customFormat="1" x14ac:dyDescent="0.2">
      <c r="A3876" s="32"/>
      <c r="B3876"/>
    </row>
    <row r="3877" spans="1:2" s="12" customFormat="1" x14ac:dyDescent="0.2">
      <c r="A3877" s="32"/>
      <c r="B3877"/>
    </row>
    <row r="3878" spans="1:2" s="12" customFormat="1" x14ac:dyDescent="0.2">
      <c r="A3878" s="32"/>
      <c r="B3878"/>
    </row>
    <row r="3879" spans="1:2" s="12" customFormat="1" x14ac:dyDescent="0.2">
      <c r="A3879" s="32"/>
      <c r="B3879"/>
    </row>
    <row r="3880" spans="1:2" s="12" customFormat="1" x14ac:dyDescent="0.2">
      <c r="A3880" s="32"/>
      <c r="B3880"/>
    </row>
    <row r="3881" spans="1:2" s="12" customFormat="1" x14ac:dyDescent="0.2">
      <c r="A3881" s="32"/>
      <c r="B3881"/>
    </row>
    <row r="3882" spans="1:2" s="12" customFormat="1" x14ac:dyDescent="0.2">
      <c r="A3882" s="32"/>
      <c r="B3882"/>
    </row>
    <row r="3883" spans="1:2" s="12" customFormat="1" x14ac:dyDescent="0.2">
      <c r="A3883" s="32"/>
      <c r="B3883"/>
    </row>
    <row r="3884" spans="1:2" s="12" customFormat="1" x14ac:dyDescent="0.2">
      <c r="A3884" s="32"/>
      <c r="B3884"/>
    </row>
    <row r="3885" spans="1:2" s="12" customFormat="1" x14ac:dyDescent="0.2">
      <c r="A3885" s="32"/>
      <c r="B3885"/>
    </row>
    <row r="3886" spans="1:2" s="12" customFormat="1" x14ac:dyDescent="0.2">
      <c r="A3886" s="32"/>
      <c r="B3886"/>
    </row>
    <row r="3887" spans="1:2" s="12" customFormat="1" x14ac:dyDescent="0.2">
      <c r="A3887" s="32"/>
      <c r="B3887"/>
    </row>
    <row r="3888" spans="1:2" s="12" customFormat="1" x14ac:dyDescent="0.2">
      <c r="A3888" s="32"/>
      <c r="B3888"/>
    </row>
    <row r="3889" spans="1:2" s="12" customFormat="1" x14ac:dyDescent="0.2">
      <c r="A3889" s="32"/>
      <c r="B3889"/>
    </row>
    <row r="3890" spans="1:2" s="12" customFormat="1" x14ac:dyDescent="0.2">
      <c r="A3890" s="32"/>
      <c r="B3890"/>
    </row>
    <row r="3891" spans="1:2" s="12" customFormat="1" x14ac:dyDescent="0.2">
      <c r="A3891" s="32"/>
      <c r="B3891"/>
    </row>
    <row r="3892" spans="1:2" s="12" customFormat="1" x14ac:dyDescent="0.2">
      <c r="A3892" s="32"/>
      <c r="B3892"/>
    </row>
    <row r="3893" spans="1:2" s="12" customFormat="1" x14ac:dyDescent="0.2">
      <c r="A3893" s="32"/>
      <c r="B3893"/>
    </row>
    <row r="3894" spans="1:2" s="12" customFormat="1" x14ac:dyDescent="0.2">
      <c r="A3894" s="32"/>
      <c r="B3894"/>
    </row>
    <row r="3895" spans="1:2" s="12" customFormat="1" x14ac:dyDescent="0.2">
      <c r="A3895" s="32"/>
      <c r="B3895"/>
    </row>
    <row r="3896" spans="1:2" s="12" customFormat="1" x14ac:dyDescent="0.2">
      <c r="A3896" s="32"/>
      <c r="B3896"/>
    </row>
    <row r="3897" spans="1:2" s="12" customFormat="1" x14ac:dyDescent="0.2">
      <c r="A3897" s="32"/>
      <c r="B3897"/>
    </row>
    <row r="3898" spans="1:2" s="12" customFormat="1" x14ac:dyDescent="0.2">
      <c r="A3898" s="32"/>
      <c r="B3898"/>
    </row>
    <row r="3899" spans="1:2" s="12" customFormat="1" x14ac:dyDescent="0.2">
      <c r="A3899" s="32"/>
      <c r="B3899"/>
    </row>
    <row r="3900" spans="1:2" s="12" customFormat="1" x14ac:dyDescent="0.2">
      <c r="A3900" s="32"/>
      <c r="B3900"/>
    </row>
    <row r="3901" spans="1:2" s="12" customFormat="1" x14ac:dyDescent="0.2">
      <c r="A3901" s="32"/>
      <c r="B3901"/>
    </row>
    <row r="3902" spans="1:2" s="12" customFormat="1" x14ac:dyDescent="0.2">
      <c r="A3902" s="32"/>
      <c r="B3902"/>
    </row>
    <row r="3903" spans="1:2" s="12" customFormat="1" x14ac:dyDescent="0.2">
      <c r="A3903" s="32"/>
      <c r="B3903"/>
    </row>
    <row r="3904" spans="1:2" s="12" customFormat="1" x14ac:dyDescent="0.2">
      <c r="A3904" s="32"/>
      <c r="B3904"/>
    </row>
    <row r="3905" spans="1:2" s="12" customFormat="1" x14ac:dyDescent="0.2">
      <c r="A3905" s="32"/>
      <c r="B3905"/>
    </row>
    <row r="3906" spans="1:2" s="12" customFormat="1" x14ac:dyDescent="0.2">
      <c r="A3906" s="32"/>
      <c r="B3906"/>
    </row>
    <row r="3907" spans="1:2" s="12" customFormat="1" x14ac:dyDescent="0.2">
      <c r="A3907" s="32"/>
      <c r="B3907"/>
    </row>
    <row r="3908" spans="1:2" s="12" customFormat="1" x14ac:dyDescent="0.2">
      <c r="A3908" s="32"/>
      <c r="B3908"/>
    </row>
    <row r="3909" spans="1:2" s="12" customFormat="1" x14ac:dyDescent="0.2">
      <c r="A3909" s="32"/>
      <c r="B3909"/>
    </row>
    <row r="3910" spans="1:2" s="12" customFormat="1" x14ac:dyDescent="0.2">
      <c r="A3910" s="32"/>
      <c r="B3910"/>
    </row>
    <row r="3911" spans="1:2" s="12" customFormat="1" x14ac:dyDescent="0.2">
      <c r="A3911" s="32"/>
      <c r="B3911"/>
    </row>
    <row r="3912" spans="1:2" s="12" customFormat="1" x14ac:dyDescent="0.2">
      <c r="A3912" s="32"/>
      <c r="B3912"/>
    </row>
    <row r="3913" spans="1:2" s="12" customFormat="1" x14ac:dyDescent="0.2">
      <c r="A3913" s="32"/>
      <c r="B3913"/>
    </row>
    <row r="3914" spans="1:2" s="12" customFormat="1" x14ac:dyDescent="0.2">
      <c r="A3914" s="32"/>
      <c r="B3914"/>
    </row>
    <row r="3915" spans="1:2" s="12" customFormat="1" x14ac:dyDescent="0.2">
      <c r="A3915" s="32"/>
      <c r="B3915"/>
    </row>
    <row r="3916" spans="1:2" s="12" customFormat="1" x14ac:dyDescent="0.2">
      <c r="A3916" s="32"/>
      <c r="B3916"/>
    </row>
    <row r="3917" spans="1:2" s="12" customFormat="1" x14ac:dyDescent="0.2">
      <c r="A3917" s="32"/>
      <c r="B3917"/>
    </row>
    <row r="3918" spans="1:2" s="12" customFormat="1" x14ac:dyDescent="0.2">
      <c r="A3918" s="32"/>
      <c r="B3918"/>
    </row>
    <row r="3919" spans="1:2" s="12" customFormat="1" x14ac:dyDescent="0.2">
      <c r="A3919" s="32"/>
      <c r="B3919"/>
    </row>
    <row r="3920" spans="1:2" s="12" customFormat="1" x14ac:dyDescent="0.2">
      <c r="A3920" s="32"/>
      <c r="B3920"/>
    </row>
    <row r="3921" spans="1:2" s="12" customFormat="1" x14ac:dyDescent="0.2">
      <c r="A3921" s="32"/>
      <c r="B3921"/>
    </row>
    <row r="3922" spans="1:2" s="12" customFormat="1" x14ac:dyDescent="0.2">
      <c r="A3922" s="32"/>
      <c r="B3922"/>
    </row>
    <row r="3923" spans="1:2" s="12" customFormat="1" x14ac:dyDescent="0.2">
      <c r="A3923" s="32"/>
      <c r="B3923"/>
    </row>
    <row r="3924" spans="1:2" s="12" customFormat="1" x14ac:dyDescent="0.2">
      <c r="A3924" s="32"/>
      <c r="B3924"/>
    </row>
    <row r="3925" spans="1:2" s="12" customFormat="1" x14ac:dyDescent="0.2">
      <c r="A3925" s="32"/>
      <c r="B3925"/>
    </row>
    <row r="3926" spans="1:2" s="12" customFormat="1" x14ac:dyDescent="0.2">
      <c r="A3926" s="32"/>
      <c r="B3926"/>
    </row>
    <row r="3927" spans="1:2" s="12" customFormat="1" x14ac:dyDescent="0.2">
      <c r="A3927" s="32"/>
      <c r="B3927"/>
    </row>
    <row r="3928" spans="1:2" s="12" customFormat="1" x14ac:dyDescent="0.2">
      <c r="A3928" s="32"/>
      <c r="B3928"/>
    </row>
    <row r="3929" spans="1:2" s="12" customFormat="1" x14ac:dyDescent="0.2">
      <c r="A3929" s="32"/>
      <c r="B3929"/>
    </row>
    <row r="3930" spans="1:2" s="12" customFormat="1" x14ac:dyDescent="0.2">
      <c r="A3930" s="32"/>
      <c r="B3930"/>
    </row>
    <row r="3931" spans="1:2" s="12" customFormat="1" x14ac:dyDescent="0.2">
      <c r="A3931" s="32"/>
      <c r="B3931"/>
    </row>
    <row r="3932" spans="1:2" s="12" customFormat="1" x14ac:dyDescent="0.2">
      <c r="A3932" s="32"/>
      <c r="B3932"/>
    </row>
    <row r="3933" spans="1:2" s="12" customFormat="1" x14ac:dyDescent="0.2">
      <c r="A3933" s="32"/>
      <c r="B3933"/>
    </row>
    <row r="3934" spans="1:2" s="12" customFormat="1" x14ac:dyDescent="0.2">
      <c r="A3934" s="32"/>
      <c r="B3934"/>
    </row>
    <row r="3935" spans="1:2" s="12" customFormat="1" x14ac:dyDescent="0.2">
      <c r="A3935" s="32"/>
      <c r="B3935"/>
    </row>
    <row r="3936" spans="1:2" s="12" customFormat="1" x14ac:dyDescent="0.2">
      <c r="A3936" s="32"/>
      <c r="B3936"/>
    </row>
    <row r="3937" spans="1:2" s="12" customFormat="1" x14ac:dyDescent="0.2">
      <c r="A3937" s="32"/>
      <c r="B3937"/>
    </row>
    <row r="3938" spans="1:2" s="12" customFormat="1" x14ac:dyDescent="0.2">
      <c r="A3938" s="32"/>
      <c r="B3938"/>
    </row>
    <row r="3939" spans="1:2" s="12" customFormat="1" x14ac:dyDescent="0.2">
      <c r="A3939" s="32"/>
      <c r="B3939"/>
    </row>
    <row r="3940" spans="1:2" s="12" customFormat="1" x14ac:dyDescent="0.2">
      <c r="A3940" s="32"/>
      <c r="B3940"/>
    </row>
    <row r="3941" spans="1:2" s="12" customFormat="1" x14ac:dyDescent="0.2">
      <c r="A3941" s="32"/>
      <c r="B3941"/>
    </row>
    <row r="3942" spans="1:2" s="12" customFormat="1" x14ac:dyDescent="0.2">
      <c r="A3942" s="32"/>
      <c r="B3942"/>
    </row>
    <row r="3943" spans="1:2" s="12" customFormat="1" x14ac:dyDescent="0.2">
      <c r="A3943" s="32"/>
      <c r="B3943"/>
    </row>
    <row r="3944" spans="1:2" s="12" customFormat="1" x14ac:dyDescent="0.2">
      <c r="A3944" s="32"/>
      <c r="B3944"/>
    </row>
    <row r="3945" spans="1:2" s="12" customFormat="1" x14ac:dyDescent="0.2">
      <c r="A3945" s="32"/>
      <c r="B3945"/>
    </row>
    <row r="3946" spans="1:2" s="12" customFormat="1" x14ac:dyDescent="0.2">
      <c r="A3946" s="32"/>
      <c r="B3946"/>
    </row>
    <row r="3947" spans="1:2" s="12" customFormat="1" x14ac:dyDescent="0.2">
      <c r="A3947" s="32"/>
      <c r="B3947"/>
    </row>
    <row r="3948" spans="1:2" s="12" customFormat="1" x14ac:dyDescent="0.2">
      <c r="A3948" s="32"/>
      <c r="B3948"/>
    </row>
    <row r="3949" spans="1:2" s="12" customFormat="1" x14ac:dyDescent="0.2">
      <c r="A3949" s="32"/>
      <c r="B3949"/>
    </row>
    <row r="3950" spans="1:2" s="12" customFormat="1" x14ac:dyDescent="0.2">
      <c r="A3950" s="32"/>
      <c r="B3950"/>
    </row>
    <row r="3951" spans="1:2" s="12" customFormat="1" x14ac:dyDescent="0.2">
      <c r="A3951" s="32"/>
      <c r="B3951"/>
    </row>
    <row r="3952" spans="1:2" s="12" customFormat="1" x14ac:dyDescent="0.2">
      <c r="A3952" s="32"/>
      <c r="B3952"/>
    </row>
    <row r="3953" spans="1:2" s="12" customFormat="1" x14ac:dyDescent="0.2">
      <c r="A3953" s="32"/>
      <c r="B3953"/>
    </row>
    <row r="3954" spans="1:2" s="12" customFormat="1" x14ac:dyDescent="0.2">
      <c r="A3954" s="32"/>
      <c r="B3954"/>
    </row>
    <row r="3955" spans="1:2" s="12" customFormat="1" x14ac:dyDescent="0.2">
      <c r="A3955" s="32"/>
      <c r="B3955"/>
    </row>
    <row r="3956" spans="1:2" s="12" customFormat="1" x14ac:dyDescent="0.2">
      <c r="A3956" s="32"/>
      <c r="B3956"/>
    </row>
    <row r="3957" spans="1:2" s="12" customFormat="1" x14ac:dyDescent="0.2">
      <c r="A3957" s="32"/>
      <c r="B3957"/>
    </row>
    <row r="3958" spans="1:2" s="12" customFormat="1" x14ac:dyDescent="0.2">
      <c r="A3958" s="32"/>
      <c r="B3958"/>
    </row>
    <row r="3959" spans="1:2" s="12" customFormat="1" x14ac:dyDescent="0.2">
      <c r="A3959" s="32"/>
      <c r="B3959"/>
    </row>
    <row r="3960" spans="1:2" s="12" customFormat="1" x14ac:dyDescent="0.2">
      <c r="A3960" s="32"/>
      <c r="B3960"/>
    </row>
    <row r="3961" spans="1:2" s="12" customFormat="1" x14ac:dyDescent="0.2">
      <c r="A3961" s="32"/>
      <c r="B3961"/>
    </row>
    <row r="3962" spans="1:2" s="12" customFormat="1" x14ac:dyDescent="0.2">
      <c r="A3962" s="32"/>
      <c r="B3962"/>
    </row>
    <row r="3963" spans="1:2" s="12" customFormat="1" x14ac:dyDescent="0.2">
      <c r="A3963" s="32"/>
      <c r="B3963"/>
    </row>
    <row r="3964" spans="1:2" s="12" customFormat="1" x14ac:dyDescent="0.2">
      <c r="A3964" s="32"/>
      <c r="B3964"/>
    </row>
    <row r="3965" spans="1:2" s="12" customFormat="1" x14ac:dyDescent="0.2">
      <c r="A3965" s="32"/>
      <c r="B3965"/>
    </row>
    <row r="3966" spans="1:2" s="12" customFormat="1" x14ac:dyDescent="0.2">
      <c r="A3966" s="32"/>
      <c r="B3966"/>
    </row>
    <row r="3967" spans="1:2" s="12" customFormat="1" x14ac:dyDescent="0.2">
      <c r="A3967" s="32"/>
      <c r="B3967"/>
    </row>
    <row r="3968" spans="1:2" s="12" customFormat="1" x14ac:dyDescent="0.2">
      <c r="A3968" s="32"/>
      <c r="B3968"/>
    </row>
    <row r="3969" spans="1:2" s="12" customFormat="1" x14ac:dyDescent="0.2">
      <c r="A3969" s="32"/>
      <c r="B3969"/>
    </row>
    <row r="3970" spans="1:2" s="12" customFormat="1" x14ac:dyDescent="0.2">
      <c r="A3970" s="32"/>
      <c r="B3970"/>
    </row>
    <row r="3971" spans="1:2" s="12" customFormat="1" x14ac:dyDescent="0.2">
      <c r="A3971" s="32"/>
      <c r="B3971"/>
    </row>
    <row r="3972" spans="1:2" s="12" customFormat="1" x14ac:dyDescent="0.2">
      <c r="A3972" s="32"/>
      <c r="B3972"/>
    </row>
    <row r="3973" spans="1:2" s="12" customFormat="1" x14ac:dyDescent="0.2">
      <c r="A3973" s="32"/>
      <c r="B3973"/>
    </row>
    <row r="3974" spans="1:2" s="12" customFormat="1" x14ac:dyDescent="0.2">
      <c r="A3974" s="32"/>
      <c r="B3974"/>
    </row>
    <row r="3975" spans="1:2" s="12" customFormat="1" x14ac:dyDescent="0.2">
      <c r="A3975" s="32"/>
      <c r="B3975"/>
    </row>
    <row r="3976" spans="1:2" s="12" customFormat="1" x14ac:dyDescent="0.2">
      <c r="A3976" s="32"/>
      <c r="B3976"/>
    </row>
    <row r="3977" spans="1:2" s="12" customFormat="1" x14ac:dyDescent="0.2">
      <c r="A3977" s="32"/>
      <c r="B3977"/>
    </row>
    <row r="3978" spans="1:2" s="12" customFormat="1" x14ac:dyDescent="0.2">
      <c r="A3978" s="32"/>
      <c r="B3978"/>
    </row>
    <row r="3979" spans="1:2" s="12" customFormat="1" x14ac:dyDescent="0.2">
      <c r="A3979" s="32"/>
      <c r="B3979"/>
    </row>
    <row r="3980" spans="1:2" s="12" customFormat="1" x14ac:dyDescent="0.2">
      <c r="A3980" s="32"/>
      <c r="B3980"/>
    </row>
    <row r="3981" spans="1:2" s="12" customFormat="1" x14ac:dyDescent="0.2">
      <c r="A3981" s="32"/>
      <c r="B3981"/>
    </row>
    <row r="3982" spans="1:2" s="12" customFormat="1" x14ac:dyDescent="0.2">
      <c r="A3982" s="32"/>
      <c r="B3982"/>
    </row>
    <row r="3983" spans="1:2" s="12" customFormat="1" x14ac:dyDescent="0.2">
      <c r="A3983" s="32"/>
      <c r="B3983"/>
    </row>
    <row r="3984" spans="1:2" s="12" customFormat="1" x14ac:dyDescent="0.2">
      <c r="A3984" s="32"/>
      <c r="B3984"/>
    </row>
    <row r="3985" spans="1:2" s="12" customFormat="1" x14ac:dyDescent="0.2">
      <c r="A3985" s="32"/>
      <c r="B3985"/>
    </row>
    <row r="3986" spans="1:2" s="12" customFormat="1" x14ac:dyDescent="0.2">
      <c r="A3986" s="32"/>
      <c r="B3986"/>
    </row>
    <row r="3987" spans="1:2" s="12" customFormat="1" x14ac:dyDescent="0.2">
      <c r="A3987" s="32"/>
      <c r="B3987"/>
    </row>
    <row r="3988" spans="1:2" s="12" customFormat="1" x14ac:dyDescent="0.2">
      <c r="A3988" s="32"/>
      <c r="B3988"/>
    </row>
    <row r="3989" spans="1:2" s="12" customFormat="1" x14ac:dyDescent="0.2">
      <c r="A3989" s="32"/>
      <c r="B3989"/>
    </row>
    <row r="3990" spans="1:2" s="12" customFormat="1" x14ac:dyDescent="0.2">
      <c r="A3990" s="32"/>
      <c r="B3990"/>
    </row>
    <row r="3991" spans="1:2" s="12" customFormat="1" x14ac:dyDescent="0.2">
      <c r="A3991" s="32"/>
      <c r="B3991"/>
    </row>
    <row r="3992" spans="1:2" s="12" customFormat="1" x14ac:dyDescent="0.2">
      <c r="A3992" s="32"/>
      <c r="B3992"/>
    </row>
    <row r="3993" spans="1:2" s="12" customFormat="1" x14ac:dyDescent="0.2">
      <c r="A3993" s="32"/>
      <c r="B3993"/>
    </row>
    <row r="3994" spans="1:2" s="12" customFormat="1" x14ac:dyDescent="0.2">
      <c r="A3994" s="32"/>
      <c r="B3994"/>
    </row>
    <row r="3995" spans="1:2" s="12" customFormat="1" x14ac:dyDescent="0.2">
      <c r="A3995" s="32"/>
      <c r="B3995"/>
    </row>
    <row r="3996" spans="1:2" s="12" customFormat="1" x14ac:dyDescent="0.2">
      <c r="A3996" s="32"/>
      <c r="B3996"/>
    </row>
    <row r="3997" spans="1:2" s="12" customFormat="1" x14ac:dyDescent="0.2">
      <c r="A3997" s="32"/>
      <c r="B3997"/>
    </row>
    <row r="3998" spans="1:2" s="12" customFormat="1" x14ac:dyDescent="0.2">
      <c r="A3998" s="32"/>
      <c r="B3998"/>
    </row>
    <row r="3999" spans="1:2" s="12" customFormat="1" x14ac:dyDescent="0.2">
      <c r="A3999" s="32"/>
      <c r="B3999"/>
    </row>
    <row r="4000" spans="1:2" s="12" customFormat="1" x14ac:dyDescent="0.2">
      <c r="A4000" s="32"/>
      <c r="B4000"/>
    </row>
    <row r="4001" spans="1:2" s="12" customFormat="1" x14ac:dyDescent="0.2">
      <c r="A4001" s="32"/>
      <c r="B4001"/>
    </row>
    <row r="4002" spans="1:2" s="12" customFormat="1" x14ac:dyDescent="0.2">
      <c r="A4002" s="32"/>
      <c r="B4002"/>
    </row>
    <row r="4003" spans="1:2" s="12" customFormat="1" x14ac:dyDescent="0.2">
      <c r="A4003" s="32"/>
      <c r="B4003"/>
    </row>
    <row r="4004" spans="1:2" s="12" customFormat="1" x14ac:dyDescent="0.2">
      <c r="A4004" s="32"/>
      <c r="B4004"/>
    </row>
    <row r="4005" spans="1:2" s="12" customFormat="1" x14ac:dyDescent="0.2">
      <c r="A4005" s="32"/>
      <c r="B4005"/>
    </row>
    <row r="4006" spans="1:2" s="12" customFormat="1" x14ac:dyDescent="0.2">
      <c r="A4006" s="32"/>
      <c r="B4006"/>
    </row>
    <row r="4007" spans="1:2" s="12" customFormat="1" x14ac:dyDescent="0.2">
      <c r="A4007" s="32"/>
      <c r="B4007"/>
    </row>
    <row r="4008" spans="1:2" s="12" customFormat="1" x14ac:dyDescent="0.2">
      <c r="A4008" s="32"/>
      <c r="B4008"/>
    </row>
    <row r="4009" spans="1:2" s="12" customFormat="1" x14ac:dyDescent="0.2">
      <c r="A4009" s="32"/>
      <c r="B4009"/>
    </row>
    <row r="4010" spans="1:2" s="12" customFormat="1" x14ac:dyDescent="0.2">
      <c r="A4010" s="32"/>
      <c r="B4010"/>
    </row>
    <row r="4011" spans="1:2" s="12" customFormat="1" x14ac:dyDescent="0.2">
      <c r="A4011" s="32"/>
      <c r="B4011"/>
    </row>
    <row r="4012" spans="1:2" s="12" customFormat="1" x14ac:dyDescent="0.2">
      <c r="A4012" s="32"/>
      <c r="B4012"/>
    </row>
    <row r="4013" spans="1:2" s="12" customFormat="1" x14ac:dyDescent="0.2">
      <c r="A4013" s="32"/>
      <c r="B4013"/>
    </row>
    <row r="4014" spans="1:2" s="12" customFormat="1" x14ac:dyDescent="0.2">
      <c r="A4014" s="32"/>
      <c r="B4014"/>
    </row>
    <row r="4015" spans="1:2" s="12" customFormat="1" x14ac:dyDescent="0.2">
      <c r="A4015" s="32"/>
      <c r="B4015"/>
    </row>
    <row r="4016" spans="1:2" s="12" customFormat="1" x14ac:dyDescent="0.2">
      <c r="A4016" s="32"/>
      <c r="B4016"/>
    </row>
    <row r="4017" spans="1:2" s="12" customFormat="1" x14ac:dyDescent="0.2">
      <c r="A4017" s="32"/>
      <c r="B4017"/>
    </row>
    <row r="4018" spans="1:2" s="12" customFormat="1" x14ac:dyDescent="0.2">
      <c r="A4018" s="32"/>
      <c r="B4018"/>
    </row>
    <row r="4019" spans="1:2" s="12" customFormat="1" x14ac:dyDescent="0.2">
      <c r="A4019" s="32"/>
      <c r="B4019"/>
    </row>
    <row r="4020" spans="1:2" s="12" customFormat="1" x14ac:dyDescent="0.2">
      <c r="A4020" s="32"/>
      <c r="B4020"/>
    </row>
    <row r="4021" spans="1:2" s="12" customFormat="1" x14ac:dyDescent="0.2">
      <c r="A4021" s="32"/>
      <c r="B4021"/>
    </row>
    <row r="4022" spans="1:2" s="12" customFormat="1" x14ac:dyDescent="0.2">
      <c r="A4022" s="32"/>
      <c r="B4022"/>
    </row>
    <row r="4023" spans="1:2" s="12" customFormat="1" x14ac:dyDescent="0.2">
      <c r="A4023" s="32"/>
      <c r="B4023"/>
    </row>
    <row r="4024" spans="1:2" s="12" customFormat="1" x14ac:dyDescent="0.2">
      <c r="A4024" s="32"/>
      <c r="B4024"/>
    </row>
    <row r="4025" spans="1:2" s="12" customFormat="1" x14ac:dyDescent="0.2">
      <c r="A4025" s="32"/>
      <c r="B4025"/>
    </row>
    <row r="4026" spans="1:2" s="12" customFormat="1" x14ac:dyDescent="0.2">
      <c r="A4026" s="32"/>
      <c r="B4026"/>
    </row>
    <row r="4027" spans="1:2" s="12" customFormat="1" x14ac:dyDescent="0.2">
      <c r="A4027" s="32"/>
      <c r="B4027"/>
    </row>
    <row r="4028" spans="1:2" s="12" customFormat="1" x14ac:dyDescent="0.2">
      <c r="A4028" s="32"/>
      <c r="B4028"/>
    </row>
    <row r="4029" spans="1:2" s="12" customFormat="1" x14ac:dyDescent="0.2">
      <c r="A4029" s="32"/>
      <c r="B4029"/>
    </row>
    <row r="4030" spans="1:2" s="12" customFormat="1" x14ac:dyDescent="0.2">
      <c r="A4030" s="32"/>
      <c r="B4030"/>
    </row>
    <row r="4031" spans="1:2" s="12" customFormat="1" x14ac:dyDescent="0.2">
      <c r="A4031" s="32"/>
      <c r="B4031"/>
    </row>
    <row r="4032" spans="1:2" s="12" customFormat="1" x14ac:dyDescent="0.2">
      <c r="A4032" s="32"/>
      <c r="B4032"/>
    </row>
    <row r="4033" spans="1:2" s="12" customFormat="1" x14ac:dyDescent="0.2">
      <c r="A4033" s="32"/>
      <c r="B4033"/>
    </row>
    <row r="4034" spans="1:2" s="12" customFormat="1" x14ac:dyDescent="0.2">
      <c r="A4034" s="32"/>
      <c r="B4034"/>
    </row>
    <row r="4035" spans="1:2" s="12" customFormat="1" x14ac:dyDescent="0.2">
      <c r="A4035" s="32"/>
      <c r="B4035"/>
    </row>
    <row r="4036" spans="1:2" s="12" customFormat="1" x14ac:dyDescent="0.2">
      <c r="A4036" s="32"/>
      <c r="B4036"/>
    </row>
    <row r="4037" spans="1:2" s="12" customFormat="1" x14ac:dyDescent="0.2">
      <c r="A4037" s="32"/>
      <c r="B4037"/>
    </row>
    <row r="4038" spans="1:2" s="12" customFormat="1" x14ac:dyDescent="0.2">
      <c r="A4038" s="32"/>
      <c r="B4038"/>
    </row>
    <row r="4039" spans="1:2" s="12" customFormat="1" x14ac:dyDescent="0.2">
      <c r="A4039" s="32"/>
      <c r="B4039"/>
    </row>
    <row r="4040" spans="1:2" s="12" customFormat="1" x14ac:dyDescent="0.2">
      <c r="A4040" s="32"/>
      <c r="B4040"/>
    </row>
    <row r="4041" spans="1:2" s="12" customFormat="1" x14ac:dyDescent="0.2">
      <c r="A4041" s="32"/>
      <c r="B4041"/>
    </row>
    <row r="4042" spans="1:2" s="12" customFormat="1" x14ac:dyDescent="0.2">
      <c r="A4042" s="32"/>
      <c r="B4042"/>
    </row>
    <row r="4043" spans="1:2" s="12" customFormat="1" x14ac:dyDescent="0.2">
      <c r="A4043" s="32"/>
      <c r="B4043"/>
    </row>
    <row r="4044" spans="1:2" s="12" customFormat="1" x14ac:dyDescent="0.2">
      <c r="A4044" s="32"/>
      <c r="B4044"/>
    </row>
    <row r="4045" spans="1:2" s="12" customFormat="1" x14ac:dyDescent="0.2">
      <c r="A4045" s="32"/>
      <c r="B4045"/>
    </row>
    <row r="4046" spans="1:2" s="12" customFormat="1" x14ac:dyDescent="0.2">
      <c r="A4046" s="32"/>
      <c r="B4046"/>
    </row>
    <row r="4047" spans="1:2" s="12" customFormat="1" x14ac:dyDescent="0.2">
      <c r="A4047" s="32"/>
      <c r="B4047"/>
    </row>
    <row r="4048" spans="1:2" s="12" customFormat="1" x14ac:dyDescent="0.2">
      <c r="A4048" s="32"/>
      <c r="B4048"/>
    </row>
    <row r="4049" spans="1:2" s="12" customFormat="1" x14ac:dyDescent="0.2">
      <c r="A4049" s="32"/>
      <c r="B4049"/>
    </row>
    <row r="4050" spans="1:2" s="12" customFormat="1" x14ac:dyDescent="0.2">
      <c r="A4050" s="32"/>
      <c r="B4050"/>
    </row>
    <row r="4051" spans="1:2" s="12" customFormat="1" x14ac:dyDescent="0.2">
      <c r="A4051" s="32"/>
      <c r="B4051"/>
    </row>
    <row r="4052" spans="1:2" s="12" customFormat="1" x14ac:dyDescent="0.2">
      <c r="A4052" s="32"/>
      <c r="B4052"/>
    </row>
    <row r="4053" spans="1:2" s="12" customFormat="1" x14ac:dyDescent="0.2">
      <c r="A4053" s="32"/>
      <c r="B4053"/>
    </row>
    <row r="4054" spans="1:2" s="12" customFormat="1" x14ac:dyDescent="0.2">
      <c r="A4054" s="32"/>
      <c r="B4054"/>
    </row>
    <row r="4055" spans="1:2" s="12" customFormat="1" x14ac:dyDescent="0.2">
      <c r="A4055" s="32"/>
      <c r="B4055"/>
    </row>
    <row r="4056" spans="1:2" s="12" customFormat="1" x14ac:dyDescent="0.2">
      <c r="A4056" s="32"/>
      <c r="B4056"/>
    </row>
    <row r="4057" spans="1:2" s="12" customFormat="1" x14ac:dyDescent="0.2">
      <c r="A4057" s="32"/>
      <c r="B4057"/>
    </row>
    <row r="4058" spans="1:2" s="12" customFormat="1" x14ac:dyDescent="0.2">
      <c r="A4058" s="32"/>
      <c r="B4058"/>
    </row>
    <row r="4059" spans="1:2" s="12" customFormat="1" x14ac:dyDescent="0.2">
      <c r="A4059" s="32"/>
      <c r="B4059"/>
    </row>
    <row r="4060" spans="1:2" s="12" customFormat="1" x14ac:dyDescent="0.2">
      <c r="A4060" s="32"/>
      <c r="B4060"/>
    </row>
    <row r="4061" spans="1:2" s="12" customFormat="1" x14ac:dyDescent="0.2">
      <c r="A4061" s="32"/>
      <c r="B4061"/>
    </row>
    <row r="4062" spans="1:2" s="12" customFormat="1" x14ac:dyDescent="0.2">
      <c r="A4062" s="32"/>
      <c r="B4062"/>
    </row>
    <row r="4063" spans="1:2" s="12" customFormat="1" x14ac:dyDescent="0.2">
      <c r="A4063" s="32"/>
      <c r="B4063"/>
    </row>
    <row r="4064" spans="1:2" s="12" customFormat="1" x14ac:dyDescent="0.2">
      <c r="A4064" s="32"/>
      <c r="B4064"/>
    </row>
    <row r="4065" spans="1:2" s="12" customFormat="1" x14ac:dyDescent="0.2">
      <c r="A4065" s="32"/>
      <c r="B4065"/>
    </row>
    <row r="4066" spans="1:2" s="12" customFormat="1" x14ac:dyDescent="0.2">
      <c r="A4066" s="32"/>
      <c r="B4066"/>
    </row>
    <row r="4067" spans="1:2" s="12" customFormat="1" x14ac:dyDescent="0.2">
      <c r="A4067" s="32"/>
      <c r="B4067"/>
    </row>
    <row r="4068" spans="1:2" s="12" customFormat="1" x14ac:dyDescent="0.2">
      <c r="A4068" s="32"/>
      <c r="B4068"/>
    </row>
    <row r="4069" spans="1:2" s="12" customFormat="1" x14ac:dyDescent="0.2">
      <c r="A4069" s="32"/>
      <c r="B4069"/>
    </row>
    <row r="4070" spans="1:2" s="12" customFormat="1" x14ac:dyDescent="0.2">
      <c r="A4070" s="32"/>
      <c r="B4070"/>
    </row>
    <row r="4071" spans="1:2" s="12" customFormat="1" x14ac:dyDescent="0.2">
      <c r="A4071" s="32"/>
      <c r="B4071"/>
    </row>
    <row r="4072" spans="1:2" s="12" customFormat="1" x14ac:dyDescent="0.2">
      <c r="A4072" s="32"/>
      <c r="B4072"/>
    </row>
    <row r="4073" spans="1:2" s="12" customFormat="1" x14ac:dyDescent="0.2">
      <c r="A4073" s="32"/>
      <c r="B4073"/>
    </row>
    <row r="4074" spans="1:2" s="12" customFormat="1" x14ac:dyDescent="0.2">
      <c r="A4074" s="32"/>
      <c r="B4074"/>
    </row>
    <row r="4075" spans="1:2" s="12" customFormat="1" x14ac:dyDescent="0.2">
      <c r="A4075" s="32"/>
      <c r="B4075"/>
    </row>
    <row r="4076" spans="1:2" s="12" customFormat="1" x14ac:dyDescent="0.2">
      <c r="A4076" s="32"/>
      <c r="B4076"/>
    </row>
    <row r="4077" spans="1:2" s="12" customFormat="1" x14ac:dyDescent="0.2">
      <c r="A4077" s="32"/>
      <c r="B4077"/>
    </row>
    <row r="4078" spans="1:2" s="12" customFormat="1" x14ac:dyDescent="0.2">
      <c r="A4078" s="32"/>
      <c r="B4078"/>
    </row>
    <row r="4079" spans="1:2" s="12" customFormat="1" x14ac:dyDescent="0.2">
      <c r="A4079" s="32"/>
      <c r="B4079"/>
    </row>
    <row r="4080" spans="1:2" s="12" customFormat="1" x14ac:dyDescent="0.2">
      <c r="A4080" s="32"/>
      <c r="B4080"/>
    </row>
    <row r="4081" spans="1:2" s="12" customFormat="1" x14ac:dyDescent="0.2">
      <c r="A4081" s="32"/>
      <c r="B4081"/>
    </row>
    <row r="4082" spans="1:2" s="12" customFormat="1" x14ac:dyDescent="0.2">
      <c r="A4082" s="32"/>
      <c r="B4082"/>
    </row>
    <row r="4083" spans="1:2" s="12" customFormat="1" x14ac:dyDescent="0.2">
      <c r="A4083" s="32"/>
      <c r="B4083"/>
    </row>
    <row r="4084" spans="1:2" s="12" customFormat="1" x14ac:dyDescent="0.2">
      <c r="A4084" s="32"/>
      <c r="B4084"/>
    </row>
    <row r="4085" spans="1:2" s="12" customFormat="1" x14ac:dyDescent="0.2">
      <c r="A4085" s="32"/>
      <c r="B4085"/>
    </row>
    <row r="4086" spans="1:2" s="12" customFormat="1" x14ac:dyDescent="0.2">
      <c r="A4086" s="32"/>
      <c r="B4086"/>
    </row>
    <row r="4087" spans="1:2" s="12" customFormat="1" x14ac:dyDescent="0.2">
      <c r="A4087" s="32"/>
      <c r="B4087"/>
    </row>
    <row r="4088" spans="1:2" s="12" customFormat="1" x14ac:dyDescent="0.2">
      <c r="A4088" s="32"/>
      <c r="B4088"/>
    </row>
    <row r="4089" spans="1:2" s="12" customFormat="1" x14ac:dyDescent="0.2">
      <c r="A4089" s="32"/>
      <c r="B4089"/>
    </row>
    <row r="4090" spans="1:2" s="12" customFormat="1" x14ac:dyDescent="0.2">
      <c r="A4090" s="32"/>
      <c r="B4090"/>
    </row>
    <row r="4091" spans="1:2" s="12" customFormat="1" x14ac:dyDescent="0.2">
      <c r="A4091" s="32"/>
      <c r="B4091"/>
    </row>
    <row r="4092" spans="1:2" s="12" customFormat="1" x14ac:dyDescent="0.2">
      <c r="A4092" s="32"/>
      <c r="B4092"/>
    </row>
    <row r="4093" spans="1:2" s="12" customFormat="1" x14ac:dyDescent="0.2">
      <c r="A4093" s="32"/>
      <c r="B4093"/>
    </row>
    <row r="4094" spans="1:2" s="12" customFormat="1" x14ac:dyDescent="0.2">
      <c r="A4094" s="32"/>
      <c r="B4094"/>
    </row>
    <row r="4095" spans="1:2" s="12" customFormat="1" x14ac:dyDescent="0.2">
      <c r="A4095" s="32"/>
      <c r="B4095"/>
    </row>
    <row r="4096" spans="1:2" s="12" customFormat="1" x14ac:dyDescent="0.2">
      <c r="A4096" s="32"/>
      <c r="B4096"/>
    </row>
    <row r="4097" spans="1:2" s="12" customFormat="1" x14ac:dyDescent="0.2">
      <c r="A4097" s="32"/>
      <c r="B4097"/>
    </row>
    <row r="4098" spans="1:2" s="12" customFormat="1" x14ac:dyDescent="0.2">
      <c r="A4098" s="32"/>
      <c r="B4098"/>
    </row>
    <row r="4099" spans="1:2" s="12" customFormat="1" x14ac:dyDescent="0.2">
      <c r="A4099" s="32"/>
      <c r="B4099"/>
    </row>
    <row r="4100" spans="1:2" s="12" customFormat="1" x14ac:dyDescent="0.2">
      <c r="A4100" s="32"/>
      <c r="B4100"/>
    </row>
    <row r="4101" spans="1:2" s="12" customFormat="1" x14ac:dyDescent="0.2">
      <c r="A4101" s="32"/>
      <c r="B4101"/>
    </row>
    <row r="4102" spans="1:2" s="12" customFormat="1" x14ac:dyDescent="0.2">
      <c r="A4102" s="32"/>
      <c r="B4102"/>
    </row>
    <row r="4103" spans="1:2" s="12" customFormat="1" x14ac:dyDescent="0.2">
      <c r="A4103" s="32"/>
      <c r="B4103"/>
    </row>
    <row r="4104" spans="1:2" s="12" customFormat="1" x14ac:dyDescent="0.2">
      <c r="A4104" s="32"/>
      <c r="B4104"/>
    </row>
    <row r="4105" spans="1:2" s="12" customFormat="1" x14ac:dyDescent="0.2">
      <c r="A4105" s="32"/>
      <c r="B4105"/>
    </row>
    <row r="4106" spans="1:2" s="12" customFormat="1" x14ac:dyDescent="0.2">
      <c r="A4106" s="32"/>
      <c r="B4106"/>
    </row>
    <row r="4107" spans="1:2" s="12" customFormat="1" x14ac:dyDescent="0.2">
      <c r="A4107" s="32"/>
      <c r="B4107"/>
    </row>
    <row r="4108" spans="1:2" s="12" customFormat="1" x14ac:dyDescent="0.2">
      <c r="A4108" s="32"/>
      <c r="B4108"/>
    </row>
    <row r="4109" spans="1:2" s="12" customFormat="1" x14ac:dyDescent="0.2">
      <c r="A4109" s="32"/>
      <c r="B4109"/>
    </row>
    <row r="4110" spans="1:2" s="12" customFormat="1" x14ac:dyDescent="0.2">
      <c r="A4110" s="32"/>
      <c r="B4110"/>
    </row>
    <row r="4111" spans="1:2" s="12" customFormat="1" x14ac:dyDescent="0.2">
      <c r="A4111" s="32"/>
      <c r="B4111"/>
    </row>
    <row r="4112" spans="1:2" s="12" customFormat="1" x14ac:dyDescent="0.2">
      <c r="A4112" s="32"/>
      <c r="B4112"/>
    </row>
    <row r="4113" spans="1:2" s="12" customFormat="1" x14ac:dyDescent="0.2">
      <c r="A4113" s="32"/>
      <c r="B4113"/>
    </row>
    <row r="4114" spans="1:2" s="12" customFormat="1" x14ac:dyDescent="0.2">
      <c r="A4114" s="32"/>
      <c r="B4114"/>
    </row>
    <row r="4115" spans="1:2" s="12" customFormat="1" x14ac:dyDescent="0.2">
      <c r="A4115" s="32"/>
      <c r="B4115"/>
    </row>
    <row r="4116" spans="1:2" s="12" customFormat="1" x14ac:dyDescent="0.2">
      <c r="A4116" s="32"/>
      <c r="B4116"/>
    </row>
    <row r="4117" spans="1:2" s="12" customFormat="1" x14ac:dyDescent="0.2">
      <c r="A4117" s="32"/>
      <c r="B4117"/>
    </row>
    <row r="4118" spans="1:2" s="12" customFormat="1" x14ac:dyDescent="0.2">
      <c r="A4118" s="32"/>
      <c r="B4118"/>
    </row>
    <row r="4119" spans="1:2" s="12" customFormat="1" x14ac:dyDescent="0.2">
      <c r="A4119" s="32"/>
      <c r="B4119"/>
    </row>
    <row r="4120" spans="1:2" s="12" customFormat="1" x14ac:dyDescent="0.2">
      <c r="A4120" s="32"/>
      <c r="B4120"/>
    </row>
    <row r="4121" spans="1:2" s="12" customFormat="1" x14ac:dyDescent="0.2">
      <c r="A4121" s="32"/>
      <c r="B4121"/>
    </row>
    <row r="4122" spans="1:2" s="12" customFormat="1" x14ac:dyDescent="0.2">
      <c r="A4122" s="32"/>
      <c r="B4122"/>
    </row>
    <row r="4123" spans="1:2" s="12" customFormat="1" x14ac:dyDescent="0.2">
      <c r="A4123" s="32"/>
      <c r="B4123"/>
    </row>
    <row r="4124" spans="1:2" s="12" customFormat="1" x14ac:dyDescent="0.2">
      <c r="A4124" s="32"/>
      <c r="B4124"/>
    </row>
    <row r="4125" spans="1:2" s="12" customFormat="1" x14ac:dyDescent="0.2">
      <c r="A4125" s="32"/>
      <c r="B4125"/>
    </row>
    <row r="4126" spans="1:2" s="12" customFormat="1" x14ac:dyDescent="0.2">
      <c r="A4126" s="32"/>
      <c r="B4126"/>
    </row>
    <row r="4127" spans="1:2" s="12" customFormat="1" x14ac:dyDescent="0.2">
      <c r="A4127" s="32"/>
      <c r="B4127"/>
    </row>
    <row r="4128" spans="1:2" s="12" customFormat="1" x14ac:dyDescent="0.2">
      <c r="A4128" s="32"/>
      <c r="B4128"/>
    </row>
    <row r="4129" spans="1:22" s="12" customFormat="1" x14ac:dyDescent="0.2">
      <c r="A4129" s="32"/>
      <c r="B4129"/>
    </row>
    <row r="4130" spans="1:22" s="12" customFormat="1" x14ac:dyDescent="0.2">
      <c r="A4130" s="32"/>
      <c r="B4130"/>
      <c r="E4130"/>
      <c r="F4130"/>
      <c r="G4130"/>
      <c r="H4130"/>
      <c r="I4130"/>
      <c r="J4130"/>
      <c r="K4130"/>
      <c r="L4130"/>
      <c r="M4130"/>
      <c r="N4130"/>
      <c r="O4130"/>
      <c r="P4130"/>
      <c r="Q4130"/>
      <c r="R4130"/>
      <c r="S4130"/>
      <c r="T4130"/>
      <c r="U4130"/>
      <c r="V4130"/>
    </row>
    <row r="4131" spans="1:22" s="12" customFormat="1" x14ac:dyDescent="0.2">
      <c r="A4131" s="32"/>
      <c r="B4131"/>
      <c r="E4131"/>
      <c r="F4131"/>
      <c r="G4131"/>
      <c r="H4131"/>
      <c r="I4131"/>
      <c r="J4131"/>
      <c r="K4131"/>
      <c r="L4131"/>
      <c r="M4131"/>
      <c r="N4131"/>
      <c r="O4131"/>
      <c r="P4131"/>
      <c r="Q4131"/>
      <c r="R4131"/>
      <c r="S4131"/>
      <c r="T4131"/>
      <c r="U4131"/>
      <c r="V4131"/>
    </row>
    <row r="4132" spans="1:22" s="12" customFormat="1" x14ac:dyDescent="0.2">
      <c r="A4132" s="32"/>
      <c r="B4132"/>
      <c r="C4132"/>
      <c r="D4132"/>
      <c r="E4132"/>
      <c r="F4132"/>
      <c r="G4132"/>
      <c r="H4132"/>
      <c r="I4132"/>
      <c r="J4132"/>
      <c r="K4132"/>
      <c r="L4132"/>
      <c r="M4132"/>
      <c r="N4132"/>
      <c r="O4132"/>
      <c r="P4132"/>
      <c r="Q4132"/>
      <c r="R4132"/>
      <c r="S4132"/>
      <c r="T4132"/>
      <c r="U4132"/>
      <c r="V4132"/>
    </row>
  </sheetData>
  <sheetProtection insertHyperlinks="0"/>
  <mergeCells count="13">
    <mergeCell ref="A1:B1"/>
    <mergeCell ref="J27:T27"/>
    <mergeCell ref="K15:V15"/>
    <mergeCell ref="A52:A53"/>
    <mergeCell ref="B52:B53"/>
    <mergeCell ref="A38:A39"/>
    <mergeCell ref="B38:B39"/>
    <mergeCell ref="A70:A71"/>
    <mergeCell ref="X52:X53"/>
    <mergeCell ref="Y52:Y53"/>
    <mergeCell ref="X69:X70"/>
    <mergeCell ref="Y69:Y70"/>
    <mergeCell ref="B70:B71"/>
  </mergeCells>
  <phoneticPr fontId="4" type="noConversion"/>
  <dataValidations xWindow="441" yWindow="541" count="45">
    <dataValidation type="list" showInputMessage="1" showErrorMessage="1" promptTitle="Momento de evaluación" prompt="Seleccione de la lista" sqref="B57">
      <formula1>"Pretratamiento, &lt;1 año postratamiento, &gt; 1 año postratamiento"</formula1>
    </dataValidation>
    <dataValidation type="list" showInputMessage="1" showErrorMessage="1" promptTitle="Sistema de cosecha" prompt="Abra la pestaña y seleccione el método. Si no se encuentra el aplicado, seleccione “otros" sqref="B44">
      <formula1>"Caballo, Tractor, Arrastrador, Cosechador y cargadora, Extraccion con cable,Helicoptero, Otros"</formula1>
    </dataValidation>
    <dataValidation type="list" showInputMessage="1" showErrorMessage="1" promptTitle="Preparación del sitio" prompt="Abra la pestaña y seleccione el que corresponda" sqref="B45">
      <formula1>"Residuos sin quemar, Apilados a mano y quemados, Apilados con tractor y quemados, Apilados con tractor de pinzas y quemados, Quema generalizada, Otros"</formula1>
    </dataValidation>
    <dataValidation type="list" showInputMessage="1" showErrorMessage="1" promptTitle="Uso recreativo" prompt="Seleccione de la lista" sqref="B48">
      <formula1>"Ninguno, Camping, Cabalgar, Transitar con vehiculos todoterreno, Esquiar/andar en trineo, Otros"</formula1>
    </dataValidation>
    <dataValidation allowBlank="1" showInputMessage="1" showErrorMessage="1" promptTitle="Dirección" prompt="Registre la dirección según la brújula o dirección abreviada (por ejemplo, NNE). También puede ser un rango, por ejemplo, 45-90º o NE-E." sqref="B25"/>
    <dataValidation showInputMessage="1" showErrorMessage="1" sqref="B7"/>
    <dataValidation allowBlank="1" showInputMessage="1" showErrorMessage="1" promptTitle="Elevación" prompt="Puede ser una media o un rango; en metros" sqref="B26"/>
    <dataValidation allowBlank="1" showInputMessage="1" showErrorMessage="1" promptTitle="Localización" prompt="Se debe registrar al menos un método de estudio: PLSS (Sistema de estudio de terrenos públicos), Lat/Long o UTM. Es preferible usar un mapa o cobertura de SIG._x000a__x000a_" sqref="B8"/>
    <dataValidation showInputMessage="1" showErrorMessage="1" promptTitle="Coordenadas del mapa topográfico" prompt="Indique los puntos del cuadrilátero del mapa topográfico de 7,5 min., a una escala 1:24.000 donde se localiza la unidad." sqref="B11"/>
    <dataValidation type="decimal" operator="greaterThan" showInputMessage="1" showErrorMessage="1" promptTitle="Área" prompt="Especifique el área de la unidad hasta un decimal; en hectáreas" sqref="B27">
      <formula1>0</formula1>
    </dataValidation>
    <dataValidation allowBlank="1" showInputMessage="1" showErrorMessage="1" prompt="Si se dispone de información especifique la unidad ecológica" sqref="B28"/>
    <dataValidation showInputMessage="1" showErrorMessage="1" promptTitle="Estado de la cuenca" sqref="B33"/>
    <dataValidation allowBlank="1" showInputMessage="1" showErrorMessage="1" promptTitle="No introduzca ningún valor" prompt="Este valor se introduce automáticamente desde la hoja Resultados." sqref="B62"/>
    <dataValidation allowBlank="1" showInputMessage="1" showErrorMessage="1" prompt="Este valor se introduce automáticamente desde la hoja Resultados._x000a__x000a_" sqref="B64"/>
    <dataValidation allowBlank="1" showInputMessage="1" showErrorMessage="1" promptTitle="Comentarios" prompt="Anote la presencia de especies vegetales invasoras, protegidas o únicas, piedras grandes, humedales u otras áreas con riesgo de erosión o compactación, cambios bruscos en el tipo de suelo, evidencia de incendios, derrumbe de laderas, etc." sqref="B38:B39"/>
    <dataValidation allowBlank="1" showInputMessage="1" showErrorMessage="1" promptTitle="Caminos o vías para acondicionar" prompt="Anote las vías de extracción sin uso en esta unidad y los kilómetros de cada una" sqref="B50"/>
    <dataValidation allowBlank="1" showInputMessage="1" showErrorMessage="1" promptTitle="Medidas de recuperación" prompt="Especifique medidas de recuperación del sitio: subsolado, reacomodamiento (aparte de los caminos" sqref="B51"/>
    <dataValidation type="list" allowBlank="1" showInputMessage="1" showErrorMessage="1" sqref="H28">
      <formula1>$L$28:$L$44</formula1>
    </dataValidation>
    <dataValidation type="date" showInputMessage="1" showErrorMessage="1" promptTitle="Fecha de la evaluación" prompt="Esta celda se rellena automáticamente desde la cabecera Entrada de datos" sqref="B76">
      <formula1>27668</formula1>
      <formula2>401769</formula2>
    </dataValidation>
    <dataValidation allowBlank="1" showInputMessage="1" showErrorMessage="1" promptTitle="Punto de partida" prompt="Las coordenadas del punto de partida del levantamiento de datos se introducirán aquí automáticamente cuando se registre el punto en la hoja Entrada de datos" sqref="B15"/>
    <dataValidation type="list" allowBlank="1" showInputMessage="1" showErrorMessage="1" promptTitle="Método de evaluación" prompt="Seleccione de la lista" sqref="B56">
      <formula1>"En cuadricula, Transecta al azar"</formula1>
    </dataValidation>
    <dataValidation allowBlank="1" showInputMessage="1" showErrorMessage="1" promptTitle="Observador" prompt="Si sabe quién realizará la evaluación de la unidad, introduzca su nombre aquí. Este se escribirá automáticamente en la hoja Entrada de datos. " sqref="B73"/>
    <dataValidation allowBlank="1" showInputMessage="1" showErrorMessage="1" promptTitle="Nivel de confianza" prompt="Esta celda se completa automáticamente según lo seleccionado en la hoja de Entrada de datos" sqref="B58"/>
    <dataValidation allowBlank="1" showInputMessage="1" showErrorMessage="1" promptTitle="Intervalo de confianza" prompt="Esta celda se completa automáticamente según lo seleccionado en la hoja de Entrada de datos." sqref="B59"/>
    <dataValidation allowBlank="1" showInputMessage="1" showErrorMessage="1" promptTitle="Número de puntos" prompt="Esta celda se completa automáticamente según lo seleccionado en la hoja de Entrada de datos." sqref="B60"/>
    <dataValidation allowBlank="1" showInputMessage="1" showErrorMessage="1" promptTitle="Comentarios del indicador" prompt="Incluya cualquier nota referida a otras situaciones que haya anotado en los comentarios del formulario Entrada de datos, su determinación de los disturbios perjudiciales, etc" sqref="B70:B71"/>
    <dataValidation allowBlank="1" showInputMessage="1" showErrorMessage="1" promptTitle="Proportion Positive:" prompt="These figures are determined directly from the Data Entry worksheet." sqref="D61:F61"/>
    <dataValidation allowBlank="1" showInputMessage="1" showErrorMessage="1" promptTitle="Identificación del proyecto" prompt="Introduzca el nombre o número de identificación del proyecto. Por ejemplo, “venta raíces.”" sqref="B3"/>
    <dataValidation allowBlank="1" showInputMessage="1" showErrorMessage="1" promptTitle="Identificación de la unidad:" prompt="Registre el nombre o número de identificación de la unidad de actividad. Por ejemplo, 28." sqref="B4"/>
    <dataValidation allowBlank="1" showInputMessage="1" showErrorMessage="1" promptTitle="Identificación de la subunidad:" prompt="En caso de que sea necesario dividir una unidad para gestionar las muestras, registre su denominación aquí (por ejemplo, Zona oeste, Centro, Lado este)." sqref="B5"/>
    <dataValidation allowBlank="1" showInputMessage="1" showErrorMessage="1" promptTitle="Región" prompt="Especifique a qué región pertenece" sqref="B9"/>
    <dataValidation allowBlank="1" showInputMessage="1" showErrorMessage="1" promptTitle="Bosque" prompt="Especifique el bosque, laboratorio o estación terminal de trabajo." sqref="B10"/>
    <dataValidation type="list" allowBlank="1" showInputMessage="1" showErrorMessage="1" promptTitle="Tipo de proyecto" prompt="Abra la pestaña y seleccione el método. Si no se encuentra el aplicado, seleccione “otros”." sqref="B6">
      <formula1>$AC$5:$AC$12</formula1>
    </dataValidation>
    <dataValidation allowBlank="1" showInputMessage="1" showErrorMessage="1" promptTitle="Latitud:" prompt="No introduzca ningún valor. Este valor se leerá de la hoja Entrada de datos" sqref="B16"/>
    <dataValidation allowBlank="1" showInputMessage="1" showErrorMessage="1" promptTitle="Longitud" prompt="No introduzca ningún valor. Este valor se leerá de la hoja Entrada de datos" sqref="B17"/>
    <dataValidation allowBlank="1" showInputMessage="1" showErrorMessage="1" promptTitle="UTM Este" prompt="No introduzca ningún valor. Este valor se leerá de la hoja Entrada de datos" sqref="B18"/>
    <dataValidation allowBlank="1" showInputMessage="1" showErrorMessage="1" promptTitle="UTM Norte" prompt="No introduzca ningún valor. Este valor se leerá de la hoja Entrada de datos" sqref="B19"/>
    <dataValidation allowBlank="1" showInputMessage="1" showErrorMessage="1" promptTitle="Zona UTM" prompt="No introduzca ningún valor. Este valor se leerá de la hoja Entrada de datos" sqref="B20"/>
    <dataValidation allowBlank="1" showInputMessage="1" showErrorMessage="1" promptTitle="Cobertura de SIG:" prompt="Opcional: Si se dispone, indique el link a un mapa electrónico del proyecto o la unidad (recomendado)." sqref="B21"/>
    <dataValidation allowBlank="1" showInputMessage="1" showErrorMessage="1" promptTitle="Identificación del polígono" prompt="Si la unidad es parte de una cobertura de SIG, informe su identificación (nombre o número)." sqref="B22"/>
    <dataValidation allowBlank="1" showInputMessage="1" showErrorMessage="1" promptTitle="Pendiente" prompt="La pendiente puede ser un valor único, por ejemplo 5%, o un rango, como 25-45%" sqref="B24"/>
    <dataValidation allowBlank="1" showInputMessage="1" showErrorMessage="1" promptTitle="Proporción positiva" prompt="Estos datos se determinan directamente de la hoja Entrada de datos" sqref="B61 C61 G61"/>
    <dataValidation allowBlank="1" showInputMessage="1" showErrorMessage="1" prompt="Este valor se introduce automáticamente desde la hoja Resultados._x000a__x000a_" sqref="B65 C65 G65 B63"/>
    <dataValidation allowBlank="1" showInputMessage="1" showErrorMessage="1" prompt="Este valor se introduce automáticamente desde la hoja Resultados." sqref="B66 B67"/>
    <dataValidation allowBlank="1" showInputMessage="1" showErrorMessage="1" prompt="Este valor se introduce automáticamente desde la hoja Resultados" sqref="B68 B69"/>
  </dataValidations>
  <hyperlinks>
    <hyperlink ref="E2" r:id="rId1" display="http://forest.moscowfsl.wsu.edu/smp/solo/GeoPath/subsection/palouse_prairie/331Aa.html"/>
    <hyperlink ref="E3" r:id="rId2" display="http://forest.moscowfsl.wsu.edu/smp/solo/GeoPath/subsection/palouse_prairie/331Ab.html"/>
    <hyperlink ref="E4" r:id="rId3" display="http://forest.moscowfsl.wsu.edu/smp/solo/GeoPath/subsection/palouse_prairie/331Ac.html"/>
    <hyperlink ref="E5" r:id="rId4" display="http://forest.moscowfsl.wsu.edu/smp/solo/GeoPath/subsection/nw_glaciated_plains/331Da.html"/>
    <hyperlink ref="E6" r:id="rId5" display="http://forest.moscowfsl.wsu.edu/smp/solo/GeoPath/subsection/nw_glaciated_plains/331Db.html"/>
    <hyperlink ref="E7" r:id="rId6" display="http://forest.moscowfsl.wsu.edu/smp/solo/GeoPath/subsection/nw_glaciated_plains/331Dc.html"/>
    <hyperlink ref="E8" r:id="rId7" display="http://forest.moscowfsl.wsu.edu/smp/solo/GeoPath/subsection/nw_glaciated_plains/331De.html"/>
    <hyperlink ref="E9" r:id="rId8" display="http://forest.moscowfsl.wsu.edu/smp/solo/GeoPath/subsection/nw_glaciated_plains/331Df.html"/>
    <hyperlink ref="E10" r:id="rId9" display="http://forest.moscowfsl.wsu.edu/smp/solo/GeoPath/subsection/nw_glaciated_plains/331Dh.html"/>
    <hyperlink ref="E11" r:id="rId10" display="http://forest.moscowfsl.wsu.edu/smp/solo/GeoPath/subsection/nw_great_plains/331Fb.html"/>
    <hyperlink ref="E12" r:id="rId11" display="http://forest.moscowfsl.wsu.edu/smp/solo/GeoPath/subsection/nw_great_plains/331Fc.html"/>
    <hyperlink ref="E13" r:id="rId12" display="http://forest.moscowfsl.wsu.edu/smp/solo/GeoPath/subsection/nw_great_plains/331Fd.html"/>
    <hyperlink ref="E14" r:id="rId13" display="http://forest.moscowfsl.wsu.edu/smp/solo/GeoPath/subsection/nw_great_plains/331Fg.html"/>
    <hyperlink ref="E15" r:id="rId14" display="http://forest.moscowfsl.wsu.edu/smp/solo/GeoPath/subsection/powder_river_basin/331Ga.html"/>
    <hyperlink ref="E16" r:id="rId15" display="http://forest.moscowfsl.wsu.edu/smp/solo/GeoPath/subsection/powder_river_basin/331Gb.html"/>
    <hyperlink ref="E17" r:id="rId16" display="http://forest.moscowfsl.wsu.edu/smp/solo/GeoPath/subsection/powder_river_basin/331Gc.html"/>
    <hyperlink ref="E18" r:id="rId17" display="http://forest.moscowfsl.wsu.edu/smp/solo/GeoPath/subsection/powder_river_basin/331Ge.html"/>
    <hyperlink ref="E19" r:id="rId18" display="http://forest.moscowfsl.wsu.edu/smp/solo/GeoPath/subsection/bighorn_basin/342Ad.html"/>
    <hyperlink ref="E20" r:id="rId19" display="http://forest.moscowfsl.wsu.edu/smp/solo/GeoPath/subsection/yellowstone_highlands/M331Aa.html"/>
    <hyperlink ref="E21" r:id="rId20" display="http://forest.moscowfsl.wsu.edu/smp/solo/GeoPath/subsection/yellowstone_highlands/M331Af.html"/>
    <hyperlink ref="E22" r:id="rId21" display="http://forest.moscowfsl.wsu.edu/smp/solo/GeoPath/subsection/yellowstone_highlands/M331Ag.html"/>
    <hyperlink ref="E23" r:id="rId22" display="http://forest.moscowfsl.wsu.edu/smp/solo/GeoPath/subsection/yellowstone_highlands/M331Ah.html"/>
    <hyperlink ref="E24" r:id="rId23" display="http://forest.moscowfsl.wsu.edu/smp/solo/GeoPath/subsection/yellowstone_highlands/M331Ai.html"/>
    <hyperlink ref="E25" r:id="rId24" display="http://forest.moscowfsl.wsu.edu/smp/solo/GeoPath/subsection/yellowstone_highlands/M331Ak.html"/>
    <hyperlink ref="E27" r:id="rId25" display="http://forest.moscowfsl.wsu.edu/smp/solo/GeoPath/subsection/yellowstone_highlands/M331Am.html"/>
    <hyperlink ref="E28" r:id="rId26" display="http://forest.moscowfsl.wsu.edu/smp/solo/GeoPath/subsection/yellowstone_highlands/M331Ap.html"/>
    <hyperlink ref="E29" r:id="rId27" display="http://forest.moscowfsl.wsu.edu/smp/solo/GeoPath/subsection/yellowstone_highlands/M331Ar.html"/>
    <hyperlink ref="E30" r:id="rId28" display="http://forest.moscowfsl.wsu.edu/smp/solo/GeoPath/subsection/bighorn_mtns/M331Ba.html"/>
    <hyperlink ref="E31" r:id="rId29" display="http://forest.moscowfsl.wsu.edu/smp/solo/GeoPath/subsection/id_batholith/M332Aa.html"/>
    <hyperlink ref="E32" r:id="rId30" display="http://forest.moscowfsl.wsu.edu/smp/solo/GeoPath/subsection/id_batholith/M332Ab.html"/>
    <hyperlink ref="E33" r:id="rId31" display="http://forest.moscowfsl.wsu.edu/smp/solo/GeoPath/subsection/id_batholith/M332Ac.html"/>
    <hyperlink ref="E34" r:id="rId32" display="http://forest.moscowfsl.wsu.edu/smp/solo/GeoPath/subsection/bitterroot_valley/M332Ba.html"/>
    <hyperlink ref="E35" r:id="rId33" display="http://forest.moscowfsl.wsu.edu/smp/solo/GeoPath/subsection/bitterroot_valley/M332Bb.html"/>
    <hyperlink ref="E36" r:id="rId34" display="http://forest.moscowfsl.wsu.edu/smp/solo/GeoPath/subsection/bitterroot_valley/M332Bc.html"/>
    <hyperlink ref="E37" r:id="rId35" display="http://forest.moscowfsl.wsu.edu/smp/solo/GeoPath/subsection/bitterroot_valley/M332Bd.html"/>
    <hyperlink ref="E38" r:id="rId36" display="http://forest.moscowfsl.wsu.edu/smp/solo/GeoPath/subsection/bitterroot_valley/M332Be.html"/>
    <hyperlink ref="E39" r:id="rId37" display="http://forest.moscowfsl.wsu.edu/smp/solo/GeoPath/subsection/bitterroot_valley/M332Bg.html"/>
    <hyperlink ref="E40" r:id="rId38" display="http://forest.moscowfsl.wsu.edu/smp/solo/GeoPath/subsection/bitterroot_valley/M332Bk.html"/>
    <hyperlink ref="E41" r:id="rId39" display="http://forest.moscowfsl.wsu.edu/smp/solo/GeoPath/subsection/bitterroot_valley/M332Bp.html"/>
    <hyperlink ref="E42" r:id="rId40" display="http://forest.moscowfsl.wsu.edu/smp/solo/GeoPath/subsection/rocky_mtn_front/M332Ca.html"/>
    <hyperlink ref="E43" r:id="rId41" display="http://forest.moscowfsl.wsu.edu/smp/solo/GeoPath/subsection/rocky_mtn_front/M332Cb.html"/>
    <hyperlink ref="E44" r:id="rId42" display="http://forest.moscowfsl.wsu.edu/smp/solo/GeoPath/subsection/rocky_mtn_front/M332Cc.html"/>
    <hyperlink ref="E45" r:id="rId43" display="http://forest.moscowfsl.wsu.edu/smp/solo/GeoPath/subsection/belt_mtns/M332Da.html"/>
    <hyperlink ref="E46" r:id="rId44" display="http://forest.moscowfsl.wsu.edu/smp/solo/GeoPath/subsection/belt_mtns/M332Db.html"/>
    <hyperlink ref="E47" r:id="rId45" display="http://forest.moscowfsl.wsu.edu/smp/solo/GeoPath/subsection/belt_mtns/M332Dc.html"/>
    <hyperlink ref="E48" r:id="rId46" display="http://forest.moscowfsl.wsu.edu/smp/solo/GeoPath/subsection/belt_mtns/M332De.html"/>
    <hyperlink ref="E49" r:id="rId47" display="http://forest.moscowfsl.wsu.edu/smp/solo/GeoPath/subsection/belt_mtns/M332Dg.html"/>
    <hyperlink ref="E50" r:id="rId48" display="http://forest.moscowfsl.wsu.edu/smp/solo/GeoPath/subsection/belt_mtns/M332Dh.html"/>
    <hyperlink ref="E51" r:id="rId49" display="http://forest.moscowfsl.wsu.edu/smp/solo/GeoPath/subsection/belt_mtns/M332Dj.html"/>
    <hyperlink ref="E52" r:id="rId50" display="http://forest.moscowfsl.wsu.edu/smp/solo/GeoPath/subsection/belt_mtns/M332Dk.html"/>
    <hyperlink ref="E53" r:id="rId51" display="http://forest.moscowfsl.wsu.edu/smp/solo/GeoPath/subsection/belt_mtns/M332Dm.html"/>
    <hyperlink ref="E54" r:id="rId52" display="http://forest.moscowfsl.wsu.edu/smp/solo/GeoPath/subsection/belt_mtns/M332Dn.html"/>
    <hyperlink ref="E55" r:id="rId53" display="http://forest.moscowfsl.wsu.edu/smp/solo/GeoPath/subsection/belt_mtns/M332Dp.html"/>
    <hyperlink ref="E56" r:id="rId54" display="http://forest.moscowfsl.wsu.edu/smp/solo/GeoPath/subsection/beaverhead_mtns/M332Ea.html"/>
    <hyperlink ref="E57" r:id="rId55" display="http://forest.moscowfsl.wsu.edu/smp/solo/GeoPath/subsection/beaverhead_mtns/M332Eb.html"/>
    <hyperlink ref="E58" r:id="rId56" display="http://forest.moscowfsl.wsu.edu/smp/solo/GeoPath/subsection/beaverhead_mtns/M332Ec.html"/>
    <hyperlink ref="E59" r:id="rId57" display="http://forest.moscowfsl.wsu.edu/smp/solo/GeoPath/subsection/beaverhead_mtns/M332Eg.html"/>
    <hyperlink ref="E60" r:id="rId58" display="http://forest.moscowfsl.wsu.edu/smp/solo/GeoPath/subsection/beaverhead_mtns/M332Eh.html"/>
    <hyperlink ref="E62" r:id="rId59" display="http://forest.moscowfsl.wsu.edu/smp/solo/GeoPath/subsection/beaverhead_mtns/M332Ek.html"/>
    <hyperlink ref="E63" r:id="rId60" display="http://forest.moscowfsl.wsu.edu/smp/solo/GeoPath/subsection/beaverhead_mtns/M332En.html"/>
    <hyperlink ref="E64" r:id="rId61" display="http://forest.moscowfsl.wsu.edu/smp/solo/GeoPath/subsection/beaverhead_mtns/M332Ep.html"/>
    <hyperlink ref="E66" r:id="rId62" display="http://forest.moscowfsl.wsu.edu/smp/solo/GeoPath/subsection/beaverhead_mtns/M332Er.html"/>
    <hyperlink ref="E67" r:id="rId63" display="http://forest.moscowfsl.wsu.edu/smp/solo/GeoPath/subsection/blue_mtns/M332Gd.html"/>
    <hyperlink ref="E68" r:id="rId64" display="http://forest.moscowfsl.wsu.edu/smp/solo/GeoPath/subsection/okanogan_highlands/M333Aa.html"/>
    <hyperlink ref="E69" r:id="rId65" display="http://forest.moscowfsl.wsu.edu/smp/solo/GeoPath/subsection/okanogan_highlands/M333Ab.html"/>
    <hyperlink ref="E70" r:id="rId66" display="http://forest.moscowfsl.wsu.edu/smp/solo/GeoPath/subsection/okanogan_highlands/M333Ac.html"/>
    <hyperlink ref="E71" r:id="rId67" display="http://forest.moscowfsl.wsu.edu/smp/solo/GeoPath/subsection/flathead_valley/M333Ba.html"/>
    <hyperlink ref="E72" r:id="rId68" display="http://forest.moscowfsl.wsu.edu/smp/solo/GeoPath/subsection/flathead_valley/M333Bb.html"/>
    <hyperlink ref="E73" r:id="rId69" display="http://forest.moscowfsl.wsu.edu/smp/solo/GeoPath/subsection/flathead_valley/M333Bc.html"/>
    <hyperlink ref="E74" r:id="rId70" display="http://forest.moscowfsl.wsu.edu/smp/solo/GeoPath/subsection/flathead_valley/M333Be.html"/>
    <hyperlink ref="E75" r:id="rId71" display="http://forest.moscowfsl.wsu.edu/smp/solo/GeoPath/subsection/n_rockies/M333Ca.html"/>
    <hyperlink ref="E76" r:id="rId72" display="http://forest.moscowfsl.wsu.edu/smp/solo/GeoPath/subsection/n_rockies/M333Cb.html"/>
    <hyperlink ref="E77" r:id="rId73" display="http://forest.moscowfsl.wsu.edu/smp/solo/GeoPath/subsection/n_rockies/M333Cc.html"/>
    <hyperlink ref="E78" r:id="rId74" display="http://forest.moscowfsl.wsu.edu/smp/solo/GeoPath/subsection/n_rockies/M333Ce.html"/>
    <hyperlink ref="E79" r:id="rId75" display="http://forest.moscowfsl.wsu.edu/smp/solo/GeoPath/subsection/bitterroot_mtns/M333Da.html"/>
    <hyperlink ref="E80" r:id="rId76" display="http://forest.moscowfsl.wsu.edu/smp/solo/GeoPath/subsection/bitterroot_mtns/M333Db.html"/>
    <hyperlink ref="E81" r:id="rId77" display="http://forest.moscowfsl.wsu.edu/smp/solo/GeoPath/subsection/bitterroot_mtns/M333Dc.html"/>
    <hyperlink ref="E82" r:id="rId78" display="http://forest.moscowfsl.wsu.edu/smp/solo/GeoPath/subsection/bitterroot_mtns/M333Dd.html"/>
    <hyperlink ref="E83" r:id="rId79" display="http://forest.moscowfsl.wsu.edu/smp/solo/GeoPath/subsection/bitterroot_mtns/M333De.html"/>
    <hyperlink ref="J64" r:id="rId80" display="http://forest.moscowfsl.wsu.edu/smp/solo/GeoPath/subsection/yellowstone_highlands/M331Am.html"/>
    <hyperlink ref="E26" r:id="rId81" display="http://forest.moscowfsl.wsu.edu/smp/solo/GeoPath/subsection/yellowstone_highlands/M331Al.html"/>
    <hyperlink ref="O71" r:id="rId82" display="http://forest.moscowfsl.wsu.edu/smp/solo/GeoPath/subsection/yellowstone_highlands/M331Am.html"/>
    <hyperlink ref="J66" r:id="rId83" display="http://forest.moscowfsl.wsu.edu/smp/solo/GeoPath/subsection/yellowstone_highlands/M331Ap.html"/>
    <hyperlink ref="O72" r:id="rId84" display="http://forest.moscowfsl.wsu.edu/smp/solo/GeoPath/subsection/yellowstone_highlands/M331Ap.html"/>
    <hyperlink ref="L64" r:id="rId85" display="http://forest.moscowfsl.wsu.edu/smp/solo/GeoPath/subsection/palouse_prairie/331Aa.html"/>
    <hyperlink ref="Q64" r:id="rId86" display="http://forest.moscowfsl.wsu.edu/smp/solo/GeoPath/subsection/palouse_prairie/331Aa.html"/>
    <hyperlink ref="L66" r:id="rId87" display="http://forest.moscowfsl.wsu.edu/smp/solo/GeoPath/subsection/palouse_prairie/331Ab.html"/>
    <hyperlink ref="Q66" r:id="rId88" display="http://forest.moscowfsl.wsu.edu/smp/solo/GeoPath/subsection/palouse_prairie/331Ab.html"/>
    <hyperlink ref="L67" r:id="rId89" display="http://forest.moscowfsl.wsu.edu/smp/solo/GeoPath/subsection/palouse_prairie/331Ac.html"/>
    <hyperlink ref="Q67" r:id="rId90" display="http://forest.moscowfsl.wsu.edu/smp/solo/GeoPath/subsection/palouse_prairie/331Ac.html"/>
    <hyperlink ref="S64" r:id="rId91" display="http://forest.moscowfsl.wsu.edu/smp/solo/GeoPath/subsection/nw_glaciated_plains/331Db.html"/>
    <hyperlink ref="M64" r:id="rId92" display="http://forest.moscowfsl.wsu.edu/smp/solo/GeoPath/subsection/nw_great_plains/331Fc.html"/>
    <hyperlink ref="V64" r:id="rId93" display="http://forest.moscowfsl.wsu.edu/smp/solo/GeoPath/subsection/nw_great_plains/331Fd.html"/>
    <hyperlink ref="V66" r:id="rId94" display="http://forest.moscowfsl.wsu.edu/smp/solo/GeoPath/subsection/nw_great_plains/331Fe.html"/>
    <hyperlink ref="V67" r:id="rId95" display="http://forest.moscowfsl.wsu.edu/smp/solo/GeoPath/subsection/nw_great_plains/331Fg.html"/>
    <hyperlink ref="M66" r:id="rId96" display="http://forest.moscowfsl.wsu.edu/smp/solo/GeoPath/subsection/powder_river_basin/331Gc.html"/>
    <hyperlink ref="M67" r:id="rId97" display="http://forest.moscowfsl.wsu.edu/smp/solo/GeoPath/subsection/powder_river_basin/331Gd.html"/>
    <hyperlink ref="M68" r:id="rId98" display="http://forest.moscowfsl.wsu.edu/smp/solo/GeoPath/subsection/powder_river_basin/331Ge.html"/>
    <hyperlink ref="O64" r:id="rId99" display="http://forest.moscowfsl.wsu.edu/smp/solo/GeoPath/subsection/yellowstone_highlands/M331Aa.html"/>
    <hyperlink ref="O66" r:id="rId100" display="http://forest.moscowfsl.wsu.edu/smp/solo/GeoPath/subsection/yellowstone_highlands/M331Af.html"/>
    <hyperlink ref="O67" r:id="rId101" display="http://forest.moscowfsl.wsu.edu/smp/solo/GeoPath/subsection/yellowstone_highlands/M331Ag.html"/>
    <hyperlink ref="O68" r:id="rId102" display="http://forest.moscowfsl.wsu.edu/smp/solo/GeoPath/subsection/yellowstone_highlands/M331Ah.html"/>
    <hyperlink ref="O69" r:id="rId103" display="http://forest.moscowfsl.wsu.edu/smp/solo/GeoPath/subsection/yellowstone_highlands/M331Ai.html"/>
    <hyperlink ref="O70" r:id="rId104" display="http://forest.moscowfsl.wsu.edu/smp/solo/GeoPath/subsection/yellowstone_highlands/M331Ak.html"/>
    <hyperlink ref="M69" r:id="rId105" display="http://forest.moscowfsl.wsu.edu/smp/solo/GeoPath/subsection/yellowstone_highlands/M331Ah.html"/>
    <hyperlink ref="M70" r:id="rId106" display="http://forest.moscowfsl.wsu.edu/smp/solo/GeoPath/subsection/yellowstone_highlands/M331Ar.html"/>
    <hyperlink ref="O73" r:id="rId107" display="http://forest.moscowfsl.wsu.edu/smp/solo/GeoPath/subsection/yellowstone_highlands/M331Ar.html"/>
    <hyperlink ref="M71" r:id="rId108" display="http://forest.moscowfsl.wsu.edu/smp/solo/GeoPath/subsection/bighorn_mtns/M331Ba.html"/>
    <hyperlink ref="K64" r:id="rId109" display="http://forest.moscowfsl.wsu.edu/smp/solo/GeoPath/subsection/id_batholith/M332Aa.html"/>
    <hyperlink ref="K66" r:id="rId110" display="http://forest.moscowfsl.wsu.edu/smp/solo/GeoPath/subsection/id_batholith/M332Ab.html"/>
    <hyperlink ref="K67" r:id="rId111" display="http://forest.moscowfsl.wsu.edu/smp/solo/GeoPath/subsection/id_batholith/M332Ac.html"/>
    <hyperlink ref="L68" r:id="rId112" display="http://forest.moscowfsl.wsu.edu/smp/solo/GeoPath/subsection/id_batholith/M332Aa.html"/>
    <hyperlink ref="L69" r:id="rId113" display="http://forest.moscowfsl.wsu.edu/smp/solo/GeoPath/subsection/id_batholith/M332Ab.html"/>
    <hyperlink ref="L70" r:id="rId114" display="http://forest.moscowfsl.wsu.edu/smp/solo/GeoPath/subsection/id_batholith/M332Ac.html"/>
    <hyperlink ref="U64" r:id="rId115" display="http://forest.moscowfsl.wsu.edu/smp/solo/GeoPath/subsection/id_batholith/M332Aa.html"/>
    <hyperlink ref="U66" r:id="rId116" display="http://forest.moscowfsl.wsu.edu/smp/solo/GeoPath/subsection/id_batholith/M332Ab.html"/>
    <hyperlink ref="U67" r:id="rId117" display="http://forest.moscowfsl.wsu.edu/smp/solo/GeoPath/subsection/id_batholith/M332Ac.html"/>
    <hyperlink ref="K68" r:id="rId118" display="http://forest.moscowfsl.wsu.edu/smp/solo/GeoPath/subsection/bitterroot_valley/M332Ba.html"/>
    <hyperlink ref="T64" r:id="rId119" display="http://forest.moscowfsl.wsu.edu/smp/solo/GeoPath/subsection/bitterroot_valley/M332Bb.html"/>
    <hyperlink ref="J67" r:id="rId120" display="http://forest.moscowfsl.wsu.edu/smp/solo/GeoPath/subsection/bitterroot_valley/M332Bc.html"/>
    <hyperlink ref="K69" r:id="rId121" display="http://forest.moscowfsl.wsu.edu/smp/solo/GeoPath/subsection/bitterroot_valley/M332Bc.html"/>
    <hyperlink ref="J68" r:id="rId122" display="http://forest.moscowfsl.wsu.edu/smp/solo/GeoPath/subsection/bitterroot_valley/M332Bd.html"/>
    <hyperlink ref="J69" r:id="rId123" display="http://forest.moscowfsl.wsu.edu/smp/solo/GeoPath/subsection/bitterroot_valley/M332Be.html"/>
    <hyperlink ref="J70" r:id="rId124" display="http://forest.moscowfsl.wsu.edu/smp/solo/GeoPath/subsection/bitterroot_valley/M332Bg.html"/>
    <hyperlink ref="K70" r:id="rId125" display="http://forest.moscowfsl.wsu.edu/smp/solo/GeoPath/subsection/bitterroot_valley/M332Bg.html"/>
    <hyperlink ref="T66" r:id="rId126" display="http://forest.moscowfsl.wsu.edu/smp/solo/GeoPath/subsection/bitterroot_valley/M332Bg.html"/>
    <hyperlink ref="T67" r:id="rId127" display="http://forest.moscowfsl.wsu.edu/smp/solo/GeoPath/subsection/bitterroot_valley/M332Bk.html"/>
    <hyperlink ref="N64" r:id="rId128" display="http://forest.moscowfsl.wsu.edu/smp/solo/GeoPath/subsection/rocky_mtn_front/M332Ca.html"/>
    <hyperlink ref="S66" r:id="rId129" display="http://forest.moscowfsl.wsu.edu/smp/solo/GeoPath/subsection/rocky_mtn_front/M332Cb.html"/>
    <hyperlink ref="S67" r:id="rId130" display="http://forest.moscowfsl.wsu.edu/smp/solo/GeoPath/subsection/rocky_mtn_front/M332Cc.html"/>
    <hyperlink ref="P64" r:id="rId131" display="http://forest.moscowfsl.wsu.edu/smp/solo/GeoPath/subsection/belt_mtns/M332Db.html"/>
    <hyperlink ref="S68" r:id="rId132" display="http://forest.moscowfsl.wsu.edu/smp/solo/GeoPath/subsection/belt_mtns/M332Db.html"/>
    <hyperlink ref="O74" r:id="rId133" display="http://forest.moscowfsl.wsu.edu/smp/solo/GeoPath/subsection/belt_mtns/M332Dc.html"/>
    <hyperlink ref="S69" r:id="rId134" display="http://forest.moscowfsl.wsu.edu/smp/solo/GeoPath/subsection/belt_mtns/M332Dc.html"/>
    <hyperlink ref="P66" r:id="rId135" display="http://forest.moscowfsl.wsu.edu/smp/solo/GeoPath/subsection/belt_mtns/M332De.html"/>
    <hyperlink ref="P67" r:id="rId136" display="http://forest.moscowfsl.wsu.edu/smp/solo/GeoPath/subsection/belt_mtns/M332Dg.html"/>
    <hyperlink ref="P68" r:id="rId137" display="http://forest.moscowfsl.wsu.edu/smp/solo/GeoPath/subsection/belt_mtns/M332Dh.html"/>
    <hyperlink ref="J71" r:id="rId138" display="http://forest.moscowfsl.wsu.edu/smp/solo/GeoPath/subsection/belt_mtns/M332Dj.html"/>
    <hyperlink ref="P69" r:id="rId139" display="http://forest.moscowfsl.wsu.edu/smp/solo/GeoPath/subsection/belt_mtns/M332Dj.html"/>
    <hyperlink ref="P70" r:id="rId140" display="http://forest.moscowfsl.wsu.edu/smp/solo/GeoPath/subsection/belt_mtns/M332Dk.html"/>
    <hyperlink ref="J72" r:id="rId141" display="http://forest.moscowfsl.wsu.edu/smp/solo/GeoPath/subsection/belt_mtns/M332Dm.html"/>
    <hyperlink ref="P71" r:id="rId142" display="http://forest.moscowfsl.wsu.edu/smp/solo/GeoPath/subsection/belt_mtns/M332Dm.html"/>
    <hyperlink ref="J73" r:id="rId143" display="http://forest.moscowfsl.wsu.edu/smp/solo/GeoPath/subsection/belt_mtns/M332Dn.html"/>
    <hyperlink ref="O75" r:id="rId144" display="http://forest.moscowfsl.wsu.edu/smp/solo/GeoPath/subsection/belt_mtns/M332Dp.html"/>
    <hyperlink ref="P72" r:id="rId145" display="http://forest.moscowfsl.wsu.edu/smp/solo/GeoPath/subsection/belt_mtns/M332Dp.html"/>
    <hyperlink ref="J74" r:id="rId146" display="http://forest.moscowfsl.wsu.edu/smp/solo/GeoPath/subsection/beaverhead_mtns/M332Ea.html"/>
    <hyperlink ref="P73" r:id="rId147" display="http://forest.moscowfsl.wsu.edu/smp/solo/GeoPath/subsection/beaverhead_mtns/M332Ea.html"/>
    <hyperlink ref="J75" r:id="rId148" display="http://forest.moscowfsl.wsu.edu/smp/solo/GeoPath/subsection/beaverhead_mtns/M332Eb.html"/>
    <hyperlink ref="J76" r:id="rId149" display="http://forest.moscowfsl.wsu.edu/smp/solo/GeoPath/subsection/beaverhead_mtns/M332Ee.html"/>
    <hyperlink ref="J77" r:id="rId150" display="http://forest.moscowfsl.wsu.edu/smp/solo/GeoPath/subsection/beaverhead_mtns/M332Eg.html"/>
    <hyperlink ref="J78" r:id="rId151" display="http://forest.moscowfsl.wsu.edu/smp/solo/GeoPath/subsection/beaverhead_mtns/M332Eh.html"/>
    <hyperlink ref="J79" r:id="rId152" display="http://forest.moscowfsl.wsu.edu/smp/solo/GeoPath/subsection/beaverhead_mtns/M332Ej.html"/>
    <hyperlink ref="K71" r:id="rId153" display="http://forest.moscowfsl.wsu.edu/smp/solo/GeoPath/subsection/beaverhead_mtns/M332Eg.html"/>
    <hyperlink ref="K72" r:id="rId154" display="http://forest.moscowfsl.wsu.edu/smp/solo/GeoPath/subsection/beaverhead_mtns/M332Eh.html"/>
    <hyperlink ref="K73" r:id="rId155" display="http://forest.moscowfsl.wsu.edu/smp/solo/GeoPath/subsection/beaverhead_mtns/M332Ej.html"/>
    <hyperlink ref="J80" r:id="rId156" display="http://forest.moscowfsl.wsu.edu/smp/solo/GeoPath/subsection/beaverhead_mtns/M332Ek.html"/>
    <hyperlink ref="J81" r:id="rId157" display="http://forest.moscowfsl.wsu.edu/smp/solo/GeoPath/subsection/beaverhead_mtns/M332En.html"/>
    <hyperlink ref="J82" r:id="rId158" display="http://forest.moscowfsl.wsu.edu/smp/solo/GeoPath/subsection/beaverhead_mtns/M332Er.html"/>
    <hyperlink ref="U68" r:id="rId159" display="http://forest.moscowfsl.wsu.edu/smp/solo/GeoPath/subsection/blue_mtns/M332Gd.html"/>
    <hyperlink ref="Q68" r:id="rId160" display="http://forest.moscowfsl.wsu.edu/smp/solo/GeoPath/subsection/okanogan_highlands/M333Aa.html"/>
    <hyperlink ref="Q69" r:id="rId161" display="http://forest.moscowfsl.wsu.edu/smp/solo/GeoPath/subsection/okanogan_highlands/M333Ab.html"/>
    <hyperlink ref="Q70" r:id="rId162" display="http://forest.moscowfsl.wsu.edu/smp/solo/GeoPath/subsection/okanogan_highlands/M333Ac.html"/>
    <hyperlink ref="R64" r:id="rId163" display="http://forest.moscowfsl.wsu.edu/smp/solo/GeoPath/subsection/flathead_valley/M333Ba.html"/>
    <hyperlink ref="N66" r:id="rId164" display="http://forest.moscowfsl.wsu.edu/smp/solo/GeoPath/subsection/flathead_valley/M333Bb.html"/>
    <hyperlink ref="R66" r:id="rId165" display="http://forest.moscowfsl.wsu.edu/smp/solo/GeoPath/subsection/flathead_valley/M333Bb.html"/>
    <hyperlink ref="T68" r:id="rId166" display="http://forest.moscowfsl.wsu.edu/smp/solo/GeoPath/subsection/flathead_valley/M333Bb.html"/>
    <hyperlink ref="N67" r:id="rId167" display="http://forest.moscowfsl.wsu.edu/smp/solo/GeoPath/subsection/flathead_valley/M333Bc.html"/>
    <hyperlink ref="R67" r:id="rId168" display="http://forest.moscowfsl.wsu.edu/smp/solo/GeoPath/subsection/flathead_valley/M333Bc.html"/>
    <hyperlink ref="R68" r:id="rId169" display="http://forest.moscowfsl.wsu.edu/smp/solo/GeoPath/subsection/flathead_valley/M333Be.html"/>
    <hyperlink ref="N68" r:id="rId170" display="http://forest.moscowfsl.wsu.edu/smp/solo/GeoPath/subsection/n_rockies/M333Ca.html"/>
    <hyperlink ref="N69" r:id="rId171" display="http://forest.moscowfsl.wsu.edu/smp/solo/GeoPath/subsection/n_rockies/M333Cb.html"/>
    <hyperlink ref="R69" r:id="rId172" display="http://forest.moscowfsl.wsu.edu/smp/solo/GeoPath/subsection/n_rockies/M333Cb.html"/>
    <hyperlink ref="N70" r:id="rId173" display="http://forest.moscowfsl.wsu.edu/smp/solo/GeoPath/subsection/n_rockies/M333Cc.html"/>
    <hyperlink ref="T69" r:id="rId174" display="http://forest.moscowfsl.wsu.edu/smp/solo/GeoPath/subsection/n_rockies/M333Cc.html"/>
    <hyperlink ref="N71" r:id="rId175" display="http://forest.moscowfsl.wsu.edu/smp/solo/GeoPath/subsection/n_rockies/M333Ce.html"/>
    <hyperlink ref="Q71" r:id="rId176" display="http://forest.moscowfsl.wsu.edu/smp/solo/GeoPath/subsection/bitterroot_mtns/M333Da.html"/>
    <hyperlink ref="Q72" r:id="rId177" display="http://forest.moscowfsl.wsu.edu/smp/solo/GeoPath/subsection/bitterroot_mtns/M333Db.html"/>
    <hyperlink ref="Q73" r:id="rId178" display="http://forest.moscowfsl.wsu.edu/smp/solo/GeoPath/subsection/bitterroot_mtns/M333Dc.html"/>
    <hyperlink ref="R70" r:id="rId179" display="http://forest.moscowfsl.wsu.edu/smp/solo/GeoPath/subsection/bitterroot_mtns/M333Da.html"/>
    <hyperlink ref="R71" r:id="rId180" display="http://forest.moscowfsl.wsu.edu/smp/solo/GeoPath/subsection/bitterroot_mtns/M333Dc.html"/>
    <hyperlink ref="T70" r:id="rId181" display="http://forest.moscowfsl.wsu.edu/smp/solo/GeoPath/subsection/bitterroot_mtns/M333Da.html"/>
    <hyperlink ref="T71" r:id="rId182" display="http://forest.moscowfsl.wsu.edu/smp/solo/GeoPath/subsection/bitterroot_mtns/M333Db.html"/>
    <hyperlink ref="T72" r:id="rId183" display="http://forest.moscowfsl.wsu.edu/smp/solo/GeoPath/subsection/bitterroot_mtns/M333Dc.html"/>
    <hyperlink ref="Q74" r:id="rId184" display="http://forest.moscowfsl.wsu.edu/smp/solo/GeoPath/subsection/bitterroot_mtns/M333Dd.html"/>
    <hyperlink ref="L71" r:id="rId185" display="http://forest.moscowfsl.wsu.edu/smp/solo/GeoPath/subsection/bitterroot_mtns/M333De.html"/>
    <hyperlink ref="Q75" r:id="rId186" display="http://forest.moscowfsl.wsu.edu/smp/solo/GeoPath/subsection/bitterroot_mtns/M333De.html"/>
  </hyperlinks>
  <pageMargins left="0.75" right="0.75" top="0.5" bottom="0.5" header="0.5" footer="0.5"/>
  <pageSetup scale="73" orientation="portrait" r:id="rId187"/>
  <headerFooter alignWithMargins="0"/>
  <drawing r:id="rId18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0" workbookViewId="0">
      <selection activeCell="B10" sqref="B1:D65536"/>
    </sheetView>
  </sheetViews>
  <sheetFormatPr defaultColWidth="11.42578125" defaultRowHeight="12.75" x14ac:dyDescent="0.2"/>
  <cols>
    <col min="1" max="1" width="41.28515625" customWidth="1"/>
    <col min="2" max="2" width="11.42578125" customWidth="1"/>
    <col min="3" max="3" width="9.140625" hidden="1" customWidth="1"/>
    <col min="4" max="4" width="11.42578125" style="6" customWidth="1"/>
  </cols>
  <sheetData>
    <row r="1" spans="1:4" x14ac:dyDescent="0.2">
      <c r="A1" t="s">
        <v>383</v>
      </c>
    </row>
    <row r="2" spans="1:4" x14ac:dyDescent="0.2">
      <c r="A2" t="s">
        <v>384</v>
      </c>
    </row>
    <row r="3" spans="1:4" x14ac:dyDescent="0.2">
      <c r="A3" t="s">
        <v>385</v>
      </c>
    </row>
    <row r="6" spans="1:4" x14ac:dyDescent="0.2">
      <c r="A6" s="83" t="str">
        <f>'Entrada de datos'!A6</f>
        <v>¿Mantillo alterado?</v>
      </c>
      <c r="B6" s="83">
        <v>1</v>
      </c>
      <c r="C6" t="str">
        <f>IF(B6=1,Resultados!F6," ")</f>
        <v xml:space="preserve"> </v>
      </c>
      <c r="D6" s="6" t="str">
        <f>IF(ISERROR(C6), " ",C6)</f>
        <v xml:space="preserve"> </v>
      </c>
    </row>
    <row r="7" spans="1:4" x14ac:dyDescent="0.2">
      <c r="A7" s="2"/>
      <c r="B7" s="2"/>
      <c r="C7" t="str">
        <f>IF(B7=1,Resultados!F7," ")</f>
        <v xml:space="preserve"> </v>
      </c>
      <c r="D7" s="6" t="str">
        <f t="shared" ref="D7:D31" si="0">IF(ISERROR(C7), " ",C7)</f>
        <v xml:space="preserve"> </v>
      </c>
    </row>
    <row r="8" spans="1:4" x14ac:dyDescent="0.2">
      <c r="A8" s="83" t="str">
        <f>'Entrada de datos'!A8</f>
        <v>¿Plantas vivas?</v>
      </c>
      <c r="B8" s="83">
        <v>0</v>
      </c>
      <c r="C8" t="str">
        <f>IF(B8=1,Resultados!F8," ")</f>
        <v xml:space="preserve"> </v>
      </c>
      <c r="D8" s="6" t="str">
        <f t="shared" si="0"/>
        <v xml:space="preserve"> </v>
      </c>
    </row>
    <row r="9" spans="1:4" x14ac:dyDescent="0.2">
      <c r="A9" s="83" t="str">
        <f>'Entrada de datos'!A9</f>
        <v>¿Plantas invasoras?</v>
      </c>
      <c r="B9" s="83">
        <v>0</v>
      </c>
      <c r="C9" t="str">
        <f>IF(B9=1,Resultados!F9," ")</f>
        <v xml:space="preserve"> </v>
      </c>
    </row>
    <row r="10" spans="1:4" x14ac:dyDescent="0.2">
      <c r="A10" s="83" t="str">
        <f>'Entrada de datos'!A10</f>
        <v>¿Residuos finos? &lt;7 cm</v>
      </c>
      <c r="B10" s="83">
        <v>0</v>
      </c>
      <c r="C10" t="str">
        <f>IF(B10=1,Resultados!F10," ")</f>
        <v xml:space="preserve"> </v>
      </c>
      <c r="D10" s="6" t="str">
        <f t="shared" si="0"/>
        <v xml:space="preserve"> </v>
      </c>
    </row>
    <row r="11" spans="1:4" x14ac:dyDescent="0.2">
      <c r="A11" s="83" t="str">
        <f>'Entrada de datos'!A11</f>
        <v>¿Residuos gruesos? &gt;7cm</v>
      </c>
      <c r="B11" s="83">
        <v>0</v>
      </c>
      <c r="C11" t="str">
        <f>IF(B11=1,Resultados!F11," ")</f>
        <v xml:space="preserve"> </v>
      </c>
      <c r="D11" s="6" t="str">
        <f t="shared" si="0"/>
        <v xml:space="preserve"> </v>
      </c>
    </row>
    <row r="12" spans="1:4" x14ac:dyDescent="0.2">
      <c r="A12" s="83" t="str">
        <f>'Entrada de datos'!A12</f>
        <v>¿Suelo desnudo?</v>
      </c>
      <c r="B12" s="83">
        <v>0</v>
      </c>
      <c r="C12" t="str">
        <f>IF(B12=1,Resultados!F12," ")</f>
        <v xml:space="preserve"> </v>
      </c>
      <c r="D12" s="6" t="str">
        <f t="shared" si="0"/>
        <v xml:space="preserve"> </v>
      </c>
    </row>
    <row r="13" spans="1:4" x14ac:dyDescent="0.2">
      <c r="A13" s="83" t="str">
        <f>'Entrada de datos'!A13</f>
        <v>¿Piedras/Rocas?</v>
      </c>
      <c r="B13" s="83">
        <v>0</v>
      </c>
      <c r="C13" t="str">
        <f>IF(B13=1,Resultados!F13," ")</f>
        <v xml:space="preserve"> </v>
      </c>
      <c r="D13" s="6" t="str">
        <f t="shared" si="0"/>
        <v xml:space="preserve"> </v>
      </c>
    </row>
    <row r="14" spans="1:4" x14ac:dyDescent="0.2">
      <c r="A14" s="131"/>
      <c r="B14" s="83">
        <v>0</v>
      </c>
      <c r="C14" t="str">
        <f>IF(B14=1,Resultados!F15," ")</f>
        <v xml:space="preserve"> </v>
      </c>
      <c r="D14" s="6" t="str">
        <f>IF(ISERROR(C14), " ",C14)</f>
        <v xml:space="preserve"> </v>
      </c>
    </row>
    <row r="15" spans="1:4" x14ac:dyDescent="0.2">
      <c r="A15" s="2"/>
      <c r="B15" s="2"/>
      <c r="C15" t="str">
        <f>IF(B15=1,Resultados!F15," ")</f>
        <v xml:space="preserve"> </v>
      </c>
      <c r="D15" s="6" t="str">
        <f t="shared" si="0"/>
        <v xml:space="preserve"> </v>
      </c>
    </row>
    <row r="16" spans="1:4" x14ac:dyDescent="0.2">
      <c r="A16" s="83" t="str">
        <f>'Entrada de datos'!A16</f>
        <v>¿Desplazamiento superficial?</v>
      </c>
      <c r="B16" s="83">
        <v>1</v>
      </c>
      <c r="C16" t="str">
        <f>IF(B16=1,Resultados!F16," ")</f>
        <v xml:space="preserve"> </v>
      </c>
      <c r="D16" s="6" t="str">
        <f t="shared" si="0"/>
        <v xml:space="preserve"> </v>
      </c>
    </row>
    <row r="17" spans="1:4" x14ac:dyDescent="0.2">
      <c r="A17" s="83" t="str">
        <f>'Entrada de datos'!A17</f>
        <v>¿Erosión? Comentarios</v>
      </c>
      <c r="B17" s="83">
        <v>1</v>
      </c>
      <c r="C17" t="str">
        <f>IF(B17=1,Resultados!F17," ")</f>
        <v xml:space="preserve"> </v>
      </c>
      <c r="D17" s="6" t="str">
        <f t="shared" si="0"/>
        <v xml:space="preserve"> </v>
      </c>
    </row>
    <row r="18" spans="1:4" x14ac:dyDescent="0.2">
      <c r="A18" s="83" t="str">
        <f>'Entrada de datos'!A18</f>
        <v>¿Huella? &lt;5cm</v>
      </c>
      <c r="B18" s="83">
        <v>1</v>
      </c>
      <c r="C18" t="str">
        <f>IF(B18=1,Resultados!F18," ")</f>
        <v xml:space="preserve"> </v>
      </c>
      <c r="D18" s="6" t="str">
        <f t="shared" si="0"/>
        <v xml:space="preserve"> </v>
      </c>
    </row>
    <row r="19" spans="1:4" x14ac:dyDescent="0.2">
      <c r="A19" s="83" t="str">
        <f>'Entrada de datos'!A19</f>
        <v>¿Huella? 5-10cm</v>
      </c>
      <c r="B19" s="83">
        <v>1</v>
      </c>
      <c r="C19" t="str">
        <f>IF(B19=1,Resultados!F19," ")</f>
        <v xml:space="preserve"> </v>
      </c>
      <c r="D19" s="6" t="str">
        <f t="shared" si="0"/>
        <v xml:space="preserve"> </v>
      </c>
    </row>
    <row r="20" spans="1:4" x14ac:dyDescent="0.2">
      <c r="A20" s="83" t="str">
        <f>'Entrada de datos'!A20</f>
        <v>¿Huella? &gt;10 cm</v>
      </c>
      <c r="B20" s="83">
        <v>1</v>
      </c>
      <c r="C20" t="str">
        <f>IF(B20=1,Resultados!F20," ")</f>
        <v xml:space="preserve"> </v>
      </c>
      <c r="D20" s="6" t="str">
        <f t="shared" si="0"/>
        <v xml:space="preserve"> </v>
      </c>
    </row>
    <row r="21" spans="1:4" x14ac:dyDescent="0.2">
      <c r="A21" s="83" t="str">
        <f>'Entrada de datos'!A21</f>
        <v>Quema leve</v>
      </c>
      <c r="B21" s="83">
        <v>1</v>
      </c>
      <c r="C21" t="str">
        <f>IF(B21=1,Resultados!F21," ")</f>
        <v xml:space="preserve"> </v>
      </c>
      <c r="D21" s="6" t="str">
        <f t="shared" si="0"/>
        <v xml:space="preserve"> </v>
      </c>
    </row>
    <row r="22" spans="1:4" x14ac:dyDescent="0.2">
      <c r="A22" s="83" t="str">
        <f>'Entrada de datos'!A22</f>
        <v>Quema moderada</v>
      </c>
      <c r="B22" s="83">
        <v>1</v>
      </c>
      <c r="C22" t="str">
        <f>IF(B22=1,Resultados!F22," ")</f>
        <v xml:space="preserve"> </v>
      </c>
      <c r="D22" s="6" t="str">
        <f t="shared" si="0"/>
        <v xml:space="preserve"> </v>
      </c>
    </row>
    <row r="23" spans="1:4" x14ac:dyDescent="0.2">
      <c r="A23" s="83" t="str">
        <f>'Entrada de datos'!A23</f>
        <v>Quema grave</v>
      </c>
      <c r="B23" s="83">
        <v>1</v>
      </c>
      <c r="C23" t="str">
        <f>IF(B23=1,Resultados!F23," ")</f>
        <v xml:space="preserve"> </v>
      </c>
      <c r="D23" s="6" t="str">
        <f t="shared" si="0"/>
        <v xml:space="preserve"> </v>
      </c>
    </row>
    <row r="24" spans="1:4" x14ac:dyDescent="0.2">
      <c r="A24" s="83" t="str">
        <f>'Entrada de datos'!A24</f>
        <v>¿Compactación? 0-10 cm</v>
      </c>
      <c r="B24" s="83">
        <v>1</v>
      </c>
      <c r="C24" t="str">
        <f>IF(B24=1,Resultados!F24," ")</f>
        <v xml:space="preserve"> </v>
      </c>
      <c r="D24" s="6" t="str">
        <f t="shared" si="0"/>
        <v xml:space="preserve"> </v>
      </c>
    </row>
    <row r="25" spans="1:4" x14ac:dyDescent="0.2">
      <c r="A25" s="83" t="str">
        <f>'Entrada de datos'!A25</f>
        <v>¿Compactación? 10-30 cm</v>
      </c>
      <c r="B25" s="83">
        <v>1</v>
      </c>
      <c r="C25" t="str">
        <f>IF(B25=1,Resultados!F25," ")</f>
        <v xml:space="preserve"> </v>
      </c>
      <c r="D25" s="6" t="str">
        <f t="shared" si="0"/>
        <v xml:space="preserve"> </v>
      </c>
    </row>
    <row r="26" spans="1:4" x14ac:dyDescent="0.2">
      <c r="A26" s="83" t="str">
        <f>'Entrada de datos'!A26</f>
        <v>¿Compactación? &gt;30 cm</v>
      </c>
      <c r="B26" s="83">
        <v>1</v>
      </c>
      <c r="C26" t="str">
        <f>IF(B26=1,Resultados!F26," ")</f>
        <v xml:space="preserve"> </v>
      </c>
      <c r="D26" s="6" t="str">
        <f t="shared" si="0"/>
        <v xml:space="preserve"> </v>
      </c>
    </row>
    <row r="27" spans="1:4" x14ac:dyDescent="0.2">
      <c r="A27" s="83" t="str">
        <f>'Entrada de datos'!A27</f>
        <v>Estructura laminar/masiva    /amasado 0-10 cm</v>
      </c>
      <c r="B27" s="83">
        <v>1</v>
      </c>
      <c r="C27" t="str">
        <f>IF(B27=1,Resultados!F27," ")</f>
        <v xml:space="preserve"> </v>
      </c>
      <c r="D27" s="6" t="str">
        <f t="shared" si="0"/>
        <v xml:space="preserve"> </v>
      </c>
    </row>
    <row r="28" spans="1:4" x14ac:dyDescent="0.2">
      <c r="A28" s="83" t="str">
        <f>'Entrada de datos'!A28</f>
        <v>Estructura laminar/masiva    /amasado 10-30 cm</v>
      </c>
      <c r="B28" s="83">
        <v>1</v>
      </c>
      <c r="C28" t="str">
        <f>IF(B28=1,Resultados!F28," ")</f>
        <v xml:space="preserve"> </v>
      </c>
      <c r="D28" s="6" t="str">
        <f t="shared" si="0"/>
        <v xml:space="preserve"> </v>
      </c>
    </row>
    <row r="29" spans="1:4" x14ac:dyDescent="0.2">
      <c r="A29" s="83" t="str">
        <f>'Entrada de datos'!A29</f>
        <v>Estructura laminar/masiva    /amasado &gt;30 cm</v>
      </c>
      <c r="B29" s="83">
        <v>1</v>
      </c>
      <c r="C29" t="str">
        <f>IF(B29=1,Resultados!F29," ")</f>
        <v xml:space="preserve"> </v>
      </c>
      <c r="D29" s="6" t="str">
        <f t="shared" si="0"/>
        <v xml:space="preserve"> </v>
      </c>
    </row>
    <row r="30" spans="1:4" x14ac:dyDescent="0.2">
      <c r="A30" s="175" t="s">
        <v>511</v>
      </c>
      <c r="B30" s="83">
        <v>1</v>
      </c>
      <c r="C30">
        <f>IF(B30=1,Resultados!F32," ")</f>
        <v>0</v>
      </c>
      <c r="D30" s="6">
        <f t="shared" si="0"/>
        <v>0</v>
      </c>
    </row>
    <row r="31" spans="1:4" x14ac:dyDescent="0.2">
      <c r="A31" s="131"/>
      <c r="B31" s="83">
        <v>1</v>
      </c>
      <c r="C31" t="str">
        <f>IF(B31=1,Resultados!F33," ")</f>
        <v>Proporción de 1</v>
      </c>
      <c r="D31" s="6" t="str">
        <f t="shared" si="0"/>
        <v>Proporción de 1</v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43"/>
  <sheetViews>
    <sheetView workbookViewId="0">
      <selection activeCell="A30" sqref="A30"/>
    </sheetView>
  </sheetViews>
  <sheetFormatPr defaultColWidth="4" defaultRowHeight="12.75" x14ac:dyDescent="0.2"/>
  <cols>
    <col min="1" max="1" width="33.28515625" style="14" customWidth="1"/>
    <col min="2" max="7" width="3.5703125" style="14" customWidth="1"/>
    <col min="8" max="8" width="5" style="14" customWidth="1"/>
    <col min="9" max="19" width="3.5703125" style="14" customWidth="1"/>
    <col min="20" max="20" width="4.42578125" style="14" customWidth="1"/>
    <col min="21" max="22" width="3.5703125" style="14" customWidth="1"/>
    <col min="23" max="23" width="5.42578125" style="14" customWidth="1"/>
    <col min="24" max="24" width="5.140625" style="14" customWidth="1"/>
    <col min="25" max="59" width="3.5703125" style="14" customWidth="1"/>
    <col min="60" max="60" width="4" style="14" bestFit="1" customWidth="1"/>
    <col min="61" max="100" width="3.5703125" style="14" customWidth="1"/>
    <col min="101" max="255" width="4" style="14" bestFit="1" customWidth="1"/>
    <col min="256" max="16384" width="4" style="14"/>
  </cols>
  <sheetData>
    <row r="1" spans="1:256" s="65" customFormat="1" ht="25.5" customHeight="1" x14ac:dyDescent="0.2">
      <c r="A1" s="57" t="s">
        <v>386</v>
      </c>
      <c r="B1" s="225">
        <f>'Información SoLo'!B3</f>
        <v>0</v>
      </c>
      <c r="C1" s="226"/>
      <c r="D1" s="226"/>
      <c r="E1" s="226"/>
      <c r="F1" s="226"/>
      <c r="G1" s="226"/>
      <c r="H1" s="227"/>
      <c r="I1" s="207" t="s">
        <v>365</v>
      </c>
      <c r="J1" s="208"/>
      <c r="K1" s="209"/>
      <c r="L1" s="217">
        <f>'Información SoLo'!B4</f>
        <v>0</v>
      </c>
      <c r="M1" s="218"/>
      <c r="N1" s="218"/>
      <c r="O1" s="210" t="s">
        <v>388</v>
      </c>
      <c r="P1" s="211"/>
      <c r="Q1" s="212"/>
      <c r="R1" s="213">
        <f>'Información SoLo'!B73</f>
        <v>0</v>
      </c>
      <c r="S1" s="214"/>
      <c r="T1" s="215"/>
      <c r="U1" s="215"/>
      <c r="V1" s="215"/>
      <c r="W1" s="215"/>
      <c r="X1" s="216"/>
      <c r="Y1" s="232" t="s">
        <v>389</v>
      </c>
      <c r="Z1" s="232"/>
      <c r="AA1" s="232"/>
      <c r="AB1" s="232"/>
      <c r="AC1" s="232"/>
      <c r="AD1" s="233" t="s">
        <v>367</v>
      </c>
      <c r="AE1" s="233"/>
      <c r="AF1" s="233"/>
      <c r="AG1" s="233"/>
      <c r="AH1" s="233"/>
      <c r="AI1" s="233"/>
      <c r="AJ1" s="233" t="s">
        <v>368</v>
      </c>
      <c r="AK1" s="233"/>
      <c r="AL1" s="233"/>
      <c r="AM1" s="233"/>
      <c r="AN1" s="233"/>
      <c r="AO1" s="233"/>
      <c r="AP1" s="229" t="s">
        <v>467</v>
      </c>
      <c r="AQ1" s="229"/>
      <c r="AR1" s="230"/>
      <c r="AS1" s="230"/>
      <c r="AT1" s="229" t="s">
        <v>369</v>
      </c>
      <c r="AU1" s="229"/>
      <c r="AV1" s="229"/>
      <c r="AW1" s="231"/>
      <c r="AX1" s="231"/>
      <c r="AY1" s="229" t="s">
        <v>468</v>
      </c>
      <c r="AZ1" s="237"/>
      <c r="BA1" s="237"/>
      <c r="BB1" s="228"/>
      <c r="BC1" s="228"/>
      <c r="BD1" s="228"/>
      <c r="BE1" s="228" t="s">
        <v>469</v>
      </c>
      <c r="BF1" s="228"/>
      <c r="BG1" s="228"/>
      <c r="BH1" s="77"/>
      <c r="BI1" s="12"/>
      <c r="BK1" s="12"/>
      <c r="BM1" s="12"/>
      <c r="BO1" s="12"/>
      <c r="BQ1" s="12"/>
      <c r="BS1" s="12"/>
      <c r="BU1" s="12"/>
      <c r="BW1" s="12"/>
      <c r="BY1" s="12"/>
      <c r="CA1" s="12"/>
      <c r="CC1" s="12"/>
      <c r="CE1" s="12"/>
      <c r="CG1" s="12"/>
      <c r="CI1" s="12"/>
      <c r="CK1" s="12"/>
      <c r="CM1" s="12"/>
      <c r="CO1" s="12"/>
      <c r="CQ1" s="12"/>
      <c r="CS1" s="12"/>
      <c r="CU1" s="12"/>
      <c r="CW1" s="12"/>
      <c r="CY1" s="12"/>
      <c r="DA1" s="12"/>
      <c r="DC1" s="12"/>
      <c r="DE1" s="12"/>
      <c r="DG1" s="12"/>
      <c r="DI1" s="12"/>
      <c r="DK1" s="12"/>
      <c r="DM1" s="12"/>
      <c r="DO1" s="12"/>
      <c r="DQ1" s="12"/>
      <c r="DS1" s="12"/>
      <c r="DU1" s="12"/>
      <c r="DW1" s="12"/>
      <c r="DY1" s="12"/>
      <c r="EA1" s="12"/>
      <c r="EC1" s="12"/>
      <c r="EE1" s="12"/>
      <c r="EG1" s="12"/>
      <c r="EI1" s="12"/>
      <c r="EK1" s="12"/>
      <c r="EM1" s="12"/>
      <c r="EO1" s="12"/>
      <c r="EQ1" s="12"/>
      <c r="ES1" s="12"/>
      <c r="EU1" s="12"/>
      <c r="EW1" s="12"/>
      <c r="EY1" s="12"/>
      <c r="FA1" s="12"/>
      <c r="FC1" s="12"/>
      <c r="FE1" s="12"/>
      <c r="FG1" s="12"/>
      <c r="FI1" s="12"/>
      <c r="FK1" s="12"/>
      <c r="FM1" s="12"/>
      <c r="FO1" s="12"/>
      <c r="FQ1" s="12"/>
      <c r="FS1" s="12"/>
      <c r="FU1" s="12"/>
      <c r="FW1" s="12"/>
      <c r="FY1" s="12"/>
      <c r="GA1" s="12"/>
      <c r="GC1" s="12"/>
      <c r="GE1" s="12"/>
      <c r="GG1" s="12"/>
      <c r="GI1" s="12"/>
      <c r="GK1" s="12"/>
      <c r="GM1" s="12"/>
      <c r="GO1" s="12"/>
      <c r="GQ1" s="12"/>
      <c r="GS1" s="12"/>
      <c r="GU1" s="12"/>
      <c r="GW1" s="12"/>
      <c r="GY1" s="12"/>
      <c r="HA1" s="12"/>
      <c r="HC1" s="12"/>
      <c r="HE1" s="12"/>
      <c r="HG1" s="12"/>
      <c r="HI1" s="12"/>
      <c r="HK1" s="12"/>
      <c r="HM1" s="12"/>
      <c r="HO1" s="12"/>
      <c r="HQ1" s="12"/>
      <c r="HS1" s="12"/>
      <c r="HU1" s="12"/>
      <c r="HW1" s="12"/>
      <c r="HY1" s="12"/>
      <c r="IA1" s="12"/>
      <c r="IC1" s="12"/>
      <c r="IE1" s="12"/>
      <c r="IG1" s="12"/>
      <c r="II1" s="12"/>
      <c r="IK1" s="12"/>
      <c r="IM1" s="12"/>
      <c r="IO1" s="12"/>
      <c r="IQ1" s="12"/>
    </row>
    <row r="2" spans="1:256" s="79" customFormat="1" x14ac:dyDescent="0.2">
      <c r="A2" s="58" t="s">
        <v>387</v>
      </c>
      <c r="B2" s="204"/>
      <c r="C2" s="205"/>
      <c r="D2" s="206"/>
      <c r="E2" s="172" t="s">
        <v>506</v>
      </c>
      <c r="F2" s="97"/>
      <c r="G2" s="97"/>
      <c r="H2" s="97"/>
      <c r="I2" s="222" t="str">
        <f>'Información SoLo'!B57</f>
        <v>Pretratamiento</v>
      </c>
      <c r="J2" s="223"/>
      <c r="K2" s="223"/>
      <c r="L2" s="223"/>
      <c r="M2" s="223"/>
      <c r="N2" s="223"/>
      <c r="O2" s="223"/>
      <c r="P2" s="223"/>
      <c r="Q2" s="223"/>
      <c r="R2" s="223"/>
      <c r="S2" s="224"/>
      <c r="T2" s="219" t="s">
        <v>466</v>
      </c>
      <c r="U2" s="220"/>
      <c r="V2" s="220"/>
      <c r="W2" s="220"/>
      <c r="X2" s="221"/>
      <c r="Y2" s="75"/>
      <c r="Z2" s="171" t="s">
        <v>505</v>
      </c>
      <c r="AA2" s="80"/>
      <c r="AB2" s="81"/>
      <c r="AC2" s="81"/>
      <c r="AD2" s="81"/>
      <c r="AE2" s="81"/>
      <c r="AF2" s="81"/>
      <c r="AG2" s="81"/>
      <c r="AH2" s="81"/>
      <c r="AI2" s="81"/>
      <c r="AJ2" s="82"/>
      <c r="AK2" s="76">
        <v>70</v>
      </c>
      <c r="AL2" s="12"/>
      <c r="AM2" s="12" t="s">
        <v>390</v>
      </c>
      <c r="AN2" s="12"/>
      <c r="AO2" s="12"/>
      <c r="AP2" s="12"/>
      <c r="AQ2" s="12"/>
      <c r="AR2" s="12"/>
      <c r="AS2" s="12"/>
      <c r="AT2" s="12"/>
      <c r="AU2" s="12"/>
      <c r="AV2" s="234" t="str">
        <f>A34</f>
        <v>INVALID! &lt;30</v>
      </c>
      <c r="AW2" s="235"/>
      <c r="AX2" s="236"/>
      <c r="AY2" s="12"/>
      <c r="AZ2" s="86" t="s">
        <v>391</v>
      </c>
      <c r="BA2" s="84"/>
      <c r="BB2" s="87"/>
      <c r="BC2" s="84"/>
      <c r="BD2" s="87"/>
      <c r="BE2" s="84"/>
      <c r="BF2" s="87"/>
      <c r="BG2" s="88">
        <v>20</v>
      </c>
      <c r="BH2" s="65"/>
      <c r="BI2" s="78"/>
      <c r="BK2" s="78"/>
      <c r="BM2" s="78"/>
      <c r="BO2" s="78"/>
      <c r="BQ2" s="78"/>
      <c r="BS2" s="78"/>
      <c r="BU2" s="78"/>
      <c r="BW2" s="78"/>
      <c r="BY2" s="78"/>
      <c r="CA2" s="78"/>
      <c r="CC2" s="78"/>
      <c r="CE2" s="78"/>
      <c r="CG2" s="78"/>
      <c r="CI2" s="78"/>
      <c r="CK2" s="78"/>
      <c r="CM2" s="78"/>
      <c r="CO2" s="78"/>
      <c r="CQ2" s="78"/>
      <c r="CS2" s="78"/>
      <c r="CU2" s="78"/>
      <c r="CW2" s="78"/>
      <c r="CY2" s="78"/>
      <c r="DA2" s="78"/>
      <c r="DC2" s="78"/>
      <c r="DE2" s="78"/>
      <c r="DG2" s="78"/>
      <c r="DI2" s="78"/>
      <c r="DK2" s="78"/>
      <c r="DM2" s="78"/>
      <c r="DO2" s="78"/>
      <c r="DQ2" s="78"/>
      <c r="DS2" s="78"/>
      <c r="DU2" s="78"/>
      <c r="DW2" s="78"/>
      <c r="DY2" s="78"/>
      <c r="EA2" s="78"/>
      <c r="EC2" s="78"/>
      <c r="EE2" s="78"/>
      <c r="EG2" s="78"/>
      <c r="EI2" s="78"/>
      <c r="EK2" s="78"/>
      <c r="EM2" s="78"/>
      <c r="EO2" s="78"/>
      <c r="EQ2" s="78"/>
      <c r="ES2" s="78"/>
      <c r="EU2" s="78"/>
      <c r="EW2" s="78"/>
      <c r="EY2" s="78"/>
      <c r="FA2" s="78"/>
      <c r="FC2" s="78"/>
      <c r="FE2" s="78"/>
      <c r="FG2" s="78"/>
      <c r="FI2" s="78"/>
      <c r="FK2" s="78"/>
      <c r="FM2" s="78"/>
      <c r="FO2" s="78"/>
      <c r="FQ2" s="78"/>
      <c r="FS2" s="78"/>
      <c r="FU2" s="78"/>
      <c r="FW2" s="78"/>
      <c r="FY2" s="78"/>
      <c r="GA2" s="78"/>
      <c r="GC2" s="78"/>
      <c r="GE2" s="78"/>
      <c r="GG2" s="78"/>
      <c r="GI2" s="78"/>
      <c r="GK2" s="78"/>
      <c r="GM2" s="78"/>
      <c r="GO2" s="78"/>
      <c r="GQ2" s="78"/>
      <c r="GS2" s="78"/>
      <c r="GU2" s="78"/>
      <c r="GW2" s="78"/>
      <c r="GY2" s="78"/>
      <c r="HA2" s="78"/>
      <c r="HC2" s="78"/>
      <c r="HE2" s="78"/>
      <c r="HG2" s="78"/>
      <c r="HI2" s="78"/>
      <c r="HK2" s="78"/>
      <c r="HM2" s="78"/>
      <c r="HO2" s="78"/>
      <c r="HQ2" s="78"/>
      <c r="HS2" s="78"/>
      <c r="HU2" s="78"/>
      <c r="HW2" s="78"/>
      <c r="HY2" s="78"/>
      <c r="IA2" s="78"/>
      <c r="IC2" s="78"/>
      <c r="IE2" s="78"/>
      <c r="IG2" s="78"/>
      <c r="II2" s="78"/>
      <c r="IK2" s="78"/>
      <c r="IM2" s="78"/>
      <c r="IO2" s="78"/>
      <c r="IQ2" s="78"/>
      <c r="IS2" s="78"/>
      <c r="IU2" s="78"/>
    </row>
    <row r="3" spans="1:256" s="29" customFormat="1" x14ac:dyDescent="0.2">
      <c r="A3" s="26" t="s">
        <v>470</v>
      </c>
      <c r="B3" s="27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8"/>
      <c r="AB3" s="28"/>
      <c r="AC3" s="28"/>
      <c r="AD3" s="28"/>
      <c r="AK3" s="26"/>
      <c r="AV3" s="30"/>
      <c r="AW3" s="30"/>
      <c r="AX3" s="30"/>
      <c r="AZ3" s="85"/>
      <c r="BA3" s="85"/>
      <c r="BB3" s="85"/>
      <c r="BC3" s="85"/>
      <c r="BD3" s="85"/>
      <c r="BE3" s="85"/>
      <c r="BF3" s="85"/>
      <c r="BG3" s="85"/>
    </row>
    <row r="4" spans="1:256" x14ac:dyDescent="0.2">
      <c r="A4" s="4" t="s">
        <v>392</v>
      </c>
      <c r="B4" s="3">
        <v>1</v>
      </c>
      <c r="C4" s="25">
        <v>2</v>
      </c>
      <c r="D4" s="7">
        <v>3</v>
      </c>
      <c r="E4" s="25">
        <v>4</v>
      </c>
      <c r="F4" s="3">
        <v>5</v>
      </c>
      <c r="G4" s="7">
        <v>6</v>
      </c>
      <c r="H4" s="3">
        <v>7</v>
      </c>
      <c r="I4" s="25">
        <v>8</v>
      </c>
      <c r="J4" s="7">
        <v>9</v>
      </c>
      <c r="K4" s="25">
        <v>10</v>
      </c>
      <c r="L4" s="3">
        <v>11</v>
      </c>
      <c r="M4" s="7">
        <v>12</v>
      </c>
      <c r="N4" s="3">
        <v>13</v>
      </c>
      <c r="O4" s="25">
        <v>14</v>
      </c>
      <c r="P4" s="7">
        <v>15</v>
      </c>
      <c r="Q4" s="25">
        <v>16</v>
      </c>
      <c r="R4" s="3">
        <v>17</v>
      </c>
      <c r="S4" s="7">
        <v>18</v>
      </c>
      <c r="T4" s="3">
        <v>19</v>
      </c>
      <c r="U4" s="25">
        <v>20</v>
      </c>
      <c r="V4" s="7">
        <v>21</v>
      </c>
      <c r="W4" s="25">
        <v>22</v>
      </c>
      <c r="X4" s="3">
        <v>23</v>
      </c>
      <c r="Y4" s="7">
        <v>24</v>
      </c>
      <c r="Z4" s="3">
        <v>25</v>
      </c>
      <c r="AA4" s="25">
        <v>26</v>
      </c>
      <c r="AB4" s="7">
        <v>27</v>
      </c>
      <c r="AC4" s="25">
        <v>28</v>
      </c>
      <c r="AD4" s="3">
        <v>29</v>
      </c>
      <c r="AE4" s="7">
        <v>30</v>
      </c>
      <c r="AF4" s="3">
        <v>31</v>
      </c>
      <c r="AG4" s="25">
        <v>32</v>
      </c>
      <c r="AH4" s="7">
        <v>33</v>
      </c>
      <c r="AI4" s="25">
        <v>34</v>
      </c>
      <c r="AJ4" s="3">
        <v>35</v>
      </c>
      <c r="AK4" s="7">
        <v>36</v>
      </c>
      <c r="AL4" s="3">
        <v>37</v>
      </c>
      <c r="AM4" s="25">
        <v>38</v>
      </c>
      <c r="AN4" s="7">
        <v>39</v>
      </c>
      <c r="AO4" s="25">
        <v>40</v>
      </c>
      <c r="AP4" s="3">
        <v>41</v>
      </c>
      <c r="AQ4" s="7">
        <v>42</v>
      </c>
      <c r="AR4" s="3">
        <v>43</v>
      </c>
      <c r="AS4" s="25">
        <v>44</v>
      </c>
      <c r="AT4" s="7">
        <v>45</v>
      </c>
      <c r="AU4" s="25">
        <v>46</v>
      </c>
      <c r="AV4" s="3">
        <v>47</v>
      </c>
      <c r="AW4" s="7">
        <v>48</v>
      </c>
      <c r="AX4" s="25">
        <v>49</v>
      </c>
      <c r="AY4" s="3">
        <v>50</v>
      </c>
      <c r="AZ4" s="7">
        <v>51</v>
      </c>
      <c r="BA4" s="25">
        <v>52</v>
      </c>
      <c r="BB4" s="3">
        <v>53</v>
      </c>
      <c r="BC4" s="3">
        <v>54</v>
      </c>
      <c r="BD4" s="7">
        <v>55</v>
      </c>
      <c r="BE4" s="25">
        <v>56</v>
      </c>
      <c r="BF4" s="3">
        <v>57</v>
      </c>
      <c r="BG4" s="7">
        <v>58</v>
      </c>
      <c r="BH4" s="25">
        <v>59</v>
      </c>
      <c r="BI4" s="3">
        <v>60</v>
      </c>
      <c r="BJ4" s="3">
        <v>61</v>
      </c>
      <c r="BK4" s="7">
        <v>62</v>
      </c>
      <c r="BL4" s="25">
        <v>63</v>
      </c>
      <c r="BM4" s="3">
        <v>64</v>
      </c>
      <c r="BN4" s="7">
        <v>65</v>
      </c>
      <c r="BO4" s="25">
        <v>66</v>
      </c>
      <c r="BP4" s="3">
        <v>67</v>
      </c>
      <c r="BQ4" s="3">
        <v>68</v>
      </c>
      <c r="BR4" s="7">
        <v>69</v>
      </c>
      <c r="BS4" s="25">
        <v>70</v>
      </c>
      <c r="BT4" s="3">
        <v>71</v>
      </c>
      <c r="BU4" s="7">
        <v>72</v>
      </c>
      <c r="BV4" s="25">
        <v>73</v>
      </c>
      <c r="BW4" s="3">
        <v>74</v>
      </c>
      <c r="BX4" s="3">
        <v>75</v>
      </c>
      <c r="BY4" s="7">
        <v>76</v>
      </c>
      <c r="BZ4" s="25">
        <v>77</v>
      </c>
      <c r="CA4" s="3">
        <v>78</v>
      </c>
      <c r="CB4" s="7">
        <v>79</v>
      </c>
      <c r="CC4" s="25">
        <v>80</v>
      </c>
      <c r="CD4" s="3">
        <v>81</v>
      </c>
      <c r="CE4" s="3">
        <v>82</v>
      </c>
      <c r="CF4" s="7">
        <v>83</v>
      </c>
      <c r="CG4" s="25">
        <v>84</v>
      </c>
      <c r="CH4" s="3">
        <v>85</v>
      </c>
      <c r="CI4" s="7">
        <v>86</v>
      </c>
      <c r="CJ4" s="25">
        <v>87</v>
      </c>
      <c r="CK4" s="3">
        <v>88</v>
      </c>
      <c r="CL4" s="3">
        <v>89</v>
      </c>
      <c r="CM4" s="7">
        <v>90</v>
      </c>
      <c r="CN4" s="25">
        <v>91</v>
      </c>
      <c r="CO4" s="3">
        <v>92</v>
      </c>
      <c r="CP4" s="7">
        <v>93</v>
      </c>
      <c r="CQ4" s="25">
        <v>94</v>
      </c>
      <c r="CR4" s="3">
        <v>95</v>
      </c>
      <c r="CS4" s="3">
        <v>96</v>
      </c>
      <c r="CT4" s="7">
        <v>97</v>
      </c>
      <c r="CU4" s="25">
        <v>98</v>
      </c>
      <c r="CV4" s="3">
        <v>99</v>
      </c>
      <c r="CW4" s="7">
        <v>100</v>
      </c>
      <c r="CX4" s="25">
        <v>101</v>
      </c>
      <c r="CY4" s="3">
        <v>102</v>
      </c>
      <c r="CZ4" s="3">
        <v>103</v>
      </c>
      <c r="DA4" s="7">
        <v>104</v>
      </c>
      <c r="DB4" s="25">
        <v>105</v>
      </c>
      <c r="DC4" s="3">
        <v>106</v>
      </c>
      <c r="DD4" s="7">
        <v>107</v>
      </c>
      <c r="DE4" s="25">
        <v>108</v>
      </c>
      <c r="DF4" s="3">
        <v>109</v>
      </c>
      <c r="DG4" s="3">
        <v>110</v>
      </c>
      <c r="DH4" s="7">
        <v>111</v>
      </c>
      <c r="DI4" s="25">
        <v>112</v>
      </c>
      <c r="DJ4" s="3">
        <v>113</v>
      </c>
      <c r="DK4" s="7">
        <v>114</v>
      </c>
      <c r="DL4" s="25">
        <v>115</v>
      </c>
      <c r="DM4" s="3">
        <v>116</v>
      </c>
      <c r="DN4" s="3">
        <v>117</v>
      </c>
      <c r="DO4" s="7">
        <v>118</v>
      </c>
      <c r="DP4" s="25">
        <v>119</v>
      </c>
      <c r="DQ4" s="3">
        <v>120</v>
      </c>
      <c r="DR4" s="7">
        <v>121</v>
      </c>
      <c r="DS4" s="25">
        <v>122</v>
      </c>
      <c r="DT4" s="3">
        <v>123</v>
      </c>
      <c r="DU4" s="3">
        <v>124</v>
      </c>
      <c r="DV4" s="7">
        <v>125</v>
      </c>
      <c r="DW4" s="25">
        <v>126</v>
      </c>
      <c r="DX4" s="3">
        <v>127</v>
      </c>
      <c r="DY4" s="7">
        <v>128</v>
      </c>
      <c r="DZ4" s="25">
        <v>129</v>
      </c>
      <c r="EA4" s="3">
        <v>130</v>
      </c>
      <c r="EB4" s="3">
        <v>131</v>
      </c>
      <c r="EC4" s="7">
        <v>132</v>
      </c>
      <c r="ED4" s="25">
        <v>133</v>
      </c>
      <c r="EE4" s="3">
        <v>134</v>
      </c>
      <c r="EF4" s="7">
        <v>135</v>
      </c>
      <c r="EG4" s="25">
        <v>136</v>
      </c>
      <c r="EH4" s="3">
        <v>137</v>
      </c>
      <c r="EI4" s="3">
        <v>138</v>
      </c>
      <c r="EJ4" s="7">
        <v>139</v>
      </c>
      <c r="EK4" s="25">
        <v>140</v>
      </c>
      <c r="EL4" s="3">
        <v>141</v>
      </c>
      <c r="EM4" s="7">
        <v>142</v>
      </c>
      <c r="EN4" s="25">
        <v>143</v>
      </c>
      <c r="EO4" s="3">
        <v>144</v>
      </c>
      <c r="EP4" s="3">
        <v>145</v>
      </c>
      <c r="EQ4" s="7">
        <v>146</v>
      </c>
      <c r="ER4" s="25">
        <v>147</v>
      </c>
      <c r="ES4" s="3">
        <v>148</v>
      </c>
      <c r="ET4" s="7">
        <v>149</v>
      </c>
      <c r="EU4" s="25">
        <v>150</v>
      </c>
      <c r="EV4" s="3">
        <v>151</v>
      </c>
      <c r="EW4" s="3">
        <v>152</v>
      </c>
      <c r="EX4" s="7">
        <v>153</v>
      </c>
      <c r="EY4" s="25">
        <v>154</v>
      </c>
      <c r="EZ4" s="3">
        <v>155</v>
      </c>
      <c r="FA4" s="7">
        <v>156</v>
      </c>
      <c r="FB4" s="25">
        <v>157</v>
      </c>
      <c r="FC4" s="3">
        <v>158</v>
      </c>
      <c r="FD4" s="3">
        <v>159</v>
      </c>
      <c r="FE4" s="7">
        <v>160</v>
      </c>
      <c r="FF4" s="25">
        <v>161</v>
      </c>
      <c r="FG4" s="3">
        <v>162</v>
      </c>
      <c r="FH4" s="7">
        <v>163</v>
      </c>
      <c r="FI4" s="25">
        <v>164</v>
      </c>
      <c r="FJ4" s="3">
        <v>165</v>
      </c>
      <c r="FK4" s="3">
        <v>166</v>
      </c>
      <c r="FL4" s="7">
        <v>167</v>
      </c>
      <c r="FM4" s="25">
        <v>168</v>
      </c>
      <c r="FN4" s="3">
        <v>169</v>
      </c>
      <c r="FO4" s="7">
        <v>170</v>
      </c>
      <c r="FP4" s="25">
        <v>171</v>
      </c>
      <c r="FQ4" s="3">
        <v>172</v>
      </c>
      <c r="FR4" s="3">
        <v>173</v>
      </c>
      <c r="FS4" s="7">
        <v>174</v>
      </c>
      <c r="FT4" s="25">
        <v>175</v>
      </c>
      <c r="FU4" s="3">
        <v>176</v>
      </c>
      <c r="FV4" s="7">
        <v>177</v>
      </c>
      <c r="FW4" s="25">
        <v>178</v>
      </c>
      <c r="FX4" s="3">
        <v>179</v>
      </c>
      <c r="FY4" s="3">
        <v>180</v>
      </c>
      <c r="FZ4" s="7">
        <v>181</v>
      </c>
      <c r="GA4" s="25">
        <v>182</v>
      </c>
      <c r="GB4" s="3">
        <v>183</v>
      </c>
      <c r="GC4" s="7">
        <v>184</v>
      </c>
      <c r="GD4" s="25">
        <v>185</v>
      </c>
      <c r="GE4" s="3">
        <v>186</v>
      </c>
      <c r="GF4" s="3">
        <v>187</v>
      </c>
      <c r="GG4" s="7">
        <v>188</v>
      </c>
      <c r="GH4" s="25">
        <v>189</v>
      </c>
      <c r="GI4" s="3">
        <v>190</v>
      </c>
      <c r="GJ4" s="7">
        <v>191</v>
      </c>
      <c r="GK4" s="25">
        <v>192</v>
      </c>
      <c r="GL4" s="3">
        <v>193</v>
      </c>
      <c r="GM4" s="3">
        <v>194</v>
      </c>
      <c r="GN4" s="7">
        <v>195</v>
      </c>
      <c r="GO4" s="25">
        <v>196</v>
      </c>
      <c r="GP4" s="3">
        <v>197</v>
      </c>
      <c r="GQ4" s="7">
        <v>198</v>
      </c>
      <c r="GR4" s="25">
        <v>199</v>
      </c>
      <c r="GS4" s="3">
        <v>200</v>
      </c>
      <c r="GT4" s="3">
        <v>201</v>
      </c>
      <c r="GU4" s="7">
        <v>202</v>
      </c>
      <c r="GV4" s="25">
        <v>203</v>
      </c>
      <c r="GW4" s="3">
        <v>204</v>
      </c>
      <c r="GX4" s="7">
        <v>205</v>
      </c>
      <c r="GY4" s="25">
        <v>206</v>
      </c>
      <c r="GZ4" s="3">
        <v>207</v>
      </c>
      <c r="HA4" s="3">
        <v>208</v>
      </c>
      <c r="HB4" s="7">
        <v>209</v>
      </c>
      <c r="HC4" s="25">
        <v>210</v>
      </c>
      <c r="HD4" s="3">
        <v>211</v>
      </c>
      <c r="HE4" s="7">
        <v>212</v>
      </c>
      <c r="HF4" s="25">
        <v>213</v>
      </c>
      <c r="HG4" s="3">
        <v>214</v>
      </c>
      <c r="HH4" s="3">
        <v>215</v>
      </c>
      <c r="HI4" s="7">
        <v>216</v>
      </c>
      <c r="HJ4" s="25">
        <v>217</v>
      </c>
      <c r="HK4" s="3">
        <v>218</v>
      </c>
      <c r="HL4" s="7">
        <v>219</v>
      </c>
      <c r="HM4" s="25">
        <v>220</v>
      </c>
      <c r="HN4" s="3">
        <v>221</v>
      </c>
      <c r="HO4" s="3">
        <v>222</v>
      </c>
      <c r="HP4" s="7">
        <v>223</v>
      </c>
      <c r="HQ4" s="25">
        <v>224</v>
      </c>
      <c r="HR4" s="3">
        <v>225</v>
      </c>
      <c r="HS4" s="7">
        <v>226</v>
      </c>
      <c r="HT4" s="25">
        <v>227</v>
      </c>
      <c r="HU4" s="3">
        <v>228</v>
      </c>
      <c r="HV4" s="3">
        <v>229</v>
      </c>
      <c r="HW4" s="7">
        <v>230</v>
      </c>
      <c r="HX4" s="25">
        <v>231</v>
      </c>
      <c r="HY4" s="3">
        <v>232</v>
      </c>
      <c r="HZ4" s="7">
        <v>233</v>
      </c>
      <c r="IA4" s="25">
        <v>234</v>
      </c>
      <c r="IB4" s="3">
        <v>235</v>
      </c>
      <c r="IC4" s="3">
        <v>236</v>
      </c>
      <c r="ID4" s="7">
        <v>237</v>
      </c>
      <c r="IE4" s="25">
        <v>238</v>
      </c>
      <c r="IF4" s="3">
        <v>239</v>
      </c>
      <c r="IG4" s="7">
        <v>240</v>
      </c>
      <c r="IH4" s="25">
        <v>241</v>
      </c>
      <c r="II4" s="3">
        <v>242</v>
      </c>
      <c r="IJ4" s="3">
        <v>243</v>
      </c>
      <c r="IK4" s="7">
        <v>244</v>
      </c>
      <c r="IL4" s="25">
        <v>245</v>
      </c>
      <c r="IM4" s="3">
        <v>246</v>
      </c>
      <c r="IN4" s="7">
        <v>247</v>
      </c>
      <c r="IO4" s="25">
        <v>248</v>
      </c>
      <c r="IP4" s="3">
        <v>249</v>
      </c>
      <c r="IQ4" s="3">
        <v>250</v>
      </c>
      <c r="IR4" s="7">
        <v>251</v>
      </c>
      <c r="IS4" s="25">
        <v>252</v>
      </c>
      <c r="IT4" s="3">
        <v>253</v>
      </c>
      <c r="IU4" s="7">
        <v>254</v>
      </c>
      <c r="IV4" s="25">
        <v>255</v>
      </c>
    </row>
    <row r="5" spans="1:256" x14ac:dyDescent="0.2">
      <c r="A5" s="4" t="s">
        <v>393</v>
      </c>
      <c r="B5" s="17"/>
      <c r="C5" s="18"/>
      <c r="D5" s="17"/>
      <c r="E5" s="18"/>
      <c r="F5" s="17"/>
      <c r="G5" s="18"/>
      <c r="H5" s="19"/>
      <c r="I5" s="18"/>
      <c r="J5" s="19"/>
      <c r="K5" s="18"/>
      <c r="L5" s="17"/>
      <c r="M5" s="18"/>
      <c r="N5" s="17"/>
      <c r="O5" s="18"/>
      <c r="P5" s="17"/>
      <c r="Q5" s="18"/>
      <c r="R5" s="19"/>
      <c r="S5" s="18"/>
      <c r="T5" s="19"/>
      <c r="U5" s="18"/>
      <c r="V5" s="17"/>
      <c r="W5" s="18"/>
      <c r="X5" s="17"/>
      <c r="Y5" s="18"/>
      <c r="Z5" s="17"/>
      <c r="AA5" s="18"/>
      <c r="AB5" s="19"/>
      <c r="AC5" s="18"/>
      <c r="AD5" s="19"/>
      <c r="AE5" s="18"/>
      <c r="AF5" s="17"/>
      <c r="AG5" s="18"/>
      <c r="AH5" s="17"/>
      <c r="AI5" s="18"/>
      <c r="AJ5" s="17"/>
      <c r="AK5" s="18"/>
      <c r="AL5" s="17"/>
      <c r="AM5" s="18"/>
      <c r="AN5" s="17"/>
      <c r="AO5" s="18"/>
      <c r="AP5" s="17"/>
      <c r="AQ5" s="18"/>
      <c r="AR5" s="17"/>
      <c r="AS5" s="18"/>
      <c r="AT5" s="17"/>
      <c r="AU5" s="18"/>
      <c r="AV5" s="17"/>
      <c r="AW5" s="18"/>
      <c r="AX5" s="17"/>
      <c r="AY5" s="18"/>
      <c r="AZ5" s="17"/>
      <c r="BA5" s="18"/>
      <c r="BB5" s="17"/>
      <c r="BC5" s="18"/>
      <c r="BD5" s="17"/>
      <c r="BE5" s="18"/>
      <c r="BF5" s="17"/>
      <c r="BG5" s="18"/>
      <c r="BH5" s="17"/>
      <c r="BI5" s="18"/>
      <c r="BJ5" s="17"/>
      <c r="BK5" s="18"/>
      <c r="BL5" s="17"/>
      <c r="BM5" s="18"/>
      <c r="BN5" s="17"/>
      <c r="BO5" s="18"/>
      <c r="BP5" s="17"/>
      <c r="BQ5" s="18"/>
      <c r="BR5" s="17"/>
      <c r="BS5" s="18"/>
      <c r="BT5" s="17"/>
      <c r="BU5" s="18"/>
      <c r="BV5" s="17"/>
      <c r="BW5" s="18"/>
      <c r="BX5" s="17"/>
      <c r="BY5" s="18"/>
      <c r="BZ5" s="17"/>
      <c r="CA5" s="18"/>
      <c r="CB5" s="17"/>
      <c r="CC5" s="18"/>
      <c r="CD5" s="17"/>
      <c r="CE5" s="18"/>
      <c r="CF5" s="17"/>
      <c r="CG5" s="18"/>
      <c r="CH5" s="17"/>
      <c r="CI5" s="18"/>
      <c r="CJ5" s="17"/>
      <c r="CK5" s="18"/>
      <c r="CL5" s="17"/>
      <c r="CM5" s="18"/>
      <c r="CN5" s="17"/>
      <c r="CO5" s="18"/>
      <c r="CP5" s="17"/>
      <c r="CQ5" s="18"/>
      <c r="CR5" s="17"/>
      <c r="CS5" s="18"/>
      <c r="CT5" s="17"/>
      <c r="CU5" s="18"/>
      <c r="CV5" s="17"/>
      <c r="CW5" s="18"/>
      <c r="CX5" s="17"/>
      <c r="CY5" s="18"/>
      <c r="CZ5" s="17"/>
      <c r="DA5" s="18"/>
      <c r="DB5" s="17"/>
      <c r="DC5" s="18"/>
      <c r="DD5" s="17"/>
      <c r="DE5" s="18"/>
      <c r="DF5" s="17"/>
      <c r="DG5" s="18"/>
      <c r="DH5" s="17"/>
      <c r="DI5" s="18"/>
      <c r="DJ5" s="17"/>
      <c r="DK5" s="18"/>
      <c r="DL5" s="17"/>
      <c r="DM5" s="18"/>
      <c r="DN5" s="17"/>
      <c r="DO5" s="18"/>
      <c r="DP5" s="17"/>
      <c r="DQ5" s="18"/>
      <c r="DR5" s="17"/>
      <c r="DS5" s="18"/>
      <c r="DT5" s="17"/>
      <c r="DU5" s="18"/>
      <c r="DV5" s="17"/>
      <c r="DW5" s="18"/>
      <c r="DX5" s="17"/>
      <c r="DY5" s="18"/>
      <c r="DZ5" s="17"/>
      <c r="EA5" s="18"/>
      <c r="EB5" s="17"/>
      <c r="EC5" s="18"/>
      <c r="ED5" s="17"/>
      <c r="EE5" s="18"/>
      <c r="EF5" s="17"/>
      <c r="EG5" s="18"/>
      <c r="EH5" s="17"/>
      <c r="EI5" s="18"/>
      <c r="EJ5" s="17"/>
      <c r="EK5" s="18"/>
      <c r="EL5" s="17"/>
      <c r="EM5" s="18"/>
      <c r="EN5" s="17"/>
      <c r="EO5" s="18"/>
      <c r="EP5" s="17"/>
      <c r="EQ5" s="18"/>
      <c r="ER5" s="17"/>
      <c r="ES5" s="18"/>
      <c r="ET5" s="17"/>
      <c r="EU5" s="18"/>
      <c r="EV5" s="17"/>
      <c r="EW5" s="18"/>
      <c r="EX5" s="17"/>
      <c r="EY5" s="18"/>
      <c r="EZ5" s="17"/>
      <c r="FA5" s="18"/>
      <c r="FB5" s="17"/>
      <c r="FC5" s="18"/>
      <c r="FD5" s="17"/>
      <c r="FE5" s="18"/>
      <c r="FF5" s="17"/>
      <c r="FG5" s="18"/>
      <c r="FH5" s="17"/>
      <c r="FI5" s="18"/>
      <c r="FJ5" s="17"/>
      <c r="FK5" s="18"/>
      <c r="FL5" s="17"/>
      <c r="FM5" s="18"/>
      <c r="FN5" s="17"/>
      <c r="FO5" s="18"/>
      <c r="FP5" s="17"/>
      <c r="FQ5" s="18"/>
      <c r="FR5" s="17"/>
      <c r="FS5" s="18"/>
      <c r="FT5" s="17"/>
      <c r="FU5" s="18"/>
      <c r="FV5" s="17"/>
      <c r="FW5" s="18"/>
      <c r="FX5" s="17"/>
      <c r="FY5" s="18"/>
      <c r="FZ5" s="17"/>
      <c r="GA5" s="18"/>
      <c r="GB5" s="17"/>
      <c r="GC5" s="18"/>
      <c r="GD5" s="17"/>
      <c r="GE5" s="18"/>
      <c r="GF5" s="17"/>
      <c r="GG5" s="18"/>
      <c r="GH5" s="17"/>
      <c r="GI5" s="18"/>
      <c r="GJ5" s="17"/>
      <c r="GK5" s="18"/>
      <c r="GL5" s="17"/>
      <c r="GM5" s="18"/>
      <c r="GN5" s="17"/>
      <c r="GO5" s="18"/>
      <c r="GP5" s="17"/>
      <c r="GQ5" s="18"/>
      <c r="GR5" s="17"/>
      <c r="GS5" s="18"/>
      <c r="GT5" s="17"/>
      <c r="GU5" s="18"/>
      <c r="GV5" s="17"/>
      <c r="GW5" s="18"/>
      <c r="GX5" s="17"/>
      <c r="GY5" s="18"/>
      <c r="GZ5" s="17"/>
      <c r="HA5" s="18"/>
      <c r="HB5" s="17"/>
      <c r="HC5" s="18"/>
      <c r="HD5" s="17"/>
      <c r="HE5" s="18"/>
      <c r="HF5" s="17"/>
      <c r="HG5" s="18"/>
      <c r="HH5" s="17"/>
      <c r="HI5" s="18"/>
      <c r="HJ5" s="17"/>
      <c r="HK5" s="18"/>
      <c r="HL5" s="17"/>
      <c r="HM5" s="18"/>
      <c r="HN5" s="17"/>
      <c r="HO5" s="18"/>
      <c r="HP5" s="17"/>
      <c r="HQ5" s="18"/>
      <c r="HR5" s="17"/>
      <c r="HS5" s="18"/>
      <c r="HT5" s="17"/>
      <c r="HU5" s="18"/>
      <c r="HV5" s="17"/>
      <c r="HW5" s="18"/>
      <c r="HX5" s="17"/>
      <c r="HY5" s="18"/>
      <c r="HZ5" s="17"/>
      <c r="IA5" s="18"/>
      <c r="IB5" s="17"/>
      <c r="IC5" s="18"/>
      <c r="ID5" s="17"/>
      <c r="IE5" s="18"/>
      <c r="IF5" s="17"/>
      <c r="IG5" s="18"/>
      <c r="IH5" s="17"/>
      <c r="II5" s="18"/>
      <c r="IJ5" s="17"/>
      <c r="IK5" s="18"/>
      <c r="IL5" s="17"/>
      <c r="IM5" s="18"/>
      <c r="IN5" s="17"/>
      <c r="IO5" s="18"/>
      <c r="IP5" s="17"/>
      <c r="IQ5" s="18"/>
      <c r="IR5" s="17"/>
      <c r="IS5" s="18"/>
      <c r="IT5" s="17"/>
      <c r="IU5" s="18"/>
      <c r="IV5" s="17"/>
    </row>
    <row r="6" spans="1:256" x14ac:dyDescent="0.2">
      <c r="A6" s="165" t="s">
        <v>485</v>
      </c>
      <c r="B6" s="17"/>
      <c r="C6" s="18"/>
      <c r="D6" s="17"/>
      <c r="E6" s="18"/>
      <c r="F6" s="17"/>
      <c r="G6" s="18"/>
      <c r="H6" s="17"/>
      <c r="I6" s="18"/>
      <c r="J6" s="17"/>
      <c r="K6" s="18"/>
      <c r="L6" s="17"/>
      <c r="M6" s="18"/>
      <c r="N6" s="17"/>
      <c r="O6" s="18"/>
      <c r="P6" s="17"/>
      <c r="Q6" s="18"/>
      <c r="R6" s="17"/>
      <c r="S6" s="18"/>
      <c r="T6" s="17"/>
      <c r="U6" s="18"/>
      <c r="V6" s="17"/>
      <c r="W6" s="18"/>
      <c r="X6" s="17"/>
      <c r="Y6" s="18"/>
      <c r="Z6" s="17"/>
      <c r="AA6" s="18"/>
      <c r="AB6" s="19"/>
      <c r="AC6" s="18"/>
      <c r="AD6" s="19"/>
      <c r="AE6" s="18"/>
      <c r="AF6" s="17"/>
      <c r="AG6" s="18"/>
      <c r="AH6" s="17"/>
      <c r="AI6" s="18"/>
      <c r="AJ6" s="17"/>
      <c r="AK6" s="18"/>
      <c r="AL6" s="17"/>
      <c r="AM6" s="18"/>
      <c r="AN6" s="17"/>
      <c r="AO6" s="18"/>
      <c r="AP6" s="17"/>
      <c r="AQ6" s="18"/>
      <c r="AR6" s="17"/>
      <c r="AS6" s="18"/>
      <c r="AT6" s="17"/>
      <c r="AU6" s="18"/>
      <c r="AV6" s="17"/>
      <c r="AW6" s="18"/>
      <c r="AX6" s="17"/>
      <c r="AY6" s="18"/>
      <c r="AZ6" s="17"/>
      <c r="BA6" s="18"/>
      <c r="BB6" s="17"/>
      <c r="BC6" s="18"/>
      <c r="BD6" s="17"/>
      <c r="BE6" s="18"/>
      <c r="BF6" s="17"/>
      <c r="BG6" s="18"/>
      <c r="BH6" s="17"/>
      <c r="BI6" s="18"/>
      <c r="BJ6" s="17"/>
      <c r="BK6" s="18"/>
      <c r="BL6" s="17"/>
      <c r="BM6" s="18"/>
      <c r="BN6" s="17"/>
      <c r="BO6" s="18"/>
      <c r="BP6" s="17"/>
      <c r="BQ6" s="18"/>
      <c r="BR6" s="17"/>
      <c r="BS6" s="18"/>
      <c r="BT6" s="17"/>
      <c r="BU6" s="18"/>
      <c r="BV6" s="17"/>
      <c r="BW6" s="18"/>
      <c r="BX6" s="17"/>
      <c r="BY6" s="18"/>
      <c r="BZ6" s="17"/>
      <c r="CA6" s="18"/>
      <c r="CB6" s="17"/>
      <c r="CC6" s="18"/>
      <c r="CD6" s="17"/>
      <c r="CE6" s="18"/>
      <c r="CF6" s="17"/>
      <c r="CG6" s="18"/>
      <c r="CH6" s="17"/>
      <c r="CI6" s="18"/>
      <c r="CJ6" s="17"/>
      <c r="CK6" s="18"/>
      <c r="CL6" s="17"/>
      <c r="CM6" s="18"/>
      <c r="CN6" s="17"/>
      <c r="CO6" s="18"/>
      <c r="CP6" s="17"/>
      <c r="CQ6" s="18"/>
      <c r="CR6" s="17"/>
      <c r="CS6" s="18"/>
      <c r="CT6" s="17"/>
      <c r="CU6" s="18"/>
      <c r="CV6" s="17"/>
      <c r="CW6" s="18"/>
      <c r="CX6" s="17"/>
      <c r="CY6" s="18"/>
      <c r="CZ6" s="17"/>
      <c r="DA6" s="18"/>
      <c r="DB6" s="17"/>
      <c r="DC6" s="18"/>
      <c r="DD6" s="17"/>
      <c r="DE6" s="18"/>
      <c r="DF6" s="17"/>
      <c r="DG6" s="18"/>
      <c r="DH6" s="17"/>
      <c r="DI6" s="18"/>
      <c r="DJ6" s="17"/>
      <c r="DK6" s="18"/>
      <c r="DL6" s="17"/>
      <c r="DM6" s="18"/>
      <c r="DN6" s="17"/>
      <c r="DO6" s="18"/>
      <c r="DP6" s="17"/>
      <c r="DQ6" s="18"/>
      <c r="DR6" s="17"/>
      <c r="DS6" s="18"/>
      <c r="DT6" s="17"/>
      <c r="DU6" s="18"/>
      <c r="DV6" s="17"/>
      <c r="DW6" s="18"/>
      <c r="DX6" s="17"/>
      <c r="DY6" s="18"/>
      <c r="DZ6" s="17"/>
      <c r="EA6" s="18"/>
      <c r="EB6" s="17"/>
      <c r="EC6" s="18"/>
      <c r="ED6" s="17"/>
      <c r="EE6" s="18"/>
      <c r="EF6" s="17"/>
      <c r="EG6" s="18"/>
      <c r="EH6" s="17"/>
      <c r="EI6" s="18"/>
      <c r="EJ6" s="17"/>
      <c r="EK6" s="18"/>
      <c r="EL6" s="17"/>
      <c r="EM6" s="18"/>
      <c r="EN6" s="17"/>
      <c r="EO6" s="18"/>
      <c r="EP6" s="17"/>
      <c r="EQ6" s="18"/>
      <c r="ER6" s="17"/>
      <c r="ES6" s="18"/>
      <c r="ET6" s="17"/>
      <c r="EU6" s="18"/>
      <c r="EV6" s="17"/>
      <c r="EW6" s="18"/>
      <c r="EX6" s="17"/>
      <c r="EY6" s="18"/>
      <c r="EZ6" s="17"/>
      <c r="FA6" s="18"/>
      <c r="FB6" s="17"/>
      <c r="FC6" s="18"/>
      <c r="FD6" s="17"/>
      <c r="FE6" s="18"/>
      <c r="FF6" s="17"/>
      <c r="FG6" s="18"/>
      <c r="FH6" s="17"/>
      <c r="FI6" s="18"/>
      <c r="FJ6" s="17"/>
      <c r="FK6" s="18"/>
      <c r="FL6" s="17"/>
      <c r="FM6" s="18"/>
      <c r="FN6" s="17"/>
      <c r="FO6" s="18"/>
      <c r="FP6" s="17"/>
      <c r="FQ6" s="18"/>
      <c r="FR6" s="17"/>
      <c r="FS6" s="18"/>
      <c r="FT6" s="17"/>
      <c r="FU6" s="18"/>
      <c r="FV6" s="17"/>
      <c r="FW6" s="18"/>
      <c r="FX6" s="17"/>
      <c r="FY6" s="18"/>
      <c r="FZ6" s="17"/>
      <c r="GA6" s="18"/>
      <c r="GB6" s="17"/>
      <c r="GC6" s="18"/>
      <c r="GD6" s="17"/>
      <c r="GE6" s="18"/>
      <c r="GF6" s="17"/>
      <c r="GG6" s="18"/>
      <c r="GH6" s="17"/>
      <c r="GI6" s="18"/>
      <c r="GJ6" s="17"/>
      <c r="GK6" s="18"/>
      <c r="GL6" s="17"/>
      <c r="GM6" s="18"/>
      <c r="GN6" s="17"/>
      <c r="GO6" s="18"/>
      <c r="GP6" s="17"/>
      <c r="GQ6" s="18"/>
      <c r="GR6" s="17"/>
      <c r="GS6" s="18"/>
      <c r="GT6" s="17"/>
      <c r="GU6" s="18"/>
      <c r="GV6" s="17"/>
      <c r="GW6" s="18"/>
      <c r="GX6" s="17"/>
      <c r="GY6" s="18"/>
      <c r="GZ6" s="17"/>
      <c r="HA6" s="18"/>
      <c r="HB6" s="17"/>
      <c r="HC6" s="18"/>
      <c r="HD6" s="17"/>
      <c r="HE6" s="18"/>
      <c r="HF6" s="17"/>
      <c r="HG6" s="18"/>
      <c r="HH6" s="17"/>
      <c r="HI6" s="18"/>
      <c r="HJ6" s="17"/>
      <c r="HK6" s="18"/>
      <c r="HL6" s="17"/>
      <c r="HM6" s="18"/>
      <c r="HN6" s="17"/>
      <c r="HO6" s="18"/>
      <c r="HP6" s="17"/>
      <c r="HQ6" s="18"/>
      <c r="HR6" s="17"/>
      <c r="HS6" s="18"/>
      <c r="HT6" s="17"/>
      <c r="HU6" s="18"/>
      <c r="HV6" s="17"/>
      <c r="HW6" s="18"/>
      <c r="HX6" s="17"/>
      <c r="HY6" s="18"/>
      <c r="HZ6" s="17"/>
      <c r="IA6" s="18"/>
      <c r="IB6" s="17"/>
      <c r="IC6" s="18"/>
      <c r="ID6" s="17"/>
      <c r="IE6" s="18"/>
      <c r="IF6" s="17"/>
      <c r="IG6" s="18"/>
      <c r="IH6" s="17"/>
      <c r="II6" s="18"/>
      <c r="IJ6" s="17"/>
      <c r="IK6" s="18"/>
      <c r="IL6" s="17"/>
      <c r="IM6" s="18"/>
      <c r="IN6" s="17"/>
      <c r="IO6" s="18"/>
      <c r="IP6" s="17"/>
      <c r="IQ6" s="18"/>
      <c r="IR6" s="17"/>
      <c r="IS6" s="18"/>
      <c r="IT6" s="17"/>
      <c r="IU6" s="18"/>
      <c r="IV6" s="17"/>
    </row>
    <row r="7" spans="1:256" s="1" customFormat="1" x14ac:dyDescent="0.2">
      <c r="A7" s="31"/>
      <c r="B7" s="104"/>
      <c r="C7" s="104"/>
      <c r="D7" s="133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4"/>
      <c r="BI7" s="104"/>
      <c r="BJ7" s="104"/>
      <c r="BK7" s="104"/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4"/>
      <c r="CE7" s="104"/>
      <c r="CF7" s="104"/>
      <c r="CG7" s="104"/>
      <c r="CH7" s="104"/>
      <c r="CI7" s="104"/>
      <c r="CJ7" s="104"/>
      <c r="CK7" s="104"/>
      <c r="CL7" s="104"/>
      <c r="CM7" s="104"/>
      <c r="CN7" s="104"/>
      <c r="CO7" s="104"/>
      <c r="CP7" s="104"/>
      <c r="CQ7" s="104"/>
      <c r="CR7" s="104"/>
      <c r="CS7" s="104"/>
      <c r="CT7" s="104"/>
      <c r="CU7" s="104"/>
      <c r="CV7" s="104"/>
      <c r="CW7" s="104"/>
      <c r="CX7" s="104"/>
      <c r="CY7" s="104"/>
      <c r="CZ7" s="104"/>
      <c r="DA7" s="104"/>
      <c r="DB7" s="104"/>
      <c r="DC7" s="104"/>
      <c r="DD7" s="104"/>
      <c r="DE7" s="104"/>
      <c r="DF7" s="104"/>
      <c r="DG7" s="104"/>
      <c r="DH7" s="104"/>
      <c r="DI7" s="104"/>
      <c r="DJ7" s="104"/>
      <c r="DK7" s="104"/>
      <c r="DL7" s="104"/>
      <c r="DM7" s="104"/>
      <c r="DN7" s="104"/>
      <c r="DO7" s="104"/>
      <c r="DP7" s="104"/>
      <c r="DQ7" s="104"/>
      <c r="DR7" s="104"/>
      <c r="DS7" s="104"/>
      <c r="DT7" s="104"/>
      <c r="DU7" s="104"/>
      <c r="DV7" s="104"/>
      <c r="DW7" s="104"/>
      <c r="DX7" s="104"/>
      <c r="DY7" s="104"/>
      <c r="DZ7" s="104"/>
      <c r="EA7" s="104"/>
      <c r="EB7" s="104"/>
      <c r="EC7" s="104"/>
      <c r="ED7" s="104"/>
      <c r="EE7" s="104"/>
      <c r="EF7" s="104"/>
      <c r="EG7" s="104"/>
      <c r="EH7" s="104"/>
      <c r="EI7" s="104"/>
      <c r="EJ7" s="104"/>
      <c r="EK7" s="104"/>
      <c r="EL7" s="104"/>
      <c r="EM7" s="104"/>
      <c r="EN7" s="104"/>
      <c r="EO7" s="104"/>
      <c r="EP7" s="104"/>
      <c r="EQ7" s="104"/>
      <c r="ER7" s="104"/>
      <c r="ES7" s="104"/>
      <c r="ET7" s="104"/>
      <c r="EU7" s="104"/>
      <c r="EV7" s="104"/>
      <c r="EW7" s="104"/>
      <c r="EX7" s="104"/>
      <c r="EY7" s="104"/>
      <c r="EZ7" s="104"/>
      <c r="FA7" s="104"/>
      <c r="FB7" s="104"/>
      <c r="FC7" s="104"/>
      <c r="FD7" s="104"/>
      <c r="FE7" s="104"/>
      <c r="FF7" s="104"/>
      <c r="FG7" s="104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</row>
    <row r="8" spans="1:256" ht="14.1" customHeight="1" x14ac:dyDescent="0.2">
      <c r="A8" s="165" t="s">
        <v>486</v>
      </c>
      <c r="B8" s="17"/>
      <c r="C8" s="18"/>
      <c r="D8" s="17"/>
      <c r="E8" s="18"/>
      <c r="F8" s="17"/>
      <c r="G8" s="18"/>
      <c r="H8" s="17"/>
      <c r="I8" s="18"/>
      <c r="J8" s="17"/>
      <c r="K8" s="18"/>
      <c r="L8" s="17"/>
      <c r="M8" s="18"/>
      <c r="N8" s="17"/>
      <c r="O8" s="18"/>
      <c r="P8" s="17"/>
      <c r="Q8" s="18"/>
      <c r="R8" s="19"/>
      <c r="S8" s="18"/>
      <c r="T8" s="19"/>
      <c r="U8" s="18"/>
      <c r="V8" s="17"/>
      <c r="W8" s="18"/>
      <c r="X8" s="17"/>
      <c r="Y8" s="18"/>
      <c r="Z8" s="17"/>
      <c r="AA8" s="18"/>
      <c r="AB8" s="19"/>
      <c r="AC8" s="18"/>
      <c r="AD8" s="19"/>
      <c r="AE8" s="18"/>
      <c r="AF8" s="17"/>
      <c r="AG8" s="18"/>
      <c r="AH8" s="17"/>
      <c r="AI8" s="18"/>
      <c r="AJ8" s="17"/>
      <c r="AK8" s="18"/>
      <c r="AL8" s="17"/>
      <c r="AM8" s="18"/>
      <c r="AN8" s="17"/>
      <c r="AO8" s="18"/>
      <c r="AP8" s="17"/>
      <c r="AQ8" s="18"/>
      <c r="AR8" s="17"/>
      <c r="AS8" s="18"/>
      <c r="AT8" s="17"/>
      <c r="AU8" s="18"/>
      <c r="AV8" s="17"/>
      <c r="AW8" s="18"/>
      <c r="AX8" s="17"/>
      <c r="AY8" s="18"/>
      <c r="AZ8" s="17"/>
      <c r="BA8" s="18"/>
      <c r="BB8" s="17"/>
      <c r="BC8" s="18"/>
      <c r="BD8" s="17"/>
      <c r="BE8" s="18"/>
      <c r="BF8" s="17"/>
      <c r="BG8" s="18"/>
      <c r="BH8" s="17"/>
      <c r="BI8" s="18"/>
      <c r="BJ8" s="17"/>
      <c r="BK8" s="18"/>
      <c r="BL8" s="17"/>
      <c r="BM8" s="18"/>
      <c r="BN8" s="17"/>
      <c r="BO8" s="18"/>
      <c r="BP8" s="17"/>
      <c r="BQ8" s="18"/>
      <c r="BR8" s="17"/>
      <c r="BS8" s="18"/>
      <c r="BT8" s="17"/>
      <c r="BU8" s="18"/>
      <c r="BV8" s="17"/>
      <c r="BW8" s="18"/>
      <c r="BX8" s="17"/>
      <c r="BY8" s="18"/>
      <c r="BZ8" s="17"/>
      <c r="CA8" s="18"/>
      <c r="CB8" s="17"/>
      <c r="CC8" s="18"/>
      <c r="CD8" s="17"/>
      <c r="CE8" s="18"/>
      <c r="CF8" s="17"/>
      <c r="CG8" s="18"/>
      <c r="CH8" s="17"/>
      <c r="CI8" s="18"/>
      <c r="CJ8" s="17"/>
      <c r="CK8" s="18"/>
      <c r="CL8" s="17"/>
      <c r="CM8" s="18"/>
      <c r="CN8" s="17"/>
      <c r="CO8" s="18"/>
      <c r="CP8" s="17"/>
      <c r="CQ8" s="18"/>
      <c r="CR8" s="17"/>
      <c r="CS8" s="18"/>
      <c r="CT8" s="17"/>
      <c r="CU8" s="18"/>
      <c r="CV8" s="17"/>
      <c r="CW8" s="18"/>
      <c r="CX8" s="17"/>
      <c r="CY8" s="18"/>
      <c r="CZ8" s="17"/>
      <c r="DA8" s="18"/>
      <c r="DB8" s="17"/>
      <c r="DC8" s="18"/>
      <c r="DD8" s="17"/>
      <c r="DE8" s="18"/>
      <c r="DF8" s="17"/>
      <c r="DG8" s="18"/>
      <c r="DH8" s="17"/>
      <c r="DI8" s="18"/>
      <c r="DJ8" s="17"/>
      <c r="DK8" s="18"/>
      <c r="DL8" s="17"/>
      <c r="DM8" s="18"/>
      <c r="DN8" s="17"/>
      <c r="DO8" s="18"/>
      <c r="DP8" s="17"/>
      <c r="DQ8" s="18"/>
      <c r="DR8" s="17"/>
      <c r="DS8" s="18"/>
      <c r="DT8" s="17"/>
      <c r="DU8" s="18"/>
      <c r="DV8" s="17"/>
      <c r="DW8" s="18"/>
      <c r="DX8" s="17"/>
      <c r="DY8" s="18"/>
      <c r="DZ8" s="17"/>
      <c r="EA8" s="18"/>
      <c r="EB8" s="17"/>
      <c r="EC8" s="18"/>
      <c r="ED8" s="17"/>
      <c r="EE8" s="18"/>
      <c r="EF8" s="17"/>
      <c r="EG8" s="18"/>
      <c r="EH8" s="17"/>
      <c r="EI8" s="18"/>
      <c r="EJ8" s="17"/>
      <c r="EK8" s="18"/>
      <c r="EL8" s="17"/>
      <c r="EM8" s="18"/>
      <c r="EN8" s="17"/>
      <c r="EO8" s="18"/>
      <c r="EP8" s="17"/>
      <c r="EQ8" s="18"/>
      <c r="ER8" s="17"/>
      <c r="ES8" s="18"/>
      <c r="ET8" s="17"/>
      <c r="EU8" s="18"/>
      <c r="EV8" s="17"/>
      <c r="EW8" s="18"/>
      <c r="EX8" s="17"/>
      <c r="EY8" s="18"/>
      <c r="EZ8" s="17"/>
      <c r="FA8" s="18"/>
      <c r="FB8" s="17"/>
      <c r="FC8" s="18"/>
      <c r="FD8" s="17"/>
      <c r="FE8" s="18"/>
      <c r="FF8" s="17"/>
      <c r="FG8" s="18"/>
      <c r="FH8" s="17"/>
      <c r="FI8" s="18"/>
      <c r="FJ8" s="17"/>
      <c r="FK8" s="18"/>
      <c r="FL8" s="17"/>
      <c r="FM8" s="18"/>
      <c r="FN8" s="17"/>
      <c r="FO8" s="18"/>
      <c r="FP8" s="17"/>
      <c r="FQ8" s="18"/>
      <c r="FR8" s="17"/>
      <c r="FS8" s="18"/>
      <c r="FT8" s="17"/>
      <c r="FU8" s="18"/>
      <c r="FV8" s="17"/>
      <c r="FW8" s="18"/>
      <c r="FX8" s="17"/>
      <c r="FY8" s="18"/>
      <c r="FZ8" s="17"/>
      <c r="GA8" s="18"/>
      <c r="GB8" s="17"/>
      <c r="GC8" s="18"/>
      <c r="GD8" s="17"/>
      <c r="GE8" s="18"/>
      <c r="GF8" s="17"/>
      <c r="GG8" s="18"/>
      <c r="GH8" s="17"/>
      <c r="GI8" s="18"/>
      <c r="GJ8" s="17"/>
      <c r="GK8" s="18"/>
      <c r="GL8" s="17"/>
      <c r="GM8" s="18"/>
      <c r="GN8" s="17"/>
      <c r="GO8" s="18"/>
      <c r="GP8" s="17"/>
      <c r="GQ8" s="18"/>
      <c r="GR8" s="17"/>
      <c r="GS8" s="18"/>
      <c r="GT8" s="17"/>
      <c r="GU8" s="18"/>
      <c r="GV8" s="17"/>
      <c r="GW8" s="18"/>
      <c r="GX8" s="17"/>
      <c r="GY8" s="18"/>
      <c r="GZ8" s="17"/>
      <c r="HA8" s="18"/>
      <c r="HB8" s="17"/>
      <c r="HC8" s="18"/>
      <c r="HD8" s="17"/>
      <c r="HE8" s="18"/>
      <c r="HF8" s="17"/>
      <c r="HG8" s="18"/>
      <c r="HH8" s="17"/>
      <c r="HI8" s="18"/>
      <c r="HJ8" s="17"/>
      <c r="HK8" s="18"/>
      <c r="HL8" s="17"/>
      <c r="HM8" s="18"/>
      <c r="HN8" s="17"/>
      <c r="HO8" s="18"/>
      <c r="HP8" s="17"/>
      <c r="HQ8" s="18"/>
      <c r="HR8" s="17"/>
      <c r="HS8" s="18"/>
      <c r="HT8" s="17"/>
      <c r="HU8" s="18"/>
      <c r="HV8" s="17"/>
      <c r="HW8" s="18"/>
      <c r="HX8" s="17"/>
      <c r="HY8" s="18"/>
      <c r="HZ8" s="17"/>
      <c r="IA8" s="18"/>
      <c r="IB8" s="17"/>
      <c r="IC8" s="18"/>
      <c r="ID8" s="17"/>
      <c r="IE8" s="18"/>
      <c r="IF8" s="17"/>
      <c r="IG8" s="18"/>
      <c r="IH8" s="17"/>
      <c r="II8" s="18"/>
      <c r="IJ8" s="17"/>
      <c r="IK8" s="18"/>
      <c r="IL8" s="17"/>
      <c r="IM8" s="18"/>
      <c r="IN8" s="17"/>
      <c r="IO8" s="18"/>
      <c r="IP8" s="17"/>
      <c r="IQ8" s="18"/>
      <c r="IR8" s="17"/>
      <c r="IS8" s="18"/>
      <c r="IT8" s="17"/>
      <c r="IU8" s="18"/>
      <c r="IV8" s="17"/>
    </row>
    <row r="9" spans="1:256" ht="14.1" customHeight="1" x14ac:dyDescent="0.2">
      <c r="A9" s="165" t="s">
        <v>487</v>
      </c>
      <c r="B9" s="17"/>
      <c r="C9" s="18"/>
      <c r="D9" s="17"/>
      <c r="E9" s="18"/>
      <c r="F9" s="17"/>
      <c r="G9" s="18"/>
      <c r="H9" s="17"/>
      <c r="I9" s="18"/>
      <c r="J9" s="17"/>
      <c r="K9" s="18"/>
      <c r="L9" s="17"/>
      <c r="M9" s="18"/>
      <c r="N9" s="17"/>
      <c r="O9" s="18"/>
      <c r="P9" s="17"/>
      <c r="Q9" s="18"/>
      <c r="R9" s="19"/>
      <c r="S9" s="18"/>
      <c r="T9" s="19"/>
      <c r="U9" s="18"/>
      <c r="V9" s="17"/>
      <c r="W9" s="18"/>
      <c r="X9" s="17"/>
      <c r="Y9" s="18"/>
      <c r="Z9" s="17"/>
      <c r="AA9" s="18"/>
      <c r="AB9" s="19"/>
      <c r="AC9" s="18"/>
      <c r="AD9" s="19"/>
      <c r="AE9" s="18"/>
      <c r="AF9" s="17"/>
      <c r="AG9" s="18"/>
      <c r="AH9" s="17"/>
      <c r="AI9" s="18"/>
      <c r="AJ9" s="17"/>
      <c r="AK9" s="18"/>
      <c r="AL9" s="17"/>
      <c r="AM9" s="18"/>
      <c r="AN9" s="17"/>
      <c r="AO9" s="18"/>
      <c r="AP9" s="17"/>
      <c r="AQ9" s="18"/>
      <c r="AR9" s="17"/>
      <c r="AS9" s="18"/>
      <c r="AT9" s="17"/>
      <c r="AU9" s="18"/>
      <c r="AV9" s="17"/>
      <c r="AW9" s="18"/>
      <c r="AX9" s="17"/>
      <c r="AY9" s="18"/>
      <c r="AZ9" s="17"/>
      <c r="BA9" s="18"/>
      <c r="BB9" s="17"/>
      <c r="BC9" s="18"/>
      <c r="BD9" s="17"/>
      <c r="BE9" s="18"/>
      <c r="BF9" s="17"/>
      <c r="BG9" s="18"/>
      <c r="BH9" s="17"/>
      <c r="BI9" s="18"/>
      <c r="BJ9" s="17"/>
      <c r="BK9" s="18"/>
      <c r="BL9" s="17"/>
      <c r="BM9" s="18"/>
      <c r="BN9" s="17"/>
      <c r="BO9" s="18"/>
      <c r="BP9" s="17"/>
      <c r="BQ9" s="18"/>
      <c r="BR9" s="17"/>
      <c r="BS9" s="18"/>
      <c r="BT9" s="17"/>
      <c r="BU9" s="18"/>
      <c r="BV9" s="17"/>
      <c r="BW9" s="18"/>
      <c r="BX9" s="17"/>
      <c r="BY9" s="18"/>
      <c r="BZ9" s="17"/>
      <c r="CA9" s="18"/>
      <c r="CB9" s="17"/>
      <c r="CC9" s="18"/>
      <c r="CD9" s="17"/>
      <c r="CE9" s="18"/>
      <c r="CF9" s="17"/>
      <c r="CG9" s="18"/>
      <c r="CH9" s="17"/>
      <c r="CI9" s="18"/>
      <c r="CJ9" s="17"/>
      <c r="CK9" s="18"/>
      <c r="CL9" s="17"/>
      <c r="CM9" s="18"/>
      <c r="CN9" s="17"/>
      <c r="CO9" s="18"/>
      <c r="CP9" s="17"/>
      <c r="CQ9" s="18"/>
      <c r="CR9" s="17"/>
      <c r="CS9" s="18"/>
      <c r="CT9" s="17"/>
      <c r="CU9" s="18"/>
      <c r="CV9" s="17"/>
      <c r="CW9" s="18"/>
      <c r="CX9" s="17"/>
      <c r="CY9" s="18"/>
      <c r="CZ9" s="17"/>
      <c r="DA9" s="18"/>
      <c r="DB9" s="17"/>
      <c r="DC9" s="18"/>
      <c r="DD9" s="17"/>
      <c r="DE9" s="18"/>
      <c r="DF9" s="17"/>
      <c r="DG9" s="18"/>
      <c r="DH9" s="17"/>
      <c r="DI9" s="18"/>
      <c r="DJ9" s="17"/>
      <c r="DK9" s="18"/>
      <c r="DL9" s="17"/>
      <c r="DM9" s="18"/>
      <c r="DN9" s="17"/>
      <c r="DO9" s="18"/>
      <c r="DP9" s="17"/>
      <c r="DQ9" s="18"/>
      <c r="DR9" s="17"/>
      <c r="DS9" s="18"/>
      <c r="DT9" s="17"/>
      <c r="DU9" s="18"/>
      <c r="DV9" s="17"/>
      <c r="DW9" s="18"/>
      <c r="DX9" s="17"/>
      <c r="DY9" s="18"/>
      <c r="DZ9" s="17"/>
      <c r="EA9" s="18"/>
      <c r="EB9" s="17"/>
      <c r="EC9" s="18"/>
      <c r="ED9" s="17"/>
      <c r="EE9" s="18"/>
      <c r="EF9" s="17"/>
      <c r="EG9" s="18"/>
      <c r="EH9" s="17"/>
      <c r="EI9" s="18"/>
      <c r="EJ9" s="17"/>
      <c r="EK9" s="18"/>
      <c r="EL9" s="17"/>
      <c r="EM9" s="18"/>
      <c r="EN9" s="17"/>
      <c r="EO9" s="18"/>
      <c r="EP9" s="17"/>
      <c r="EQ9" s="18"/>
      <c r="ER9" s="17"/>
      <c r="ES9" s="18"/>
      <c r="ET9" s="17"/>
      <c r="EU9" s="18"/>
      <c r="EV9" s="17"/>
      <c r="EW9" s="18"/>
      <c r="EX9" s="17"/>
      <c r="EY9" s="18"/>
      <c r="EZ9" s="17"/>
      <c r="FA9" s="18"/>
      <c r="FB9" s="17"/>
      <c r="FC9" s="18"/>
      <c r="FD9" s="17"/>
      <c r="FE9" s="18"/>
      <c r="FF9" s="17"/>
      <c r="FG9" s="18"/>
      <c r="FH9" s="17"/>
      <c r="FI9" s="18"/>
      <c r="FJ9" s="17"/>
      <c r="FK9" s="18"/>
      <c r="FL9" s="17"/>
      <c r="FM9" s="18"/>
      <c r="FN9" s="17"/>
      <c r="FO9" s="18"/>
      <c r="FP9" s="17"/>
      <c r="FQ9" s="18"/>
      <c r="FR9" s="17"/>
      <c r="FS9" s="18"/>
      <c r="FT9" s="17"/>
      <c r="FU9" s="18"/>
      <c r="FV9" s="17"/>
      <c r="FW9" s="18"/>
      <c r="FX9" s="17"/>
      <c r="FY9" s="18"/>
      <c r="FZ9" s="17"/>
      <c r="GA9" s="18"/>
      <c r="GB9" s="17"/>
      <c r="GC9" s="18"/>
      <c r="GD9" s="17"/>
      <c r="GE9" s="18"/>
      <c r="GF9" s="17"/>
      <c r="GG9" s="18"/>
      <c r="GH9" s="17"/>
      <c r="GI9" s="18"/>
      <c r="GJ9" s="17"/>
      <c r="GK9" s="18"/>
      <c r="GL9" s="17"/>
      <c r="GM9" s="18"/>
      <c r="GN9" s="17"/>
      <c r="GO9" s="18"/>
      <c r="GP9" s="17"/>
      <c r="GQ9" s="18"/>
      <c r="GR9" s="17"/>
      <c r="GS9" s="18"/>
      <c r="GT9" s="17"/>
      <c r="GU9" s="18"/>
      <c r="GV9" s="17"/>
      <c r="GW9" s="18"/>
      <c r="GX9" s="17"/>
      <c r="GY9" s="18"/>
      <c r="GZ9" s="17"/>
      <c r="HA9" s="18"/>
      <c r="HB9" s="17"/>
      <c r="HC9" s="18"/>
      <c r="HD9" s="17"/>
      <c r="HE9" s="18"/>
      <c r="HF9" s="17"/>
      <c r="HG9" s="18"/>
      <c r="HH9" s="17"/>
      <c r="HI9" s="18"/>
      <c r="HJ9" s="17"/>
      <c r="HK9" s="18"/>
      <c r="HL9" s="17"/>
      <c r="HM9" s="18"/>
      <c r="HN9" s="17"/>
      <c r="HO9" s="18"/>
      <c r="HP9" s="17"/>
      <c r="HQ9" s="18"/>
      <c r="HR9" s="17"/>
      <c r="HS9" s="18"/>
      <c r="HT9" s="17"/>
      <c r="HU9" s="18"/>
      <c r="HV9" s="17"/>
      <c r="HW9" s="18"/>
      <c r="HX9" s="17"/>
      <c r="HY9" s="18"/>
      <c r="HZ9" s="17"/>
      <c r="IA9" s="18"/>
      <c r="IB9" s="17"/>
      <c r="IC9" s="18"/>
      <c r="ID9" s="17"/>
      <c r="IE9" s="18"/>
      <c r="IF9" s="17"/>
      <c r="IG9" s="18"/>
      <c r="IH9" s="17"/>
      <c r="II9" s="18"/>
      <c r="IJ9" s="17"/>
      <c r="IK9" s="18"/>
      <c r="IL9" s="17"/>
      <c r="IM9" s="18"/>
      <c r="IN9" s="17"/>
      <c r="IO9" s="18"/>
      <c r="IP9" s="17"/>
      <c r="IQ9" s="18"/>
      <c r="IR9" s="17"/>
      <c r="IS9" s="18"/>
      <c r="IT9" s="17"/>
      <c r="IU9" s="18"/>
      <c r="IV9" s="17"/>
    </row>
    <row r="10" spans="1:256" ht="14.1" customHeight="1" x14ac:dyDescent="0.2">
      <c r="A10" s="165" t="s">
        <v>488</v>
      </c>
      <c r="B10" s="17"/>
      <c r="C10" s="18"/>
      <c r="D10" s="17"/>
      <c r="E10" s="18"/>
      <c r="F10" s="17"/>
      <c r="G10" s="18"/>
      <c r="H10" s="17"/>
      <c r="I10" s="18"/>
      <c r="J10" s="17"/>
      <c r="K10" s="18"/>
      <c r="L10" s="17"/>
      <c r="M10" s="18"/>
      <c r="N10" s="17"/>
      <c r="O10" s="18"/>
      <c r="P10" s="17"/>
      <c r="Q10" s="18"/>
      <c r="R10" s="19"/>
      <c r="S10" s="18"/>
      <c r="T10" s="19"/>
      <c r="U10" s="18"/>
      <c r="V10" s="17"/>
      <c r="W10" s="18"/>
      <c r="X10" s="17"/>
      <c r="Y10" s="18"/>
      <c r="Z10" s="17"/>
      <c r="AA10" s="18"/>
      <c r="AB10" s="19"/>
      <c r="AC10" s="18"/>
      <c r="AD10" s="19"/>
      <c r="AE10" s="18"/>
      <c r="AF10" s="17"/>
      <c r="AG10" s="18"/>
      <c r="AH10" s="17"/>
      <c r="AI10" s="18"/>
      <c r="AJ10" s="17"/>
      <c r="AK10" s="18"/>
      <c r="AL10" s="17"/>
      <c r="AM10" s="18"/>
      <c r="AN10" s="17"/>
      <c r="AO10" s="18"/>
      <c r="AP10" s="17"/>
      <c r="AQ10" s="18"/>
      <c r="AR10" s="17"/>
      <c r="AS10" s="18"/>
      <c r="AT10" s="17"/>
      <c r="AU10" s="18"/>
      <c r="AV10" s="17"/>
      <c r="AW10" s="18"/>
      <c r="AX10" s="17"/>
      <c r="AY10" s="18"/>
      <c r="AZ10" s="17"/>
      <c r="BA10" s="18"/>
      <c r="BB10" s="17"/>
      <c r="BC10" s="18"/>
      <c r="BD10" s="17"/>
      <c r="BE10" s="18"/>
      <c r="BF10" s="17"/>
      <c r="BG10" s="18"/>
      <c r="BH10" s="17"/>
      <c r="BI10" s="18"/>
      <c r="BJ10" s="17"/>
      <c r="BK10" s="18"/>
      <c r="BL10" s="17"/>
      <c r="BM10" s="18"/>
      <c r="BN10" s="17"/>
      <c r="BO10" s="18"/>
      <c r="BP10" s="17"/>
      <c r="BQ10" s="18"/>
      <c r="BR10" s="17"/>
      <c r="BS10" s="18"/>
      <c r="BT10" s="17"/>
      <c r="BU10" s="18"/>
      <c r="BV10" s="17"/>
      <c r="BW10" s="18"/>
      <c r="BX10" s="17"/>
      <c r="BY10" s="18"/>
      <c r="BZ10" s="17"/>
      <c r="CA10" s="18"/>
      <c r="CB10" s="17"/>
      <c r="CC10" s="18"/>
      <c r="CD10" s="17"/>
      <c r="CE10" s="18"/>
      <c r="CF10" s="17"/>
      <c r="CG10" s="18"/>
      <c r="CH10" s="17"/>
      <c r="CI10" s="18"/>
      <c r="CJ10" s="17"/>
      <c r="CK10" s="18"/>
      <c r="CL10" s="17"/>
      <c r="CM10" s="18"/>
      <c r="CN10" s="17"/>
      <c r="CO10" s="18"/>
      <c r="CP10" s="17"/>
      <c r="CQ10" s="18"/>
      <c r="CR10" s="17"/>
      <c r="CS10" s="18"/>
      <c r="CT10" s="17"/>
      <c r="CU10" s="18"/>
      <c r="CV10" s="17"/>
      <c r="CW10" s="18"/>
      <c r="CX10" s="17"/>
      <c r="CY10" s="18"/>
      <c r="CZ10" s="17"/>
      <c r="DA10" s="18"/>
      <c r="DB10" s="17"/>
      <c r="DC10" s="18"/>
      <c r="DD10" s="17"/>
      <c r="DE10" s="18"/>
      <c r="DF10" s="17"/>
      <c r="DG10" s="18"/>
      <c r="DH10" s="17"/>
      <c r="DI10" s="18"/>
      <c r="DJ10" s="17"/>
      <c r="DK10" s="18"/>
      <c r="DL10" s="17"/>
      <c r="DM10" s="18"/>
      <c r="DN10" s="17"/>
      <c r="DO10" s="18"/>
      <c r="DP10" s="17"/>
      <c r="DQ10" s="18"/>
      <c r="DR10" s="17"/>
      <c r="DS10" s="18"/>
      <c r="DT10" s="17"/>
      <c r="DU10" s="18"/>
      <c r="DV10" s="17"/>
      <c r="DW10" s="18"/>
      <c r="DX10" s="17"/>
      <c r="DY10" s="18"/>
      <c r="DZ10" s="17"/>
      <c r="EA10" s="18"/>
      <c r="EB10" s="17"/>
      <c r="EC10" s="18"/>
      <c r="ED10" s="17"/>
      <c r="EE10" s="18"/>
      <c r="EF10" s="17"/>
      <c r="EG10" s="18"/>
      <c r="EH10" s="17"/>
      <c r="EI10" s="18"/>
      <c r="EJ10" s="17"/>
      <c r="EK10" s="18"/>
      <c r="EL10" s="17"/>
      <c r="EM10" s="18"/>
      <c r="EN10" s="17"/>
      <c r="EO10" s="18"/>
      <c r="EP10" s="17"/>
      <c r="EQ10" s="18"/>
      <c r="ER10" s="17"/>
      <c r="ES10" s="18"/>
      <c r="ET10" s="17"/>
      <c r="EU10" s="18"/>
      <c r="EV10" s="17"/>
      <c r="EW10" s="18"/>
      <c r="EX10" s="17"/>
      <c r="EY10" s="18"/>
      <c r="EZ10" s="17"/>
      <c r="FA10" s="18"/>
      <c r="FB10" s="17"/>
      <c r="FC10" s="18"/>
      <c r="FD10" s="17"/>
      <c r="FE10" s="18"/>
      <c r="FF10" s="17"/>
      <c r="FG10" s="18"/>
      <c r="FH10" s="17"/>
      <c r="FI10" s="18"/>
      <c r="FJ10" s="17"/>
      <c r="FK10" s="18"/>
      <c r="FL10" s="17"/>
      <c r="FM10" s="18"/>
      <c r="FN10" s="17"/>
      <c r="FO10" s="18"/>
      <c r="FP10" s="17"/>
      <c r="FQ10" s="18"/>
      <c r="FR10" s="17"/>
      <c r="FS10" s="18"/>
      <c r="FT10" s="17"/>
      <c r="FU10" s="18"/>
      <c r="FV10" s="17"/>
      <c r="FW10" s="18"/>
      <c r="FX10" s="17"/>
      <c r="FY10" s="18"/>
      <c r="FZ10" s="17"/>
      <c r="GA10" s="18"/>
      <c r="GB10" s="17"/>
      <c r="GC10" s="18"/>
      <c r="GD10" s="17"/>
      <c r="GE10" s="18"/>
      <c r="GF10" s="17"/>
      <c r="GG10" s="18"/>
      <c r="GH10" s="17"/>
      <c r="GI10" s="18"/>
      <c r="GJ10" s="17"/>
      <c r="GK10" s="18"/>
      <c r="GL10" s="17"/>
      <c r="GM10" s="18"/>
      <c r="GN10" s="17"/>
      <c r="GO10" s="18"/>
      <c r="GP10" s="17"/>
      <c r="GQ10" s="18"/>
      <c r="GR10" s="17"/>
      <c r="GS10" s="18"/>
      <c r="GT10" s="17"/>
      <c r="GU10" s="18"/>
      <c r="GV10" s="17"/>
      <c r="GW10" s="18"/>
      <c r="GX10" s="17"/>
      <c r="GY10" s="18"/>
      <c r="GZ10" s="17"/>
      <c r="HA10" s="18"/>
      <c r="HB10" s="17"/>
      <c r="HC10" s="18"/>
      <c r="HD10" s="17"/>
      <c r="HE10" s="18"/>
      <c r="HF10" s="17"/>
      <c r="HG10" s="18"/>
      <c r="HH10" s="17"/>
      <c r="HI10" s="18"/>
      <c r="HJ10" s="17"/>
      <c r="HK10" s="18"/>
      <c r="HL10" s="17"/>
      <c r="HM10" s="18"/>
      <c r="HN10" s="17"/>
      <c r="HO10" s="18"/>
      <c r="HP10" s="17"/>
      <c r="HQ10" s="18"/>
      <c r="HR10" s="17"/>
      <c r="HS10" s="18"/>
      <c r="HT10" s="17"/>
      <c r="HU10" s="18"/>
      <c r="HV10" s="17"/>
      <c r="HW10" s="18"/>
      <c r="HX10" s="17"/>
      <c r="HY10" s="18"/>
      <c r="HZ10" s="17"/>
      <c r="IA10" s="18"/>
      <c r="IB10" s="17"/>
      <c r="IC10" s="18"/>
      <c r="ID10" s="17"/>
      <c r="IE10" s="18"/>
      <c r="IF10" s="17"/>
      <c r="IG10" s="18"/>
      <c r="IH10" s="17"/>
      <c r="II10" s="18"/>
      <c r="IJ10" s="17"/>
      <c r="IK10" s="18"/>
      <c r="IL10" s="17"/>
      <c r="IM10" s="18"/>
      <c r="IN10" s="17"/>
      <c r="IO10" s="18"/>
      <c r="IP10" s="17"/>
      <c r="IQ10" s="18"/>
      <c r="IR10" s="17"/>
      <c r="IS10" s="18"/>
      <c r="IT10" s="17"/>
      <c r="IU10" s="18"/>
      <c r="IV10" s="17"/>
    </row>
    <row r="11" spans="1:256" ht="14.1" customHeight="1" x14ac:dyDescent="0.2">
      <c r="A11" s="165" t="s">
        <v>489</v>
      </c>
      <c r="B11" s="17"/>
      <c r="C11" s="18"/>
      <c r="D11" s="17"/>
      <c r="E11" s="18"/>
      <c r="F11" s="17"/>
      <c r="G11" s="18"/>
      <c r="H11" s="17"/>
      <c r="I11" s="18"/>
      <c r="J11" s="17"/>
      <c r="K11" s="18"/>
      <c r="L11" s="17"/>
      <c r="M11" s="18"/>
      <c r="N11" s="17"/>
      <c r="O11" s="18"/>
      <c r="P11" s="17"/>
      <c r="Q11" s="18"/>
      <c r="R11" s="19"/>
      <c r="S11" s="18"/>
      <c r="T11" s="19"/>
      <c r="U11" s="18"/>
      <c r="V11" s="17"/>
      <c r="W11" s="18"/>
      <c r="X11" s="17"/>
      <c r="Y11" s="18"/>
      <c r="Z11" s="17"/>
      <c r="AA11" s="18"/>
      <c r="AB11" s="19"/>
      <c r="AC11" s="18"/>
      <c r="AD11" s="19"/>
      <c r="AE11" s="18"/>
      <c r="AF11" s="17"/>
      <c r="AG11" s="18"/>
      <c r="AH11" s="17"/>
      <c r="AI11" s="18"/>
      <c r="AJ11" s="17"/>
      <c r="AK11" s="18"/>
      <c r="AL11" s="17"/>
      <c r="AM11" s="18"/>
      <c r="AN11" s="17"/>
      <c r="AO11" s="18"/>
      <c r="AP11" s="17"/>
      <c r="AQ11" s="18"/>
      <c r="AR11" s="17"/>
      <c r="AS11" s="18"/>
      <c r="AT11" s="17"/>
      <c r="AU11" s="18"/>
      <c r="AV11" s="17"/>
      <c r="AW11" s="18"/>
      <c r="AX11" s="17"/>
      <c r="AY11" s="18"/>
      <c r="AZ11" s="17"/>
      <c r="BA11" s="18"/>
      <c r="BB11" s="17"/>
      <c r="BC11" s="18"/>
      <c r="BD11" s="17"/>
      <c r="BE11" s="18"/>
      <c r="BF11" s="17"/>
      <c r="BG11" s="18"/>
      <c r="BH11" s="17"/>
      <c r="BI11" s="18"/>
      <c r="BJ11" s="17"/>
      <c r="BK11" s="18"/>
      <c r="BL11" s="17"/>
      <c r="BM11" s="18"/>
      <c r="BN11" s="17"/>
      <c r="BO11" s="18"/>
      <c r="BP11" s="17"/>
      <c r="BQ11" s="18"/>
      <c r="BR11" s="17"/>
      <c r="BS11" s="18"/>
      <c r="BT11" s="17"/>
      <c r="BU11" s="18"/>
      <c r="BV11" s="17"/>
      <c r="BW11" s="18"/>
      <c r="BX11" s="17"/>
      <c r="BY11" s="18"/>
      <c r="BZ11" s="17"/>
      <c r="CA11" s="18"/>
      <c r="CB11" s="17"/>
      <c r="CC11" s="18"/>
      <c r="CD11" s="17"/>
      <c r="CE11" s="18"/>
      <c r="CF11" s="17"/>
      <c r="CG11" s="18"/>
      <c r="CH11" s="17"/>
      <c r="CI11" s="18"/>
      <c r="CJ11" s="17"/>
      <c r="CK11" s="18"/>
      <c r="CL11" s="17"/>
      <c r="CM11" s="18"/>
      <c r="CN11" s="17"/>
      <c r="CO11" s="18"/>
      <c r="CP11" s="17"/>
      <c r="CQ11" s="18"/>
      <c r="CR11" s="17"/>
      <c r="CS11" s="18"/>
      <c r="CT11" s="17"/>
      <c r="CU11" s="18"/>
      <c r="CV11" s="17"/>
      <c r="CW11" s="18"/>
      <c r="CX11" s="17"/>
      <c r="CY11" s="18"/>
      <c r="CZ11" s="17"/>
      <c r="DA11" s="18"/>
      <c r="DB11" s="17"/>
      <c r="DC11" s="18"/>
      <c r="DD11" s="17"/>
      <c r="DE11" s="18"/>
      <c r="DF11" s="17"/>
      <c r="DG11" s="18"/>
      <c r="DH11" s="17"/>
      <c r="DI11" s="18"/>
      <c r="DJ11" s="17"/>
      <c r="DK11" s="18"/>
      <c r="DL11" s="17"/>
      <c r="DM11" s="18"/>
      <c r="DN11" s="17"/>
      <c r="DO11" s="18"/>
      <c r="DP11" s="17"/>
      <c r="DQ11" s="18"/>
      <c r="DR11" s="17"/>
      <c r="DS11" s="18"/>
      <c r="DT11" s="17"/>
      <c r="DU11" s="18"/>
      <c r="DV11" s="17"/>
      <c r="DW11" s="18"/>
      <c r="DX11" s="17"/>
      <c r="DY11" s="18"/>
      <c r="DZ11" s="17"/>
      <c r="EA11" s="18"/>
      <c r="EB11" s="17"/>
      <c r="EC11" s="18"/>
      <c r="ED11" s="17"/>
      <c r="EE11" s="18"/>
      <c r="EF11" s="17"/>
      <c r="EG11" s="18"/>
      <c r="EH11" s="17"/>
      <c r="EI11" s="18"/>
      <c r="EJ11" s="17"/>
      <c r="EK11" s="18"/>
      <c r="EL11" s="17"/>
      <c r="EM11" s="18"/>
      <c r="EN11" s="17"/>
      <c r="EO11" s="18"/>
      <c r="EP11" s="17"/>
      <c r="EQ11" s="18"/>
      <c r="ER11" s="17"/>
      <c r="ES11" s="18"/>
      <c r="ET11" s="17"/>
      <c r="EU11" s="18"/>
      <c r="EV11" s="17"/>
      <c r="EW11" s="18"/>
      <c r="EX11" s="17"/>
      <c r="EY11" s="18"/>
      <c r="EZ11" s="17"/>
      <c r="FA11" s="18"/>
      <c r="FB11" s="17"/>
      <c r="FC11" s="18"/>
      <c r="FD11" s="17"/>
      <c r="FE11" s="18"/>
      <c r="FF11" s="17"/>
      <c r="FG11" s="18"/>
      <c r="FH11" s="17"/>
      <c r="FI11" s="18"/>
      <c r="FJ11" s="17"/>
      <c r="FK11" s="18"/>
      <c r="FL11" s="17"/>
      <c r="FM11" s="18"/>
      <c r="FN11" s="17"/>
      <c r="FO11" s="18"/>
      <c r="FP11" s="17"/>
      <c r="FQ11" s="18"/>
      <c r="FR11" s="17"/>
      <c r="FS11" s="18"/>
      <c r="FT11" s="17"/>
      <c r="FU11" s="18"/>
      <c r="FV11" s="17"/>
      <c r="FW11" s="18"/>
      <c r="FX11" s="17"/>
      <c r="FY11" s="18"/>
      <c r="FZ11" s="17"/>
      <c r="GA11" s="18"/>
      <c r="GB11" s="17"/>
      <c r="GC11" s="18"/>
      <c r="GD11" s="17"/>
      <c r="GE11" s="18"/>
      <c r="GF11" s="17"/>
      <c r="GG11" s="18"/>
      <c r="GH11" s="17"/>
      <c r="GI11" s="18"/>
      <c r="GJ11" s="17"/>
      <c r="GK11" s="18"/>
      <c r="GL11" s="17"/>
      <c r="GM11" s="18"/>
      <c r="GN11" s="17"/>
      <c r="GO11" s="18"/>
      <c r="GP11" s="17"/>
      <c r="GQ11" s="18"/>
      <c r="GR11" s="17"/>
      <c r="GS11" s="18"/>
      <c r="GT11" s="17"/>
      <c r="GU11" s="18"/>
      <c r="GV11" s="17"/>
      <c r="GW11" s="18"/>
      <c r="GX11" s="17"/>
      <c r="GY11" s="18"/>
      <c r="GZ11" s="17"/>
      <c r="HA11" s="18"/>
      <c r="HB11" s="17"/>
      <c r="HC11" s="18"/>
      <c r="HD11" s="17"/>
      <c r="HE11" s="18"/>
      <c r="HF11" s="17"/>
      <c r="HG11" s="18"/>
      <c r="HH11" s="17"/>
      <c r="HI11" s="18"/>
      <c r="HJ11" s="17"/>
      <c r="HK11" s="18"/>
      <c r="HL11" s="17"/>
      <c r="HM11" s="18"/>
      <c r="HN11" s="17"/>
      <c r="HO11" s="18"/>
      <c r="HP11" s="17"/>
      <c r="HQ11" s="18"/>
      <c r="HR11" s="17"/>
      <c r="HS11" s="18"/>
      <c r="HT11" s="17"/>
      <c r="HU11" s="18"/>
      <c r="HV11" s="17"/>
      <c r="HW11" s="18"/>
      <c r="HX11" s="17"/>
      <c r="HY11" s="18"/>
      <c r="HZ11" s="17"/>
      <c r="IA11" s="18"/>
      <c r="IB11" s="17"/>
      <c r="IC11" s="18"/>
      <c r="ID11" s="17"/>
      <c r="IE11" s="18"/>
      <c r="IF11" s="17"/>
      <c r="IG11" s="18"/>
      <c r="IH11" s="17"/>
      <c r="II11" s="18"/>
      <c r="IJ11" s="17"/>
      <c r="IK11" s="18"/>
      <c r="IL11" s="17"/>
      <c r="IM11" s="18"/>
      <c r="IN11" s="17"/>
      <c r="IO11" s="18"/>
      <c r="IP11" s="17"/>
      <c r="IQ11" s="18"/>
      <c r="IR11" s="17"/>
      <c r="IS11" s="18"/>
      <c r="IT11" s="17"/>
      <c r="IU11" s="18"/>
      <c r="IV11" s="17"/>
    </row>
    <row r="12" spans="1:256" ht="14.1" customHeight="1" x14ac:dyDescent="0.2">
      <c r="A12" s="165" t="s">
        <v>490</v>
      </c>
      <c r="B12" s="17"/>
      <c r="C12" s="18"/>
      <c r="D12" s="17"/>
      <c r="E12" s="18"/>
      <c r="F12" s="17"/>
      <c r="G12" s="18"/>
      <c r="H12" s="17"/>
      <c r="I12" s="18"/>
      <c r="J12" s="17"/>
      <c r="K12" s="18"/>
      <c r="L12" s="17"/>
      <c r="M12" s="18"/>
      <c r="N12" s="17"/>
      <c r="O12" s="18"/>
      <c r="P12" s="17"/>
      <c r="Q12" s="18"/>
      <c r="R12" s="19"/>
      <c r="S12" s="18"/>
      <c r="T12" s="19"/>
      <c r="U12" s="18"/>
      <c r="V12" s="17"/>
      <c r="W12" s="18"/>
      <c r="X12" s="17"/>
      <c r="Y12" s="18"/>
      <c r="Z12" s="17"/>
      <c r="AA12" s="18"/>
      <c r="AB12" s="19"/>
      <c r="AC12" s="18"/>
      <c r="AD12" s="19"/>
      <c r="AE12" s="18"/>
      <c r="AF12" s="17"/>
      <c r="AG12" s="18"/>
      <c r="AH12" s="17"/>
      <c r="AI12" s="18"/>
      <c r="AJ12" s="17"/>
      <c r="AK12" s="18"/>
      <c r="AL12" s="17"/>
      <c r="AM12" s="18"/>
      <c r="AN12" s="17"/>
      <c r="AO12" s="18"/>
      <c r="AP12" s="17"/>
      <c r="AQ12" s="18"/>
      <c r="AR12" s="17"/>
      <c r="AS12" s="18"/>
      <c r="AT12" s="17"/>
      <c r="AU12" s="18"/>
      <c r="AV12" s="17"/>
      <c r="AW12" s="18"/>
      <c r="AX12" s="17"/>
      <c r="AY12" s="18"/>
      <c r="AZ12" s="17"/>
      <c r="BA12" s="18"/>
      <c r="BB12" s="17"/>
      <c r="BC12" s="18"/>
      <c r="BD12" s="17"/>
      <c r="BE12" s="18"/>
      <c r="BF12" s="17"/>
      <c r="BG12" s="18"/>
      <c r="BH12" s="17"/>
      <c r="BI12" s="18"/>
      <c r="BJ12" s="17"/>
      <c r="BK12" s="18"/>
      <c r="BL12" s="17"/>
      <c r="BM12" s="18"/>
      <c r="BN12" s="17"/>
      <c r="BO12" s="18"/>
      <c r="BP12" s="17"/>
      <c r="BQ12" s="18"/>
      <c r="BR12" s="17"/>
      <c r="BS12" s="18"/>
      <c r="BT12" s="17"/>
      <c r="BU12" s="18"/>
      <c r="BV12" s="17"/>
      <c r="BW12" s="18"/>
      <c r="BX12" s="17"/>
      <c r="BY12" s="18"/>
      <c r="BZ12" s="17"/>
      <c r="CA12" s="18"/>
      <c r="CB12" s="17"/>
      <c r="CC12" s="18"/>
      <c r="CD12" s="17"/>
      <c r="CE12" s="18"/>
      <c r="CF12" s="17"/>
      <c r="CG12" s="18"/>
      <c r="CH12" s="17"/>
      <c r="CI12" s="18"/>
      <c r="CJ12" s="17"/>
      <c r="CK12" s="18"/>
      <c r="CL12" s="17"/>
      <c r="CM12" s="18"/>
      <c r="CN12" s="17"/>
      <c r="CO12" s="18"/>
      <c r="CP12" s="17"/>
      <c r="CQ12" s="18"/>
      <c r="CR12" s="17"/>
      <c r="CS12" s="18"/>
      <c r="CT12" s="17"/>
      <c r="CU12" s="18"/>
      <c r="CV12" s="17"/>
      <c r="CW12" s="18"/>
      <c r="CX12" s="17"/>
      <c r="CY12" s="18"/>
      <c r="CZ12" s="17"/>
      <c r="DA12" s="18"/>
      <c r="DB12" s="17"/>
      <c r="DC12" s="18"/>
      <c r="DD12" s="17"/>
      <c r="DE12" s="18"/>
      <c r="DF12" s="17"/>
      <c r="DG12" s="18"/>
      <c r="DH12" s="17"/>
      <c r="DI12" s="18"/>
      <c r="DJ12" s="17"/>
      <c r="DK12" s="18"/>
      <c r="DL12" s="17"/>
      <c r="DM12" s="18"/>
      <c r="DN12" s="17"/>
      <c r="DO12" s="18"/>
      <c r="DP12" s="17"/>
      <c r="DQ12" s="18"/>
      <c r="DR12" s="17"/>
      <c r="DS12" s="18"/>
      <c r="DT12" s="17"/>
      <c r="DU12" s="18"/>
      <c r="DV12" s="17"/>
      <c r="DW12" s="18"/>
      <c r="DX12" s="17"/>
      <c r="DY12" s="18"/>
      <c r="DZ12" s="17"/>
      <c r="EA12" s="18"/>
      <c r="EB12" s="17"/>
      <c r="EC12" s="18"/>
      <c r="ED12" s="17"/>
      <c r="EE12" s="18"/>
      <c r="EF12" s="17"/>
      <c r="EG12" s="18"/>
      <c r="EH12" s="17"/>
      <c r="EI12" s="18"/>
      <c r="EJ12" s="17"/>
      <c r="EK12" s="18"/>
      <c r="EL12" s="17"/>
      <c r="EM12" s="18"/>
      <c r="EN12" s="17"/>
      <c r="EO12" s="18"/>
      <c r="EP12" s="17"/>
      <c r="EQ12" s="18"/>
      <c r="ER12" s="17"/>
      <c r="ES12" s="18"/>
      <c r="ET12" s="17"/>
      <c r="EU12" s="18"/>
      <c r="EV12" s="17"/>
      <c r="EW12" s="18"/>
      <c r="EX12" s="17"/>
      <c r="EY12" s="18"/>
      <c r="EZ12" s="17"/>
      <c r="FA12" s="18"/>
      <c r="FB12" s="17"/>
      <c r="FC12" s="18"/>
      <c r="FD12" s="17"/>
      <c r="FE12" s="18"/>
      <c r="FF12" s="17"/>
      <c r="FG12" s="18"/>
      <c r="FH12" s="17"/>
      <c r="FI12" s="18"/>
      <c r="FJ12" s="17"/>
      <c r="FK12" s="18"/>
      <c r="FL12" s="17"/>
      <c r="FM12" s="18"/>
      <c r="FN12" s="17"/>
      <c r="FO12" s="18"/>
      <c r="FP12" s="17"/>
      <c r="FQ12" s="18"/>
      <c r="FR12" s="17"/>
      <c r="FS12" s="18"/>
      <c r="FT12" s="17"/>
      <c r="FU12" s="18"/>
      <c r="FV12" s="17"/>
      <c r="FW12" s="18"/>
      <c r="FX12" s="17"/>
      <c r="FY12" s="18"/>
      <c r="FZ12" s="17"/>
      <c r="GA12" s="18"/>
      <c r="GB12" s="17"/>
      <c r="GC12" s="18"/>
      <c r="GD12" s="17"/>
      <c r="GE12" s="18"/>
      <c r="GF12" s="17"/>
      <c r="GG12" s="18"/>
      <c r="GH12" s="17"/>
      <c r="GI12" s="18"/>
      <c r="GJ12" s="17"/>
      <c r="GK12" s="18"/>
      <c r="GL12" s="17"/>
      <c r="GM12" s="18"/>
      <c r="GN12" s="17"/>
      <c r="GO12" s="18"/>
      <c r="GP12" s="17"/>
      <c r="GQ12" s="18"/>
      <c r="GR12" s="17"/>
      <c r="GS12" s="18"/>
      <c r="GT12" s="17"/>
      <c r="GU12" s="18"/>
      <c r="GV12" s="17"/>
      <c r="GW12" s="18"/>
      <c r="GX12" s="17"/>
      <c r="GY12" s="18"/>
      <c r="GZ12" s="17"/>
      <c r="HA12" s="18"/>
      <c r="HB12" s="17"/>
      <c r="HC12" s="18"/>
      <c r="HD12" s="17"/>
      <c r="HE12" s="18"/>
      <c r="HF12" s="17"/>
      <c r="HG12" s="18"/>
      <c r="HH12" s="17"/>
      <c r="HI12" s="18"/>
      <c r="HJ12" s="17"/>
      <c r="HK12" s="18"/>
      <c r="HL12" s="17"/>
      <c r="HM12" s="18"/>
      <c r="HN12" s="17"/>
      <c r="HO12" s="18"/>
      <c r="HP12" s="17"/>
      <c r="HQ12" s="18"/>
      <c r="HR12" s="17"/>
      <c r="HS12" s="18"/>
      <c r="HT12" s="17"/>
      <c r="HU12" s="18"/>
      <c r="HV12" s="17"/>
      <c r="HW12" s="18"/>
      <c r="HX12" s="17"/>
      <c r="HY12" s="18"/>
      <c r="HZ12" s="17"/>
      <c r="IA12" s="18"/>
      <c r="IB12" s="17"/>
      <c r="IC12" s="18"/>
      <c r="ID12" s="17"/>
      <c r="IE12" s="18"/>
      <c r="IF12" s="17"/>
      <c r="IG12" s="18"/>
      <c r="IH12" s="17"/>
      <c r="II12" s="18"/>
      <c r="IJ12" s="17"/>
      <c r="IK12" s="18"/>
      <c r="IL12" s="17"/>
      <c r="IM12" s="18"/>
      <c r="IN12" s="17"/>
      <c r="IO12" s="18"/>
      <c r="IP12" s="17"/>
      <c r="IQ12" s="18"/>
      <c r="IR12" s="17"/>
      <c r="IS12" s="18"/>
      <c r="IT12" s="17"/>
      <c r="IU12" s="18"/>
      <c r="IV12" s="17"/>
    </row>
    <row r="13" spans="1:256" ht="14.1" customHeight="1" x14ac:dyDescent="0.2">
      <c r="A13" s="165" t="s">
        <v>491</v>
      </c>
      <c r="B13" s="17"/>
      <c r="C13" s="18"/>
      <c r="D13" s="17"/>
      <c r="E13" s="18"/>
      <c r="F13" s="17"/>
      <c r="G13" s="18"/>
      <c r="H13" s="17"/>
      <c r="I13" s="18"/>
      <c r="J13" s="17"/>
      <c r="K13" s="18"/>
      <c r="L13" s="17"/>
      <c r="M13" s="18"/>
      <c r="N13" s="17"/>
      <c r="O13" s="18"/>
      <c r="P13" s="17"/>
      <c r="Q13" s="18"/>
      <c r="R13" s="17"/>
      <c r="S13" s="18"/>
      <c r="T13" s="17"/>
      <c r="U13" s="18"/>
      <c r="V13" s="17"/>
      <c r="W13" s="18"/>
      <c r="X13" s="17"/>
      <c r="Y13" s="18"/>
      <c r="Z13" s="17"/>
      <c r="AA13" s="18"/>
      <c r="AB13" s="17"/>
      <c r="AC13" s="18"/>
      <c r="AD13" s="17"/>
      <c r="AE13" s="18"/>
      <c r="AF13" s="17"/>
      <c r="AG13" s="18"/>
      <c r="AH13" s="17"/>
      <c r="AI13" s="18"/>
      <c r="AJ13" s="17"/>
      <c r="AK13" s="18"/>
      <c r="AL13" s="17"/>
      <c r="AM13" s="18"/>
      <c r="AN13" s="17"/>
      <c r="AO13" s="18"/>
      <c r="AP13" s="17"/>
      <c r="AQ13" s="18"/>
      <c r="AR13" s="17"/>
      <c r="AS13" s="18"/>
      <c r="AT13" s="17"/>
      <c r="AU13" s="18"/>
      <c r="AV13" s="17"/>
      <c r="AW13" s="18"/>
      <c r="AX13" s="17"/>
      <c r="AY13" s="18"/>
      <c r="AZ13" s="17"/>
      <c r="BA13" s="18"/>
      <c r="BB13" s="17"/>
      <c r="BC13" s="18"/>
      <c r="BD13" s="17"/>
      <c r="BE13" s="18"/>
      <c r="BF13" s="17"/>
      <c r="BG13" s="18"/>
      <c r="BH13" s="17"/>
      <c r="BI13" s="18"/>
      <c r="BJ13" s="17"/>
      <c r="BK13" s="18"/>
      <c r="BL13" s="17"/>
      <c r="BM13" s="18"/>
      <c r="BN13" s="17"/>
      <c r="BO13" s="18"/>
      <c r="BP13" s="17"/>
      <c r="BQ13" s="18"/>
      <c r="BR13" s="17"/>
      <c r="BS13" s="18"/>
      <c r="BT13" s="17"/>
      <c r="BU13" s="18"/>
      <c r="BV13" s="17"/>
      <c r="BW13" s="18"/>
      <c r="BX13" s="17"/>
      <c r="BY13" s="18"/>
      <c r="BZ13" s="17"/>
      <c r="CA13" s="18"/>
      <c r="CB13" s="17"/>
      <c r="CC13" s="18"/>
      <c r="CD13" s="17"/>
      <c r="CE13" s="18"/>
      <c r="CF13" s="17"/>
      <c r="CG13" s="18"/>
      <c r="CH13" s="17"/>
      <c r="CI13" s="18"/>
      <c r="CJ13" s="17"/>
      <c r="CK13" s="18"/>
      <c r="CL13" s="17"/>
      <c r="CM13" s="18"/>
      <c r="CN13" s="17"/>
      <c r="CO13" s="18"/>
      <c r="CP13" s="17"/>
      <c r="CQ13" s="18"/>
      <c r="CR13" s="17"/>
      <c r="CS13" s="18"/>
      <c r="CT13" s="17"/>
      <c r="CU13" s="18"/>
      <c r="CV13" s="17"/>
      <c r="CW13" s="18"/>
      <c r="CX13" s="17"/>
      <c r="CY13" s="18"/>
      <c r="CZ13" s="17"/>
      <c r="DA13" s="18"/>
      <c r="DB13" s="17"/>
      <c r="DC13" s="18"/>
      <c r="DD13" s="17"/>
      <c r="DE13" s="18"/>
      <c r="DF13" s="17"/>
      <c r="DG13" s="18"/>
      <c r="DH13" s="17"/>
      <c r="DI13" s="18"/>
      <c r="DJ13" s="17"/>
      <c r="DK13" s="18"/>
      <c r="DL13" s="17"/>
      <c r="DM13" s="18"/>
      <c r="DN13" s="17"/>
      <c r="DO13" s="18"/>
      <c r="DP13" s="17"/>
      <c r="DQ13" s="18"/>
      <c r="DR13" s="17"/>
      <c r="DS13" s="18"/>
      <c r="DT13" s="17"/>
      <c r="DU13" s="18"/>
      <c r="DV13" s="17"/>
      <c r="DW13" s="18"/>
      <c r="DX13" s="17"/>
      <c r="DY13" s="18"/>
      <c r="DZ13" s="17"/>
      <c r="EA13" s="18"/>
      <c r="EB13" s="17"/>
      <c r="EC13" s="18"/>
      <c r="ED13" s="17"/>
      <c r="EE13" s="18"/>
      <c r="EF13" s="17"/>
      <c r="EG13" s="18"/>
      <c r="EH13" s="17"/>
      <c r="EI13" s="18"/>
      <c r="EJ13" s="17"/>
      <c r="EK13" s="18"/>
      <c r="EL13" s="17"/>
      <c r="EM13" s="18"/>
      <c r="EN13" s="17"/>
      <c r="EO13" s="18"/>
      <c r="EP13" s="17"/>
      <c r="EQ13" s="18"/>
      <c r="ER13" s="17"/>
      <c r="ES13" s="18"/>
      <c r="ET13" s="17"/>
      <c r="EU13" s="18"/>
      <c r="EV13" s="17"/>
      <c r="EW13" s="18"/>
      <c r="EX13" s="17"/>
      <c r="EY13" s="18"/>
      <c r="EZ13" s="17"/>
      <c r="FA13" s="18"/>
      <c r="FB13" s="17"/>
      <c r="FC13" s="18"/>
      <c r="FD13" s="17"/>
      <c r="FE13" s="18"/>
      <c r="FF13" s="17"/>
      <c r="FG13" s="18"/>
      <c r="FH13" s="17"/>
      <c r="FI13" s="18"/>
      <c r="FJ13" s="17"/>
      <c r="FK13" s="18"/>
      <c r="FL13" s="17"/>
      <c r="FM13" s="18"/>
      <c r="FN13" s="17"/>
      <c r="FO13" s="18"/>
      <c r="FP13" s="17"/>
      <c r="FQ13" s="18"/>
      <c r="FR13" s="17"/>
      <c r="FS13" s="18"/>
      <c r="FT13" s="17"/>
      <c r="FU13" s="18"/>
      <c r="FV13" s="17"/>
      <c r="FW13" s="18"/>
      <c r="FX13" s="17"/>
      <c r="FY13" s="18"/>
      <c r="FZ13" s="17"/>
      <c r="GA13" s="18"/>
      <c r="GB13" s="17"/>
      <c r="GC13" s="18"/>
      <c r="GD13" s="17"/>
      <c r="GE13" s="18"/>
      <c r="GF13" s="17"/>
      <c r="GG13" s="18"/>
      <c r="GH13" s="17"/>
      <c r="GI13" s="18"/>
      <c r="GJ13" s="17"/>
      <c r="GK13" s="18"/>
      <c r="GL13" s="17"/>
      <c r="GM13" s="18"/>
      <c r="GN13" s="17"/>
      <c r="GO13" s="18"/>
      <c r="GP13" s="17"/>
      <c r="GQ13" s="18"/>
      <c r="GR13" s="17"/>
      <c r="GS13" s="18"/>
      <c r="GT13" s="17"/>
      <c r="GU13" s="18"/>
      <c r="GV13" s="17"/>
      <c r="GW13" s="18"/>
      <c r="GX13" s="17"/>
      <c r="GY13" s="18"/>
      <c r="GZ13" s="17"/>
      <c r="HA13" s="18"/>
      <c r="HB13" s="17"/>
      <c r="HC13" s="18"/>
      <c r="HD13" s="17"/>
      <c r="HE13" s="18"/>
      <c r="HF13" s="17"/>
      <c r="HG13" s="18"/>
      <c r="HH13" s="17"/>
      <c r="HI13" s="18"/>
      <c r="HJ13" s="17"/>
      <c r="HK13" s="18"/>
      <c r="HL13" s="17"/>
      <c r="HM13" s="18"/>
      <c r="HN13" s="17"/>
      <c r="HO13" s="18"/>
      <c r="HP13" s="17"/>
      <c r="HQ13" s="18"/>
      <c r="HR13" s="17"/>
      <c r="HS13" s="18"/>
      <c r="HT13" s="17"/>
      <c r="HU13" s="18"/>
      <c r="HV13" s="17"/>
      <c r="HW13" s="18"/>
      <c r="HX13" s="17"/>
      <c r="HY13" s="18"/>
      <c r="HZ13" s="17"/>
      <c r="IA13" s="18"/>
      <c r="IB13" s="17"/>
      <c r="IC13" s="18"/>
      <c r="ID13" s="17"/>
      <c r="IE13" s="18"/>
      <c r="IF13" s="17"/>
      <c r="IG13" s="18"/>
      <c r="IH13" s="17"/>
      <c r="II13" s="18"/>
      <c r="IJ13" s="17"/>
      <c r="IK13" s="18"/>
      <c r="IL13" s="17"/>
      <c r="IM13" s="18"/>
      <c r="IN13" s="17"/>
      <c r="IO13" s="18"/>
      <c r="IP13" s="17"/>
      <c r="IQ13" s="18"/>
      <c r="IR13" s="17"/>
      <c r="IS13" s="18"/>
      <c r="IT13" s="17"/>
      <c r="IU13" s="18"/>
      <c r="IV13" s="17"/>
    </row>
    <row r="14" spans="1:256" ht="14.1" customHeight="1" x14ac:dyDescent="0.2">
      <c r="A14" s="125">
        <f>'Selección de Variables'!A14</f>
        <v>0</v>
      </c>
      <c r="B14" s="17"/>
      <c r="C14" s="18"/>
      <c r="D14" s="17"/>
      <c r="E14" s="18"/>
      <c r="F14" s="17"/>
      <c r="G14" s="18"/>
      <c r="H14" s="17"/>
      <c r="I14" s="18"/>
      <c r="J14" s="17"/>
      <c r="K14" s="18"/>
      <c r="L14" s="17"/>
      <c r="M14" s="18"/>
      <c r="N14" s="17"/>
      <c r="O14" s="18"/>
      <c r="P14" s="17"/>
      <c r="Q14" s="18"/>
      <c r="R14" s="17"/>
      <c r="S14" s="18"/>
      <c r="T14" s="17"/>
      <c r="U14" s="18"/>
      <c r="V14" s="17"/>
      <c r="W14" s="18"/>
      <c r="X14" s="17"/>
      <c r="Y14" s="18"/>
      <c r="Z14" s="17"/>
      <c r="AA14" s="18"/>
      <c r="AB14" s="17"/>
      <c r="AC14" s="18"/>
      <c r="AD14" s="17"/>
      <c r="AE14" s="18"/>
      <c r="AF14" s="17"/>
      <c r="AG14" s="18"/>
      <c r="AH14" s="17"/>
      <c r="AI14" s="18"/>
      <c r="AJ14" s="17"/>
      <c r="AK14" s="18"/>
      <c r="AL14" s="17"/>
      <c r="AM14" s="18"/>
      <c r="AN14" s="17"/>
      <c r="AO14" s="18"/>
      <c r="AP14" s="17"/>
      <c r="AQ14" s="18"/>
      <c r="AR14" s="17"/>
      <c r="AS14" s="18"/>
      <c r="AT14" s="17"/>
      <c r="AU14" s="18"/>
      <c r="AV14" s="17"/>
      <c r="AW14" s="18"/>
      <c r="AX14" s="17"/>
      <c r="AY14" s="18"/>
      <c r="AZ14" s="17"/>
      <c r="BA14" s="18"/>
      <c r="BB14" s="17"/>
      <c r="BC14" s="18"/>
      <c r="BD14" s="17"/>
      <c r="BE14" s="18"/>
      <c r="BF14" s="17"/>
      <c r="BG14" s="18"/>
      <c r="BH14" s="17"/>
      <c r="BI14" s="18"/>
      <c r="BJ14" s="17"/>
      <c r="BK14" s="18"/>
      <c r="BL14" s="17"/>
      <c r="BM14" s="18"/>
      <c r="BN14" s="17"/>
      <c r="BO14" s="18"/>
      <c r="BP14" s="17"/>
      <c r="BQ14" s="18"/>
      <c r="BR14" s="17"/>
      <c r="BS14" s="18"/>
      <c r="BT14" s="17"/>
      <c r="BU14" s="18"/>
      <c r="BV14" s="17"/>
      <c r="BW14" s="18"/>
      <c r="BX14" s="17"/>
      <c r="BY14" s="18"/>
      <c r="BZ14" s="17"/>
      <c r="CA14" s="18"/>
      <c r="CB14" s="17"/>
      <c r="CC14" s="18"/>
      <c r="CD14" s="17"/>
      <c r="CE14" s="18"/>
      <c r="CF14" s="17"/>
      <c r="CG14" s="18"/>
      <c r="CH14" s="17"/>
      <c r="CI14" s="18"/>
      <c r="CJ14" s="17"/>
      <c r="CK14" s="18"/>
      <c r="CL14" s="17"/>
      <c r="CM14" s="18"/>
      <c r="CN14" s="17"/>
      <c r="CO14" s="18"/>
      <c r="CP14" s="17"/>
      <c r="CQ14" s="18"/>
      <c r="CR14" s="17"/>
      <c r="CS14" s="18"/>
      <c r="CT14" s="17"/>
      <c r="CU14" s="18"/>
      <c r="CV14" s="17"/>
      <c r="CW14" s="18"/>
      <c r="CX14" s="17"/>
      <c r="CY14" s="18"/>
      <c r="CZ14" s="17"/>
      <c r="DA14" s="18"/>
      <c r="DB14" s="17"/>
      <c r="DC14" s="18"/>
      <c r="DD14" s="17"/>
      <c r="DE14" s="18"/>
      <c r="DF14" s="17"/>
      <c r="DG14" s="18"/>
      <c r="DH14" s="17"/>
      <c r="DI14" s="18"/>
      <c r="DJ14" s="17"/>
      <c r="DK14" s="18"/>
      <c r="DL14" s="17"/>
      <c r="DM14" s="18"/>
      <c r="DN14" s="17"/>
      <c r="DO14" s="18"/>
      <c r="DP14" s="17"/>
      <c r="DQ14" s="18"/>
      <c r="DR14" s="17"/>
      <c r="DS14" s="18"/>
      <c r="DT14" s="17"/>
      <c r="DU14" s="18"/>
      <c r="DV14" s="17"/>
      <c r="DW14" s="18"/>
      <c r="DX14" s="17"/>
      <c r="DY14" s="18"/>
      <c r="DZ14" s="17"/>
      <c r="EA14" s="18"/>
      <c r="EB14" s="17"/>
      <c r="EC14" s="18"/>
      <c r="ED14" s="17"/>
      <c r="EE14" s="18"/>
      <c r="EF14" s="17"/>
      <c r="EG14" s="18"/>
      <c r="EH14" s="17"/>
      <c r="EI14" s="18"/>
      <c r="EJ14" s="17"/>
      <c r="EK14" s="18"/>
      <c r="EL14" s="17"/>
      <c r="EM14" s="18"/>
      <c r="EN14" s="17"/>
      <c r="EO14" s="18"/>
      <c r="EP14" s="17"/>
      <c r="EQ14" s="18"/>
      <c r="ER14" s="17"/>
      <c r="ES14" s="18"/>
      <c r="ET14" s="17"/>
      <c r="EU14" s="18"/>
      <c r="EV14" s="17"/>
      <c r="EW14" s="18"/>
      <c r="EX14" s="17"/>
      <c r="EY14" s="18"/>
      <c r="EZ14" s="17"/>
      <c r="FA14" s="18"/>
      <c r="FB14" s="17"/>
      <c r="FC14" s="18"/>
      <c r="FD14" s="17"/>
      <c r="FE14" s="18"/>
      <c r="FF14" s="17"/>
      <c r="FG14" s="18"/>
      <c r="FH14" s="17"/>
      <c r="FI14" s="18"/>
      <c r="FJ14" s="17"/>
      <c r="FK14" s="18"/>
      <c r="FL14" s="17"/>
      <c r="FM14" s="18"/>
      <c r="FN14" s="17"/>
      <c r="FO14" s="18"/>
      <c r="FP14" s="17"/>
      <c r="FQ14" s="18"/>
      <c r="FR14" s="17"/>
      <c r="FS14" s="18"/>
      <c r="FT14" s="17"/>
      <c r="FU14" s="18"/>
      <c r="FV14" s="17"/>
      <c r="FW14" s="18"/>
      <c r="FX14" s="17"/>
      <c r="FY14" s="18"/>
      <c r="FZ14" s="17"/>
      <c r="GA14" s="18"/>
      <c r="GB14" s="17"/>
      <c r="GC14" s="18"/>
      <c r="GD14" s="17"/>
      <c r="GE14" s="18"/>
      <c r="GF14" s="17"/>
      <c r="GG14" s="18"/>
      <c r="GH14" s="17"/>
      <c r="GI14" s="18"/>
      <c r="GJ14" s="17"/>
      <c r="GK14" s="18"/>
      <c r="GL14" s="17"/>
      <c r="GM14" s="18"/>
      <c r="GN14" s="17"/>
      <c r="GO14" s="18"/>
      <c r="GP14" s="17"/>
      <c r="GQ14" s="18"/>
      <c r="GR14" s="17"/>
      <c r="GS14" s="18"/>
      <c r="GT14" s="17"/>
      <c r="GU14" s="18"/>
      <c r="GV14" s="17"/>
      <c r="GW14" s="18"/>
      <c r="GX14" s="17"/>
      <c r="GY14" s="18"/>
      <c r="GZ14" s="17"/>
      <c r="HA14" s="18"/>
      <c r="HB14" s="17"/>
      <c r="HC14" s="18"/>
      <c r="HD14" s="17"/>
      <c r="HE14" s="18"/>
      <c r="HF14" s="17"/>
      <c r="HG14" s="18"/>
      <c r="HH14" s="17"/>
      <c r="HI14" s="18"/>
      <c r="HJ14" s="17"/>
      <c r="HK14" s="18"/>
      <c r="HL14" s="17"/>
      <c r="HM14" s="18"/>
      <c r="HN14" s="17"/>
      <c r="HO14" s="18"/>
      <c r="HP14" s="17"/>
      <c r="HQ14" s="18"/>
      <c r="HR14" s="17"/>
      <c r="HS14" s="18"/>
      <c r="HT14" s="17"/>
      <c r="HU14" s="18"/>
      <c r="HV14" s="17"/>
      <c r="HW14" s="18"/>
      <c r="HX14" s="17"/>
      <c r="HY14" s="18"/>
      <c r="HZ14" s="17"/>
      <c r="IA14" s="18"/>
      <c r="IB14" s="17"/>
      <c r="IC14" s="18"/>
      <c r="ID14" s="17"/>
      <c r="IE14" s="18"/>
      <c r="IF14" s="17"/>
      <c r="IG14" s="18"/>
      <c r="IH14" s="17"/>
      <c r="II14" s="18"/>
      <c r="IJ14" s="17"/>
      <c r="IK14" s="18"/>
      <c r="IL14" s="17"/>
      <c r="IM14" s="18"/>
      <c r="IN14" s="17"/>
      <c r="IO14" s="18"/>
      <c r="IP14" s="17"/>
      <c r="IQ14" s="18"/>
      <c r="IR14" s="17"/>
      <c r="IS14" s="18"/>
      <c r="IT14" s="17"/>
      <c r="IU14" s="18"/>
      <c r="IV14" s="17"/>
    </row>
    <row r="15" spans="1:256" s="1" customFormat="1" ht="14.1" customHeight="1" x14ac:dyDescent="0.2">
      <c r="A15" s="5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51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</row>
    <row r="16" spans="1:256" ht="14.1" customHeight="1" x14ac:dyDescent="0.2">
      <c r="A16" s="166" t="s">
        <v>492</v>
      </c>
      <c r="B16" s="17"/>
      <c r="C16" s="18"/>
      <c r="D16" s="17"/>
      <c r="E16" s="18"/>
      <c r="F16" s="17"/>
      <c r="G16" s="18"/>
      <c r="H16" s="17"/>
      <c r="I16" s="18"/>
      <c r="J16" s="17"/>
      <c r="K16" s="18"/>
      <c r="L16" s="103"/>
      <c r="M16" s="104"/>
      <c r="N16" s="103"/>
      <c r="O16" s="104"/>
      <c r="P16" s="103"/>
      <c r="Q16" s="104"/>
      <c r="R16" s="103"/>
      <c r="S16" s="104"/>
      <c r="T16" s="103"/>
      <c r="U16" s="104"/>
      <c r="V16" s="103"/>
      <c r="W16" s="104"/>
      <c r="X16" s="103"/>
      <c r="Y16" s="104"/>
      <c r="Z16" s="103"/>
      <c r="AA16" s="104"/>
      <c r="AB16" s="103"/>
      <c r="AC16" s="104"/>
      <c r="AD16" s="103"/>
      <c r="AE16" s="104"/>
      <c r="AF16" s="132"/>
      <c r="AG16" s="104"/>
      <c r="AH16" s="132"/>
      <c r="AI16" s="104"/>
      <c r="AJ16" s="132"/>
      <c r="AK16" s="104"/>
      <c r="AL16" s="132"/>
      <c r="AM16" s="104"/>
      <c r="AN16" s="132"/>
      <c r="AO16" s="104"/>
      <c r="AP16" s="132"/>
      <c r="AQ16" s="104"/>
      <c r="AR16" s="132"/>
      <c r="AS16" s="104"/>
      <c r="AT16" s="132"/>
      <c r="AU16" s="104"/>
      <c r="AV16" s="132"/>
      <c r="AW16" s="104"/>
      <c r="AX16" s="132"/>
      <c r="AY16" s="104"/>
      <c r="AZ16" s="132"/>
      <c r="BA16" s="104"/>
      <c r="BB16" s="132"/>
      <c r="BC16" s="104"/>
      <c r="BD16" s="132"/>
      <c r="BE16" s="104"/>
      <c r="BF16" s="132"/>
      <c r="BG16" s="104"/>
      <c r="BH16" s="132"/>
      <c r="BI16" s="104"/>
      <c r="BJ16" s="132"/>
      <c r="BK16" s="104"/>
      <c r="BL16" s="132"/>
      <c r="BM16" s="104"/>
      <c r="BN16" s="132"/>
      <c r="BO16" s="104"/>
      <c r="BP16" s="132"/>
      <c r="BQ16" s="104"/>
      <c r="BR16" s="132"/>
      <c r="BS16" s="104"/>
      <c r="BT16" s="132"/>
      <c r="BU16" s="104"/>
      <c r="BV16" s="132"/>
      <c r="BW16" s="104"/>
      <c r="BX16" s="132"/>
      <c r="BY16" s="104"/>
      <c r="BZ16" s="132"/>
      <c r="CA16" s="104"/>
      <c r="CB16" s="132"/>
      <c r="CC16" s="104"/>
      <c r="CD16" s="132"/>
      <c r="CE16" s="104"/>
      <c r="CF16" s="132"/>
      <c r="CG16" s="104"/>
      <c r="CH16" s="132"/>
      <c r="CI16" s="104"/>
      <c r="CJ16" s="134"/>
      <c r="CK16" s="104"/>
      <c r="CL16" s="134"/>
      <c r="CM16" s="104"/>
      <c r="CN16" s="132"/>
      <c r="CO16" s="104"/>
      <c r="CP16" s="132"/>
      <c r="CQ16" s="104"/>
      <c r="CR16" s="132"/>
      <c r="CS16" s="104"/>
      <c r="CT16" s="132"/>
      <c r="CU16" s="104"/>
      <c r="CV16" s="132"/>
      <c r="CW16" s="104"/>
      <c r="CX16" s="132"/>
      <c r="CY16" s="104"/>
      <c r="CZ16" s="132"/>
      <c r="DA16" s="104"/>
      <c r="DB16" s="132"/>
      <c r="DC16" s="104"/>
      <c r="DD16" s="132"/>
      <c r="DE16" s="104"/>
      <c r="DF16" s="132"/>
      <c r="DG16" s="104"/>
      <c r="DH16" s="132"/>
      <c r="DI16" s="104"/>
      <c r="DJ16" s="132"/>
      <c r="DK16" s="104"/>
      <c r="DL16" s="132"/>
      <c r="DM16" s="104"/>
      <c r="DN16" s="132"/>
      <c r="DO16" s="104"/>
      <c r="DP16" s="132"/>
      <c r="DQ16" s="104"/>
      <c r="DR16" s="132"/>
      <c r="DS16" s="104"/>
      <c r="DT16" s="132"/>
      <c r="DU16" s="104"/>
      <c r="DV16" s="132"/>
      <c r="DW16" s="104"/>
      <c r="DX16" s="132"/>
      <c r="DY16" s="104"/>
      <c r="DZ16" s="132"/>
      <c r="EA16" s="104"/>
      <c r="EB16" s="132"/>
      <c r="EC16" s="104"/>
      <c r="ED16" s="132"/>
      <c r="EE16" s="104"/>
      <c r="EF16" s="132"/>
      <c r="EG16" s="104"/>
      <c r="EH16" s="132"/>
      <c r="EI16" s="104"/>
      <c r="EJ16" s="132"/>
      <c r="EK16" s="104"/>
      <c r="EL16" s="132"/>
      <c r="EM16" s="104"/>
      <c r="EN16" s="132"/>
      <c r="EO16" s="104"/>
      <c r="EP16" s="132"/>
      <c r="EQ16" s="104"/>
      <c r="ER16" s="132"/>
      <c r="ES16" s="104"/>
      <c r="ET16" s="132"/>
      <c r="EU16" s="104"/>
      <c r="EV16" s="132"/>
      <c r="EW16" s="104"/>
      <c r="EX16" s="132"/>
      <c r="EY16" s="104"/>
      <c r="EZ16" s="132"/>
      <c r="FA16" s="104"/>
      <c r="FB16" s="132"/>
      <c r="FC16" s="104"/>
      <c r="FD16" s="132"/>
      <c r="FE16" s="104"/>
      <c r="FF16" s="132"/>
      <c r="FG16" s="104"/>
      <c r="FH16" s="132"/>
      <c r="FI16" s="18"/>
      <c r="FJ16" s="17"/>
      <c r="FK16" s="18"/>
      <c r="FL16" s="17"/>
      <c r="FM16" s="18"/>
      <c r="FN16" s="17"/>
      <c r="FO16" s="18"/>
      <c r="FP16" s="17"/>
      <c r="FQ16" s="18"/>
      <c r="FR16" s="17"/>
      <c r="FS16" s="18"/>
      <c r="FT16" s="17"/>
      <c r="FU16" s="18"/>
      <c r="FV16" s="17"/>
      <c r="FW16" s="18"/>
      <c r="FX16" s="17"/>
      <c r="FY16" s="18"/>
      <c r="FZ16" s="17"/>
      <c r="GA16" s="18"/>
      <c r="GB16" s="17"/>
      <c r="GC16" s="18"/>
      <c r="GD16" s="17"/>
      <c r="GE16" s="18"/>
      <c r="GF16" s="17"/>
      <c r="GG16" s="18"/>
      <c r="GH16" s="17"/>
      <c r="GI16" s="18"/>
      <c r="GJ16" s="17"/>
      <c r="GK16" s="18"/>
      <c r="GL16" s="17"/>
      <c r="GM16" s="18"/>
      <c r="GN16" s="17"/>
      <c r="GO16" s="18"/>
      <c r="GP16" s="17"/>
      <c r="GQ16" s="18"/>
      <c r="GR16" s="17"/>
      <c r="GS16" s="18"/>
      <c r="GT16" s="17"/>
      <c r="GU16" s="18"/>
      <c r="GV16" s="17"/>
      <c r="GW16" s="18"/>
      <c r="GX16" s="17"/>
      <c r="GY16" s="18"/>
      <c r="GZ16" s="17"/>
      <c r="HA16" s="18"/>
      <c r="HB16" s="17"/>
      <c r="HC16" s="18"/>
      <c r="HD16" s="17"/>
      <c r="HE16" s="18"/>
      <c r="HF16" s="17"/>
      <c r="HG16" s="18"/>
      <c r="HH16" s="17"/>
      <c r="HI16" s="18"/>
      <c r="HJ16" s="17"/>
      <c r="HK16" s="18"/>
      <c r="HL16" s="17"/>
      <c r="HM16" s="18"/>
      <c r="HN16" s="17"/>
      <c r="HO16" s="18"/>
      <c r="HP16" s="17"/>
      <c r="HQ16" s="18"/>
      <c r="HR16" s="17"/>
      <c r="HS16" s="18"/>
      <c r="HT16" s="17"/>
      <c r="HU16" s="18"/>
      <c r="HV16" s="17"/>
      <c r="HW16" s="18"/>
      <c r="HX16" s="17"/>
      <c r="HY16" s="18"/>
      <c r="HZ16" s="17"/>
      <c r="IA16" s="18"/>
      <c r="IB16" s="17"/>
      <c r="IC16" s="18"/>
      <c r="ID16" s="17"/>
      <c r="IE16" s="18"/>
      <c r="IF16" s="17"/>
      <c r="IG16" s="18"/>
      <c r="IH16" s="17"/>
      <c r="II16" s="18"/>
      <c r="IJ16" s="17"/>
      <c r="IK16" s="18"/>
      <c r="IL16" s="17"/>
      <c r="IM16" s="18"/>
      <c r="IN16" s="17"/>
      <c r="IO16" s="18"/>
      <c r="IP16" s="17"/>
      <c r="IQ16" s="18"/>
      <c r="IR16" s="17"/>
      <c r="IS16" s="18"/>
      <c r="IT16" s="17"/>
      <c r="IU16" s="18"/>
      <c r="IV16" s="17"/>
    </row>
    <row r="17" spans="1:256" ht="14.1" customHeight="1" thickBot="1" x14ac:dyDescent="0.25">
      <c r="A17" s="167" t="s">
        <v>500</v>
      </c>
      <c r="B17" s="17"/>
      <c r="C17" s="18"/>
      <c r="D17" s="17"/>
      <c r="E17" s="18"/>
      <c r="F17" s="17"/>
      <c r="G17" s="18"/>
      <c r="H17" s="17"/>
      <c r="I17" s="18"/>
      <c r="J17" s="17"/>
      <c r="K17" s="18"/>
      <c r="L17" s="103"/>
      <c r="M17" s="104"/>
      <c r="N17" s="103"/>
      <c r="O17" s="104"/>
      <c r="P17" s="103"/>
      <c r="Q17" s="104"/>
      <c r="R17" s="103"/>
      <c r="S17" s="104"/>
      <c r="T17" s="103"/>
      <c r="U17" s="104"/>
      <c r="V17" s="103"/>
      <c r="W17" s="104"/>
      <c r="X17" s="103"/>
      <c r="Y17" s="104"/>
      <c r="Z17" s="103"/>
      <c r="AA17" s="104"/>
      <c r="AB17" s="103"/>
      <c r="AC17" s="104"/>
      <c r="AD17" s="103"/>
      <c r="AE17" s="104"/>
      <c r="AF17" s="132"/>
      <c r="AG17" s="104"/>
      <c r="AH17" s="132"/>
      <c r="AI17" s="104"/>
      <c r="AJ17" s="132"/>
      <c r="AK17" s="104"/>
      <c r="AL17" s="132"/>
      <c r="AM17" s="104"/>
      <c r="AN17" s="132"/>
      <c r="AO17" s="104"/>
      <c r="AP17" s="132"/>
      <c r="AQ17" s="104"/>
      <c r="AR17" s="132"/>
      <c r="AS17" s="104"/>
      <c r="AT17" s="132"/>
      <c r="AU17" s="104"/>
      <c r="AV17" s="132"/>
      <c r="AW17" s="104"/>
      <c r="AX17" s="132"/>
      <c r="AY17" s="104"/>
      <c r="AZ17" s="132"/>
      <c r="BA17" s="104"/>
      <c r="BB17" s="132"/>
      <c r="BC17" s="104"/>
      <c r="BD17" s="132"/>
      <c r="BE17" s="104"/>
      <c r="BF17" s="132"/>
      <c r="BG17" s="104"/>
      <c r="BH17" s="132"/>
      <c r="BI17" s="104"/>
      <c r="BJ17" s="132"/>
      <c r="BK17" s="104"/>
      <c r="BL17" s="132"/>
      <c r="BM17" s="104"/>
      <c r="BN17" s="132"/>
      <c r="BO17" s="104"/>
      <c r="BP17" s="132"/>
      <c r="BQ17" s="104"/>
      <c r="BR17" s="132"/>
      <c r="BS17" s="104"/>
      <c r="BT17" s="132"/>
      <c r="BU17" s="104"/>
      <c r="BV17" s="132"/>
      <c r="BW17" s="104"/>
      <c r="BX17" s="132"/>
      <c r="BY17" s="104"/>
      <c r="BZ17" s="132"/>
      <c r="CA17" s="104"/>
      <c r="CB17" s="132"/>
      <c r="CC17" s="104"/>
      <c r="CD17" s="132"/>
      <c r="CE17" s="104"/>
      <c r="CF17" s="132"/>
      <c r="CG17" s="104"/>
      <c r="CH17" s="132"/>
      <c r="CI17" s="104"/>
      <c r="CJ17" s="134"/>
      <c r="CK17" s="104"/>
      <c r="CL17" s="134"/>
      <c r="CM17" s="104"/>
      <c r="CN17" s="132"/>
      <c r="CO17" s="104"/>
      <c r="CP17" s="132"/>
      <c r="CQ17" s="104"/>
      <c r="CR17" s="132"/>
      <c r="CS17" s="104"/>
      <c r="CT17" s="132"/>
      <c r="CU17" s="104"/>
      <c r="CV17" s="132"/>
      <c r="CW17" s="104"/>
      <c r="CX17" s="132"/>
      <c r="CY17" s="104"/>
      <c r="CZ17" s="132"/>
      <c r="DA17" s="104"/>
      <c r="DB17" s="132"/>
      <c r="DC17" s="104"/>
      <c r="DD17" s="132"/>
      <c r="DE17" s="104"/>
      <c r="DF17" s="132"/>
      <c r="DG17" s="104"/>
      <c r="DH17" s="132"/>
      <c r="DI17" s="104"/>
      <c r="DJ17" s="132"/>
      <c r="DK17" s="104"/>
      <c r="DL17" s="132"/>
      <c r="DM17" s="104"/>
      <c r="DN17" s="132"/>
      <c r="DO17" s="104"/>
      <c r="DP17" s="132"/>
      <c r="DQ17" s="104"/>
      <c r="DR17" s="132"/>
      <c r="DS17" s="104"/>
      <c r="DT17" s="132"/>
      <c r="DU17" s="104"/>
      <c r="DV17" s="132"/>
      <c r="DW17" s="104"/>
      <c r="DX17" s="132"/>
      <c r="DY17" s="104"/>
      <c r="DZ17" s="132"/>
      <c r="EA17" s="104"/>
      <c r="EB17" s="132"/>
      <c r="EC17" s="104"/>
      <c r="ED17" s="132"/>
      <c r="EE17" s="104"/>
      <c r="EF17" s="132"/>
      <c r="EG17" s="104"/>
      <c r="EH17" s="132"/>
      <c r="EI17" s="104"/>
      <c r="EJ17" s="132"/>
      <c r="EK17" s="104"/>
      <c r="EL17" s="132"/>
      <c r="EM17" s="104"/>
      <c r="EN17" s="132"/>
      <c r="EO17" s="104"/>
      <c r="EP17" s="132"/>
      <c r="EQ17" s="104"/>
      <c r="ER17" s="132"/>
      <c r="ES17" s="104"/>
      <c r="ET17" s="132"/>
      <c r="EU17" s="104"/>
      <c r="EV17" s="132"/>
      <c r="EW17" s="104"/>
      <c r="EX17" s="132"/>
      <c r="EY17" s="104"/>
      <c r="EZ17" s="132"/>
      <c r="FA17" s="104"/>
      <c r="FB17" s="132"/>
      <c r="FC17" s="104"/>
      <c r="FD17" s="132"/>
      <c r="FE17" s="104"/>
      <c r="FF17" s="132"/>
      <c r="FG17" s="104"/>
      <c r="FH17" s="132"/>
      <c r="FI17" s="18"/>
      <c r="FJ17" s="17"/>
      <c r="FK17" s="18"/>
      <c r="FL17" s="17"/>
      <c r="FM17" s="18"/>
      <c r="FN17" s="17"/>
      <c r="FO17" s="18"/>
      <c r="FP17" s="17"/>
      <c r="FQ17" s="18"/>
      <c r="FR17" s="17"/>
      <c r="FS17" s="18"/>
      <c r="FT17" s="17"/>
      <c r="FU17" s="18"/>
      <c r="FV17" s="17"/>
      <c r="FW17" s="18"/>
      <c r="FX17" s="17"/>
      <c r="FY17" s="18"/>
      <c r="FZ17" s="17"/>
      <c r="GA17" s="18"/>
      <c r="GB17" s="17"/>
      <c r="GC17" s="18"/>
      <c r="GD17" s="17"/>
      <c r="GE17" s="18"/>
      <c r="GF17" s="17"/>
      <c r="GG17" s="18"/>
      <c r="GH17" s="17"/>
      <c r="GI17" s="18"/>
      <c r="GJ17" s="17"/>
      <c r="GK17" s="18"/>
      <c r="GL17" s="17"/>
      <c r="GM17" s="18"/>
      <c r="GN17" s="17"/>
      <c r="GO17" s="18"/>
      <c r="GP17" s="17"/>
      <c r="GQ17" s="18"/>
      <c r="GR17" s="17"/>
      <c r="GS17" s="18"/>
      <c r="GT17" s="17"/>
      <c r="GU17" s="18"/>
      <c r="GV17" s="17"/>
      <c r="GW17" s="18"/>
      <c r="GX17" s="17"/>
      <c r="GY17" s="18"/>
      <c r="GZ17" s="17"/>
      <c r="HA17" s="18"/>
      <c r="HB17" s="17"/>
      <c r="HC17" s="18"/>
      <c r="HD17" s="17"/>
      <c r="HE17" s="18"/>
      <c r="HF17" s="17"/>
      <c r="HG17" s="18"/>
      <c r="HH17" s="17"/>
      <c r="HI17" s="18"/>
      <c r="HJ17" s="17"/>
      <c r="HK17" s="18"/>
      <c r="HL17" s="17"/>
      <c r="HM17" s="18"/>
      <c r="HN17" s="17"/>
      <c r="HO17" s="18"/>
      <c r="HP17" s="17"/>
      <c r="HQ17" s="18"/>
      <c r="HR17" s="17"/>
      <c r="HS17" s="18"/>
      <c r="HT17" s="17"/>
      <c r="HU17" s="18"/>
      <c r="HV17" s="17"/>
      <c r="HW17" s="18"/>
      <c r="HX17" s="17"/>
      <c r="HY17" s="18"/>
      <c r="HZ17" s="17"/>
      <c r="IA17" s="18"/>
      <c r="IB17" s="17"/>
      <c r="IC17" s="18"/>
      <c r="ID17" s="17"/>
      <c r="IE17" s="18"/>
      <c r="IF17" s="17"/>
      <c r="IG17" s="18"/>
      <c r="IH17" s="17"/>
      <c r="II17" s="18"/>
      <c r="IJ17" s="17"/>
      <c r="IK17" s="18"/>
      <c r="IL17" s="17"/>
      <c r="IM17" s="18"/>
      <c r="IN17" s="17"/>
      <c r="IO17" s="18"/>
      <c r="IP17" s="17"/>
      <c r="IQ17" s="18"/>
      <c r="IR17" s="17"/>
      <c r="IS17" s="18"/>
      <c r="IT17" s="17"/>
      <c r="IU17" s="18"/>
      <c r="IV17" s="17"/>
    </row>
    <row r="18" spans="1:256" s="73" customFormat="1" ht="14.1" customHeight="1" x14ac:dyDescent="0.2">
      <c r="A18" s="168" t="s">
        <v>493</v>
      </c>
      <c r="B18" s="17"/>
      <c r="C18" s="18"/>
      <c r="D18" s="17"/>
      <c r="E18" s="18"/>
      <c r="F18" s="17"/>
      <c r="G18" s="18"/>
      <c r="H18" s="17"/>
      <c r="I18" s="18"/>
      <c r="J18" s="17"/>
      <c r="K18" s="18"/>
      <c r="L18" s="103"/>
      <c r="M18" s="104"/>
      <c r="N18" s="103"/>
      <c r="O18" s="104"/>
      <c r="P18" s="103"/>
      <c r="Q18" s="104"/>
      <c r="R18" s="103"/>
      <c r="S18" s="104"/>
      <c r="T18" s="103"/>
      <c r="U18" s="104"/>
      <c r="V18" s="103"/>
      <c r="W18" s="104"/>
      <c r="X18" s="103"/>
      <c r="Y18" s="104"/>
      <c r="Z18" s="103"/>
      <c r="AA18" s="104"/>
      <c r="AB18" s="103"/>
      <c r="AC18" s="104"/>
      <c r="AD18" s="103"/>
      <c r="AE18" s="104"/>
      <c r="AF18" s="132"/>
      <c r="AG18" s="104"/>
      <c r="AH18" s="132"/>
      <c r="AI18" s="104"/>
      <c r="AJ18" s="132"/>
      <c r="AK18" s="104"/>
      <c r="AL18" s="132"/>
      <c r="AM18" s="104"/>
      <c r="AN18" s="132"/>
      <c r="AO18" s="104"/>
      <c r="AP18" s="132"/>
      <c r="AQ18" s="104"/>
      <c r="AR18" s="132"/>
      <c r="AS18" s="104"/>
      <c r="AT18" s="132"/>
      <c r="AU18" s="104"/>
      <c r="AV18" s="132"/>
      <c r="AW18" s="104"/>
      <c r="AX18" s="132"/>
      <c r="AY18" s="104"/>
      <c r="AZ18" s="132"/>
      <c r="BA18" s="104"/>
      <c r="BB18" s="132"/>
      <c r="BC18" s="104"/>
      <c r="BD18" s="132"/>
      <c r="BE18" s="104"/>
      <c r="BF18" s="132"/>
      <c r="BG18" s="104"/>
      <c r="BH18" s="132"/>
      <c r="BI18" s="104"/>
      <c r="BJ18" s="132"/>
      <c r="BK18" s="104"/>
      <c r="BL18" s="132"/>
      <c r="BM18" s="104"/>
      <c r="BN18" s="132"/>
      <c r="BO18" s="104"/>
      <c r="BP18" s="132"/>
      <c r="BQ18" s="104"/>
      <c r="BR18" s="132"/>
      <c r="BS18" s="104"/>
      <c r="BT18" s="132"/>
      <c r="BU18" s="104"/>
      <c r="BV18" s="132"/>
      <c r="BW18" s="104"/>
      <c r="BX18" s="132"/>
      <c r="BY18" s="104"/>
      <c r="BZ18" s="132"/>
      <c r="CA18" s="104"/>
      <c r="CB18" s="132"/>
      <c r="CC18" s="104"/>
      <c r="CD18" s="132"/>
      <c r="CE18" s="104"/>
      <c r="CF18" s="132"/>
      <c r="CG18" s="104"/>
      <c r="CH18" s="132"/>
      <c r="CI18" s="104"/>
      <c r="CJ18" s="134"/>
      <c r="CK18" s="104"/>
      <c r="CL18" s="134"/>
      <c r="CM18" s="104"/>
      <c r="CN18" s="132"/>
      <c r="CO18" s="104"/>
      <c r="CP18" s="132"/>
      <c r="CQ18" s="104"/>
      <c r="CR18" s="132"/>
      <c r="CS18" s="104"/>
      <c r="CT18" s="132"/>
      <c r="CU18" s="104"/>
      <c r="CV18" s="132"/>
      <c r="CW18" s="104"/>
      <c r="CX18" s="132"/>
      <c r="CY18" s="104"/>
      <c r="CZ18" s="132"/>
      <c r="DA18" s="104"/>
      <c r="DB18" s="132"/>
      <c r="DC18" s="104"/>
      <c r="DD18" s="132"/>
      <c r="DE18" s="104"/>
      <c r="DF18" s="132"/>
      <c r="DG18" s="104"/>
      <c r="DH18" s="132"/>
      <c r="DI18" s="104"/>
      <c r="DJ18" s="132"/>
      <c r="DK18" s="104"/>
      <c r="DL18" s="132"/>
      <c r="DM18" s="104"/>
      <c r="DN18" s="132"/>
      <c r="DO18" s="104"/>
      <c r="DP18" s="132"/>
      <c r="DQ18" s="104"/>
      <c r="DR18" s="132"/>
      <c r="DS18" s="104"/>
      <c r="DT18" s="132"/>
      <c r="DU18" s="104"/>
      <c r="DV18" s="132"/>
      <c r="DW18" s="104"/>
      <c r="DX18" s="132"/>
      <c r="DY18" s="104"/>
      <c r="DZ18" s="132"/>
      <c r="EA18" s="104"/>
      <c r="EB18" s="132"/>
      <c r="EC18" s="104"/>
      <c r="ED18" s="132"/>
      <c r="EE18" s="104"/>
      <c r="EF18" s="132"/>
      <c r="EG18" s="104"/>
      <c r="EH18" s="132"/>
      <c r="EI18" s="104"/>
      <c r="EJ18" s="132"/>
      <c r="EK18" s="104"/>
      <c r="EL18" s="132"/>
      <c r="EM18" s="104"/>
      <c r="EN18" s="132"/>
      <c r="EO18" s="104"/>
      <c r="EP18" s="132"/>
      <c r="EQ18" s="104"/>
      <c r="ER18" s="132"/>
      <c r="ES18" s="104"/>
      <c r="ET18" s="132"/>
      <c r="EU18" s="104"/>
      <c r="EV18" s="132"/>
      <c r="EW18" s="104"/>
      <c r="EX18" s="132"/>
      <c r="EY18" s="104"/>
      <c r="EZ18" s="132"/>
      <c r="FA18" s="104"/>
      <c r="FB18" s="132"/>
      <c r="FC18" s="104"/>
      <c r="FD18" s="132"/>
      <c r="FE18" s="104"/>
      <c r="FF18" s="132"/>
      <c r="FG18" s="104"/>
      <c r="FH18" s="132"/>
      <c r="FI18" s="18"/>
      <c r="FJ18" s="17"/>
      <c r="FK18" s="18"/>
      <c r="FL18" s="17"/>
      <c r="FM18" s="18"/>
      <c r="FN18" s="17"/>
      <c r="FO18" s="18"/>
      <c r="FP18" s="17"/>
      <c r="FQ18" s="18"/>
      <c r="FR18" s="17"/>
      <c r="FS18" s="18"/>
      <c r="FT18" s="17"/>
      <c r="FU18" s="18"/>
      <c r="FV18" s="17"/>
      <c r="FW18" s="18"/>
      <c r="FX18" s="17"/>
      <c r="FY18" s="18"/>
      <c r="FZ18" s="17"/>
      <c r="GA18" s="18"/>
      <c r="GB18" s="17"/>
      <c r="GC18" s="18"/>
      <c r="GD18" s="17"/>
      <c r="GE18" s="18"/>
      <c r="GF18" s="17"/>
      <c r="GG18" s="18"/>
      <c r="GH18" s="17"/>
      <c r="GI18" s="18"/>
      <c r="GJ18" s="17"/>
      <c r="GK18" s="18"/>
      <c r="GL18" s="17"/>
      <c r="GM18" s="18"/>
      <c r="GN18" s="17"/>
      <c r="GO18" s="18"/>
      <c r="GP18" s="17"/>
      <c r="GQ18" s="18"/>
      <c r="GR18" s="17"/>
      <c r="GS18" s="18"/>
      <c r="GT18" s="17"/>
      <c r="GU18" s="18"/>
      <c r="GV18" s="17"/>
      <c r="GW18" s="18"/>
      <c r="GX18" s="17"/>
      <c r="GY18" s="18"/>
      <c r="GZ18" s="17"/>
      <c r="HA18" s="18"/>
      <c r="HB18" s="17"/>
      <c r="HC18" s="18"/>
      <c r="HD18" s="17"/>
      <c r="HE18" s="18"/>
      <c r="HF18" s="17"/>
      <c r="HG18" s="18"/>
      <c r="HH18" s="17"/>
      <c r="HI18" s="18"/>
      <c r="HJ18" s="17"/>
      <c r="HK18" s="18"/>
      <c r="HL18" s="17"/>
      <c r="HM18" s="18"/>
      <c r="HN18" s="17"/>
      <c r="HO18" s="18"/>
      <c r="HP18" s="17"/>
      <c r="HQ18" s="18"/>
      <c r="HR18" s="17"/>
      <c r="HS18" s="18"/>
      <c r="HT18" s="17"/>
      <c r="HU18" s="18"/>
      <c r="HV18" s="17"/>
      <c r="HW18" s="18"/>
      <c r="HX18" s="17"/>
      <c r="HY18" s="18"/>
      <c r="HZ18" s="17"/>
      <c r="IA18" s="18"/>
      <c r="IB18" s="17"/>
      <c r="IC18" s="18"/>
      <c r="ID18" s="17"/>
      <c r="IE18" s="18"/>
      <c r="IF18" s="17"/>
      <c r="IG18" s="18"/>
      <c r="IH18" s="17"/>
      <c r="II18" s="18"/>
      <c r="IJ18" s="17"/>
      <c r="IK18" s="18"/>
      <c r="IL18" s="17"/>
      <c r="IM18" s="18"/>
      <c r="IN18" s="17"/>
      <c r="IO18" s="18"/>
      <c r="IP18" s="17"/>
      <c r="IQ18" s="18"/>
      <c r="IR18" s="17"/>
      <c r="IS18" s="18"/>
      <c r="IT18" s="17"/>
      <c r="IU18" s="18"/>
      <c r="IV18" s="17"/>
    </row>
    <row r="19" spans="1:256" ht="14.1" customHeight="1" x14ac:dyDescent="0.2">
      <c r="A19" s="165" t="s">
        <v>494</v>
      </c>
      <c r="B19" s="17"/>
      <c r="C19" s="18"/>
      <c r="D19" s="17"/>
      <c r="E19" s="18"/>
      <c r="F19" s="17"/>
      <c r="G19" s="18"/>
      <c r="H19" s="17"/>
      <c r="I19" s="18"/>
      <c r="J19" s="17"/>
      <c r="K19" s="18"/>
      <c r="L19" s="103"/>
      <c r="M19" s="104"/>
      <c r="N19" s="103"/>
      <c r="O19" s="104"/>
      <c r="P19" s="103"/>
      <c r="Q19" s="104"/>
      <c r="R19" s="103"/>
      <c r="S19" s="104"/>
      <c r="T19" s="103"/>
      <c r="U19" s="104"/>
      <c r="V19" s="103"/>
      <c r="W19" s="104"/>
      <c r="X19" s="103"/>
      <c r="Y19" s="104"/>
      <c r="Z19" s="103"/>
      <c r="AA19" s="104"/>
      <c r="AB19" s="103"/>
      <c r="AC19" s="104"/>
      <c r="AD19" s="103"/>
      <c r="AE19" s="104"/>
      <c r="AF19" s="132"/>
      <c r="AG19" s="104"/>
      <c r="AH19" s="132"/>
      <c r="AI19" s="104"/>
      <c r="AJ19" s="132"/>
      <c r="AK19" s="104"/>
      <c r="AL19" s="132"/>
      <c r="AM19" s="104"/>
      <c r="AN19" s="132"/>
      <c r="AO19" s="104"/>
      <c r="AP19" s="132"/>
      <c r="AQ19" s="104"/>
      <c r="AR19" s="132"/>
      <c r="AS19" s="104"/>
      <c r="AT19" s="132"/>
      <c r="AU19" s="104"/>
      <c r="AV19" s="132"/>
      <c r="AW19" s="104"/>
      <c r="AX19" s="132"/>
      <c r="AY19" s="104"/>
      <c r="AZ19" s="132"/>
      <c r="BA19" s="104"/>
      <c r="BB19" s="132"/>
      <c r="BC19" s="104"/>
      <c r="BD19" s="132"/>
      <c r="BE19" s="104"/>
      <c r="BF19" s="132"/>
      <c r="BG19" s="104"/>
      <c r="BH19" s="132"/>
      <c r="BI19" s="104"/>
      <c r="BJ19" s="132"/>
      <c r="BK19" s="104"/>
      <c r="BL19" s="132"/>
      <c r="BM19" s="104"/>
      <c r="BN19" s="132"/>
      <c r="BO19" s="104"/>
      <c r="BP19" s="132"/>
      <c r="BQ19" s="104"/>
      <c r="BR19" s="132"/>
      <c r="BS19" s="104"/>
      <c r="BT19" s="132"/>
      <c r="BU19" s="104"/>
      <c r="BV19" s="132"/>
      <c r="BW19" s="104"/>
      <c r="BX19" s="132"/>
      <c r="BY19" s="104"/>
      <c r="BZ19" s="132"/>
      <c r="CA19" s="104"/>
      <c r="CB19" s="132"/>
      <c r="CC19" s="104"/>
      <c r="CD19" s="132"/>
      <c r="CE19" s="104"/>
      <c r="CF19" s="132"/>
      <c r="CG19" s="104"/>
      <c r="CH19" s="132"/>
      <c r="CI19" s="104"/>
      <c r="CJ19" s="134"/>
      <c r="CK19" s="104"/>
      <c r="CL19" s="134"/>
      <c r="CM19" s="104"/>
      <c r="CN19" s="132"/>
      <c r="CO19" s="104"/>
      <c r="CP19" s="132"/>
      <c r="CQ19" s="104"/>
      <c r="CR19" s="132"/>
      <c r="CS19" s="104"/>
      <c r="CT19" s="132"/>
      <c r="CU19" s="104"/>
      <c r="CV19" s="132"/>
      <c r="CW19" s="104"/>
      <c r="CX19" s="132"/>
      <c r="CY19" s="104"/>
      <c r="CZ19" s="132"/>
      <c r="DA19" s="104"/>
      <c r="DB19" s="132"/>
      <c r="DC19" s="104"/>
      <c r="DD19" s="132"/>
      <c r="DE19" s="104"/>
      <c r="DF19" s="132"/>
      <c r="DG19" s="104"/>
      <c r="DH19" s="132"/>
      <c r="DI19" s="104"/>
      <c r="DJ19" s="132"/>
      <c r="DK19" s="104"/>
      <c r="DL19" s="132"/>
      <c r="DM19" s="104"/>
      <c r="DN19" s="132"/>
      <c r="DO19" s="104"/>
      <c r="DP19" s="132"/>
      <c r="DQ19" s="104"/>
      <c r="DR19" s="132"/>
      <c r="DS19" s="104"/>
      <c r="DT19" s="132"/>
      <c r="DU19" s="104"/>
      <c r="DV19" s="132"/>
      <c r="DW19" s="104"/>
      <c r="DX19" s="132"/>
      <c r="DY19" s="104"/>
      <c r="DZ19" s="132"/>
      <c r="EA19" s="104"/>
      <c r="EB19" s="132"/>
      <c r="EC19" s="104"/>
      <c r="ED19" s="132"/>
      <c r="EE19" s="104"/>
      <c r="EF19" s="132"/>
      <c r="EG19" s="104"/>
      <c r="EH19" s="132"/>
      <c r="EI19" s="104"/>
      <c r="EJ19" s="132"/>
      <c r="EK19" s="104"/>
      <c r="EL19" s="132"/>
      <c r="EM19" s="104"/>
      <c r="EN19" s="132"/>
      <c r="EO19" s="104"/>
      <c r="EP19" s="132"/>
      <c r="EQ19" s="104"/>
      <c r="ER19" s="132"/>
      <c r="ES19" s="104"/>
      <c r="ET19" s="132"/>
      <c r="EU19" s="104"/>
      <c r="EV19" s="132"/>
      <c r="EW19" s="104"/>
      <c r="EX19" s="132"/>
      <c r="EY19" s="104"/>
      <c r="EZ19" s="132"/>
      <c r="FA19" s="104"/>
      <c r="FB19" s="132"/>
      <c r="FC19" s="104"/>
      <c r="FD19" s="132"/>
      <c r="FE19" s="104"/>
      <c r="FF19" s="132"/>
      <c r="FG19" s="104"/>
      <c r="FH19" s="132"/>
      <c r="FI19" s="18"/>
      <c r="FJ19" s="17"/>
      <c r="FK19" s="18"/>
      <c r="FL19" s="17"/>
      <c r="FM19" s="18"/>
      <c r="FN19" s="17"/>
      <c r="FO19" s="18"/>
      <c r="FP19" s="17"/>
      <c r="FQ19" s="18"/>
      <c r="FR19" s="17"/>
      <c r="FS19" s="18"/>
      <c r="FT19" s="17"/>
      <c r="FU19" s="18"/>
      <c r="FV19" s="17"/>
      <c r="FW19" s="18"/>
      <c r="FX19" s="17"/>
      <c r="FY19" s="18"/>
      <c r="FZ19" s="17"/>
      <c r="GA19" s="18"/>
      <c r="GB19" s="17"/>
      <c r="GC19" s="18"/>
      <c r="GD19" s="17"/>
      <c r="GE19" s="18"/>
      <c r="GF19" s="17"/>
      <c r="GG19" s="18"/>
      <c r="GH19" s="17"/>
      <c r="GI19" s="18"/>
      <c r="GJ19" s="17"/>
      <c r="GK19" s="18"/>
      <c r="GL19" s="17"/>
      <c r="GM19" s="18"/>
      <c r="GN19" s="17"/>
      <c r="GO19" s="18"/>
      <c r="GP19" s="17"/>
      <c r="GQ19" s="18"/>
      <c r="GR19" s="17"/>
      <c r="GS19" s="18"/>
      <c r="GT19" s="17"/>
      <c r="GU19" s="18"/>
      <c r="GV19" s="17"/>
      <c r="GW19" s="18"/>
      <c r="GX19" s="17"/>
      <c r="GY19" s="18"/>
      <c r="GZ19" s="17"/>
      <c r="HA19" s="18"/>
      <c r="HB19" s="17"/>
      <c r="HC19" s="18"/>
      <c r="HD19" s="17"/>
      <c r="HE19" s="18"/>
      <c r="HF19" s="17"/>
      <c r="HG19" s="18"/>
      <c r="HH19" s="17"/>
      <c r="HI19" s="18"/>
      <c r="HJ19" s="17"/>
      <c r="HK19" s="18"/>
      <c r="HL19" s="17"/>
      <c r="HM19" s="18"/>
      <c r="HN19" s="17"/>
      <c r="HO19" s="18"/>
      <c r="HP19" s="17"/>
      <c r="HQ19" s="18"/>
      <c r="HR19" s="17"/>
      <c r="HS19" s="18"/>
      <c r="HT19" s="17"/>
      <c r="HU19" s="18"/>
      <c r="HV19" s="17"/>
      <c r="HW19" s="18"/>
      <c r="HX19" s="17"/>
      <c r="HY19" s="18"/>
      <c r="HZ19" s="17"/>
      <c r="IA19" s="18"/>
      <c r="IB19" s="17"/>
      <c r="IC19" s="18"/>
      <c r="ID19" s="17"/>
      <c r="IE19" s="18"/>
      <c r="IF19" s="17"/>
      <c r="IG19" s="18"/>
      <c r="IH19" s="17"/>
      <c r="II19" s="18"/>
      <c r="IJ19" s="17"/>
      <c r="IK19" s="18"/>
      <c r="IL19" s="17"/>
      <c r="IM19" s="18"/>
      <c r="IN19" s="17"/>
      <c r="IO19" s="18"/>
      <c r="IP19" s="17"/>
      <c r="IQ19" s="18"/>
      <c r="IR19" s="17"/>
      <c r="IS19" s="18"/>
      <c r="IT19" s="17"/>
      <c r="IU19" s="18"/>
      <c r="IV19" s="17"/>
    </row>
    <row r="20" spans="1:256" ht="14.1" customHeight="1" thickBot="1" x14ac:dyDescent="0.25">
      <c r="A20" s="167" t="s">
        <v>504</v>
      </c>
      <c r="B20" s="17"/>
      <c r="C20" s="18"/>
      <c r="D20" s="17"/>
      <c r="E20" s="18"/>
      <c r="F20" s="17"/>
      <c r="G20" s="18"/>
      <c r="H20" s="17"/>
      <c r="I20" s="18"/>
      <c r="J20" s="17"/>
      <c r="K20" s="18"/>
      <c r="L20" s="103"/>
      <c r="M20" s="104"/>
      <c r="N20" s="103"/>
      <c r="O20" s="104"/>
      <c r="P20" s="103"/>
      <c r="Q20" s="104"/>
      <c r="R20" s="103"/>
      <c r="S20" s="104"/>
      <c r="T20" s="103"/>
      <c r="U20" s="104"/>
      <c r="V20" s="103"/>
      <c r="W20" s="104"/>
      <c r="X20" s="103"/>
      <c r="Y20" s="104"/>
      <c r="Z20" s="103"/>
      <c r="AA20" s="104"/>
      <c r="AB20" s="103"/>
      <c r="AC20" s="104"/>
      <c r="AD20" s="103"/>
      <c r="AE20" s="104"/>
      <c r="AF20" s="132"/>
      <c r="AG20" s="104"/>
      <c r="AH20" s="132"/>
      <c r="AI20" s="104"/>
      <c r="AJ20" s="132"/>
      <c r="AK20" s="104"/>
      <c r="AL20" s="132"/>
      <c r="AM20" s="104"/>
      <c r="AN20" s="132"/>
      <c r="AO20" s="104"/>
      <c r="AP20" s="132"/>
      <c r="AQ20" s="104"/>
      <c r="AR20" s="132"/>
      <c r="AS20" s="104"/>
      <c r="AT20" s="132"/>
      <c r="AU20" s="104"/>
      <c r="AV20" s="132"/>
      <c r="AW20" s="104"/>
      <c r="AX20" s="132"/>
      <c r="AY20" s="104"/>
      <c r="AZ20" s="132"/>
      <c r="BA20" s="104"/>
      <c r="BB20" s="132"/>
      <c r="BC20" s="104"/>
      <c r="BD20" s="132"/>
      <c r="BE20" s="104"/>
      <c r="BF20" s="132"/>
      <c r="BG20" s="104"/>
      <c r="BH20" s="132"/>
      <c r="BI20" s="104"/>
      <c r="BJ20" s="132"/>
      <c r="BK20" s="104"/>
      <c r="BL20" s="132"/>
      <c r="BM20" s="104"/>
      <c r="BN20" s="132"/>
      <c r="BO20" s="104"/>
      <c r="BP20" s="132"/>
      <c r="BQ20" s="104"/>
      <c r="BR20" s="132"/>
      <c r="BS20" s="104"/>
      <c r="BT20" s="132"/>
      <c r="BU20" s="104"/>
      <c r="BV20" s="132"/>
      <c r="BW20" s="104"/>
      <c r="BX20" s="132"/>
      <c r="BY20" s="104"/>
      <c r="BZ20" s="132"/>
      <c r="CA20" s="104"/>
      <c r="CB20" s="132"/>
      <c r="CC20" s="104"/>
      <c r="CD20" s="132"/>
      <c r="CE20" s="104"/>
      <c r="CF20" s="132"/>
      <c r="CG20" s="104"/>
      <c r="CH20" s="132"/>
      <c r="CI20" s="104"/>
      <c r="CJ20" s="134"/>
      <c r="CK20" s="104"/>
      <c r="CL20" s="134"/>
      <c r="CM20" s="104"/>
      <c r="CN20" s="132"/>
      <c r="CO20" s="104"/>
      <c r="CP20" s="132"/>
      <c r="CQ20" s="104"/>
      <c r="CR20" s="132"/>
      <c r="CS20" s="104"/>
      <c r="CT20" s="132"/>
      <c r="CU20" s="104"/>
      <c r="CV20" s="132"/>
      <c r="CW20" s="104"/>
      <c r="CX20" s="132"/>
      <c r="CY20" s="104"/>
      <c r="CZ20" s="132"/>
      <c r="DA20" s="104"/>
      <c r="DB20" s="132"/>
      <c r="DC20" s="104"/>
      <c r="DD20" s="132"/>
      <c r="DE20" s="104"/>
      <c r="DF20" s="132"/>
      <c r="DG20" s="104"/>
      <c r="DH20" s="132"/>
      <c r="DI20" s="104"/>
      <c r="DJ20" s="132"/>
      <c r="DK20" s="104"/>
      <c r="DL20" s="132"/>
      <c r="DM20" s="104"/>
      <c r="DN20" s="132"/>
      <c r="DO20" s="104"/>
      <c r="DP20" s="132"/>
      <c r="DQ20" s="104"/>
      <c r="DR20" s="132"/>
      <c r="DS20" s="104"/>
      <c r="DT20" s="132"/>
      <c r="DU20" s="104"/>
      <c r="DV20" s="132"/>
      <c r="DW20" s="104"/>
      <c r="DX20" s="132"/>
      <c r="DY20" s="104"/>
      <c r="DZ20" s="132"/>
      <c r="EA20" s="104"/>
      <c r="EB20" s="132"/>
      <c r="EC20" s="104"/>
      <c r="ED20" s="132"/>
      <c r="EE20" s="104"/>
      <c r="EF20" s="132"/>
      <c r="EG20" s="104"/>
      <c r="EH20" s="132"/>
      <c r="EI20" s="104"/>
      <c r="EJ20" s="132"/>
      <c r="EK20" s="104"/>
      <c r="EL20" s="132"/>
      <c r="EM20" s="104"/>
      <c r="EN20" s="132"/>
      <c r="EO20" s="104"/>
      <c r="EP20" s="132"/>
      <c r="EQ20" s="104"/>
      <c r="ER20" s="132"/>
      <c r="ES20" s="104"/>
      <c r="ET20" s="132"/>
      <c r="EU20" s="104"/>
      <c r="EV20" s="132"/>
      <c r="EW20" s="104"/>
      <c r="EX20" s="132"/>
      <c r="EY20" s="104"/>
      <c r="EZ20" s="132"/>
      <c r="FA20" s="104"/>
      <c r="FB20" s="132"/>
      <c r="FC20" s="104"/>
      <c r="FD20" s="132"/>
      <c r="FE20" s="104"/>
      <c r="FF20" s="132"/>
      <c r="FG20" s="104"/>
      <c r="FH20" s="132"/>
      <c r="FI20" s="18"/>
      <c r="FJ20" s="17"/>
      <c r="FK20" s="18"/>
      <c r="FL20" s="17"/>
      <c r="FM20" s="18"/>
      <c r="FN20" s="17"/>
      <c r="FO20" s="18"/>
      <c r="FP20" s="17"/>
      <c r="FQ20" s="18"/>
      <c r="FR20" s="17"/>
      <c r="FS20" s="18"/>
      <c r="FT20" s="17"/>
      <c r="FU20" s="18"/>
      <c r="FV20" s="17"/>
      <c r="FW20" s="18"/>
      <c r="FX20" s="17"/>
      <c r="FY20" s="18"/>
      <c r="FZ20" s="17"/>
      <c r="GA20" s="18"/>
      <c r="GB20" s="17"/>
      <c r="GC20" s="18"/>
      <c r="GD20" s="17"/>
      <c r="GE20" s="18"/>
      <c r="GF20" s="17"/>
      <c r="GG20" s="18"/>
      <c r="GH20" s="17"/>
      <c r="GI20" s="18"/>
      <c r="GJ20" s="17"/>
      <c r="GK20" s="18"/>
      <c r="GL20" s="17"/>
      <c r="GM20" s="18"/>
      <c r="GN20" s="17"/>
      <c r="GO20" s="18"/>
      <c r="GP20" s="17"/>
      <c r="GQ20" s="18"/>
      <c r="GR20" s="17"/>
      <c r="GS20" s="18"/>
      <c r="GT20" s="17"/>
      <c r="GU20" s="18"/>
      <c r="GV20" s="17"/>
      <c r="GW20" s="18"/>
      <c r="GX20" s="17"/>
      <c r="GY20" s="18"/>
      <c r="GZ20" s="17"/>
      <c r="HA20" s="18"/>
      <c r="HB20" s="17"/>
      <c r="HC20" s="18"/>
      <c r="HD20" s="17"/>
      <c r="HE20" s="18"/>
      <c r="HF20" s="17"/>
      <c r="HG20" s="18"/>
      <c r="HH20" s="17"/>
      <c r="HI20" s="18"/>
      <c r="HJ20" s="17"/>
      <c r="HK20" s="18"/>
      <c r="HL20" s="17"/>
      <c r="HM20" s="18"/>
      <c r="HN20" s="17"/>
      <c r="HO20" s="18"/>
      <c r="HP20" s="17"/>
      <c r="HQ20" s="18"/>
      <c r="HR20" s="17"/>
      <c r="HS20" s="18"/>
      <c r="HT20" s="17"/>
      <c r="HU20" s="18"/>
      <c r="HV20" s="17"/>
      <c r="HW20" s="18"/>
      <c r="HX20" s="17"/>
      <c r="HY20" s="18"/>
      <c r="HZ20" s="17"/>
      <c r="IA20" s="18"/>
      <c r="IB20" s="17"/>
      <c r="IC20" s="18"/>
      <c r="ID20" s="17"/>
      <c r="IE20" s="18"/>
      <c r="IF20" s="17"/>
      <c r="IG20" s="18"/>
      <c r="IH20" s="17"/>
      <c r="II20" s="18"/>
      <c r="IJ20" s="17"/>
      <c r="IK20" s="18"/>
      <c r="IL20" s="17"/>
      <c r="IM20" s="18"/>
      <c r="IN20" s="17"/>
      <c r="IO20" s="18"/>
      <c r="IP20" s="17"/>
      <c r="IQ20" s="18"/>
      <c r="IR20" s="17"/>
      <c r="IS20" s="18"/>
      <c r="IT20" s="17"/>
      <c r="IU20" s="18"/>
      <c r="IV20" s="17"/>
    </row>
    <row r="21" spans="1:256" s="73" customFormat="1" ht="14.1" customHeight="1" x14ac:dyDescent="0.2">
      <c r="A21" s="72" t="s">
        <v>394</v>
      </c>
      <c r="B21" s="17"/>
      <c r="C21" s="18"/>
      <c r="D21" s="17"/>
      <c r="E21" s="18"/>
      <c r="F21" s="17"/>
      <c r="G21" s="18"/>
      <c r="H21" s="17"/>
      <c r="I21" s="18"/>
      <c r="J21" s="17"/>
      <c r="K21" s="18"/>
      <c r="L21" s="103"/>
      <c r="M21" s="104"/>
      <c r="N21" s="103"/>
      <c r="O21" s="104"/>
      <c r="P21" s="103"/>
      <c r="Q21" s="104"/>
      <c r="R21" s="103"/>
      <c r="S21" s="104"/>
      <c r="T21" s="103"/>
      <c r="U21" s="104"/>
      <c r="V21" s="103"/>
      <c r="W21" s="104"/>
      <c r="X21" s="103"/>
      <c r="Y21" s="104"/>
      <c r="Z21" s="103"/>
      <c r="AA21" s="104"/>
      <c r="AB21" s="103"/>
      <c r="AC21" s="104"/>
      <c r="AD21" s="103"/>
      <c r="AE21" s="104"/>
      <c r="AF21" s="132"/>
      <c r="AG21" s="104"/>
      <c r="AH21" s="132"/>
      <c r="AI21" s="104"/>
      <c r="AJ21" s="132"/>
      <c r="AK21" s="104"/>
      <c r="AL21" s="132"/>
      <c r="AM21" s="104"/>
      <c r="AN21" s="132"/>
      <c r="AO21" s="104"/>
      <c r="AP21" s="132"/>
      <c r="AQ21" s="104"/>
      <c r="AR21" s="132"/>
      <c r="AS21" s="104"/>
      <c r="AT21" s="132"/>
      <c r="AU21" s="104"/>
      <c r="AV21" s="132"/>
      <c r="AW21" s="104"/>
      <c r="AX21" s="132"/>
      <c r="AY21" s="104"/>
      <c r="AZ21" s="132"/>
      <c r="BA21" s="104"/>
      <c r="BB21" s="132"/>
      <c r="BC21" s="104"/>
      <c r="BD21" s="132"/>
      <c r="BE21" s="104"/>
      <c r="BF21" s="132"/>
      <c r="BG21" s="104"/>
      <c r="BH21" s="132"/>
      <c r="BI21" s="104"/>
      <c r="BJ21" s="132"/>
      <c r="BK21" s="104"/>
      <c r="BL21" s="132"/>
      <c r="BM21" s="104"/>
      <c r="BN21" s="132"/>
      <c r="BO21" s="104"/>
      <c r="BP21" s="132"/>
      <c r="BQ21" s="104"/>
      <c r="BR21" s="132"/>
      <c r="BS21" s="104"/>
      <c r="BT21" s="132"/>
      <c r="BU21" s="104"/>
      <c r="BV21" s="132"/>
      <c r="BW21" s="104"/>
      <c r="BX21" s="132"/>
      <c r="BY21" s="104"/>
      <c r="BZ21" s="132"/>
      <c r="CA21" s="104"/>
      <c r="CB21" s="132"/>
      <c r="CC21" s="104"/>
      <c r="CD21" s="132"/>
      <c r="CE21" s="104"/>
      <c r="CF21" s="132"/>
      <c r="CG21" s="104"/>
      <c r="CH21" s="132"/>
      <c r="CI21" s="104"/>
      <c r="CJ21" s="134"/>
      <c r="CK21" s="104"/>
      <c r="CL21" s="134"/>
      <c r="CM21" s="104"/>
      <c r="CN21" s="132"/>
      <c r="CO21" s="104"/>
      <c r="CP21" s="132"/>
      <c r="CQ21" s="104"/>
      <c r="CR21" s="132"/>
      <c r="CS21" s="104"/>
      <c r="CT21" s="132"/>
      <c r="CU21" s="104"/>
      <c r="CV21" s="132"/>
      <c r="CW21" s="104"/>
      <c r="CX21" s="132"/>
      <c r="CY21" s="104"/>
      <c r="CZ21" s="132"/>
      <c r="DA21" s="104"/>
      <c r="DB21" s="132"/>
      <c r="DC21" s="104"/>
      <c r="DD21" s="132"/>
      <c r="DE21" s="104"/>
      <c r="DF21" s="132"/>
      <c r="DG21" s="104"/>
      <c r="DH21" s="132"/>
      <c r="DI21" s="104"/>
      <c r="DJ21" s="132"/>
      <c r="DK21" s="104"/>
      <c r="DL21" s="132"/>
      <c r="DM21" s="104"/>
      <c r="DN21" s="132"/>
      <c r="DO21" s="104"/>
      <c r="DP21" s="132"/>
      <c r="DQ21" s="104"/>
      <c r="DR21" s="132"/>
      <c r="DS21" s="104"/>
      <c r="DT21" s="132"/>
      <c r="DU21" s="104"/>
      <c r="DV21" s="132"/>
      <c r="DW21" s="104"/>
      <c r="DX21" s="132"/>
      <c r="DY21" s="104"/>
      <c r="DZ21" s="132"/>
      <c r="EA21" s="104"/>
      <c r="EB21" s="132"/>
      <c r="EC21" s="104"/>
      <c r="ED21" s="132"/>
      <c r="EE21" s="104"/>
      <c r="EF21" s="132"/>
      <c r="EG21" s="104"/>
      <c r="EH21" s="132"/>
      <c r="EI21" s="104"/>
      <c r="EJ21" s="132"/>
      <c r="EK21" s="104"/>
      <c r="EL21" s="132"/>
      <c r="EM21" s="104"/>
      <c r="EN21" s="132"/>
      <c r="EO21" s="104"/>
      <c r="EP21" s="132"/>
      <c r="EQ21" s="104"/>
      <c r="ER21" s="132"/>
      <c r="ES21" s="104"/>
      <c r="ET21" s="132"/>
      <c r="EU21" s="104"/>
      <c r="EV21" s="132"/>
      <c r="EW21" s="104"/>
      <c r="EX21" s="132"/>
      <c r="EY21" s="104"/>
      <c r="EZ21" s="132"/>
      <c r="FA21" s="104"/>
      <c r="FB21" s="132"/>
      <c r="FC21" s="104"/>
      <c r="FD21" s="132"/>
      <c r="FE21" s="104"/>
      <c r="FF21" s="132"/>
      <c r="FG21" s="104"/>
      <c r="FH21" s="132"/>
      <c r="FI21" s="18"/>
      <c r="FJ21" s="17"/>
      <c r="FK21" s="18"/>
      <c r="FL21" s="17"/>
      <c r="FM21" s="18"/>
      <c r="FN21" s="17"/>
      <c r="FO21" s="18"/>
      <c r="FP21" s="17"/>
      <c r="FQ21" s="18"/>
      <c r="FR21" s="17"/>
      <c r="FS21" s="18"/>
      <c r="FT21" s="17"/>
      <c r="FU21" s="18"/>
      <c r="FV21" s="17"/>
      <c r="FW21" s="18"/>
      <c r="FX21" s="17"/>
      <c r="FY21" s="18"/>
      <c r="FZ21" s="17"/>
      <c r="GA21" s="18"/>
      <c r="GB21" s="17"/>
      <c r="GC21" s="18"/>
      <c r="GD21" s="17"/>
      <c r="GE21" s="18"/>
      <c r="GF21" s="17"/>
      <c r="GG21" s="18"/>
      <c r="GH21" s="17"/>
      <c r="GI21" s="18"/>
      <c r="GJ21" s="17"/>
      <c r="GK21" s="18"/>
      <c r="GL21" s="17"/>
      <c r="GM21" s="18"/>
      <c r="GN21" s="17"/>
      <c r="GO21" s="18"/>
      <c r="GP21" s="17"/>
      <c r="GQ21" s="18"/>
      <c r="GR21" s="17"/>
      <c r="GS21" s="18"/>
      <c r="GT21" s="17"/>
      <c r="GU21" s="18"/>
      <c r="GV21" s="17"/>
      <c r="GW21" s="18"/>
      <c r="GX21" s="17"/>
      <c r="GY21" s="18"/>
      <c r="GZ21" s="17"/>
      <c r="HA21" s="18"/>
      <c r="HB21" s="17"/>
      <c r="HC21" s="18"/>
      <c r="HD21" s="17"/>
      <c r="HE21" s="18"/>
      <c r="HF21" s="17"/>
      <c r="HG21" s="18"/>
      <c r="HH21" s="17"/>
      <c r="HI21" s="18"/>
      <c r="HJ21" s="17"/>
      <c r="HK21" s="18"/>
      <c r="HL21" s="17"/>
      <c r="HM21" s="18"/>
      <c r="HN21" s="17"/>
      <c r="HO21" s="18"/>
      <c r="HP21" s="17"/>
      <c r="HQ21" s="18"/>
      <c r="HR21" s="17"/>
      <c r="HS21" s="18"/>
      <c r="HT21" s="17"/>
      <c r="HU21" s="18"/>
      <c r="HV21" s="17"/>
      <c r="HW21" s="18"/>
      <c r="HX21" s="17"/>
      <c r="HY21" s="18"/>
      <c r="HZ21" s="17"/>
      <c r="IA21" s="18"/>
      <c r="IB21" s="17"/>
      <c r="IC21" s="18"/>
      <c r="ID21" s="17"/>
      <c r="IE21" s="18"/>
      <c r="IF21" s="17"/>
      <c r="IG21" s="18"/>
      <c r="IH21" s="17"/>
      <c r="II21" s="18"/>
      <c r="IJ21" s="17"/>
      <c r="IK21" s="18"/>
      <c r="IL21" s="17"/>
      <c r="IM21" s="18"/>
      <c r="IN21" s="17"/>
      <c r="IO21" s="18"/>
      <c r="IP21" s="17"/>
      <c r="IQ21" s="18"/>
      <c r="IR21" s="17"/>
      <c r="IS21" s="18"/>
      <c r="IT21" s="17"/>
      <c r="IU21" s="18"/>
      <c r="IV21" s="17"/>
    </row>
    <row r="22" spans="1:256" ht="14.1" customHeight="1" x14ac:dyDescent="0.2">
      <c r="A22" s="10" t="s">
        <v>395</v>
      </c>
      <c r="B22" s="17"/>
      <c r="C22" s="18"/>
      <c r="D22" s="17"/>
      <c r="E22" s="18"/>
      <c r="F22" s="17"/>
      <c r="G22" s="18"/>
      <c r="H22" s="17"/>
      <c r="I22" s="18"/>
      <c r="J22" s="17"/>
      <c r="K22" s="18"/>
      <c r="L22" s="103"/>
      <c r="M22" s="104"/>
      <c r="N22" s="103"/>
      <c r="O22" s="104"/>
      <c r="P22" s="103"/>
      <c r="Q22" s="104"/>
      <c r="R22" s="103"/>
      <c r="S22" s="104"/>
      <c r="T22" s="103"/>
      <c r="U22" s="104"/>
      <c r="V22" s="103"/>
      <c r="W22" s="104"/>
      <c r="X22" s="103"/>
      <c r="Y22" s="104"/>
      <c r="Z22" s="103"/>
      <c r="AA22" s="104"/>
      <c r="AB22" s="103"/>
      <c r="AC22" s="104"/>
      <c r="AD22" s="103"/>
      <c r="AE22" s="104"/>
      <c r="AF22" s="132"/>
      <c r="AG22" s="104"/>
      <c r="AH22" s="132"/>
      <c r="AI22" s="104"/>
      <c r="AJ22" s="132"/>
      <c r="AK22" s="104"/>
      <c r="AL22" s="132"/>
      <c r="AM22" s="104"/>
      <c r="AN22" s="132"/>
      <c r="AO22" s="104"/>
      <c r="AP22" s="132"/>
      <c r="AQ22" s="104"/>
      <c r="AR22" s="132"/>
      <c r="AS22" s="104"/>
      <c r="AT22" s="132"/>
      <c r="AU22" s="104"/>
      <c r="AV22" s="132"/>
      <c r="AW22" s="104"/>
      <c r="AX22" s="132"/>
      <c r="AY22" s="104"/>
      <c r="AZ22" s="132"/>
      <c r="BA22" s="104"/>
      <c r="BB22" s="132"/>
      <c r="BC22" s="104"/>
      <c r="BD22" s="132"/>
      <c r="BE22" s="104"/>
      <c r="BF22" s="132"/>
      <c r="BG22" s="104"/>
      <c r="BH22" s="132"/>
      <c r="BI22" s="104"/>
      <c r="BJ22" s="132"/>
      <c r="BK22" s="104"/>
      <c r="BL22" s="132"/>
      <c r="BM22" s="104"/>
      <c r="BN22" s="132"/>
      <c r="BO22" s="104"/>
      <c r="BP22" s="132"/>
      <c r="BQ22" s="104"/>
      <c r="BR22" s="132"/>
      <c r="BS22" s="104"/>
      <c r="BT22" s="132"/>
      <c r="BU22" s="104"/>
      <c r="BV22" s="132"/>
      <c r="BW22" s="104"/>
      <c r="BX22" s="132"/>
      <c r="BY22" s="104"/>
      <c r="BZ22" s="132"/>
      <c r="CA22" s="104"/>
      <c r="CB22" s="132"/>
      <c r="CC22" s="104"/>
      <c r="CD22" s="132"/>
      <c r="CE22" s="104"/>
      <c r="CF22" s="132"/>
      <c r="CG22" s="104"/>
      <c r="CH22" s="132"/>
      <c r="CI22" s="104"/>
      <c r="CJ22" s="134"/>
      <c r="CK22" s="104"/>
      <c r="CL22" s="134"/>
      <c r="CM22" s="104"/>
      <c r="CN22" s="132"/>
      <c r="CO22" s="104"/>
      <c r="CP22" s="132"/>
      <c r="CQ22" s="104"/>
      <c r="CR22" s="132"/>
      <c r="CS22" s="104"/>
      <c r="CT22" s="132"/>
      <c r="CU22" s="104"/>
      <c r="CV22" s="132"/>
      <c r="CW22" s="104"/>
      <c r="CX22" s="132"/>
      <c r="CY22" s="104"/>
      <c r="CZ22" s="132"/>
      <c r="DA22" s="104"/>
      <c r="DB22" s="132"/>
      <c r="DC22" s="104"/>
      <c r="DD22" s="132"/>
      <c r="DE22" s="104"/>
      <c r="DF22" s="132"/>
      <c r="DG22" s="104"/>
      <c r="DH22" s="132"/>
      <c r="DI22" s="104"/>
      <c r="DJ22" s="132"/>
      <c r="DK22" s="104"/>
      <c r="DL22" s="132"/>
      <c r="DM22" s="104"/>
      <c r="DN22" s="132"/>
      <c r="DO22" s="104"/>
      <c r="DP22" s="132"/>
      <c r="DQ22" s="104"/>
      <c r="DR22" s="132"/>
      <c r="DS22" s="104"/>
      <c r="DT22" s="132"/>
      <c r="DU22" s="104"/>
      <c r="DV22" s="132"/>
      <c r="DW22" s="104"/>
      <c r="DX22" s="132"/>
      <c r="DY22" s="104"/>
      <c r="DZ22" s="132"/>
      <c r="EA22" s="104"/>
      <c r="EB22" s="132"/>
      <c r="EC22" s="104"/>
      <c r="ED22" s="132"/>
      <c r="EE22" s="104"/>
      <c r="EF22" s="132"/>
      <c r="EG22" s="104"/>
      <c r="EH22" s="132"/>
      <c r="EI22" s="104"/>
      <c r="EJ22" s="132"/>
      <c r="EK22" s="104"/>
      <c r="EL22" s="132"/>
      <c r="EM22" s="104"/>
      <c r="EN22" s="132"/>
      <c r="EO22" s="104"/>
      <c r="EP22" s="132"/>
      <c r="EQ22" s="104"/>
      <c r="ER22" s="132"/>
      <c r="ES22" s="104"/>
      <c r="ET22" s="132"/>
      <c r="EU22" s="104"/>
      <c r="EV22" s="132"/>
      <c r="EW22" s="104"/>
      <c r="EX22" s="132"/>
      <c r="EY22" s="104"/>
      <c r="EZ22" s="132"/>
      <c r="FA22" s="104"/>
      <c r="FB22" s="132"/>
      <c r="FC22" s="104"/>
      <c r="FD22" s="132"/>
      <c r="FE22" s="104"/>
      <c r="FF22" s="132"/>
      <c r="FG22" s="104"/>
      <c r="FH22" s="132"/>
      <c r="FI22" s="18"/>
      <c r="FJ22" s="17"/>
      <c r="FK22" s="18"/>
      <c r="FL22" s="17"/>
      <c r="FM22" s="18"/>
      <c r="FN22" s="17"/>
      <c r="FO22" s="18"/>
      <c r="FP22" s="17"/>
      <c r="FQ22" s="18"/>
      <c r="FR22" s="17"/>
      <c r="FS22" s="18"/>
      <c r="FT22" s="17"/>
      <c r="FU22" s="18"/>
      <c r="FV22" s="17"/>
      <c r="FW22" s="18"/>
      <c r="FX22" s="17"/>
      <c r="FY22" s="18"/>
      <c r="FZ22" s="17"/>
      <c r="GA22" s="18"/>
      <c r="GB22" s="17"/>
      <c r="GC22" s="18"/>
      <c r="GD22" s="17"/>
      <c r="GE22" s="18"/>
      <c r="GF22" s="17"/>
      <c r="GG22" s="18"/>
      <c r="GH22" s="17"/>
      <c r="GI22" s="18"/>
      <c r="GJ22" s="17"/>
      <c r="GK22" s="18"/>
      <c r="GL22" s="17"/>
      <c r="GM22" s="18"/>
      <c r="GN22" s="17"/>
      <c r="GO22" s="18"/>
      <c r="GP22" s="17"/>
      <c r="GQ22" s="18"/>
      <c r="GR22" s="17"/>
      <c r="GS22" s="18"/>
      <c r="GT22" s="17"/>
      <c r="GU22" s="18"/>
      <c r="GV22" s="17"/>
      <c r="GW22" s="18"/>
      <c r="GX22" s="17"/>
      <c r="GY22" s="18"/>
      <c r="GZ22" s="17"/>
      <c r="HA22" s="18"/>
      <c r="HB22" s="17"/>
      <c r="HC22" s="18"/>
      <c r="HD22" s="17"/>
      <c r="HE22" s="18"/>
      <c r="HF22" s="17"/>
      <c r="HG22" s="18"/>
      <c r="HH22" s="17"/>
      <c r="HI22" s="18"/>
      <c r="HJ22" s="17"/>
      <c r="HK22" s="18"/>
      <c r="HL22" s="17"/>
      <c r="HM22" s="18"/>
      <c r="HN22" s="17"/>
      <c r="HO22" s="18"/>
      <c r="HP22" s="17"/>
      <c r="HQ22" s="18"/>
      <c r="HR22" s="17"/>
      <c r="HS22" s="18"/>
      <c r="HT22" s="17"/>
      <c r="HU22" s="18"/>
      <c r="HV22" s="17"/>
      <c r="HW22" s="18"/>
      <c r="HX22" s="17"/>
      <c r="HY22" s="18"/>
      <c r="HZ22" s="17"/>
      <c r="IA22" s="18"/>
      <c r="IB22" s="17"/>
      <c r="IC22" s="18"/>
      <c r="ID22" s="17"/>
      <c r="IE22" s="18"/>
      <c r="IF22" s="17"/>
      <c r="IG22" s="18"/>
      <c r="IH22" s="17"/>
      <c r="II22" s="18"/>
      <c r="IJ22" s="17"/>
      <c r="IK22" s="18"/>
      <c r="IL22" s="17"/>
      <c r="IM22" s="18"/>
      <c r="IN22" s="17"/>
      <c r="IO22" s="18"/>
      <c r="IP22" s="17"/>
      <c r="IQ22" s="18"/>
      <c r="IR22" s="17"/>
      <c r="IS22" s="18"/>
      <c r="IT22" s="17"/>
      <c r="IU22" s="18"/>
      <c r="IV22" s="17"/>
    </row>
    <row r="23" spans="1:256" ht="14.1" customHeight="1" thickBot="1" x14ac:dyDescent="0.25">
      <c r="A23" s="74" t="s">
        <v>465</v>
      </c>
      <c r="B23" s="17"/>
      <c r="C23" s="18"/>
      <c r="D23" s="17"/>
      <c r="E23" s="18"/>
      <c r="F23" s="17"/>
      <c r="G23" s="18"/>
      <c r="H23" s="17"/>
      <c r="I23" s="18"/>
      <c r="J23" s="17"/>
      <c r="K23" s="18"/>
      <c r="L23" s="103"/>
      <c r="M23" s="104"/>
      <c r="N23" s="103"/>
      <c r="O23" s="104"/>
      <c r="P23" s="103"/>
      <c r="Q23" s="104"/>
      <c r="R23" s="103"/>
      <c r="S23" s="104"/>
      <c r="T23" s="103"/>
      <c r="U23" s="104"/>
      <c r="V23" s="103"/>
      <c r="W23" s="104"/>
      <c r="X23" s="103"/>
      <c r="Y23" s="104"/>
      <c r="Z23" s="103"/>
      <c r="AA23" s="104"/>
      <c r="AB23" s="103"/>
      <c r="AC23" s="104"/>
      <c r="AD23" s="103"/>
      <c r="AE23" s="104"/>
      <c r="AF23" s="132"/>
      <c r="AG23" s="104"/>
      <c r="AH23" s="132"/>
      <c r="AI23" s="104"/>
      <c r="AJ23" s="132"/>
      <c r="AK23" s="104"/>
      <c r="AL23" s="132"/>
      <c r="AM23" s="104"/>
      <c r="AN23" s="132"/>
      <c r="AO23" s="104"/>
      <c r="AP23" s="132"/>
      <c r="AQ23" s="104"/>
      <c r="AR23" s="132"/>
      <c r="AS23" s="104"/>
      <c r="AT23" s="132"/>
      <c r="AU23" s="104"/>
      <c r="AV23" s="132"/>
      <c r="AW23" s="104"/>
      <c r="AX23" s="132"/>
      <c r="AY23" s="104"/>
      <c r="AZ23" s="132"/>
      <c r="BA23" s="104"/>
      <c r="BB23" s="132"/>
      <c r="BC23" s="104"/>
      <c r="BD23" s="132"/>
      <c r="BE23" s="104"/>
      <c r="BF23" s="132"/>
      <c r="BG23" s="104"/>
      <c r="BH23" s="132"/>
      <c r="BI23" s="104"/>
      <c r="BJ23" s="132"/>
      <c r="BK23" s="104"/>
      <c r="BL23" s="132"/>
      <c r="BM23" s="104"/>
      <c r="BN23" s="132"/>
      <c r="BO23" s="104"/>
      <c r="BP23" s="132"/>
      <c r="BQ23" s="104"/>
      <c r="BR23" s="132"/>
      <c r="BS23" s="104"/>
      <c r="BT23" s="132"/>
      <c r="BU23" s="104"/>
      <c r="BV23" s="132"/>
      <c r="BW23" s="104"/>
      <c r="BX23" s="132"/>
      <c r="BY23" s="104"/>
      <c r="BZ23" s="132"/>
      <c r="CA23" s="104"/>
      <c r="CB23" s="132"/>
      <c r="CC23" s="104"/>
      <c r="CD23" s="132"/>
      <c r="CE23" s="104"/>
      <c r="CF23" s="132"/>
      <c r="CG23" s="104"/>
      <c r="CH23" s="132"/>
      <c r="CI23" s="104"/>
      <c r="CJ23" s="134"/>
      <c r="CK23" s="104"/>
      <c r="CL23" s="134"/>
      <c r="CM23" s="104"/>
      <c r="CN23" s="132"/>
      <c r="CO23" s="104"/>
      <c r="CP23" s="132"/>
      <c r="CQ23" s="104"/>
      <c r="CR23" s="132"/>
      <c r="CS23" s="104"/>
      <c r="CT23" s="132"/>
      <c r="CU23" s="104"/>
      <c r="CV23" s="132"/>
      <c r="CW23" s="104"/>
      <c r="CX23" s="132"/>
      <c r="CY23" s="104"/>
      <c r="CZ23" s="132"/>
      <c r="DA23" s="104"/>
      <c r="DB23" s="132"/>
      <c r="DC23" s="104"/>
      <c r="DD23" s="132"/>
      <c r="DE23" s="104"/>
      <c r="DF23" s="132"/>
      <c r="DG23" s="104"/>
      <c r="DH23" s="132"/>
      <c r="DI23" s="104"/>
      <c r="DJ23" s="132"/>
      <c r="DK23" s="104"/>
      <c r="DL23" s="132"/>
      <c r="DM23" s="104"/>
      <c r="DN23" s="132"/>
      <c r="DO23" s="104"/>
      <c r="DP23" s="132"/>
      <c r="DQ23" s="104"/>
      <c r="DR23" s="132"/>
      <c r="DS23" s="104"/>
      <c r="DT23" s="132"/>
      <c r="DU23" s="104"/>
      <c r="DV23" s="132"/>
      <c r="DW23" s="104"/>
      <c r="DX23" s="132"/>
      <c r="DY23" s="104"/>
      <c r="DZ23" s="132"/>
      <c r="EA23" s="104"/>
      <c r="EB23" s="132"/>
      <c r="EC23" s="104"/>
      <c r="ED23" s="132"/>
      <c r="EE23" s="104"/>
      <c r="EF23" s="132"/>
      <c r="EG23" s="104"/>
      <c r="EH23" s="132"/>
      <c r="EI23" s="104"/>
      <c r="EJ23" s="132"/>
      <c r="EK23" s="104"/>
      <c r="EL23" s="132"/>
      <c r="EM23" s="104"/>
      <c r="EN23" s="132"/>
      <c r="EO23" s="104"/>
      <c r="EP23" s="132"/>
      <c r="EQ23" s="104"/>
      <c r="ER23" s="132"/>
      <c r="ES23" s="104"/>
      <c r="ET23" s="132"/>
      <c r="EU23" s="104"/>
      <c r="EV23" s="132"/>
      <c r="EW23" s="104"/>
      <c r="EX23" s="132"/>
      <c r="EY23" s="104"/>
      <c r="EZ23" s="132"/>
      <c r="FA23" s="104"/>
      <c r="FB23" s="132"/>
      <c r="FC23" s="104"/>
      <c r="FD23" s="132"/>
      <c r="FE23" s="104"/>
      <c r="FF23" s="132"/>
      <c r="FG23" s="104"/>
      <c r="FH23" s="132"/>
      <c r="FI23" s="18"/>
      <c r="FJ23" s="17"/>
      <c r="FK23" s="18"/>
      <c r="FL23" s="17"/>
      <c r="FM23" s="18"/>
      <c r="FN23" s="17"/>
      <c r="FO23" s="18"/>
      <c r="FP23" s="17"/>
      <c r="FQ23" s="18"/>
      <c r="FR23" s="17"/>
      <c r="FS23" s="18"/>
      <c r="FT23" s="17"/>
      <c r="FU23" s="18"/>
      <c r="FV23" s="17"/>
      <c r="FW23" s="18"/>
      <c r="FX23" s="17"/>
      <c r="FY23" s="18"/>
      <c r="FZ23" s="17"/>
      <c r="GA23" s="18"/>
      <c r="GB23" s="17"/>
      <c r="GC23" s="18"/>
      <c r="GD23" s="17"/>
      <c r="GE23" s="18"/>
      <c r="GF23" s="17"/>
      <c r="GG23" s="18"/>
      <c r="GH23" s="17"/>
      <c r="GI23" s="18"/>
      <c r="GJ23" s="17"/>
      <c r="GK23" s="18"/>
      <c r="GL23" s="17"/>
      <c r="GM23" s="18"/>
      <c r="GN23" s="17"/>
      <c r="GO23" s="18"/>
      <c r="GP23" s="17"/>
      <c r="GQ23" s="18"/>
      <c r="GR23" s="17"/>
      <c r="GS23" s="18"/>
      <c r="GT23" s="17"/>
      <c r="GU23" s="18"/>
      <c r="GV23" s="17"/>
      <c r="GW23" s="18"/>
      <c r="GX23" s="17"/>
      <c r="GY23" s="18"/>
      <c r="GZ23" s="17"/>
      <c r="HA23" s="18"/>
      <c r="HB23" s="17"/>
      <c r="HC23" s="18"/>
      <c r="HD23" s="17"/>
      <c r="HE23" s="18"/>
      <c r="HF23" s="17"/>
      <c r="HG23" s="18"/>
      <c r="HH23" s="17"/>
      <c r="HI23" s="18"/>
      <c r="HJ23" s="17"/>
      <c r="HK23" s="18"/>
      <c r="HL23" s="17"/>
      <c r="HM23" s="18"/>
      <c r="HN23" s="17"/>
      <c r="HO23" s="18"/>
      <c r="HP23" s="17"/>
      <c r="HQ23" s="18"/>
      <c r="HR23" s="17"/>
      <c r="HS23" s="18"/>
      <c r="HT23" s="17"/>
      <c r="HU23" s="18"/>
      <c r="HV23" s="17"/>
      <c r="HW23" s="18"/>
      <c r="HX23" s="17"/>
      <c r="HY23" s="18"/>
      <c r="HZ23" s="17"/>
      <c r="IA23" s="18"/>
      <c r="IB23" s="17"/>
      <c r="IC23" s="18"/>
      <c r="ID23" s="17"/>
      <c r="IE23" s="18"/>
      <c r="IF23" s="17"/>
      <c r="IG23" s="18"/>
      <c r="IH23" s="17"/>
      <c r="II23" s="18"/>
      <c r="IJ23" s="17"/>
      <c r="IK23" s="18"/>
      <c r="IL23" s="17"/>
      <c r="IM23" s="18"/>
      <c r="IN23" s="17"/>
      <c r="IO23" s="18"/>
      <c r="IP23" s="17"/>
      <c r="IQ23" s="18"/>
      <c r="IR23" s="17"/>
      <c r="IS23" s="18"/>
      <c r="IT23" s="17"/>
      <c r="IU23" s="18"/>
      <c r="IV23" s="17"/>
    </row>
    <row r="24" spans="1:256" s="73" customFormat="1" ht="13.5" customHeight="1" x14ac:dyDescent="0.2">
      <c r="A24" s="169" t="s">
        <v>495</v>
      </c>
      <c r="B24" s="17"/>
      <c r="C24" s="18"/>
      <c r="D24" s="17"/>
      <c r="E24" s="18"/>
      <c r="F24" s="17"/>
      <c r="G24" s="18"/>
      <c r="H24" s="17"/>
      <c r="I24" s="18"/>
      <c r="J24" s="17"/>
      <c r="K24" s="18"/>
      <c r="L24" s="103"/>
      <c r="M24" s="104"/>
      <c r="N24" s="103"/>
      <c r="O24" s="104"/>
      <c r="P24" s="103"/>
      <c r="Q24" s="104"/>
      <c r="R24" s="103"/>
      <c r="S24" s="104"/>
      <c r="T24" s="103"/>
      <c r="U24" s="104"/>
      <c r="V24" s="103"/>
      <c r="W24" s="104"/>
      <c r="X24" s="103"/>
      <c r="Y24" s="104"/>
      <c r="Z24" s="103"/>
      <c r="AA24" s="104"/>
      <c r="AB24" s="103"/>
      <c r="AC24" s="104"/>
      <c r="AD24" s="103"/>
      <c r="AE24" s="104"/>
      <c r="AF24" s="132"/>
      <c r="AG24" s="104"/>
      <c r="AH24" s="132"/>
      <c r="AI24" s="104"/>
      <c r="AJ24" s="132"/>
      <c r="AK24" s="104"/>
      <c r="AL24" s="132"/>
      <c r="AM24" s="104"/>
      <c r="AN24" s="132"/>
      <c r="AO24" s="104"/>
      <c r="AP24" s="132"/>
      <c r="AQ24" s="104"/>
      <c r="AR24" s="132"/>
      <c r="AS24" s="104"/>
      <c r="AT24" s="132"/>
      <c r="AU24" s="104"/>
      <c r="AV24" s="132"/>
      <c r="AW24" s="104"/>
      <c r="AX24" s="132"/>
      <c r="AY24" s="104"/>
      <c r="AZ24" s="132"/>
      <c r="BA24" s="104"/>
      <c r="BB24" s="132"/>
      <c r="BC24" s="104"/>
      <c r="BD24" s="132"/>
      <c r="BE24" s="104"/>
      <c r="BF24" s="132"/>
      <c r="BG24" s="104"/>
      <c r="BH24" s="132"/>
      <c r="BI24" s="104"/>
      <c r="BJ24" s="132"/>
      <c r="BK24" s="104"/>
      <c r="BL24" s="132"/>
      <c r="BM24" s="104"/>
      <c r="BN24" s="132"/>
      <c r="BO24" s="104"/>
      <c r="BP24" s="132"/>
      <c r="BQ24" s="104"/>
      <c r="BR24" s="132"/>
      <c r="BS24" s="104"/>
      <c r="BT24" s="132"/>
      <c r="BU24" s="104"/>
      <c r="BV24" s="132"/>
      <c r="BW24" s="104"/>
      <c r="BX24" s="132"/>
      <c r="BY24" s="104"/>
      <c r="BZ24" s="132"/>
      <c r="CA24" s="104"/>
      <c r="CB24" s="132"/>
      <c r="CC24" s="104"/>
      <c r="CD24" s="132"/>
      <c r="CE24" s="104"/>
      <c r="CF24" s="132"/>
      <c r="CG24" s="104"/>
      <c r="CH24" s="132"/>
      <c r="CI24" s="104"/>
      <c r="CJ24" s="134"/>
      <c r="CK24" s="104"/>
      <c r="CL24" s="134"/>
      <c r="CM24" s="104"/>
      <c r="CN24" s="132"/>
      <c r="CO24" s="104"/>
      <c r="CP24" s="132"/>
      <c r="CQ24" s="104"/>
      <c r="CR24" s="132"/>
      <c r="CS24" s="104"/>
      <c r="CT24" s="132"/>
      <c r="CU24" s="104"/>
      <c r="CV24" s="132"/>
      <c r="CW24" s="104"/>
      <c r="CX24" s="132"/>
      <c r="CY24" s="104"/>
      <c r="CZ24" s="132"/>
      <c r="DA24" s="104"/>
      <c r="DB24" s="132"/>
      <c r="DC24" s="104"/>
      <c r="DD24" s="132"/>
      <c r="DE24" s="104"/>
      <c r="DF24" s="132"/>
      <c r="DG24" s="104"/>
      <c r="DH24" s="132"/>
      <c r="DI24" s="104"/>
      <c r="DJ24" s="132"/>
      <c r="DK24" s="104"/>
      <c r="DL24" s="132"/>
      <c r="DM24" s="104"/>
      <c r="DN24" s="132"/>
      <c r="DO24" s="104"/>
      <c r="DP24" s="132"/>
      <c r="DQ24" s="104"/>
      <c r="DR24" s="132"/>
      <c r="DS24" s="104"/>
      <c r="DT24" s="132"/>
      <c r="DU24" s="104"/>
      <c r="DV24" s="132"/>
      <c r="DW24" s="104"/>
      <c r="DX24" s="132"/>
      <c r="DY24" s="104"/>
      <c r="DZ24" s="132"/>
      <c r="EA24" s="104"/>
      <c r="EB24" s="132"/>
      <c r="EC24" s="104"/>
      <c r="ED24" s="132"/>
      <c r="EE24" s="104"/>
      <c r="EF24" s="132"/>
      <c r="EG24" s="104"/>
      <c r="EH24" s="132"/>
      <c r="EI24" s="104"/>
      <c r="EJ24" s="132"/>
      <c r="EK24" s="104"/>
      <c r="EL24" s="132"/>
      <c r="EM24" s="104"/>
      <c r="EN24" s="132"/>
      <c r="EO24" s="104"/>
      <c r="EP24" s="132"/>
      <c r="EQ24" s="104"/>
      <c r="ER24" s="132"/>
      <c r="ES24" s="104"/>
      <c r="ET24" s="132"/>
      <c r="EU24" s="104"/>
      <c r="EV24" s="132"/>
      <c r="EW24" s="104"/>
      <c r="EX24" s="132"/>
      <c r="EY24" s="104"/>
      <c r="EZ24" s="132"/>
      <c r="FA24" s="104"/>
      <c r="FB24" s="132"/>
      <c r="FC24" s="104"/>
      <c r="FD24" s="132"/>
      <c r="FE24" s="104"/>
      <c r="FF24" s="132"/>
      <c r="FG24" s="104"/>
      <c r="FH24" s="132"/>
      <c r="FI24" s="18"/>
      <c r="FJ24" s="17"/>
      <c r="FK24" s="18"/>
      <c r="FL24" s="17"/>
      <c r="FM24" s="18"/>
      <c r="FN24" s="17"/>
      <c r="FO24" s="18"/>
      <c r="FP24" s="17"/>
      <c r="FQ24" s="18"/>
      <c r="FR24" s="17"/>
      <c r="FS24" s="18"/>
      <c r="FT24" s="17"/>
      <c r="FU24" s="18"/>
      <c r="FV24" s="17"/>
      <c r="FW24" s="18"/>
      <c r="FX24" s="17"/>
      <c r="FY24" s="18"/>
      <c r="FZ24" s="17"/>
      <c r="GA24" s="18"/>
      <c r="GB24" s="17"/>
      <c r="GC24" s="18"/>
      <c r="GD24" s="17"/>
      <c r="GE24" s="18"/>
      <c r="GF24" s="17"/>
      <c r="GG24" s="18"/>
      <c r="GH24" s="17"/>
      <c r="GI24" s="18"/>
      <c r="GJ24" s="17"/>
      <c r="GK24" s="18"/>
      <c r="GL24" s="17"/>
      <c r="GM24" s="18"/>
      <c r="GN24" s="17"/>
      <c r="GO24" s="18"/>
      <c r="GP24" s="17"/>
      <c r="GQ24" s="18"/>
      <c r="GR24" s="17"/>
      <c r="GS24" s="18"/>
      <c r="GT24" s="17"/>
      <c r="GU24" s="18"/>
      <c r="GV24" s="17"/>
      <c r="GW24" s="18"/>
      <c r="GX24" s="17"/>
      <c r="GY24" s="18"/>
      <c r="GZ24" s="17"/>
      <c r="HA24" s="18"/>
      <c r="HB24" s="17"/>
      <c r="HC24" s="18"/>
      <c r="HD24" s="17"/>
      <c r="HE24" s="18"/>
      <c r="HF24" s="17"/>
      <c r="HG24" s="18"/>
      <c r="HH24" s="17"/>
      <c r="HI24" s="18"/>
      <c r="HJ24" s="17"/>
      <c r="HK24" s="18"/>
      <c r="HL24" s="17"/>
      <c r="HM24" s="18"/>
      <c r="HN24" s="17"/>
      <c r="HO24" s="18"/>
      <c r="HP24" s="17"/>
      <c r="HQ24" s="18"/>
      <c r="HR24" s="17"/>
      <c r="HS24" s="18"/>
      <c r="HT24" s="17"/>
      <c r="HU24" s="18"/>
      <c r="HV24" s="17"/>
      <c r="HW24" s="18"/>
      <c r="HX24" s="17"/>
      <c r="HY24" s="18"/>
      <c r="HZ24" s="17"/>
      <c r="IA24" s="18"/>
      <c r="IB24" s="17"/>
      <c r="IC24" s="18"/>
      <c r="ID24" s="17"/>
      <c r="IE24" s="18"/>
      <c r="IF24" s="17"/>
      <c r="IG24" s="18"/>
      <c r="IH24" s="17"/>
      <c r="II24" s="18"/>
      <c r="IJ24" s="17"/>
      <c r="IK24" s="18"/>
      <c r="IL24" s="17"/>
      <c r="IM24" s="18"/>
      <c r="IN24" s="17"/>
      <c r="IO24" s="18"/>
      <c r="IP24" s="17"/>
      <c r="IQ24" s="18"/>
      <c r="IR24" s="17"/>
      <c r="IS24" s="18"/>
      <c r="IT24" s="17"/>
      <c r="IU24" s="18"/>
      <c r="IV24" s="17"/>
    </row>
    <row r="25" spans="1:256" ht="14.1" customHeight="1" x14ac:dyDescent="0.2">
      <c r="A25" s="165" t="s">
        <v>496</v>
      </c>
      <c r="B25" s="17"/>
      <c r="C25" s="18"/>
      <c r="D25" s="17"/>
      <c r="E25" s="18"/>
      <c r="F25" s="17"/>
      <c r="G25" s="18"/>
      <c r="H25" s="17"/>
      <c r="I25" s="18"/>
      <c r="J25" s="17"/>
      <c r="K25" s="18"/>
      <c r="L25" s="103"/>
      <c r="M25" s="104"/>
      <c r="N25" s="103"/>
      <c r="O25" s="104"/>
      <c r="P25" s="132"/>
      <c r="Q25" s="104"/>
      <c r="R25" s="103"/>
      <c r="S25" s="104"/>
      <c r="T25" s="103"/>
      <c r="U25" s="104"/>
      <c r="V25" s="103"/>
      <c r="W25" s="104"/>
      <c r="X25" s="103"/>
      <c r="Y25" s="104"/>
      <c r="Z25" s="103"/>
      <c r="AA25" s="104"/>
      <c r="AB25" s="103"/>
      <c r="AC25" s="104"/>
      <c r="AD25" s="103"/>
      <c r="AE25" s="104"/>
      <c r="AF25" s="132"/>
      <c r="AG25" s="104"/>
      <c r="AH25" s="132"/>
      <c r="AI25" s="104"/>
      <c r="AJ25" s="132"/>
      <c r="AK25" s="104"/>
      <c r="AL25" s="132"/>
      <c r="AM25" s="104"/>
      <c r="AN25" s="132"/>
      <c r="AO25" s="104"/>
      <c r="AP25" s="132"/>
      <c r="AQ25" s="104"/>
      <c r="AR25" s="132"/>
      <c r="AS25" s="104"/>
      <c r="AT25" s="132"/>
      <c r="AU25" s="104"/>
      <c r="AV25" s="132"/>
      <c r="AW25" s="104"/>
      <c r="AX25" s="132"/>
      <c r="AY25" s="104"/>
      <c r="AZ25" s="132"/>
      <c r="BA25" s="104"/>
      <c r="BB25" s="132"/>
      <c r="BC25" s="104"/>
      <c r="BD25" s="132"/>
      <c r="BE25" s="104"/>
      <c r="BF25" s="132"/>
      <c r="BG25" s="104"/>
      <c r="BH25" s="132"/>
      <c r="BI25" s="104"/>
      <c r="BJ25" s="132"/>
      <c r="BK25" s="104"/>
      <c r="BL25" s="132"/>
      <c r="BM25" s="104"/>
      <c r="BN25" s="132"/>
      <c r="BO25" s="104"/>
      <c r="BP25" s="132"/>
      <c r="BQ25" s="104"/>
      <c r="BR25" s="132"/>
      <c r="BS25" s="104"/>
      <c r="BT25" s="132"/>
      <c r="BU25" s="104"/>
      <c r="BV25" s="132"/>
      <c r="BW25" s="104"/>
      <c r="BX25" s="132"/>
      <c r="BY25" s="104"/>
      <c r="BZ25" s="132"/>
      <c r="CA25" s="104"/>
      <c r="CB25" s="132"/>
      <c r="CC25" s="104"/>
      <c r="CD25" s="132"/>
      <c r="CE25" s="104"/>
      <c r="CF25" s="132"/>
      <c r="CG25" s="104"/>
      <c r="CH25" s="132"/>
      <c r="CI25" s="104"/>
      <c r="CJ25" s="134"/>
      <c r="CK25" s="104"/>
      <c r="CL25" s="134"/>
      <c r="CM25" s="104"/>
      <c r="CN25" s="132"/>
      <c r="CO25" s="104"/>
      <c r="CP25" s="132"/>
      <c r="CQ25" s="104"/>
      <c r="CR25" s="132"/>
      <c r="CS25" s="104"/>
      <c r="CT25" s="132"/>
      <c r="CU25" s="104"/>
      <c r="CV25" s="132"/>
      <c r="CW25" s="104"/>
      <c r="CX25" s="132"/>
      <c r="CY25" s="104"/>
      <c r="CZ25" s="132"/>
      <c r="DA25" s="104"/>
      <c r="DB25" s="132"/>
      <c r="DC25" s="104"/>
      <c r="DD25" s="132"/>
      <c r="DE25" s="104"/>
      <c r="DF25" s="132"/>
      <c r="DG25" s="104"/>
      <c r="DH25" s="132"/>
      <c r="DI25" s="104"/>
      <c r="DJ25" s="132"/>
      <c r="DK25" s="104"/>
      <c r="DL25" s="132"/>
      <c r="DM25" s="104"/>
      <c r="DN25" s="132"/>
      <c r="DO25" s="104"/>
      <c r="DP25" s="132"/>
      <c r="DQ25" s="104"/>
      <c r="DR25" s="132"/>
      <c r="DS25" s="104"/>
      <c r="DT25" s="132"/>
      <c r="DU25" s="104"/>
      <c r="DV25" s="132"/>
      <c r="DW25" s="104"/>
      <c r="DX25" s="132"/>
      <c r="DY25" s="104"/>
      <c r="DZ25" s="132"/>
      <c r="EA25" s="104"/>
      <c r="EB25" s="132"/>
      <c r="EC25" s="104"/>
      <c r="ED25" s="132"/>
      <c r="EE25" s="104"/>
      <c r="EF25" s="132"/>
      <c r="EG25" s="104"/>
      <c r="EH25" s="132"/>
      <c r="EI25" s="104"/>
      <c r="EJ25" s="132"/>
      <c r="EK25" s="104"/>
      <c r="EL25" s="132"/>
      <c r="EM25" s="104"/>
      <c r="EN25" s="132"/>
      <c r="EO25" s="104"/>
      <c r="EP25" s="132"/>
      <c r="EQ25" s="104"/>
      <c r="ER25" s="132"/>
      <c r="ES25" s="104"/>
      <c r="ET25" s="132"/>
      <c r="EU25" s="104"/>
      <c r="EV25" s="132"/>
      <c r="EW25" s="104"/>
      <c r="EX25" s="132"/>
      <c r="EY25" s="104"/>
      <c r="EZ25" s="132"/>
      <c r="FA25" s="104"/>
      <c r="FB25" s="132"/>
      <c r="FC25" s="104"/>
      <c r="FD25" s="132"/>
      <c r="FE25" s="104"/>
      <c r="FF25" s="132"/>
      <c r="FG25" s="104"/>
      <c r="FH25" s="132"/>
      <c r="FI25" s="18"/>
      <c r="FJ25" s="17"/>
      <c r="FK25" s="18"/>
      <c r="FL25" s="17"/>
      <c r="FM25" s="18"/>
      <c r="FN25" s="17"/>
      <c r="FO25" s="18"/>
      <c r="FP25" s="17"/>
      <c r="FQ25" s="18"/>
      <c r="FR25" s="17"/>
      <c r="FS25" s="18"/>
      <c r="FT25" s="17"/>
      <c r="FU25" s="18"/>
      <c r="FV25" s="17"/>
      <c r="FW25" s="18"/>
      <c r="FX25" s="17"/>
      <c r="FY25" s="18"/>
      <c r="FZ25" s="17"/>
      <c r="GA25" s="18"/>
      <c r="GB25" s="17"/>
      <c r="GC25" s="18"/>
      <c r="GD25" s="17"/>
      <c r="GE25" s="18"/>
      <c r="GF25" s="17"/>
      <c r="GG25" s="18"/>
      <c r="GH25" s="17"/>
      <c r="GI25" s="18"/>
      <c r="GJ25" s="17"/>
      <c r="GK25" s="18"/>
      <c r="GL25" s="17"/>
      <c r="GM25" s="18"/>
      <c r="GN25" s="17"/>
      <c r="GO25" s="18"/>
      <c r="GP25" s="17"/>
      <c r="GQ25" s="18"/>
      <c r="GR25" s="17"/>
      <c r="GS25" s="18"/>
      <c r="GT25" s="17"/>
      <c r="GU25" s="18"/>
      <c r="GV25" s="17"/>
      <c r="GW25" s="18"/>
      <c r="GX25" s="17"/>
      <c r="GY25" s="18"/>
      <c r="GZ25" s="17"/>
      <c r="HA25" s="18"/>
      <c r="HB25" s="17"/>
      <c r="HC25" s="18"/>
      <c r="HD25" s="17"/>
      <c r="HE25" s="18"/>
      <c r="HF25" s="17"/>
      <c r="HG25" s="18"/>
      <c r="HH25" s="17"/>
      <c r="HI25" s="18"/>
      <c r="HJ25" s="17"/>
      <c r="HK25" s="18"/>
      <c r="HL25" s="17"/>
      <c r="HM25" s="18"/>
      <c r="HN25" s="17"/>
      <c r="HO25" s="18"/>
      <c r="HP25" s="17"/>
      <c r="HQ25" s="18"/>
      <c r="HR25" s="17"/>
      <c r="HS25" s="18"/>
      <c r="HT25" s="17"/>
      <c r="HU25" s="18"/>
      <c r="HV25" s="17"/>
      <c r="HW25" s="18"/>
      <c r="HX25" s="17"/>
      <c r="HY25" s="18"/>
      <c r="HZ25" s="17"/>
      <c r="IA25" s="18"/>
      <c r="IB25" s="17"/>
      <c r="IC25" s="18"/>
      <c r="ID25" s="17"/>
      <c r="IE25" s="18"/>
      <c r="IF25" s="17"/>
      <c r="IG25" s="18"/>
      <c r="IH25" s="17"/>
      <c r="II25" s="18"/>
      <c r="IJ25" s="17"/>
      <c r="IK25" s="18"/>
      <c r="IL25" s="17"/>
      <c r="IM25" s="18"/>
      <c r="IN25" s="17"/>
      <c r="IO25" s="18"/>
      <c r="IP25" s="17"/>
      <c r="IQ25" s="18"/>
      <c r="IR25" s="17"/>
      <c r="IS25" s="18"/>
      <c r="IT25" s="17"/>
      <c r="IU25" s="18"/>
      <c r="IV25" s="17"/>
    </row>
    <row r="26" spans="1:256" ht="14.1" customHeight="1" thickBot="1" x14ac:dyDescent="0.25">
      <c r="A26" s="167" t="s">
        <v>499</v>
      </c>
      <c r="B26" s="17"/>
      <c r="C26" s="18"/>
      <c r="D26" s="17"/>
      <c r="E26" s="18"/>
      <c r="F26" s="17"/>
      <c r="G26" s="18"/>
      <c r="H26" s="17"/>
      <c r="I26" s="18"/>
      <c r="J26" s="17"/>
      <c r="K26" s="18"/>
      <c r="L26" s="103"/>
      <c r="M26" s="104"/>
      <c r="N26" s="103"/>
      <c r="O26" s="104"/>
      <c r="P26" s="132"/>
      <c r="Q26" s="104"/>
      <c r="R26" s="103"/>
      <c r="S26" s="104"/>
      <c r="T26" s="103"/>
      <c r="U26" s="104"/>
      <c r="V26" s="103"/>
      <c r="W26" s="104"/>
      <c r="X26" s="103"/>
      <c r="Y26" s="104"/>
      <c r="Z26" s="103"/>
      <c r="AA26" s="104"/>
      <c r="AB26" s="103"/>
      <c r="AC26" s="104"/>
      <c r="AD26" s="103"/>
      <c r="AE26" s="104"/>
      <c r="AF26" s="132"/>
      <c r="AG26" s="104"/>
      <c r="AH26" s="132"/>
      <c r="AI26" s="104"/>
      <c r="AJ26" s="132"/>
      <c r="AK26" s="104"/>
      <c r="AL26" s="132"/>
      <c r="AM26" s="104"/>
      <c r="AN26" s="132"/>
      <c r="AO26" s="104"/>
      <c r="AP26" s="132"/>
      <c r="AQ26" s="104"/>
      <c r="AR26" s="132"/>
      <c r="AS26" s="104"/>
      <c r="AT26" s="132"/>
      <c r="AU26" s="104"/>
      <c r="AV26" s="132"/>
      <c r="AW26" s="104"/>
      <c r="AX26" s="132"/>
      <c r="AY26" s="104"/>
      <c r="AZ26" s="132"/>
      <c r="BA26" s="104"/>
      <c r="BB26" s="132"/>
      <c r="BC26" s="104"/>
      <c r="BD26" s="132"/>
      <c r="BE26" s="104"/>
      <c r="BF26" s="132"/>
      <c r="BG26" s="104"/>
      <c r="BH26" s="132"/>
      <c r="BI26" s="104"/>
      <c r="BJ26" s="132"/>
      <c r="BK26" s="104"/>
      <c r="BL26" s="132"/>
      <c r="BM26" s="104"/>
      <c r="BN26" s="132"/>
      <c r="BO26" s="104"/>
      <c r="BP26" s="132"/>
      <c r="BQ26" s="104"/>
      <c r="BR26" s="132"/>
      <c r="BS26" s="104"/>
      <c r="BT26" s="132"/>
      <c r="BU26" s="104"/>
      <c r="BV26" s="132"/>
      <c r="BW26" s="104"/>
      <c r="BX26" s="132"/>
      <c r="BY26" s="104"/>
      <c r="BZ26" s="132"/>
      <c r="CA26" s="104"/>
      <c r="CB26" s="132"/>
      <c r="CC26" s="104"/>
      <c r="CD26" s="132"/>
      <c r="CE26" s="104"/>
      <c r="CF26" s="132"/>
      <c r="CG26" s="104"/>
      <c r="CH26" s="132"/>
      <c r="CI26" s="104"/>
      <c r="CJ26" s="134"/>
      <c r="CK26" s="104"/>
      <c r="CL26" s="134"/>
      <c r="CM26" s="104"/>
      <c r="CN26" s="132"/>
      <c r="CO26" s="104"/>
      <c r="CP26" s="132"/>
      <c r="CQ26" s="104"/>
      <c r="CR26" s="132"/>
      <c r="CS26" s="104"/>
      <c r="CT26" s="132"/>
      <c r="CU26" s="104"/>
      <c r="CV26" s="132"/>
      <c r="CW26" s="104"/>
      <c r="CX26" s="132"/>
      <c r="CY26" s="104"/>
      <c r="CZ26" s="132"/>
      <c r="DA26" s="104"/>
      <c r="DB26" s="132"/>
      <c r="DC26" s="104"/>
      <c r="DD26" s="132"/>
      <c r="DE26" s="104"/>
      <c r="DF26" s="132"/>
      <c r="DG26" s="104"/>
      <c r="DH26" s="132"/>
      <c r="DI26" s="104"/>
      <c r="DJ26" s="132"/>
      <c r="DK26" s="104"/>
      <c r="DL26" s="132"/>
      <c r="DM26" s="104"/>
      <c r="DN26" s="132"/>
      <c r="DO26" s="104"/>
      <c r="DP26" s="132"/>
      <c r="DQ26" s="104"/>
      <c r="DR26" s="132"/>
      <c r="DS26" s="104"/>
      <c r="DT26" s="132"/>
      <c r="DU26" s="104"/>
      <c r="DV26" s="132"/>
      <c r="DW26" s="104"/>
      <c r="DX26" s="132"/>
      <c r="DY26" s="104"/>
      <c r="DZ26" s="132"/>
      <c r="EA26" s="104"/>
      <c r="EB26" s="132"/>
      <c r="EC26" s="104"/>
      <c r="ED26" s="132"/>
      <c r="EE26" s="104"/>
      <c r="EF26" s="132"/>
      <c r="EG26" s="104"/>
      <c r="EH26" s="132"/>
      <c r="EI26" s="104"/>
      <c r="EJ26" s="132"/>
      <c r="EK26" s="104"/>
      <c r="EL26" s="132"/>
      <c r="EM26" s="104"/>
      <c r="EN26" s="132"/>
      <c r="EO26" s="104"/>
      <c r="EP26" s="132"/>
      <c r="EQ26" s="104"/>
      <c r="ER26" s="132"/>
      <c r="ES26" s="104"/>
      <c r="ET26" s="132"/>
      <c r="EU26" s="104"/>
      <c r="EV26" s="132"/>
      <c r="EW26" s="104"/>
      <c r="EX26" s="132"/>
      <c r="EY26" s="104"/>
      <c r="EZ26" s="132"/>
      <c r="FA26" s="104"/>
      <c r="FB26" s="132"/>
      <c r="FC26" s="104"/>
      <c r="FD26" s="132"/>
      <c r="FE26" s="104"/>
      <c r="FF26" s="132"/>
      <c r="FG26" s="104"/>
      <c r="FH26" s="132"/>
      <c r="FI26" s="18"/>
      <c r="FJ26" s="17"/>
      <c r="FK26" s="18"/>
      <c r="FL26" s="17"/>
      <c r="FM26" s="18"/>
      <c r="FN26" s="17"/>
      <c r="FO26" s="18"/>
      <c r="FP26" s="17"/>
      <c r="FQ26" s="18"/>
      <c r="FR26" s="17"/>
      <c r="FS26" s="18"/>
      <c r="FT26" s="17"/>
      <c r="FU26" s="18"/>
      <c r="FV26" s="17"/>
      <c r="FW26" s="18"/>
      <c r="FX26" s="17"/>
      <c r="FY26" s="18"/>
      <c r="FZ26" s="17"/>
      <c r="GA26" s="18"/>
      <c r="GB26" s="17"/>
      <c r="GC26" s="18"/>
      <c r="GD26" s="17"/>
      <c r="GE26" s="18"/>
      <c r="GF26" s="17"/>
      <c r="GG26" s="18"/>
      <c r="GH26" s="17"/>
      <c r="GI26" s="18"/>
      <c r="GJ26" s="17"/>
      <c r="GK26" s="18"/>
      <c r="GL26" s="17"/>
      <c r="GM26" s="18"/>
      <c r="GN26" s="17"/>
      <c r="GO26" s="18"/>
      <c r="GP26" s="17"/>
      <c r="GQ26" s="18"/>
      <c r="GR26" s="17"/>
      <c r="GS26" s="18"/>
      <c r="GT26" s="17"/>
      <c r="GU26" s="18"/>
      <c r="GV26" s="17"/>
      <c r="GW26" s="18"/>
      <c r="GX26" s="17"/>
      <c r="GY26" s="18"/>
      <c r="GZ26" s="17"/>
      <c r="HA26" s="18"/>
      <c r="HB26" s="17"/>
      <c r="HC26" s="18"/>
      <c r="HD26" s="17"/>
      <c r="HE26" s="18"/>
      <c r="HF26" s="17"/>
      <c r="HG26" s="18"/>
      <c r="HH26" s="17"/>
      <c r="HI26" s="18"/>
      <c r="HJ26" s="17"/>
      <c r="HK26" s="18"/>
      <c r="HL26" s="17"/>
      <c r="HM26" s="18"/>
      <c r="HN26" s="17"/>
      <c r="HO26" s="18"/>
      <c r="HP26" s="17"/>
      <c r="HQ26" s="18"/>
      <c r="HR26" s="17"/>
      <c r="HS26" s="18"/>
      <c r="HT26" s="17"/>
      <c r="HU26" s="18"/>
      <c r="HV26" s="17"/>
      <c r="HW26" s="18"/>
      <c r="HX26" s="17"/>
      <c r="HY26" s="18"/>
      <c r="HZ26" s="17"/>
      <c r="IA26" s="18"/>
      <c r="IB26" s="17"/>
      <c r="IC26" s="18"/>
      <c r="ID26" s="17"/>
      <c r="IE26" s="18"/>
      <c r="IF26" s="17"/>
      <c r="IG26" s="18"/>
      <c r="IH26" s="17"/>
      <c r="II26" s="18"/>
      <c r="IJ26" s="17"/>
      <c r="IK26" s="18"/>
      <c r="IL26" s="17"/>
      <c r="IM26" s="18"/>
      <c r="IN26" s="17"/>
      <c r="IO26" s="18"/>
      <c r="IP26" s="17"/>
      <c r="IQ26" s="18"/>
      <c r="IR26" s="17"/>
      <c r="IS26" s="18"/>
      <c r="IT26" s="17"/>
      <c r="IU26" s="18"/>
      <c r="IV26" s="17"/>
    </row>
    <row r="27" spans="1:256" s="73" customFormat="1" ht="32.25" customHeight="1" thickBot="1" x14ac:dyDescent="0.25">
      <c r="A27" s="72" t="s">
        <v>396</v>
      </c>
      <c r="B27" s="17"/>
      <c r="C27" s="18"/>
      <c r="D27" s="17"/>
      <c r="E27" s="18"/>
      <c r="F27" s="17"/>
      <c r="G27" s="18"/>
      <c r="H27" s="17"/>
      <c r="I27" s="18"/>
      <c r="J27" s="17"/>
      <c r="K27" s="18"/>
      <c r="L27" s="103"/>
      <c r="M27" s="104"/>
      <c r="N27" s="103"/>
      <c r="O27" s="104"/>
      <c r="P27" s="132"/>
      <c r="Q27" s="104"/>
      <c r="R27" s="103"/>
      <c r="S27" s="104"/>
      <c r="T27" s="103"/>
      <c r="U27" s="104"/>
      <c r="V27" s="103"/>
      <c r="W27" s="104"/>
      <c r="X27" s="103"/>
      <c r="Y27" s="104"/>
      <c r="Z27" s="103"/>
      <c r="AA27" s="104"/>
      <c r="AB27" s="103"/>
      <c r="AC27" s="104"/>
      <c r="AD27" s="103"/>
      <c r="AE27" s="104"/>
      <c r="AF27" s="132"/>
      <c r="AG27" s="104"/>
      <c r="AH27" s="132"/>
      <c r="AI27" s="104"/>
      <c r="AJ27" s="132"/>
      <c r="AK27" s="104"/>
      <c r="AL27" s="132"/>
      <c r="AM27" s="104"/>
      <c r="AN27" s="132"/>
      <c r="AO27" s="104"/>
      <c r="AP27" s="132"/>
      <c r="AQ27" s="104"/>
      <c r="AR27" s="132"/>
      <c r="AS27" s="104"/>
      <c r="AT27" s="132"/>
      <c r="AU27" s="104"/>
      <c r="AV27" s="132"/>
      <c r="AW27" s="104"/>
      <c r="AX27" s="132"/>
      <c r="AY27" s="104"/>
      <c r="AZ27" s="132"/>
      <c r="BA27" s="104"/>
      <c r="BB27" s="132"/>
      <c r="BC27" s="104"/>
      <c r="BD27" s="132"/>
      <c r="BE27" s="104"/>
      <c r="BF27" s="132"/>
      <c r="BG27" s="104"/>
      <c r="BH27" s="132"/>
      <c r="BI27" s="104"/>
      <c r="BJ27" s="132"/>
      <c r="BK27" s="104"/>
      <c r="BL27" s="132"/>
      <c r="BM27" s="104"/>
      <c r="BN27" s="132"/>
      <c r="BO27" s="104"/>
      <c r="BP27" s="132"/>
      <c r="BQ27" s="104"/>
      <c r="BR27" s="132"/>
      <c r="BS27" s="104"/>
      <c r="BT27" s="132"/>
      <c r="BU27" s="104"/>
      <c r="BV27" s="132"/>
      <c r="BW27" s="104"/>
      <c r="BX27" s="132"/>
      <c r="BY27" s="104"/>
      <c r="BZ27" s="132"/>
      <c r="CA27" s="104"/>
      <c r="CB27" s="132"/>
      <c r="CC27" s="104"/>
      <c r="CD27" s="132"/>
      <c r="CE27" s="104"/>
      <c r="CF27" s="132"/>
      <c r="CG27" s="104"/>
      <c r="CH27" s="132"/>
      <c r="CI27" s="104"/>
      <c r="CJ27" s="134"/>
      <c r="CK27" s="104"/>
      <c r="CL27" s="134"/>
      <c r="CM27" s="104"/>
      <c r="CN27" s="132"/>
      <c r="CO27" s="104"/>
      <c r="CP27" s="132"/>
      <c r="CQ27" s="104"/>
      <c r="CR27" s="132"/>
      <c r="CS27" s="104"/>
      <c r="CT27" s="132"/>
      <c r="CU27" s="104"/>
      <c r="CV27" s="132"/>
      <c r="CW27" s="104"/>
      <c r="CX27" s="132"/>
      <c r="CY27" s="104"/>
      <c r="CZ27" s="132"/>
      <c r="DA27" s="104"/>
      <c r="DB27" s="132"/>
      <c r="DC27" s="104"/>
      <c r="DD27" s="132"/>
      <c r="DE27" s="104"/>
      <c r="DF27" s="132"/>
      <c r="DG27" s="104"/>
      <c r="DH27" s="132"/>
      <c r="DI27" s="104"/>
      <c r="DJ27" s="132"/>
      <c r="DK27" s="104"/>
      <c r="DL27" s="132"/>
      <c r="DM27" s="104"/>
      <c r="DN27" s="132"/>
      <c r="DO27" s="104"/>
      <c r="DP27" s="132"/>
      <c r="DQ27" s="104"/>
      <c r="DR27" s="132"/>
      <c r="DS27" s="104"/>
      <c r="DT27" s="132"/>
      <c r="DU27" s="104"/>
      <c r="DV27" s="132"/>
      <c r="DW27" s="104"/>
      <c r="DX27" s="132"/>
      <c r="DY27" s="104"/>
      <c r="DZ27" s="132"/>
      <c r="EA27" s="104"/>
      <c r="EB27" s="132"/>
      <c r="EC27" s="104"/>
      <c r="ED27" s="132"/>
      <c r="EE27" s="104"/>
      <c r="EF27" s="132"/>
      <c r="EG27" s="104"/>
      <c r="EH27" s="132"/>
      <c r="EI27" s="104"/>
      <c r="EJ27" s="132"/>
      <c r="EK27" s="104"/>
      <c r="EL27" s="132"/>
      <c r="EM27" s="104"/>
      <c r="EN27" s="132"/>
      <c r="EO27" s="104"/>
      <c r="EP27" s="132"/>
      <c r="EQ27" s="104"/>
      <c r="ER27" s="132"/>
      <c r="ES27" s="104"/>
      <c r="ET27" s="132"/>
      <c r="EU27" s="104"/>
      <c r="EV27" s="132"/>
      <c r="EW27" s="104"/>
      <c r="EX27" s="132"/>
      <c r="EY27" s="104"/>
      <c r="EZ27" s="132"/>
      <c r="FA27" s="104"/>
      <c r="FB27" s="132"/>
      <c r="FC27" s="104"/>
      <c r="FD27" s="132"/>
      <c r="FE27" s="104"/>
      <c r="FF27" s="132"/>
      <c r="FG27" s="104"/>
      <c r="FH27" s="132"/>
      <c r="FI27" s="18"/>
      <c r="FJ27" s="17"/>
      <c r="FK27" s="18"/>
      <c r="FL27" s="17"/>
      <c r="FM27" s="18"/>
      <c r="FN27" s="17"/>
      <c r="FO27" s="18"/>
      <c r="FP27" s="17"/>
      <c r="FQ27" s="18"/>
      <c r="FR27" s="17"/>
      <c r="FS27" s="18"/>
      <c r="FT27" s="17"/>
      <c r="FU27" s="18"/>
      <c r="FV27" s="17"/>
      <c r="FW27" s="18"/>
      <c r="FX27" s="17"/>
      <c r="FY27" s="18"/>
      <c r="FZ27" s="17"/>
      <c r="GA27" s="18"/>
      <c r="GB27" s="17"/>
      <c r="GC27" s="18"/>
      <c r="GD27" s="17"/>
      <c r="GE27" s="18"/>
      <c r="GF27" s="17"/>
      <c r="GG27" s="18"/>
      <c r="GH27" s="17"/>
      <c r="GI27" s="18"/>
      <c r="GJ27" s="17"/>
      <c r="GK27" s="18"/>
      <c r="GL27" s="17"/>
      <c r="GM27" s="18"/>
      <c r="GN27" s="17"/>
      <c r="GO27" s="18"/>
      <c r="GP27" s="17"/>
      <c r="GQ27" s="18"/>
      <c r="GR27" s="17"/>
      <c r="GS27" s="18"/>
      <c r="GT27" s="17"/>
      <c r="GU27" s="18"/>
      <c r="GV27" s="17"/>
      <c r="GW27" s="18"/>
      <c r="GX27" s="17"/>
      <c r="GY27" s="18"/>
      <c r="GZ27" s="17"/>
      <c r="HA27" s="18"/>
      <c r="HB27" s="17"/>
      <c r="HC27" s="18"/>
      <c r="HD27" s="17"/>
      <c r="HE27" s="18"/>
      <c r="HF27" s="17"/>
      <c r="HG27" s="18"/>
      <c r="HH27" s="17"/>
      <c r="HI27" s="18"/>
      <c r="HJ27" s="17"/>
      <c r="HK27" s="18"/>
      <c r="HL27" s="17"/>
      <c r="HM27" s="18"/>
      <c r="HN27" s="17"/>
      <c r="HO27" s="18"/>
      <c r="HP27" s="17"/>
      <c r="HQ27" s="18"/>
      <c r="HR27" s="17"/>
      <c r="HS27" s="18"/>
      <c r="HT27" s="17"/>
      <c r="HU27" s="18"/>
      <c r="HV27" s="17"/>
      <c r="HW27" s="18"/>
      <c r="HX27" s="17"/>
      <c r="HY27" s="18"/>
      <c r="HZ27" s="17"/>
      <c r="IA27" s="18"/>
      <c r="IB27" s="17"/>
      <c r="IC27" s="18"/>
      <c r="ID27" s="17"/>
      <c r="IE27" s="18"/>
      <c r="IF27" s="17"/>
      <c r="IG27" s="18"/>
      <c r="IH27" s="17"/>
      <c r="II27" s="18"/>
      <c r="IJ27" s="17"/>
      <c r="IK27" s="18"/>
      <c r="IL27" s="17"/>
      <c r="IM27" s="18"/>
      <c r="IN27" s="17"/>
      <c r="IO27" s="18"/>
      <c r="IP27" s="17"/>
      <c r="IQ27" s="18"/>
      <c r="IR27" s="17"/>
      <c r="IS27" s="18"/>
      <c r="IT27" s="17"/>
      <c r="IU27" s="18"/>
      <c r="IV27" s="17"/>
    </row>
    <row r="28" spans="1:256" ht="32.25" customHeight="1" thickBot="1" x14ac:dyDescent="0.25">
      <c r="A28" s="72" t="s">
        <v>397</v>
      </c>
      <c r="B28" s="17"/>
      <c r="C28" s="18"/>
      <c r="D28" s="17"/>
      <c r="E28" s="18"/>
      <c r="F28" s="17"/>
      <c r="G28" s="18"/>
      <c r="H28" s="17"/>
      <c r="I28" s="18"/>
      <c r="J28" s="17"/>
      <c r="K28" s="18"/>
      <c r="L28" s="103"/>
      <c r="M28" s="104"/>
      <c r="N28" s="103"/>
      <c r="O28" s="104"/>
      <c r="P28" s="132"/>
      <c r="Q28" s="104"/>
      <c r="R28" s="103"/>
      <c r="S28" s="104"/>
      <c r="T28" s="103"/>
      <c r="U28" s="104"/>
      <c r="V28" s="103"/>
      <c r="W28" s="104"/>
      <c r="X28" s="103"/>
      <c r="Y28" s="104"/>
      <c r="Z28" s="103"/>
      <c r="AA28" s="104"/>
      <c r="AB28" s="103"/>
      <c r="AC28" s="104"/>
      <c r="AD28" s="103"/>
      <c r="AE28" s="104"/>
      <c r="AF28" s="132"/>
      <c r="AG28" s="104"/>
      <c r="AH28" s="132"/>
      <c r="AI28" s="104"/>
      <c r="AJ28" s="132"/>
      <c r="AK28" s="104"/>
      <c r="AL28" s="132"/>
      <c r="AM28" s="104"/>
      <c r="AN28" s="132"/>
      <c r="AO28" s="104"/>
      <c r="AP28" s="132"/>
      <c r="AQ28" s="104"/>
      <c r="AR28" s="132"/>
      <c r="AS28" s="104"/>
      <c r="AT28" s="132"/>
      <c r="AU28" s="104"/>
      <c r="AV28" s="132"/>
      <c r="AW28" s="104"/>
      <c r="AX28" s="132"/>
      <c r="AY28" s="104"/>
      <c r="AZ28" s="132"/>
      <c r="BA28" s="104"/>
      <c r="BB28" s="132"/>
      <c r="BC28" s="104"/>
      <c r="BD28" s="132"/>
      <c r="BE28" s="104"/>
      <c r="BF28" s="132"/>
      <c r="BG28" s="104"/>
      <c r="BH28" s="132"/>
      <c r="BI28" s="104"/>
      <c r="BJ28" s="132"/>
      <c r="BK28" s="104"/>
      <c r="BL28" s="132"/>
      <c r="BM28" s="104"/>
      <c r="BN28" s="132"/>
      <c r="BO28" s="104"/>
      <c r="BP28" s="132"/>
      <c r="BQ28" s="104"/>
      <c r="BR28" s="132"/>
      <c r="BS28" s="104"/>
      <c r="BT28" s="132"/>
      <c r="BU28" s="104"/>
      <c r="BV28" s="132"/>
      <c r="BW28" s="104"/>
      <c r="BX28" s="132"/>
      <c r="BY28" s="104"/>
      <c r="BZ28" s="132"/>
      <c r="CA28" s="104"/>
      <c r="CB28" s="132"/>
      <c r="CC28" s="104"/>
      <c r="CD28" s="132"/>
      <c r="CE28" s="104"/>
      <c r="CF28" s="132"/>
      <c r="CG28" s="104"/>
      <c r="CH28" s="132"/>
      <c r="CI28" s="104"/>
      <c r="CJ28" s="134"/>
      <c r="CK28" s="104"/>
      <c r="CL28" s="134"/>
      <c r="CM28" s="104"/>
      <c r="CN28" s="132"/>
      <c r="CO28" s="104"/>
      <c r="CP28" s="132"/>
      <c r="CQ28" s="104"/>
      <c r="CR28" s="132"/>
      <c r="CS28" s="104"/>
      <c r="CT28" s="132"/>
      <c r="CU28" s="104"/>
      <c r="CV28" s="132"/>
      <c r="CW28" s="104"/>
      <c r="CX28" s="132"/>
      <c r="CY28" s="104"/>
      <c r="CZ28" s="132"/>
      <c r="DA28" s="104"/>
      <c r="DB28" s="132"/>
      <c r="DC28" s="104"/>
      <c r="DD28" s="132"/>
      <c r="DE28" s="104"/>
      <c r="DF28" s="132"/>
      <c r="DG28" s="104"/>
      <c r="DH28" s="132"/>
      <c r="DI28" s="104"/>
      <c r="DJ28" s="132"/>
      <c r="DK28" s="104"/>
      <c r="DL28" s="132"/>
      <c r="DM28" s="104"/>
      <c r="DN28" s="132"/>
      <c r="DO28" s="104"/>
      <c r="DP28" s="132"/>
      <c r="DQ28" s="104"/>
      <c r="DR28" s="132"/>
      <c r="DS28" s="104"/>
      <c r="DT28" s="132"/>
      <c r="DU28" s="104"/>
      <c r="DV28" s="132"/>
      <c r="DW28" s="104"/>
      <c r="DX28" s="132"/>
      <c r="DY28" s="104"/>
      <c r="DZ28" s="132"/>
      <c r="EA28" s="104"/>
      <c r="EB28" s="132"/>
      <c r="EC28" s="104"/>
      <c r="ED28" s="132"/>
      <c r="EE28" s="104"/>
      <c r="EF28" s="132"/>
      <c r="EG28" s="104"/>
      <c r="EH28" s="132"/>
      <c r="EI28" s="104"/>
      <c r="EJ28" s="132"/>
      <c r="EK28" s="104"/>
      <c r="EL28" s="132"/>
      <c r="EM28" s="104"/>
      <c r="EN28" s="132"/>
      <c r="EO28" s="104"/>
      <c r="EP28" s="132"/>
      <c r="EQ28" s="104"/>
      <c r="ER28" s="132"/>
      <c r="ES28" s="104"/>
      <c r="ET28" s="132"/>
      <c r="EU28" s="104"/>
      <c r="EV28" s="132"/>
      <c r="EW28" s="104"/>
      <c r="EX28" s="132"/>
      <c r="EY28" s="104"/>
      <c r="EZ28" s="132"/>
      <c r="FA28" s="104"/>
      <c r="FB28" s="132"/>
      <c r="FC28" s="104"/>
      <c r="FD28" s="132"/>
      <c r="FE28" s="104"/>
      <c r="FF28" s="132"/>
      <c r="FG28" s="104"/>
      <c r="FH28" s="132"/>
      <c r="FI28" s="18"/>
      <c r="FJ28" s="17"/>
      <c r="FK28" s="18"/>
      <c r="FL28" s="17"/>
      <c r="FM28" s="18"/>
      <c r="FN28" s="17"/>
      <c r="FO28" s="18"/>
      <c r="FP28" s="17"/>
      <c r="FQ28" s="18"/>
      <c r="FR28" s="17"/>
      <c r="FS28" s="18"/>
      <c r="FT28" s="17"/>
      <c r="FU28" s="18"/>
      <c r="FV28" s="17"/>
      <c r="FW28" s="18"/>
      <c r="FX28" s="17"/>
      <c r="FY28" s="18"/>
      <c r="FZ28" s="17"/>
      <c r="GA28" s="18"/>
      <c r="GB28" s="17"/>
      <c r="GC28" s="18"/>
      <c r="GD28" s="17"/>
      <c r="GE28" s="18"/>
      <c r="GF28" s="17"/>
      <c r="GG28" s="18"/>
      <c r="GH28" s="17"/>
      <c r="GI28" s="18"/>
      <c r="GJ28" s="17"/>
      <c r="GK28" s="18"/>
      <c r="GL28" s="17"/>
      <c r="GM28" s="18"/>
      <c r="GN28" s="17"/>
      <c r="GO28" s="18"/>
      <c r="GP28" s="17"/>
      <c r="GQ28" s="18"/>
      <c r="GR28" s="17"/>
      <c r="GS28" s="18"/>
      <c r="GT28" s="17"/>
      <c r="GU28" s="18"/>
      <c r="GV28" s="17"/>
      <c r="GW28" s="18"/>
      <c r="GX28" s="17"/>
      <c r="GY28" s="18"/>
      <c r="GZ28" s="17"/>
      <c r="HA28" s="18"/>
      <c r="HB28" s="17"/>
      <c r="HC28" s="18"/>
      <c r="HD28" s="17"/>
      <c r="HE28" s="18"/>
      <c r="HF28" s="17"/>
      <c r="HG28" s="18"/>
      <c r="HH28" s="17"/>
      <c r="HI28" s="18"/>
      <c r="HJ28" s="17"/>
      <c r="HK28" s="18"/>
      <c r="HL28" s="17"/>
      <c r="HM28" s="18"/>
      <c r="HN28" s="17"/>
      <c r="HO28" s="18"/>
      <c r="HP28" s="17"/>
      <c r="HQ28" s="18"/>
      <c r="HR28" s="17"/>
      <c r="HS28" s="18"/>
      <c r="HT28" s="17"/>
      <c r="HU28" s="18"/>
      <c r="HV28" s="17"/>
      <c r="HW28" s="18"/>
      <c r="HX28" s="17"/>
      <c r="HY28" s="18"/>
      <c r="HZ28" s="17"/>
      <c r="IA28" s="18"/>
      <c r="IB28" s="17"/>
      <c r="IC28" s="18"/>
      <c r="ID28" s="17"/>
      <c r="IE28" s="18"/>
      <c r="IF28" s="17"/>
      <c r="IG28" s="18"/>
      <c r="IH28" s="17"/>
      <c r="II28" s="18"/>
      <c r="IJ28" s="17"/>
      <c r="IK28" s="18"/>
      <c r="IL28" s="17"/>
      <c r="IM28" s="18"/>
      <c r="IN28" s="17"/>
      <c r="IO28" s="18"/>
      <c r="IP28" s="17"/>
      <c r="IQ28" s="18"/>
      <c r="IR28" s="17"/>
      <c r="IS28" s="18"/>
      <c r="IT28" s="17"/>
      <c r="IU28" s="18"/>
      <c r="IV28" s="17"/>
    </row>
    <row r="29" spans="1:256" ht="29.25" customHeight="1" x14ac:dyDescent="0.2">
      <c r="A29" s="72" t="s">
        <v>398</v>
      </c>
      <c r="B29" s="17"/>
      <c r="C29" s="18"/>
      <c r="D29" s="17"/>
      <c r="E29" s="18"/>
      <c r="F29" s="17"/>
      <c r="G29" s="18"/>
      <c r="H29" s="17"/>
      <c r="I29" s="18"/>
      <c r="J29" s="17"/>
      <c r="K29" s="18"/>
      <c r="L29" s="103"/>
      <c r="M29" s="104"/>
      <c r="N29" s="103"/>
      <c r="O29" s="104"/>
      <c r="P29" s="132"/>
      <c r="Q29" s="104"/>
      <c r="R29" s="103"/>
      <c r="S29" s="104"/>
      <c r="T29" s="103"/>
      <c r="U29" s="104"/>
      <c r="V29" s="103"/>
      <c r="W29" s="104"/>
      <c r="X29" s="103"/>
      <c r="Y29" s="104"/>
      <c r="Z29" s="103"/>
      <c r="AA29" s="104"/>
      <c r="AB29" s="103"/>
      <c r="AC29" s="104"/>
      <c r="AD29" s="103"/>
      <c r="AE29" s="104"/>
      <c r="AF29" s="132"/>
      <c r="AG29" s="104"/>
      <c r="AH29" s="132"/>
      <c r="AI29" s="104"/>
      <c r="AJ29" s="132"/>
      <c r="AK29" s="104"/>
      <c r="AL29" s="132"/>
      <c r="AM29" s="104"/>
      <c r="AN29" s="132"/>
      <c r="AO29" s="104"/>
      <c r="AP29" s="132"/>
      <c r="AQ29" s="104"/>
      <c r="AR29" s="132"/>
      <c r="AS29" s="104"/>
      <c r="AT29" s="132"/>
      <c r="AU29" s="104"/>
      <c r="AV29" s="132"/>
      <c r="AW29" s="104"/>
      <c r="AX29" s="132"/>
      <c r="AY29" s="104"/>
      <c r="AZ29" s="132"/>
      <c r="BA29" s="104"/>
      <c r="BB29" s="132"/>
      <c r="BC29" s="104"/>
      <c r="BD29" s="132"/>
      <c r="BE29" s="104"/>
      <c r="BF29" s="132"/>
      <c r="BG29" s="104"/>
      <c r="BH29" s="132"/>
      <c r="BI29" s="104"/>
      <c r="BJ29" s="132"/>
      <c r="BK29" s="104"/>
      <c r="BL29" s="132"/>
      <c r="BM29" s="104"/>
      <c r="BN29" s="132"/>
      <c r="BO29" s="104"/>
      <c r="BP29" s="132"/>
      <c r="BQ29" s="104"/>
      <c r="BR29" s="132"/>
      <c r="BS29" s="104"/>
      <c r="BT29" s="132"/>
      <c r="BU29" s="104"/>
      <c r="BV29" s="132"/>
      <c r="BW29" s="104"/>
      <c r="BX29" s="132"/>
      <c r="BY29" s="104"/>
      <c r="BZ29" s="132"/>
      <c r="CA29" s="104"/>
      <c r="CB29" s="132"/>
      <c r="CC29" s="104"/>
      <c r="CD29" s="132"/>
      <c r="CE29" s="104"/>
      <c r="CF29" s="132"/>
      <c r="CG29" s="104"/>
      <c r="CH29" s="132"/>
      <c r="CI29" s="104"/>
      <c r="CJ29" s="134"/>
      <c r="CK29" s="104"/>
      <c r="CL29" s="134"/>
      <c r="CM29" s="104"/>
      <c r="CN29" s="132"/>
      <c r="CO29" s="104"/>
      <c r="CP29" s="132"/>
      <c r="CQ29" s="104"/>
      <c r="CR29" s="132"/>
      <c r="CS29" s="104"/>
      <c r="CT29" s="132"/>
      <c r="CU29" s="104"/>
      <c r="CV29" s="132"/>
      <c r="CW29" s="104"/>
      <c r="CX29" s="132"/>
      <c r="CY29" s="104"/>
      <c r="CZ29" s="132"/>
      <c r="DA29" s="104"/>
      <c r="DB29" s="132"/>
      <c r="DC29" s="104"/>
      <c r="DD29" s="132"/>
      <c r="DE29" s="104"/>
      <c r="DF29" s="132"/>
      <c r="DG29" s="104"/>
      <c r="DH29" s="132"/>
      <c r="DI29" s="104"/>
      <c r="DJ29" s="132"/>
      <c r="DK29" s="104"/>
      <c r="DL29" s="132"/>
      <c r="DM29" s="104"/>
      <c r="DN29" s="132"/>
      <c r="DO29" s="104"/>
      <c r="DP29" s="132"/>
      <c r="DQ29" s="104"/>
      <c r="DR29" s="132"/>
      <c r="DS29" s="104"/>
      <c r="DT29" s="132"/>
      <c r="DU29" s="104"/>
      <c r="DV29" s="132"/>
      <c r="DW29" s="104"/>
      <c r="DX29" s="132"/>
      <c r="DY29" s="104"/>
      <c r="DZ29" s="132"/>
      <c r="EA29" s="104"/>
      <c r="EB29" s="132"/>
      <c r="EC29" s="104"/>
      <c r="ED29" s="132"/>
      <c r="EE29" s="104"/>
      <c r="EF29" s="132"/>
      <c r="EG29" s="104"/>
      <c r="EH29" s="132"/>
      <c r="EI29" s="104"/>
      <c r="EJ29" s="132"/>
      <c r="EK29" s="104"/>
      <c r="EL29" s="132"/>
      <c r="EM29" s="104"/>
      <c r="EN29" s="132"/>
      <c r="EO29" s="104"/>
      <c r="EP29" s="132"/>
      <c r="EQ29" s="104"/>
      <c r="ER29" s="132"/>
      <c r="ES29" s="104"/>
      <c r="ET29" s="132"/>
      <c r="EU29" s="104"/>
      <c r="EV29" s="132"/>
      <c r="EW29" s="104"/>
      <c r="EX29" s="132"/>
      <c r="EY29" s="104"/>
      <c r="EZ29" s="132"/>
      <c r="FA29" s="104"/>
      <c r="FB29" s="132"/>
      <c r="FC29" s="104"/>
      <c r="FD29" s="132"/>
      <c r="FE29" s="104"/>
      <c r="FF29" s="132"/>
      <c r="FG29" s="104"/>
      <c r="FH29" s="132"/>
      <c r="FI29" s="18"/>
      <c r="FJ29" s="17"/>
      <c r="FK29" s="18"/>
      <c r="FL29" s="17"/>
      <c r="FM29" s="18"/>
      <c r="FN29" s="17"/>
      <c r="FO29" s="18"/>
      <c r="FP29" s="17"/>
      <c r="FQ29" s="18"/>
      <c r="FR29" s="17"/>
      <c r="FS29" s="18"/>
      <c r="FT29" s="17"/>
      <c r="FU29" s="18"/>
      <c r="FV29" s="17"/>
      <c r="FW29" s="18"/>
      <c r="FX29" s="17"/>
      <c r="FY29" s="18"/>
      <c r="FZ29" s="17"/>
      <c r="GA29" s="18"/>
      <c r="GB29" s="17"/>
      <c r="GC29" s="18"/>
      <c r="GD29" s="17"/>
      <c r="GE29" s="18"/>
      <c r="GF29" s="17"/>
      <c r="GG29" s="18"/>
      <c r="GH29" s="17"/>
      <c r="GI29" s="18"/>
      <c r="GJ29" s="17"/>
      <c r="GK29" s="18"/>
      <c r="GL29" s="17"/>
      <c r="GM29" s="18"/>
      <c r="GN29" s="17"/>
      <c r="GO29" s="18"/>
      <c r="GP29" s="17"/>
      <c r="GQ29" s="18"/>
      <c r="GR29" s="17"/>
      <c r="GS29" s="18"/>
      <c r="GT29" s="17"/>
      <c r="GU29" s="18"/>
      <c r="GV29" s="17"/>
      <c r="GW29" s="18"/>
      <c r="GX29" s="17"/>
      <c r="GY29" s="18"/>
      <c r="GZ29" s="17"/>
      <c r="HA29" s="18"/>
      <c r="HB29" s="17"/>
      <c r="HC29" s="18"/>
      <c r="HD29" s="17"/>
      <c r="HE29" s="18"/>
      <c r="HF29" s="17"/>
      <c r="HG29" s="18"/>
      <c r="HH29" s="17"/>
      <c r="HI29" s="18"/>
      <c r="HJ29" s="17"/>
      <c r="HK29" s="18"/>
      <c r="HL29" s="17"/>
      <c r="HM29" s="18"/>
      <c r="HN29" s="17"/>
      <c r="HO29" s="18"/>
      <c r="HP29" s="17"/>
      <c r="HQ29" s="18"/>
      <c r="HR29" s="17"/>
      <c r="HS29" s="18"/>
      <c r="HT29" s="17"/>
      <c r="HU29" s="18"/>
      <c r="HV29" s="17"/>
      <c r="HW29" s="18"/>
      <c r="HX29" s="17"/>
      <c r="HY29" s="18"/>
      <c r="HZ29" s="17"/>
      <c r="IA29" s="18"/>
      <c r="IB29" s="17"/>
      <c r="IC29" s="18"/>
      <c r="ID29" s="17"/>
      <c r="IE29" s="18"/>
      <c r="IF29" s="17"/>
      <c r="IG29" s="18"/>
      <c r="IH29" s="17"/>
      <c r="II29" s="18"/>
      <c r="IJ29" s="17"/>
      <c r="IK29" s="18"/>
      <c r="IL29" s="17"/>
      <c r="IM29" s="18"/>
      <c r="IN29" s="17"/>
      <c r="IO29" s="18"/>
      <c r="IP29" s="17"/>
      <c r="IQ29" s="18"/>
      <c r="IR29" s="17"/>
      <c r="IS29" s="18"/>
      <c r="IT29" s="17"/>
      <c r="IU29" s="18"/>
      <c r="IV29" s="17"/>
    </row>
    <row r="30" spans="1:256" ht="12.75" customHeight="1" x14ac:dyDescent="0.2">
      <c r="A30" s="174" t="str">
        <f>+'Selección de Variables'!A30</f>
        <v>Mezcla de suelo superficial/subsuelo</v>
      </c>
      <c r="B30" s="132"/>
      <c r="C30" s="104"/>
      <c r="D30" s="132"/>
      <c r="E30" s="104"/>
      <c r="F30" s="132"/>
      <c r="G30" s="104"/>
      <c r="H30" s="132"/>
      <c r="I30" s="104"/>
      <c r="J30" s="132"/>
      <c r="K30" s="104"/>
      <c r="L30" s="103"/>
      <c r="M30" s="104"/>
      <c r="N30" s="103"/>
      <c r="O30" s="104"/>
      <c r="P30" s="132"/>
      <c r="Q30" s="104"/>
      <c r="R30" s="103"/>
      <c r="S30" s="104"/>
      <c r="T30" s="103"/>
      <c r="U30" s="104"/>
      <c r="V30" s="103"/>
      <c r="W30" s="104"/>
      <c r="X30" s="103"/>
      <c r="Y30" s="104"/>
      <c r="Z30" s="103"/>
      <c r="AA30" s="104"/>
      <c r="AB30" s="103"/>
      <c r="AC30" s="104"/>
      <c r="AD30" s="103"/>
      <c r="AE30" s="104"/>
      <c r="AF30" s="132"/>
      <c r="AG30" s="104"/>
      <c r="AH30" s="132"/>
      <c r="AI30" s="104"/>
      <c r="AJ30" s="132"/>
      <c r="AK30" s="104"/>
      <c r="AL30" s="132"/>
      <c r="AM30" s="104"/>
      <c r="AN30" s="132"/>
      <c r="AO30" s="104"/>
      <c r="AP30" s="132"/>
      <c r="AQ30" s="104"/>
      <c r="AR30" s="132"/>
      <c r="AS30" s="104"/>
      <c r="AT30" s="132"/>
      <c r="AU30" s="104"/>
      <c r="AV30" s="132"/>
      <c r="AW30" s="104"/>
      <c r="AX30" s="132"/>
      <c r="AY30" s="104"/>
      <c r="AZ30" s="132"/>
      <c r="BA30" s="104"/>
      <c r="BB30" s="132"/>
      <c r="BC30" s="104"/>
      <c r="BD30" s="132"/>
      <c r="BE30" s="104"/>
      <c r="BF30" s="132"/>
      <c r="BG30" s="104"/>
      <c r="BH30" s="132"/>
      <c r="BI30" s="104"/>
      <c r="BJ30" s="132"/>
      <c r="BK30" s="104"/>
      <c r="BL30" s="132"/>
      <c r="BM30" s="104"/>
      <c r="BN30" s="132"/>
      <c r="BO30" s="104"/>
      <c r="BP30" s="132"/>
      <c r="BQ30" s="104"/>
      <c r="BR30" s="132"/>
      <c r="BS30" s="104"/>
      <c r="BT30" s="132"/>
      <c r="BU30" s="104"/>
      <c r="BV30" s="132"/>
      <c r="BW30" s="104"/>
      <c r="BX30" s="132"/>
      <c r="BY30" s="104"/>
      <c r="BZ30" s="132"/>
      <c r="CA30" s="104"/>
      <c r="CB30" s="132"/>
      <c r="CC30" s="104"/>
      <c r="CD30" s="132"/>
      <c r="CE30" s="104"/>
      <c r="CF30" s="132"/>
      <c r="CG30" s="104"/>
      <c r="CH30" s="132"/>
      <c r="CI30" s="104"/>
      <c r="CJ30" s="134"/>
      <c r="CK30" s="104"/>
      <c r="CL30" s="134"/>
      <c r="CM30" s="104"/>
      <c r="CN30" s="132"/>
      <c r="CO30" s="104"/>
      <c r="CP30" s="132"/>
      <c r="CQ30" s="104"/>
      <c r="CR30" s="132"/>
      <c r="CS30" s="104"/>
      <c r="CT30" s="132"/>
      <c r="CU30" s="104"/>
      <c r="CV30" s="132"/>
      <c r="CW30" s="104"/>
      <c r="CX30" s="132"/>
      <c r="CY30" s="104"/>
      <c r="CZ30" s="132"/>
      <c r="DA30" s="104"/>
      <c r="DB30" s="132"/>
      <c r="DC30" s="104"/>
      <c r="DD30" s="132"/>
      <c r="DE30" s="104"/>
      <c r="DF30" s="132"/>
      <c r="DG30" s="104"/>
      <c r="DH30" s="132"/>
      <c r="DI30" s="104"/>
      <c r="DJ30" s="132"/>
      <c r="DK30" s="104"/>
      <c r="DL30" s="132"/>
      <c r="DM30" s="104"/>
      <c r="DN30" s="132"/>
      <c r="DO30" s="104"/>
      <c r="DP30" s="132"/>
      <c r="DQ30" s="104"/>
      <c r="DR30" s="132"/>
      <c r="DS30" s="104"/>
      <c r="DT30" s="132"/>
      <c r="DU30" s="104"/>
      <c r="DV30" s="132"/>
      <c r="DW30" s="104"/>
      <c r="DX30" s="132"/>
      <c r="DY30" s="104"/>
      <c r="DZ30" s="132"/>
      <c r="EA30" s="104"/>
      <c r="EB30" s="132"/>
      <c r="EC30" s="104"/>
      <c r="ED30" s="132"/>
      <c r="EE30" s="104"/>
      <c r="EF30" s="132"/>
      <c r="EG30" s="104"/>
      <c r="EH30" s="132"/>
      <c r="EI30" s="104"/>
      <c r="EJ30" s="132"/>
      <c r="EK30" s="104"/>
      <c r="EL30" s="132"/>
      <c r="EM30" s="104"/>
      <c r="EN30" s="132"/>
      <c r="EO30" s="104"/>
      <c r="EP30" s="132"/>
      <c r="EQ30" s="104"/>
      <c r="ER30" s="132"/>
      <c r="ES30" s="104"/>
      <c r="ET30" s="132"/>
      <c r="EU30" s="104"/>
      <c r="EV30" s="132"/>
      <c r="EW30" s="104"/>
      <c r="EX30" s="132"/>
      <c r="EY30" s="104"/>
      <c r="EZ30" s="132"/>
      <c r="FA30" s="104"/>
      <c r="FB30" s="132"/>
      <c r="FC30" s="104"/>
      <c r="FD30" s="132"/>
      <c r="FE30" s="104"/>
      <c r="FF30" s="132"/>
      <c r="FG30" s="104"/>
      <c r="FH30" s="132"/>
      <c r="FI30" s="18"/>
      <c r="FJ30" s="17"/>
      <c r="FK30" s="18"/>
      <c r="FL30" s="17"/>
      <c r="FM30" s="18"/>
      <c r="FN30" s="17"/>
      <c r="FO30" s="18"/>
      <c r="FP30" s="17"/>
      <c r="FQ30" s="18"/>
      <c r="FR30" s="17"/>
      <c r="FS30" s="18"/>
      <c r="FT30" s="17"/>
      <c r="FU30" s="18"/>
      <c r="FV30" s="17"/>
      <c r="FW30" s="18"/>
      <c r="FX30" s="17"/>
      <c r="FY30" s="18"/>
      <c r="FZ30" s="17"/>
      <c r="GA30" s="18"/>
      <c r="GB30" s="17"/>
      <c r="GC30" s="18"/>
      <c r="GD30" s="17"/>
      <c r="GE30" s="18"/>
      <c r="GF30" s="17"/>
      <c r="GG30" s="18"/>
      <c r="GH30" s="17"/>
      <c r="GI30" s="18"/>
      <c r="GJ30" s="17"/>
      <c r="GK30" s="18"/>
      <c r="GL30" s="17"/>
      <c r="GM30" s="18"/>
      <c r="GN30" s="17"/>
      <c r="GO30" s="18"/>
      <c r="GP30" s="17"/>
      <c r="GQ30" s="18"/>
      <c r="GR30" s="17"/>
      <c r="GS30" s="18"/>
      <c r="GT30" s="17"/>
      <c r="GU30" s="18"/>
      <c r="GV30" s="17"/>
      <c r="GW30" s="18"/>
      <c r="GX30" s="17"/>
      <c r="GY30" s="18"/>
      <c r="GZ30" s="17"/>
      <c r="HA30" s="18"/>
      <c r="HB30" s="17"/>
      <c r="HC30" s="18"/>
      <c r="HD30" s="17"/>
      <c r="HE30" s="18"/>
      <c r="HF30" s="17"/>
      <c r="HG30" s="18"/>
      <c r="HH30" s="17"/>
      <c r="HI30" s="18"/>
      <c r="HJ30" s="17"/>
      <c r="HK30" s="18"/>
      <c r="HL30" s="17"/>
      <c r="HM30" s="18"/>
      <c r="HN30" s="17"/>
      <c r="HO30" s="18"/>
      <c r="HP30" s="17"/>
      <c r="HQ30" s="18"/>
      <c r="HR30" s="17"/>
      <c r="HS30" s="18"/>
      <c r="HT30" s="17"/>
      <c r="HU30" s="18"/>
      <c r="HV30" s="17"/>
      <c r="HW30" s="18"/>
      <c r="HX30" s="17"/>
      <c r="HY30" s="18"/>
      <c r="HZ30" s="17"/>
      <c r="IA30" s="18"/>
      <c r="IB30" s="17"/>
      <c r="IC30" s="18"/>
      <c r="ID30" s="17"/>
      <c r="IE30" s="18"/>
      <c r="IF30" s="17"/>
      <c r="IG30" s="18"/>
      <c r="IH30" s="17"/>
      <c r="II30" s="18"/>
      <c r="IJ30" s="17"/>
      <c r="IK30" s="18"/>
      <c r="IL30" s="17"/>
      <c r="IM30" s="18"/>
      <c r="IN30" s="17"/>
      <c r="IO30" s="18"/>
      <c r="IP30" s="17"/>
      <c r="IQ30" s="18"/>
      <c r="IR30" s="17"/>
      <c r="IS30" s="18"/>
      <c r="IT30" s="17"/>
      <c r="IU30" s="18"/>
      <c r="IV30" s="17"/>
    </row>
    <row r="31" spans="1:256" ht="12.75" customHeight="1" x14ac:dyDescent="0.2">
      <c r="A31" s="4">
        <f>'Selección de Variables'!A31</f>
        <v>0</v>
      </c>
      <c r="B31" s="17"/>
      <c r="C31" s="18"/>
      <c r="D31" s="17"/>
      <c r="E31" s="18"/>
      <c r="F31" s="17"/>
      <c r="G31" s="18"/>
      <c r="H31" s="17"/>
      <c r="I31" s="18"/>
      <c r="J31" s="17"/>
      <c r="K31" s="18"/>
      <c r="L31" s="17"/>
      <c r="M31" s="18"/>
      <c r="N31" s="17"/>
      <c r="O31" s="18"/>
      <c r="P31" s="17"/>
      <c r="Q31" s="18"/>
      <c r="R31" s="17"/>
      <c r="S31" s="18"/>
      <c r="T31" s="17"/>
      <c r="U31" s="18"/>
      <c r="V31" s="17"/>
      <c r="W31" s="18"/>
      <c r="X31" s="17"/>
      <c r="Y31" s="18"/>
      <c r="Z31" s="17"/>
      <c r="AA31" s="18"/>
      <c r="AB31" s="17"/>
      <c r="AC31" s="18"/>
      <c r="AD31" s="17"/>
      <c r="AE31" s="18"/>
      <c r="AF31" s="17"/>
      <c r="AG31" s="18"/>
      <c r="AH31" s="17"/>
      <c r="AI31" s="18"/>
      <c r="AJ31" s="17"/>
      <c r="AK31" s="18"/>
      <c r="AL31" s="17"/>
      <c r="AM31" s="18"/>
      <c r="AN31" s="17"/>
      <c r="AO31" s="18"/>
      <c r="AP31" s="17"/>
      <c r="AQ31" s="18"/>
      <c r="AR31" s="17"/>
      <c r="AS31" s="18"/>
      <c r="AT31" s="17"/>
      <c r="AU31" s="18"/>
      <c r="AV31" s="17"/>
      <c r="AW31" s="18"/>
      <c r="AX31" s="17"/>
      <c r="AY31" s="18"/>
      <c r="AZ31" s="17"/>
      <c r="BA31" s="18"/>
      <c r="BB31" s="17"/>
      <c r="BC31" s="18"/>
      <c r="BD31" s="17"/>
      <c r="BE31" s="18"/>
      <c r="BF31" s="17"/>
      <c r="BG31" s="18"/>
      <c r="BH31" s="17"/>
      <c r="BI31" s="18"/>
      <c r="BJ31" s="17"/>
      <c r="BK31" s="18"/>
      <c r="BL31" s="17"/>
      <c r="BM31" s="18"/>
      <c r="BN31" s="17"/>
      <c r="BO31" s="18"/>
      <c r="BP31" s="17"/>
      <c r="BQ31" s="18"/>
      <c r="BR31" s="17"/>
      <c r="BS31" s="18"/>
      <c r="BT31" s="17"/>
      <c r="BU31" s="18"/>
      <c r="BV31" s="17"/>
      <c r="BW31" s="18"/>
      <c r="BX31" s="17"/>
      <c r="BY31" s="18"/>
      <c r="BZ31" s="17"/>
      <c r="CA31" s="18"/>
      <c r="CB31" s="17"/>
      <c r="CC31" s="18"/>
      <c r="CD31" s="17"/>
      <c r="CE31" s="18"/>
      <c r="CF31" s="17"/>
      <c r="CG31" s="18"/>
      <c r="CH31" s="17"/>
      <c r="CI31" s="18"/>
      <c r="CJ31" s="17"/>
      <c r="CK31" s="18"/>
      <c r="CL31" s="17"/>
      <c r="CM31" s="18"/>
      <c r="CN31" s="17"/>
      <c r="CO31" s="18"/>
      <c r="CP31" s="17"/>
      <c r="CQ31" s="18"/>
      <c r="CR31" s="17"/>
      <c r="CS31" s="18"/>
      <c r="CT31" s="17"/>
      <c r="CU31" s="18"/>
      <c r="CV31" s="17"/>
      <c r="CW31" s="18"/>
      <c r="CX31" s="17"/>
      <c r="CY31" s="18"/>
      <c r="CZ31" s="17"/>
      <c r="DA31" s="18"/>
      <c r="DB31" s="17"/>
      <c r="DC31" s="18"/>
      <c r="DD31" s="17"/>
      <c r="DE31" s="18"/>
      <c r="DF31" s="17"/>
      <c r="DG31" s="18"/>
      <c r="DH31" s="17"/>
      <c r="DI31" s="18"/>
      <c r="DJ31" s="17"/>
      <c r="DK31" s="18"/>
      <c r="DL31" s="17"/>
      <c r="DM31" s="18"/>
      <c r="DN31" s="17"/>
      <c r="DO31" s="18"/>
      <c r="DP31" s="17"/>
      <c r="DQ31" s="18"/>
      <c r="DR31" s="17"/>
      <c r="DS31" s="18"/>
      <c r="DT31" s="17"/>
      <c r="DU31" s="18"/>
      <c r="DV31" s="17"/>
      <c r="DW31" s="18"/>
      <c r="DX31" s="17"/>
      <c r="DY31" s="18"/>
      <c r="DZ31" s="17"/>
      <c r="EA31" s="18"/>
      <c r="EB31" s="17"/>
      <c r="EC31" s="18"/>
      <c r="ED31" s="17"/>
      <c r="EE31" s="18"/>
      <c r="EF31" s="17"/>
      <c r="EG31" s="18"/>
      <c r="EH31" s="17"/>
      <c r="EI31" s="18"/>
      <c r="EJ31" s="17"/>
      <c r="EK31" s="18"/>
      <c r="EL31" s="17"/>
      <c r="EM31" s="18"/>
      <c r="EN31" s="17"/>
      <c r="EO31" s="18"/>
      <c r="EP31" s="17"/>
      <c r="EQ31" s="18"/>
      <c r="ER31" s="17"/>
      <c r="ES31" s="18"/>
      <c r="ET31" s="17"/>
      <c r="EU31" s="18"/>
      <c r="EV31" s="17"/>
      <c r="EW31" s="18"/>
      <c r="EX31" s="17"/>
      <c r="EY31" s="18"/>
      <c r="EZ31" s="17"/>
      <c r="FA31" s="18"/>
      <c r="FB31" s="17"/>
      <c r="FC31" s="18"/>
      <c r="FD31" s="17"/>
      <c r="FE31" s="18"/>
      <c r="FF31" s="17"/>
      <c r="FG31" s="18"/>
      <c r="FH31" s="17"/>
      <c r="FI31" s="18"/>
      <c r="FJ31" s="17"/>
      <c r="FK31" s="18"/>
      <c r="FL31" s="17"/>
      <c r="FM31" s="18"/>
      <c r="FN31" s="17"/>
      <c r="FO31" s="18"/>
      <c r="FP31" s="17"/>
      <c r="FQ31" s="18"/>
      <c r="FR31" s="17"/>
      <c r="FS31" s="18"/>
      <c r="FT31" s="17"/>
      <c r="FU31" s="18"/>
      <c r="FV31" s="17"/>
      <c r="FW31" s="18"/>
      <c r="FX31" s="17"/>
      <c r="FY31" s="18"/>
      <c r="FZ31" s="17"/>
      <c r="GA31" s="18"/>
      <c r="GB31" s="17"/>
      <c r="GC31" s="18"/>
      <c r="GD31" s="17"/>
      <c r="GE31" s="18"/>
      <c r="GF31" s="17"/>
      <c r="GG31" s="18"/>
      <c r="GH31" s="17"/>
      <c r="GI31" s="18"/>
      <c r="GJ31" s="17"/>
      <c r="GK31" s="18"/>
      <c r="GL31" s="17"/>
      <c r="GM31" s="18"/>
      <c r="GN31" s="17"/>
      <c r="GO31" s="18"/>
      <c r="GP31" s="17"/>
      <c r="GQ31" s="18"/>
      <c r="GR31" s="17"/>
      <c r="GS31" s="18"/>
      <c r="GT31" s="17"/>
      <c r="GU31" s="18"/>
      <c r="GV31" s="17"/>
      <c r="GW31" s="18"/>
      <c r="GX31" s="17"/>
      <c r="GY31" s="18"/>
      <c r="GZ31" s="17"/>
      <c r="HA31" s="18"/>
      <c r="HB31" s="17"/>
      <c r="HC31" s="18"/>
      <c r="HD31" s="17"/>
      <c r="HE31" s="18"/>
      <c r="HF31" s="17"/>
      <c r="HG31" s="18"/>
      <c r="HH31" s="17"/>
      <c r="HI31" s="18"/>
      <c r="HJ31" s="17"/>
      <c r="HK31" s="18"/>
      <c r="HL31" s="17"/>
      <c r="HM31" s="18"/>
      <c r="HN31" s="17"/>
      <c r="HO31" s="18"/>
      <c r="HP31" s="17"/>
      <c r="HQ31" s="18"/>
      <c r="HR31" s="17"/>
      <c r="HS31" s="18"/>
      <c r="HT31" s="17"/>
      <c r="HU31" s="18"/>
      <c r="HV31" s="17"/>
      <c r="HW31" s="18"/>
      <c r="HX31" s="17"/>
      <c r="HY31" s="18"/>
      <c r="HZ31" s="17"/>
      <c r="IA31" s="18"/>
      <c r="IB31" s="17"/>
      <c r="IC31" s="18"/>
      <c r="ID31" s="17"/>
      <c r="IE31" s="18"/>
      <c r="IF31" s="17"/>
      <c r="IG31" s="18"/>
      <c r="IH31" s="17"/>
      <c r="II31" s="18"/>
      <c r="IJ31" s="17"/>
      <c r="IK31" s="18"/>
      <c r="IL31" s="17"/>
      <c r="IM31" s="18"/>
      <c r="IN31" s="17"/>
      <c r="IO31" s="18"/>
      <c r="IP31" s="17"/>
      <c r="IQ31" s="18"/>
      <c r="IR31" s="17"/>
      <c r="IS31" s="18"/>
      <c r="IT31" s="17"/>
      <c r="IU31" s="18"/>
      <c r="IV31" s="17"/>
    </row>
    <row r="32" spans="1:256" s="1" customFormat="1" ht="12.75" customHeight="1" x14ac:dyDescent="0.2">
      <c r="A32" s="11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</row>
    <row r="33" spans="1:256" s="1" customFormat="1" ht="24.75" customHeight="1" x14ac:dyDescent="0.2">
      <c r="A33" s="23" t="s">
        <v>399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</row>
    <row r="34" spans="1:256" s="1" customFormat="1" ht="18.75" customHeight="1" x14ac:dyDescent="0.2">
      <c r="A34" s="24" t="str">
        <f>IF(Resultados!E6&lt;30,"INVALID! &lt;30",MAX('Selección de Variables'!C6:C29))</f>
        <v>INVALID! &lt;30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</row>
    <row r="35" spans="1:256" ht="30" customHeight="1" x14ac:dyDescent="0.2">
      <c r="A35" s="13" t="s">
        <v>400</v>
      </c>
      <c r="B35" s="132" t="s">
        <v>11</v>
      </c>
      <c r="C35" s="104" t="s">
        <v>11</v>
      </c>
      <c r="D35" s="132" t="s">
        <v>11</v>
      </c>
      <c r="E35" s="104" t="s">
        <v>11</v>
      </c>
      <c r="F35" s="132" t="s">
        <v>11</v>
      </c>
      <c r="G35" s="104" t="s">
        <v>11</v>
      </c>
      <c r="H35" s="132" t="s">
        <v>11</v>
      </c>
      <c r="I35" s="104" t="s">
        <v>11</v>
      </c>
      <c r="J35" s="132" t="s">
        <v>11</v>
      </c>
      <c r="K35" s="104" t="s">
        <v>11</v>
      </c>
      <c r="L35" s="132" t="s">
        <v>11</v>
      </c>
      <c r="M35" s="104" t="s">
        <v>11</v>
      </c>
      <c r="N35" s="132" t="s">
        <v>11</v>
      </c>
      <c r="O35" s="104" t="s">
        <v>11</v>
      </c>
      <c r="P35" s="132" t="s">
        <v>11</v>
      </c>
      <c r="Q35" s="104" t="s">
        <v>11</v>
      </c>
      <c r="R35" s="132" t="s">
        <v>11</v>
      </c>
      <c r="S35" s="104" t="s">
        <v>11</v>
      </c>
      <c r="T35" s="132" t="s">
        <v>11</v>
      </c>
      <c r="U35" s="104" t="s">
        <v>11</v>
      </c>
      <c r="V35" s="132" t="s">
        <v>11</v>
      </c>
      <c r="W35" s="104" t="s">
        <v>11</v>
      </c>
      <c r="X35" s="132" t="s">
        <v>11</v>
      </c>
      <c r="Y35" s="104" t="s">
        <v>11</v>
      </c>
      <c r="Z35" s="132" t="s">
        <v>11</v>
      </c>
      <c r="AA35" s="104" t="s">
        <v>11</v>
      </c>
      <c r="AB35" s="132" t="s">
        <v>11</v>
      </c>
      <c r="AC35" s="104" t="s">
        <v>11</v>
      </c>
      <c r="AD35" s="132" t="s">
        <v>11</v>
      </c>
      <c r="AE35" s="104" t="s">
        <v>11</v>
      </c>
      <c r="AF35" s="132" t="s">
        <v>11</v>
      </c>
      <c r="AG35" s="104" t="s">
        <v>11</v>
      </c>
      <c r="AH35" s="132" t="s">
        <v>11</v>
      </c>
      <c r="AI35" s="104" t="s">
        <v>11</v>
      </c>
      <c r="AJ35" s="132" t="s">
        <v>11</v>
      </c>
      <c r="AK35" s="104" t="s">
        <v>11</v>
      </c>
      <c r="AL35" s="132" t="s">
        <v>11</v>
      </c>
      <c r="AM35" s="104" t="s">
        <v>11</v>
      </c>
      <c r="AN35" s="132" t="s">
        <v>11</v>
      </c>
      <c r="AO35" s="104" t="s">
        <v>11</v>
      </c>
      <c r="AP35" s="132" t="s">
        <v>11</v>
      </c>
      <c r="AQ35" s="104" t="s">
        <v>11</v>
      </c>
      <c r="AR35" s="132" t="s">
        <v>11</v>
      </c>
      <c r="AS35" s="104" t="s">
        <v>11</v>
      </c>
      <c r="AT35" s="132" t="s">
        <v>11</v>
      </c>
      <c r="AU35" s="104" t="s">
        <v>11</v>
      </c>
      <c r="AV35" s="132" t="s">
        <v>11</v>
      </c>
      <c r="AW35" s="104" t="s">
        <v>11</v>
      </c>
      <c r="AX35" s="132" t="s">
        <v>11</v>
      </c>
      <c r="AY35" s="104" t="s">
        <v>11</v>
      </c>
      <c r="AZ35" s="132" t="s">
        <v>11</v>
      </c>
      <c r="BA35" s="104" t="s">
        <v>11</v>
      </c>
      <c r="BB35" s="132" t="s">
        <v>11</v>
      </c>
      <c r="BC35" s="104" t="s">
        <v>11</v>
      </c>
      <c r="BD35" s="132" t="s">
        <v>11</v>
      </c>
      <c r="BE35" s="104" t="s">
        <v>11</v>
      </c>
      <c r="BF35" s="132" t="s">
        <v>11</v>
      </c>
      <c r="BG35" s="104" t="s">
        <v>11</v>
      </c>
      <c r="BH35" s="132" t="s">
        <v>11</v>
      </c>
      <c r="BI35" s="104" t="s">
        <v>11</v>
      </c>
      <c r="BJ35" s="132" t="s">
        <v>11</v>
      </c>
      <c r="BK35" s="104" t="s">
        <v>11</v>
      </c>
      <c r="BL35" s="132" t="s">
        <v>11</v>
      </c>
      <c r="BM35" s="104" t="s">
        <v>11</v>
      </c>
      <c r="BN35" s="132" t="s">
        <v>11</v>
      </c>
      <c r="BO35" s="104" t="s">
        <v>11</v>
      </c>
      <c r="BP35" s="132" t="s">
        <v>11</v>
      </c>
      <c r="BQ35" s="104" t="s">
        <v>11</v>
      </c>
      <c r="BR35" s="132" t="s">
        <v>11</v>
      </c>
      <c r="BS35" s="104" t="s">
        <v>11</v>
      </c>
      <c r="BT35" s="132" t="s">
        <v>11</v>
      </c>
      <c r="BU35" s="104" t="s">
        <v>11</v>
      </c>
      <c r="BV35" s="132" t="s">
        <v>11</v>
      </c>
      <c r="BW35" s="104" t="s">
        <v>11</v>
      </c>
      <c r="BX35" s="132" t="s">
        <v>11</v>
      </c>
      <c r="BY35" s="104" t="s">
        <v>11</v>
      </c>
      <c r="BZ35" s="132" t="s">
        <v>11</v>
      </c>
      <c r="CA35" s="104" t="s">
        <v>11</v>
      </c>
      <c r="CB35" s="132" t="s">
        <v>11</v>
      </c>
      <c r="CC35" s="104" t="s">
        <v>11</v>
      </c>
      <c r="CD35" s="132" t="s">
        <v>11</v>
      </c>
      <c r="CE35" s="104" t="s">
        <v>11</v>
      </c>
      <c r="CF35" s="132" t="s">
        <v>11</v>
      </c>
      <c r="CG35" s="104" t="s">
        <v>11</v>
      </c>
      <c r="CH35" s="132" t="s">
        <v>11</v>
      </c>
      <c r="CI35" s="104" t="s">
        <v>11</v>
      </c>
      <c r="CJ35" s="132" t="s">
        <v>11</v>
      </c>
      <c r="CK35" s="104" t="s">
        <v>11</v>
      </c>
      <c r="CL35" s="132" t="s">
        <v>11</v>
      </c>
      <c r="CM35" s="104" t="s">
        <v>11</v>
      </c>
      <c r="CN35" s="132" t="s">
        <v>11</v>
      </c>
      <c r="CO35" s="104" t="s">
        <v>11</v>
      </c>
      <c r="CP35" s="132" t="s">
        <v>11</v>
      </c>
      <c r="CQ35" s="104" t="s">
        <v>11</v>
      </c>
      <c r="CR35" s="132" t="s">
        <v>11</v>
      </c>
      <c r="CS35" s="104" t="s">
        <v>11</v>
      </c>
      <c r="CT35" s="132" t="s">
        <v>11</v>
      </c>
      <c r="CU35" s="104" t="s">
        <v>11</v>
      </c>
      <c r="CV35" s="132" t="s">
        <v>11</v>
      </c>
      <c r="CW35" s="104" t="s">
        <v>11</v>
      </c>
      <c r="CX35" s="132" t="s">
        <v>11</v>
      </c>
      <c r="CY35" s="104" t="s">
        <v>11</v>
      </c>
      <c r="CZ35" s="132" t="s">
        <v>11</v>
      </c>
      <c r="DA35" s="104" t="s">
        <v>11</v>
      </c>
      <c r="DB35" s="132" t="s">
        <v>11</v>
      </c>
      <c r="DC35" s="104" t="s">
        <v>11</v>
      </c>
      <c r="DD35" s="132" t="s">
        <v>11</v>
      </c>
      <c r="DE35" s="104" t="s">
        <v>11</v>
      </c>
      <c r="DF35" s="132" t="s">
        <v>11</v>
      </c>
      <c r="DG35" s="104" t="s">
        <v>11</v>
      </c>
      <c r="DH35" s="132" t="s">
        <v>11</v>
      </c>
      <c r="DI35" s="104" t="s">
        <v>11</v>
      </c>
      <c r="DJ35" s="132" t="s">
        <v>11</v>
      </c>
      <c r="DK35" s="104" t="s">
        <v>11</v>
      </c>
      <c r="DL35" s="132" t="s">
        <v>11</v>
      </c>
      <c r="DM35" s="104" t="s">
        <v>11</v>
      </c>
      <c r="DN35" s="132" t="s">
        <v>11</v>
      </c>
      <c r="DO35" s="104" t="s">
        <v>11</v>
      </c>
      <c r="DP35" s="132" t="s">
        <v>11</v>
      </c>
      <c r="DQ35" s="104" t="s">
        <v>11</v>
      </c>
      <c r="DR35" s="132" t="s">
        <v>11</v>
      </c>
      <c r="DS35" s="104" t="s">
        <v>11</v>
      </c>
      <c r="DT35" s="132" t="s">
        <v>11</v>
      </c>
      <c r="DU35" s="104" t="s">
        <v>11</v>
      </c>
      <c r="DV35" s="132" t="s">
        <v>11</v>
      </c>
      <c r="DW35" s="104" t="s">
        <v>11</v>
      </c>
      <c r="DX35" s="132" t="s">
        <v>11</v>
      </c>
      <c r="DY35" s="104" t="s">
        <v>11</v>
      </c>
      <c r="DZ35" s="132" t="s">
        <v>11</v>
      </c>
      <c r="EA35" s="104" t="s">
        <v>11</v>
      </c>
      <c r="EB35" s="132" t="s">
        <v>11</v>
      </c>
      <c r="EC35" s="104" t="s">
        <v>11</v>
      </c>
      <c r="ED35" s="132" t="s">
        <v>11</v>
      </c>
      <c r="EE35" s="104" t="s">
        <v>11</v>
      </c>
      <c r="EF35" s="132" t="s">
        <v>11</v>
      </c>
      <c r="EG35" s="104" t="s">
        <v>11</v>
      </c>
      <c r="EH35" s="132" t="s">
        <v>11</v>
      </c>
      <c r="EI35" s="104" t="s">
        <v>11</v>
      </c>
      <c r="EJ35" s="132" t="s">
        <v>11</v>
      </c>
      <c r="EK35" s="104" t="s">
        <v>11</v>
      </c>
      <c r="EL35" s="132" t="s">
        <v>11</v>
      </c>
      <c r="EM35" s="104" t="s">
        <v>11</v>
      </c>
      <c r="EN35" s="132" t="s">
        <v>11</v>
      </c>
      <c r="EO35" s="104" t="s">
        <v>11</v>
      </c>
      <c r="EP35" s="132" t="s">
        <v>11</v>
      </c>
      <c r="EQ35" s="104" t="s">
        <v>11</v>
      </c>
      <c r="ER35" s="132" t="s">
        <v>11</v>
      </c>
      <c r="ES35" s="104" t="s">
        <v>11</v>
      </c>
      <c r="ET35" s="132" t="s">
        <v>11</v>
      </c>
      <c r="EU35" s="104" t="s">
        <v>11</v>
      </c>
      <c r="EV35" s="132" t="s">
        <v>11</v>
      </c>
      <c r="EW35" s="104" t="s">
        <v>11</v>
      </c>
      <c r="EX35" s="132" t="s">
        <v>11</v>
      </c>
      <c r="EY35" s="104" t="s">
        <v>11</v>
      </c>
      <c r="EZ35" s="132" t="s">
        <v>11</v>
      </c>
      <c r="FA35" s="104" t="s">
        <v>11</v>
      </c>
      <c r="FB35" s="132" t="s">
        <v>11</v>
      </c>
      <c r="FC35" s="104" t="s">
        <v>11</v>
      </c>
      <c r="FD35" s="132" t="s">
        <v>11</v>
      </c>
      <c r="FE35" s="104" t="s">
        <v>11</v>
      </c>
      <c r="FF35" s="132" t="s">
        <v>11</v>
      </c>
      <c r="FG35" s="104" t="s">
        <v>11</v>
      </c>
      <c r="FH35" s="132" t="s">
        <v>11</v>
      </c>
      <c r="FI35" s="104" t="s">
        <v>11</v>
      </c>
      <c r="FJ35" s="132" t="s">
        <v>11</v>
      </c>
      <c r="FK35" s="104" t="s">
        <v>11</v>
      </c>
      <c r="FL35" s="132" t="s">
        <v>11</v>
      </c>
      <c r="FM35" s="104" t="s">
        <v>11</v>
      </c>
      <c r="FN35" s="132" t="s">
        <v>11</v>
      </c>
      <c r="FO35" s="104" t="s">
        <v>11</v>
      </c>
      <c r="FP35" s="132" t="s">
        <v>11</v>
      </c>
      <c r="FQ35" s="104" t="s">
        <v>11</v>
      </c>
      <c r="FR35" s="132" t="s">
        <v>11</v>
      </c>
      <c r="FS35" s="104" t="s">
        <v>11</v>
      </c>
      <c r="FT35" s="132" t="s">
        <v>11</v>
      </c>
      <c r="FU35" s="104" t="s">
        <v>11</v>
      </c>
      <c r="FV35" s="132" t="s">
        <v>11</v>
      </c>
      <c r="FW35" s="104" t="s">
        <v>11</v>
      </c>
      <c r="FX35" s="132" t="s">
        <v>11</v>
      </c>
      <c r="FY35" s="104" t="s">
        <v>11</v>
      </c>
      <c r="FZ35" s="132" t="s">
        <v>11</v>
      </c>
      <c r="GA35" s="104" t="s">
        <v>11</v>
      </c>
      <c r="GB35" s="103" t="s">
        <v>11</v>
      </c>
      <c r="GC35" s="104" t="s">
        <v>11</v>
      </c>
      <c r="GD35" s="103" t="s">
        <v>11</v>
      </c>
      <c r="GE35" s="104" t="s">
        <v>11</v>
      </c>
      <c r="GF35" s="103" t="s">
        <v>11</v>
      </c>
      <c r="GG35" s="104" t="s">
        <v>11</v>
      </c>
      <c r="GH35" s="103" t="s">
        <v>11</v>
      </c>
      <c r="GI35" s="104" t="s">
        <v>11</v>
      </c>
      <c r="GJ35" s="103" t="s">
        <v>11</v>
      </c>
      <c r="GK35" s="104" t="s">
        <v>11</v>
      </c>
      <c r="GL35" s="103" t="s">
        <v>11</v>
      </c>
      <c r="GM35" s="104" t="s">
        <v>11</v>
      </c>
      <c r="GN35" s="103" t="s">
        <v>11</v>
      </c>
      <c r="GO35" s="104" t="s">
        <v>11</v>
      </c>
      <c r="GP35" s="103" t="s">
        <v>11</v>
      </c>
      <c r="GQ35" s="104" t="s">
        <v>11</v>
      </c>
      <c r="GR35" s="103" t="s">
        <v>11</v>
      </c>
      <c r="GS35" s="104" t="s">
        <v>11</v>
      </c>
      <c r="GT35" s="103" t="s">
        <v>11</v>
      </c>
      <c r="GU35" s="104" t="s">
        <v>11</v>
      </c>
      <c r="GV35" s="103" t="s">
        <v>11</v>
      </c>
      <c r="GW35" s="104" t="s">
        <v>11</v>
      </c>
      <c r="GX35" s="103" t="s">
        <v>11</v>
      </c>
      <c r="GY35" s="104" t="s">
        <v>11</v>
      </c>
      <c r="GZ35" s="103" t="s">
        <v>11</v>
      </c>
      <c r="HA35" s="104" t="s">
        <v>11</v>
      </c>
      <c r="HB35" s="103" t="s">
        <v>11</v>
      </c>
      <c r="HC35" s="104" t="s">
        <v>11</v>
      </c>
      <c r="HD35" s="103" t="s">
        <v>11</v>
      </c>
      <c r="HE35" s="104" t="s">
        <v>11</v>
      </c>
      <c r="HF35" s="103" t="s">
        <v>11</v>
      </c>
      <c r="HG35" s="104" t="s">
        <v>11</v>
      </c>
      <c r="HH35" s="103" t="s">
        <v>11</v>
      </c>
      <c r="HI35" s="104" t="s">
        <v>11</v>
      </c>
      <c r="HJ35" s="103" t="s">
        <v>11</v>
      </c>
      <c r="HK35" s="104" t="s">
        <v>11</v>
      </c>
      <c r="HL35" s="103" t="s">
        <v>11</v>
      </c>
      <c r="HM35" s="104" t="s">
        <v>11</v>
      </c>
      <c r="HN35" s="103" t="s">
        <v>11</v>
      </c>
      <c r="HO35" s="104" t="s">
        <v>11</v>
      </c>
      <c r="HP35" s="103" t="s">
        <v>11</v>
      </c>
      <c r="HQ35" s="104" t="s">
        <v>11</v>
      </c>
      <c r="HR35" s="103" t="s">
        <v>11</v>
      </c>
      <c r="HS35" s="104" t="s">
        <v>11</v>
      </c>
      <c r="HT35" s="103" t="s">
        <v>11</v>
      </c>
      <c r="HU35" s="104" t="s">
        <v>11</v>
      </c>
      <c r="HV35" s="103" t="s">
        <v>11</v>
      </c>
      <c r="HW35" s="104" t="s">
        <v>11</v>
      </c>
      <c r="HX35" s="103" t="s">
        <v>11</v>
      </c>
      <c r="HY35" s="104" t="s">
        <v>11</v>
      </c>
      <c r="HZ35" s="103" t="s">
        <v>11</v>
      </c>
      <c r="IA35" s="104" t="s">
        <v>11</v>
      </c>
      <c r="IB35" s="103" t="s">
        <v>11</v>
      </c>
      <c r="IC35" s="104" t="s">
        <v>11</v>
      </c>
      <c r="ID35" s="103" t="s">
        <v>11</v>
      </c>
      <c r="IE35" s="104" t="s">
        <v>11</v>
      </c>
      <c r="IF35" s="103" t="s">
        <v>11</v>
      </c>
      <c r="IG35" s="104" t="s">
        <v>11</v>
      </c>
      <c r="IH35" s="103" t="s">
        <v>11</v>
      </c>
      <c r="II35" s="104" t="s">
        <v>11</v>
      </c>
      <c r="IJ35" s="103" t="s">
        <v>11</v>
      </c>
      <c r="IK35" s="104" t="s">
        <v>11</v>
      </c>
      <c r="IL35" s="103" t="s">
        <v>11</v>
      </c>
      <c r="IM35" s="104" t="s">
        <v>11</v>
      </c>
      <c r="IN35" s="103" t="s">
        <v>11</v>
      </c>
      <c r="IO35" s="104" t="s">
        <v>11</v>
      </c>
      <c r="IP35" s="103" t="s">
        <v>11</v>
      </c>
      <c r="IQ35" s="104" t="s">
        <v>11</v>
      </c>
      <c r="IR35" s="103" t="s">
        <v>11</v>
      </c>
      <c r="IS35" s="104" t="s">
        <v>11</v>
      </c>
      <c r="IT35" s="103" t="s">
        <v>11</v>
      </c>
      <c r="IU35" s="104" t="s">
        <v>11</v>
      </c>
      <c r="IV35" s="103" t="s">
        <v>11</v>
      </c>
    </row>
    <row r="36" spans="1:256" ht="30" customHeight="1" x14ac:dyDescent="0.2">
      <c r="A36" s="136" t="s">
        <v>497</v>
      </c>
      <c r="B36" s="17"/>
      <c r="C36" s="18"/>
      <c r="D36" s="17"/>
      <c r="E36" s="18"/>
      <c r="F36" s="17"/>
      <c r="G36" s="18"/>
      <c r="H36" s="17"/>
      <c r="I36" s="18"/>
      <c r="J36" s="17"/>
      <c r="K36" s="18"/>
      <c r="L36" s="17"/>
      <c r="M36" s="18"/>
      <c r="N36" s="17"/>
      <c r="O36" s="18"/>
      <c r="P36" s="17"/>
      <c r="Q36" s="18"/>
      <c r="R36" s="17"/>
      <c r="S36" s="18"/>
      <c r="T36" s="17"/>
      <c r="U36" s="18"/>
      <c r="V36" s="17"/>
      <c r="W36" s="18"/>
      <c r="X36" s="17"/>
      <c r="Y36" s="18"/>
      <c r="Z36" s="17"/>
      <c r="AA36" s="18"/>
      <c r="AB36" s="17"/>
      <c r="AC36" s="18"/>
      <c r="AD36" s="17"/>
      <c r="AE36" s="18"/>
      <c r="AF36" s="17"/>
      <c r="AG36" s="18"/>
      <c r="AH36" s="17"/>
      <c r="AI36" s="18"/>
      <c r="AJ36" s="17"/>
      <c r="AK36" s="18"/>
      <c r="AL36" s="17"/>
      <c r="AM36" s="18"/>
      <c r="AN36" s="17"/>
      <c r="AO36" s="18"/>
      <c r="AP36" s="17"/>
      <c r="AQ36" s="18"/>
      <c r="AR36" s="17"/>
      <c r="AS36" s="18"/>
      <c r="AT36" s="17"/>
      <c r="AU36" s="18"/>
      <c r="AV36" s="17"/>
      <c r="AW36" s="18"/>
      <c r="AX36" s="17"/>
      <c r="AY36" s="18"/>
      <c r="AZ36" s="17"/>
      <c r="BA36" s="18"/>
      <c r="BB36" s="17"/>
      <c r="BC36" s="18"/>
      <c r="BD36" s="17"/>
      <c r="BE36" s="18"/>
      <c r="BF36" s="17"/>
      <c r="BG36" s="18"/>
      <c r="BH36" s="17"/>
      <c r="BI36" s="18"/>
      <c r="BJ36" s="17"/>
      <c r="BK36" s="18"/>
      <c r="BL36" s="17"/>
      <c r="BM36" s="18"/>
      <c r="BN36" s="17"/>
      <c r="BO36" s="18"/>
      <c r="BP36" s="17"/>
      <c r="BQ36" s="18"/>
      <c r="BR36" s="17"/>
      <c r="BS36" s="18"/>
      <c r="BT36" s="17"/>
      <c r="BU36" s="18"/>
      <c r="BV36" s="17"/>
      <c r="BW36" s="18"/>
      <c r="BX36" s="17"/>
      <c r="BY36" s="18"/>
      <c r="BZ36" s="17"/>
      <c r="CA36" s="18"/>
      <c r="CB36" s="17"/>
      <c r="CC36" s="18"/>
      <c r="CD36" s="17"/>
      <c r="CE36" s="18"/>
      <c r="CF36" s="17"/>
      <c r="CG36" s="18"/>
      <c r="CH36" s="17"/>
      <c r="CI36" s="18"/>
      <c r="CJ36" s="17"/>
      <c r="CK36" s="18"/>
      <c r="CL36" s="17"/>
      <c r="CM36" s="18"/>
      <c r="CN36" s="17"/>
      <c r="CO36" s="18"/>
      <c r="CP36" s="17"/>
      <c r="CQ36" s="18"/>
      <c r="CR36" s="17"/>
      <c r="CS36" s="18"/>
      <c r="CT36" s="17"/>
      <c r="CU36" s="18"/>
      <c r="CV36" s="17"/>
      <c r="CW36" s="18"/>
      <c r="CX36" s="17"/>
      <c r="CY36" s="18"/>
      <c r="CZ36" s="17"/>
      <c r="DA36" s="18"/>
      <c r="DB36" s="17"/>
      <c r="DC36" s="18"/>
      <c r="DD36" s="17"/>
      <c r="DE36" s="18"/>
      <c r="DF36" s="17"/>
      <c r="DG36" s="18"/>
      <c r="DH36" s="17"/>
      <c r="DI36" s="18"/>
      <c r="DJ36" s="17"/>
      <c r="DK36" s="18"/>
      <c r="DL36" s="17"/>
      <c r="DM36" s="18"/>
      <c r="DN36" s="17"/>
      <c r="DO36" s="18"/>
      <c r="DP36" s="17"/>
      <c r="DQ36" s="18"/>
      <c r="DR36" s="17"/>
      <c r="DS36" s="18"/>
      <c r="DT36" s="17"/>
      <c r="DU36" s="18"/>
      <c r="DV36" s="17"/>
      <c r="DW36" s="18"/>
      <c r="DX36" s="17"/>
      <c r="DY36" s="18"/>
      <c r="DZ36" s="17"/>
      <c r="EA36" s="18"/>
      <c r="EB36" s="17"/>
      <c r="EC36" s="18"/>
      <c r="ED36" s="17"/>
      <c r="EE36" s="18"/>
      <c r="EF36" s="17"/>
      <c r="EG36" s="18"/>
      <c r="EH36" s="17"/>
      <c r="EI36" s="18"/>
      <c r="EJ36" s="17"/>
      <c r="EK36" s="18"/>
      <c r="EL36" s="17"/>
      <c r="EM36" s="18"/>
      <c r="EN36" s="17"/>
      <c r="EO36" s="18"/>
      <c r="EP36" s="17"/>
      <c r="EQ36" s="18"/>
      <c r="ER36" s="17"/>
      <c r="ES36" s="18"/>
      <c r="ET36" s="17"/>
      <c r="EU36" s="18"/>
      <c r="EV36" s="17"/>
      <c r="EW36" s="18"/>
      <c r="EX36" s="17"/>
      <c r="EY36" s="18"/>
      <c r="EZ36" s="17"/>
      <c r="FA36" s="18"/>
      <c r="FB36" s="17"/>
      <c r="FC36" s="18"/>
      <c r="FD36" s="17"/>
      <c r="FE36" s="18"/>
      <c r="FF36" s="17"/>
      <c r="FG36" s="18"/>
      <c r="FH36" s="17"/>
      <c r="FI36" s="18"/>
      <c r="FJ36" s="17"/>
      <c r="FK36" s="18"/>
      <c r="FL36" s="17"/>
      <c r="FM36" s="18"/>
      <c r="FN36" s="17"/>
      <c r="FO36" s="18"/>
      <c r="FP36" s="17"/>
      <c r="FQ36" s="18"/>
      <c r="FR36" s="17"/>
      <c r="FS36" s="18"/>
      <c r="FT36" s="17"/>
      <c r="FU36" s="18"/>
      <c r="FV36" s="17"/>
      <c r="FW36" s="18"/>
      <c r="FX36" s="17"/>
      <c r="FY36" s="18"/>
      <c r="FZ36" s="17"/>
      <c r="GA36" s="18"/>
      <c r="GB36" s="17"/>
      <c r="GC36" s="18"/>
      <c r="GD36" s="17"/>
      <c r="GE36" s="18"/>
      <c r="GF36" s="17"/>
      <c r="GG36" s="18"/>
      <c r="GH36" s="17"/>
      <c r="GI36" s="18"/>
      <c r="GJ36" s="17"/>
      <c r="GK36" s="18"/>
      <c r="GL36" s="17"/>
      <c r="GM36" s="18"/>
      <c r="GN36" s="17"/>
      <c r="GO36" s="18"/>
      <c r="GP36" s="17"/>
      <c r="GQ36" s="18"/>
      <c r="GR36" s="17"/>
      <c r="GS36" s="18"/>
      <c r="GT36" s="17"/>
      <c r="GU36" s="18"/>
      <c r="GV36" s="17"/>
      <c r="GW36" s="18"/>
      <c r="GX36" s="17"/>
      <c r="GY36" s="18"/>
      <c r="GZ36" s="17"/>
      <c r="HA36" s="18"/>
      <c r="HB36" s="17"/>
      <c r="HC36" s="18"/>
      <c r="HD36" s="17"/>
      <c r="HE36" s="18"/>
      <c r="HF36" s="17"/>
      <c r="HG36" s="18"/>
      <c r="HH36" s="17"/>
      <c r="HI36" s="18"/>
      <c r="HJ36" s="17"/>
      <c r="HK36" s="18"/>
      <c r="HL36" s="17"/>
      <c r="HM36" s="18"/>
      <c r="HN36" s="17"/>
      <c r="HO36" s="18"/>
      <c r="HP36" s="17"/>
      <c r="HQ36" s="18"/>
      <c r="HR36" s="17"/>
      <c r="HS36" s="18"/>
      <c r="HT36" s="17"/>
      <c r="HU36" s="18"/>
      <c r="HV36" s="17"/>
      <c r="HW36" s="18"/>
      <c r="HX36" s="17"/>
      <c r="HY36" s="18"/>
      <c r="HZ36" s="17"/>
      <c r="IA36" s="18"/>
      <c r="IB36" s="17"/>
      <c r="IC36" s="18"/>
      <c r="ID36" s="17"/>
      <c r="IE36" s="18"/>
      <c r="IF36" s="17"/>
      <c r="IG36" s="18"/>
      <c r="IH36" s="17"/>
      <c r="II36" s="18"/>
      <c r="IJ36" s="17"/>
      <c r="IK36" s="18"/>
      <c r="IL36" s="17"/>
      <c r="IM36" s="18"/>
      <c r="IN36" s="17"/>
      <c r="IO36" s="18"/>
      <c r="IP36" s="17"/>
      <c r="IQ36" s="18"/>
      <c r="IR36" s="17"/>
      <c r="IS36" s="18"/>
      <c r="IT36" s="17"/>
      <c r="IU36" s="18"/>
      <c r="IV36" s="17"/>
    </row>
    <row r="37" spans="1:256" ht="58.5" customHeight="1" x14ac:dyDescent="0.2">
      <c r="A37" s="170" t="s">
        <v>498</v>
      </c>
      <c r="B37" s="17"/>
      <c r="C37" s="18"/>
      <c r="D37" s="17"/>
      <c r="E37" s="18"/>
      <c r="F37" s="17"/>
      <c r="G37" s="18"/>
      <c r="H37" s="17"/>
      <c r="I37" s="18"/>
      <c r="J37" s="19"/>
      <c r="K37" s="18"/>
      <c r="L37" s="17"/>
      <c r="M37" s="18"/>
      <c r="N37" s="17"/>
      <c r="O37" s="18"/>
      <c r="P37" s="17"/>
      <c r="Q37" s="18"/>
      <c r="R37" s="17"/>
      <c r="S37" s="18"/>
      <c r="T37" s="17"/>
      <c r="U37" s="18"/>
      <c r="V37" s="17"/>
      <c r="W37" s="18"/>
      <c r="X37" s="17"/>
      <c r="Y37" s="18"/>
      <c r="Z37" s="17"/>
      <c r="AA37" s="18"/>
      <c r="AB37" s="17"/>
      <c r="AC37" s="18"/>
      <c r="AD37" s="17"/>
      <c r="AE37" s="18"/>
      <c r="AF37" s="17"/>
      <c r="AG37" s="18"/>
      <c r="AH37" s="17"/>
      <c r="AI37" s="18"/>
      <c r="AJ37" s="17"/>
      <c r="AK37" s="18"/>
      <c r="AL37" s="17"/>
      <c r="AM37" s="18"/>
      <c r="AN37" s="17"/>
      <c r="AO37" s="18"/>
      <c r="AP37" s="17"/>
      <c r="AQ37" s="18"/>
      <c r="AR37" s="17"/>
      <c r="AS37" s="18"/>
      <c r="AT37" s="17"/>
      <c r="AU37" s="18"/>
      <c r="AV37" s="17"/>
      <c r="AW37" s="18"/>
      <c r="AX37" s="17"/>
      <c r="AY37" s="18"/>
      <c r="AZ37" s="17"/>
      <c r="BA37" s="18"/>
      <c r="BB37" s="17"/>
      <c r="BC37" s="18"/>
      <c r="BD37" s="17"/>
      <c r="BE37" s="18"/>
      <c r="BF37" s="17"/>
      <c r="BG37" s="18"/>
      <c r="BH37" s="17"/>
      <c r="BI37" s="18"/>
      <c r="BJ37" s="17"/>
      <c r="BK37" s="18"/>
      <c r="BL37" s="17"/>
      <c r="BM37" s="18"/>
      <c r="BN37" s="17"/>
      <c r="BO37" s="18"/>
      <c r="BP37" s="17"/>
      <c r="BQ37" s="18"/>
      <c r="BR37" s="17"/>
      <c r="BS37" s="18"/>
      <c r="BT37" s="17"/>
      <c r="BU37" s="18"/>
      <c r="BV37" s="17"/>
      <c r="BW37" s="18"/>
      <c r="BX37" s="17"/>
      <c r="BY37" s="18"/>
      <c r="BZ37" s="17"/>
      <c r="CA37" s="18"/>
      <c r="CB37" s="17"/>
      <c r="CC37" s="18"/>
      <c r="CD37" s="17"/>
      <c r="CE37" s="18"/>
      <c r="CF37" s="17"/>
      <c r="CG37" s="18"/>
      <c r="CH37" s="17"/>
      <c r="CI37" s="18"/>
      <c r="CJ37" s="17"/>
      <c r="CK37" s="18"/>
      <c r="CL37" s="17"/>
      <c r="CM37" s="18"/>
      <c r="CN37" s="17"/>
      <c r="CO37" s="18"/>
      <c r="CP37" s="17"/>
      <c r="CQ37" s="18"/>
      <c r="CR37" s="17"/>
      <c r="CS37" s="18"/>
      <c r="CT37" s="17"/>
      <c r="CU37" s="18"/>
      <c r="CV37" s="17"/>
      <c r="CW37" s="18"/>
      <c r="CX37" s="17"/>
      <c r="CY37" s="18"/>
      <c r="CZ37" s="17"/>
      <c r="DA37" s="18"/>
      <c r="DB37" s="17"/>
      <c r="DC37" s="18"/>
      <c r="DD37" s="17"/>
      <c r="DE37" s="18"/>
      <c r="DF37" s="17"/>
      <c r="DG37" s="18"/>
      <c r="DH37" s="17"/>
      <c r="DI37" s="18"/>
      <c r="DJ37" s="17"/>
      <c r="DK37" s="18"/>
      <c r="DL37" s="17"/>
      <c r="DM37" s="18"/>
      <c r="DN37" s="17"/>
      <c r="DO37" s="18"/>
      <c r="DP37" s="17"/>
      <c r="DQ37" s="18"/>
      <c r="DR37" s="17"/>
      <c r="DS37" s="18"/>
      <c r="DT37" s="17"/>
      <c r="DU37" s="18"/>
      <c r="DV37" s="17"/>
      <c r="DW37" s="18"/>
      <c r="DX37" s="17"/>
      <c r="DY37" s="18"/>
      <c r="DZ37" s="17"/>
      <c r="EA37" s="18"/>
      <c r="EB37" s="17"/>
      <c r="EC37" s="18"/>
      <c r="ED37" s="17"/>
      <c r="EE37" s="18"/>
      <c r="EF37" s="17"/>
      <c r="EG37" s="18"/>
      <c r="EH37" s="17"/>
      <c r="EI37" s="18"/>
      <c r="EJ37" s="17"/>
      <c r="EK37" s="18"/>
      <c r="EL37" s="17"/>
      <c r="EM37" s="18"/>
      <c r="EN37" s="17"/>
      <c r="EO37" s="18"/>
      <c r="EP37" s="17"/>
      <c r="EQ37" s="18"/>
      <c r="ER37" s="17"/>
      <c r="ES37" s="18"/>
      <c r="ET37" s="17"/>
      <c r="EU37" s="18"/>
      <c r="EV37" s="17"/>
      <c r="EW37" s="18"/>
      <c r="EX37" s="17"/>
      <c r="EY37" s="18"/>
      <c r="EZ37" s="17"/>
      <c r="FA37" s="18"/>
      <c r="FB37" s="17"/>
      <c r="FC37" s="18"/>
      <c r="FD37" s="17"/>
      <c r="FE37" s="18"/>
      <c r="FF37" s="17"/>
      <c r="FG37" s="18"/>
      <c r="FH37" s="17"/>
      <c r="FI37" s="18"/>
      <c r="FJ37" s="17"/>
      <c r="FK37" s="18"/>
      <c r="FL37" s="17"/>
      <c r="FM37" s="18"/>
      <c r="FN37" s="17"/>
      <c r="FO37" s="18"/>
      <c r="FP37" s="17"/>
      <c r="FQ37" s="18"/>
      <c r="FR37" s="17"/>
      <c r="FS37" s="18"/>
      <c r="FT37" s="17"/>
      <c r="FU37" s="18"/>
      <c r="FV37" s="17"/>
      <c r="FW37" s="18"/>
      <c r="FX37" s="17"/>
      <c r="FY37" s="18"/>
      <c r="FZ37" s="17"/>
      <c r="GA37" s="18"/>
      <c r="GB37" s="17"/>
      <c r="GC37" s="18"/>
      <c r="GD37" s="17"/>
      <c r="GE37" s="18"/>
      <c r="GF37" s="17"/>
      <c r="GG37" s="18"/>
      <c r="GH37" s="17"/>
      <c r="GI37" s="18"/>
      <c r="GJ37" s="17"/>
      <c r="GK37" s="18"/>
      <c r="GL37" s="17"/>
      <c r="GM37" s="18"/>
      <c r="GN37" s="17"/>
      <c r="GO37" s="18"/>
      <c r="GP37" s="17"/>
      <c r="GQ37" s="18"/>
      <c r="GR37" s="17"/>
      <c r="GS37" s="18"/>
      <c r="GT37" s="17"/>
      <c r="GU37" s="18"/>
      <c r="GV37" s="17"/>
      <c r="GW37" s="18"/>
      <c r="GX37" s="17"/>
      <c r="GY37" s="18"/>
      <c r="GZ37" s="17"/>
      <c r="HA37" s="18"/>
      <c r="HB37" s="17"/>
      <c r="HC37" s="18"/>
      <c r="HD37" s="17"/>
      <c r="HE37" s="18"/>
      <c r="HF37" s="17"/>
      <c r="HG37" s="18"/>
      <c r="HH37" s="17"/>
      <c r="HI37" s="18"/>
      <c r="HJ37" s="17"/>
      <c r="HK37" s="18"/>
      <c r="HL37" s="17"/>
      <c r="HM37" s="18"/>
      <c r="HN37" s="17"/>
      <c r="HO37" s="18"/>
      <c r="HP37" s="17"/>
      <c r="HQ37" s="18"/>
      <c r="HR37" s="17"/>
      <c r="HS37" s="18"/>
      <c r="HT37" s="17"/>
      <c r="HU37" s="18"/>
      <c r="HV37" s="17"/>
      <c r="HW37" s="18"/>
      <c r="HX37" s="17"/>
      <c r="HY37" s="18"/>
      <c r="HZ37" s="17"/>
      <c r="IA37" s="18"/>
      <c r="IB37" s="17"/>
      <c r="IC37" s="18"/>
      <c r="ID37" s="17"/>
      <c r="IE37" s="18"/>
      <c r="IF37" s="17"/>
      <c r="IG37" s="18"/>
      <c r="IH37" s="17"/>
      <c r="II37" s="18"/>
      <c r="IJ37" s="17"/>
      <c r="IK37" s="18"/>
      <c r="IL37" s="17"/>
      <c r="IM37" s="18"/>
      <c r="IN37" s="17"/>
      <c r="IO37" s="18"/>
      <c r="IP37" s="17"/>
      <c r="IQ37" s="18"/>
      <c r="IR37" s="17"/>
      <c r="IS37" s="18"/>
      <c r="IT37" s="17"/>
      <c r="IU37" s="18"/>
      <c r="IV37" s="17"/>
    </row>
    <row r="40" spans="1:256" hidden="1" x14ac:dyDescent="0.2">
      <c r="A40" s="14" t="s">
        <v>7</v>
      </c>
      <c r="B40" s="14" t="str">
        <f>IF(B35=0,1," ")</f>
        <v xml:space="preserve"> </v>
      </c>
      <c r="C40" s="14" t="str">
        <f t="shared" ref="C40:BN40" si="0">IF(C35=0,1," ")</f>
        <v xml:space="preserve"> </v>
      </c>
      <c r="D40" s="14" t="str">
        <f t="shared" si="0"/>
        <v xml:space="preserve"> </v>
      </c>
      <c r="E40" s="14" t="str">
        <f t="shared" si="0"/>
        <v xml:space="preserve"> </v>
      </c>
      <c r="F40" s="14" t="str">
        <f t="shared" si="0"/>
        <v xml:space="preserve"> </v>
      </c>
      <c r="G40" s="14" t="str">
        <f t="shared" si="0"/>
        <v xml:space="preserve"> </v>
      </c>
      <c r="H40" s="14" t="str">
        <f t="shared" si="0"/>
        <v xml:space="preserve"> </v>
      </c>
      <c r="I40" s="14" t="str">
        <f t="shared" si="0"/>
        <v xml:space="preserve"> </v>
      </c>
      <c r="J40" s="14" t="str">
        <f t="shared" si="0"/>
        <v xml:space="preserve"> </v>
      </c>
      <c r="K40" s="14" t="str">
        <f t="shared" si="0"/>
        <v xml:space="preserve"> </v>
      </c>
      <c r="L40" s="14" t="str">
        <f t="shared" si="0"/>
        <v xml:space="preserve"> </v>
      </c>
      <c r="M40" s="14" t="str">
        <f t="shared" si="0"/>
        <v xml:space="preserve"> </v>
      </c>
      <c r="N40" s="14" t="str">
        <f t="shared" si="0"/>
        <v xml:space="preserve"> </v>
      </c>
      <c r="O40" s="14" t="str">
        <f t="shared" si="0"/>
        <v xml:space="preserve"> </v>
      </c>
      <c r="P40" s="14" t="str">
        <f t="shared" si="0"/>
        <v xml:space="preserve"> </v>
      </c>
      <c r="Q40" s="14" t="str">
        <f t="shared" si="0"/>
        <v xml:space="preserve"> </v>
      </c>
      <c r="R40" s="14" t="str">
        <f t="shared" si="0"/>
        <v xml:space="preserve"> </v>
      </c>
      <c r="S40" s="14" t="str">
        <f t="shared" si="0"/>
        <v xml:space="preserve"> </v>
      </c>
      <c r="T40" s="14" t="str">
        <f t="shared" si="0"/>
        <v xml:space="preserve"> </v>
      </c>
      <c r="U40" s="14" t="str">
        <f t="shared" si="0"/>
        <v xml:space="preserve"> </v>
      </c>
      <c r="V40" s="14" t="str">
        <f t="shared" si="0"/>
        <v xml:space="preserve"> </v>
      </c>
      <c r="W40" s="14" t="str">
        <f t="shared" si="0"/>
        <v xml:space="preserve"> </v>
      </c>
      <c r="X40" s="14" t="str">
        <f t="shared" si="0"/>
        <v xml:space="preserve"> </v>
      </c>
      <c r="Y40" s="14" t="str">
        <f t="shared" si="0"/>
        <v xml:space="preserve"> </v>
      </c>
      <c r="Z40" s="14" t="str">
        <f t="shared" si="0"/>
        <v xml:space="preserve"> </v>
      </c>
      <c r="AA40" s="14" t="str">
        <f t="shared" si="0"/>
        <v xml:space="preserve"> </v>
      </c>
      <c r="AB40" s="14" t="str">
        <f t="shared" si="0"/>
        <v xml:space="preserve"> </v>
      </c>
      <c r="AC40" s="14" t="str">
        <f t="shared" si="0"/>
        <v xml:space="preserve"> </v>
      </c>
      <c r="AD40" s="14" t="str">
        <f t="shared" si="0"/>
        <v xml:space="preserve"> </v>
      </c>
      <c r="AE40" s="14" t="str">
        <f t="shared" si="0"/>
        <v xml:space="preserve"> </v>
      </c>
      <c r="AF40" s="14" t="str">
        <f t="shared" si="0"/>
        <v xml:space="preserve"> </v>
      </c>
      <c r="AG40" s="14" t="str">
        <f t="shared" si="0"/>
        <v xml:space="preserve"> </v>
      </c>
      <c r="AH40" s="14" t="str">
        <f t="shared" si="0"/>
        <v xml:space="preserve"> </v>
      </c>
      <c r="AI40" s="14" t="str">
        <f t="shared" si="0"/>
        <v xml:space="preserve"> </v>
      </c>
      <c r="AJ40" s="14" t="str">
        <f t="shared" si="0"/>
        <v xml:space="preserve"> </v>
      </c>
      <c r="AK40" s="14" t="str">
        <f t="shared" si="0"/>
        <v xml:space="preserve"> </v>
      </c>
      <c r="AL40" s="14" t="str">
        <f t="shared" si="0"/>
        <v xml:space="preserve"> </v>
      </c>
      <c r="AM40" s="14" t="str">
        <f t="shared" si="0"/>
        <v xml:space="preserve"> </v>
      </c>
      <c r="AN40" s="14" t="str">
        <f t="shared" si="0"/>
        <v xml:space="preserve"> </v>
      </c>
      <c r="AO40" s="14" t="str">
        <f t="shared" si="0"/>
        <v xml:space="preserve"> </v>
      </c>
      <c r="AP40" s="14" t="str">
        <f t="shared" si="0"/>
        <v xml:space="preserve"> </v>
      </c>
      <c r="AQ40" s="14" t="str">
        <f t="shared" si="0"/>
        <v xml:space="preserve"> </v>
      </c>
      <c r="AR40" s="14" t="str">
        <f t="shared" si="0"/>
        <v xml:space="preserve"> </v>
      </c>
      <c r="AS40" s="14" t="str">
        <f t="shared" si="0"/>
        <v xml:space="preserve"> </v>
      </c>
      <c r="AT40" s="14" t="str">
        <f t="shared" si="0"/>
        <v xml:space="preserve"> </v>
      </c>
      <c r="AU40" s="14" t="str">
        <f t="shared" si="0"/>
        <v xml:space="preserve"> </v>
      </c>
      <c r="AV40" s="14" t="str">
        <f t="shared" si="0"/>
        <v xml:space="preserve"> </v>
      </c>
      <c r="AW40" s="14" t="str">
        <f t="shared" si="0"/>
        <v xml:space="preserve"> </v>
      </c>
      <c r="AX40" s="14" t="str">
        <f t="shared" si="0"/>
        <v xml:space="preserve"> </v>
      </c>
      <c r="AY40" s="14" t="str">
        <f t="shared" si="0"/>
        <v xml:space="preserve"> </v>
      </c>
      <c r="AZ40" s="14" t="str">
        <f t="shared" si="0"/>
        <v xml:space="preserve"> </v>
      </c>
      <c r="BA40" s="14" t="str">
        <f t="shared" si="0"/>
        <v xml:space="preserve"> </v>
      </c>
      <c r="BB40" s="14" t="str">
        <f t="shared" si="0"/>
        <v xml:space="preserve"> </v>
      </c>
      <c r="BC40" s="14" t="str">
        <f t="shared" si="0"/>
        <v xml:space="preserve"> </v>
      </c>
      <c r="BD40" s="14" t="str">
        <f t="shared" si="0"/>
        <v xml:space="preserve"> </v>
      </c>
      <c r="BE40" s="14" t="str">
        <f t="shared" si="0"/>
        <v xml:space="preserve"> </v>
      </c>
      <c r="BF40" s="14" t="str">
        <f t="shared" si="0"/>
        <v xml:space="preserve"> </v>
      </c>
      <c r="BG40" s="14" t="str">
        <f t="shared" si="0"/>
        <v xml:space="preserve"> </v>
      </c>
      <c r="BH40" s="14" t="str">
        <f t="shared" si="0"/>
        <v xml:space="preserve"> </v>
      </c>
      <c r="BI40" s="14" t="str">
        <f t="shared" si="0"/>
        <v xml:space="preserve"> </v>
      </c>
      <c r="BJ40" s="14" t="str">
        <f t="shared" si="0"/>
        <v xml:space="preserve"> </v>
      </c>
      <c r="BK40" s="14" t="str">
        <f t="shared" si="0"/>
        <v xml:space="preserve"> </v>
      </c>
      <c r="BL40" s="14" t="str">
        <f t="shared" si="0"/>
        <v xml:space="preserve"> </v>
      </c>
      <c r="BM40" s="14" t="str">
        <f t="shared" si="0"/>
        <v xml:space="preserve"> </v>
      </c>
      <c r="BN40" s="14" t="str">
        <f t="shared" si="0"/>
        <v xml:space="preserve"> </v>
      </c>
      <c r="BO40" s="14" t="str">
        <f t="shared" ref="BO40:DZ40" si="1">IF(BO35=0,1," ")</f>
        <v xml:space="preserve"> </v>
      </c>
      <c r="BP40" s="14" t="str">
        <f t="shared" si="1"/>
        <v xml:space="preserve"> </v>
      </c>
      <c r="BQ40" s="14" t="str">
        <f t="shared" si="1"/>
        <v xml:space="preserve"> </v>
      </c>
      <c r="BR40" s="14" t="str">
        <f t="shared" si="1"/>
        <v xml:space="preserve"> </v>
      </c>
      <c r="BS40" s="14" t="str">
        <f t="shared" si="1"/>
        <v xml:space="preserve"> </v>
      </c>
      <c r="BT40" s="14" t="str">
        <f t="shared" si="1"/>
        <v xml:space="preserve"> </v>
      </c>
      <c r="BU40" s="14" t="str">
        <f t="shared" si="1"/>
        <v xml:space="preserve"> </v>
      </c>
      <c r="BV40" s="14" t="str">
        <f t="shared" si="1"/>
        <v xml:space="preserve"> </v>
      </c>
      <c r="BW40" s="14" t="str">
        <f t="shared" si="1"/>
        <v xml:space="preserve"> </v>
      </c>
      <c r="BX40" s="14" t="str">
        <f t="shared" si="1"/>
        <v xml:space="preserve"> </v>
      </c>
      <c r="BY40" s="14" t="str">
        <f t="shared" si="1"/>
        <v xml:space="preserve"> </v>
      </c>
      <c r="BZ40" s="14" t="str">
        <f t="shared" si="1"/>
        <v xml:space="preserve"> </v>
      </c>
      <c r="CA40" s="14" t="str">
        <f t="shared" si="1"/>
        <v xml:space="preserve"> </v>
      </c>
      <c r="CB40" s="14" t="str">
        <f t="shared" si="1"/>
        <v xml:space="preserve"> </v>
      </c>
      <c r="CC40" s="14" t="str">
        <f t="shared" si="1"/>
        <v xml:space="preserve"> </v>
      </c>
      <c r="CD40" s="14" t="str">
        <f t="shared" si="1"/>
        <v xml:space="preserve"> </v>
      </c>
      <c r="CE40" s="14" t="str">
        <f t="shared" si="1"/>
        <v xml:space="preserve"> </v>
      </c>
      <c r="CF40" s="14" t="str">
        <f t="shared" si="1"/>
        <v xml:space="preserve"> </v>
      </c>
      <c r="CG40" s="14" t="str">
        <f t="shared" si="1"/>
        <v xml:space="preserve"> </v>
      </c>
      <c r="CH40" s="14" t="str">
        <f t="shared" si="1"/>
        <v xml:space="preserve"> </v>
      </c>
      <c r="CI40" s="14" t="str">
        <f t="shared" si="1"/>
        <v xml:space="preserve"> </v>
      </c>
      <c r="CJ40" s="14" t="str">
        <f t="shared" si="1"/>
        <v xml:space="preserve"> </v>
      </c>
      <c r="CK40" s="14" t="str">
        <f t="shared" si="1"/>
        <v xml:space="preserve"> </v>
      </c>
      <c r="CL40" s="14" t="str">
        <f t="shared" si="1"/>
        <v xml:space="preserve"> </v>
      </c>
      <c r="CM40" s="14" t="str">
        <f t="shared" si="1"/>
        <v xml:space="preserve"> </v>
      </c>
      <c r="CN40" s="14" t="str">
        <f t="shared" si="1"/>
        <v xml:space="preserve"> </v>
      </c>
      <c r="CO40" s="14" t="str">
        <f t="shared" si="1"/>
        <v xml:space="preserve"> </v>
      </c>
      <c r="CP40" s="14" t="str">
        <f t="shared" si="1"/>
        <v xml:space="preserve"> </v>
      </c>
      <c r="CQ40" s="14" t="str">
        <f t="shared" si="1"/>
        <v xml:space="preserve"> </v>
      </c>
      <c r="CR40" s="14" t="str">
        <f t="shared" si="1"/>
        <v xml:space="preserve"> </v>
      </c>
      <c r="CS40" s="14" t="str">
        <f t="shared" si="1"/>
        <v xml:space="preserve"> </v>
      </c>
      <c r="CT40" s="14" t="str">
        <f t="shared" si="1"/>
        <v xml:space="preserve"> </v>
      </c>
      <c r="CU40" s="14" t="str">
        <f t="shared" si="1"/>
        <v xml:space="preserve"> </v>
      </c>
      <c r="CV40" s="14" t="str">
        <f t="shared" si="1"/>
        <v xml:space="preserve"> </v>
      </c>
      <c r="CW40" s="14" t="str">
        <f t="shared" si="1"/>
        <v xml:space="preserve"> </v>
      </c>
      <c r="CX40" s="14" t="str">
        <f t="shared" si="1"/>
        <v xml:space="preserve"> </v>
      </c>
      <c r="CY40" s="14" t="str">
        <f t="shared" si="1"/>
        <v xml:space="preserve"> </v>
      </c>
      <c r="CZ40" s="14" t="str">
        <f t="shared" si="1"/>
        <v xml:space="preserve"> </v>
      </c>
      <c r="DA40" s="14" t="str">
        <f t="shared" si="1"/>
        <v xml:space="preserve"> </v>
      </c>
      <c r="DB40" s="14" t="str">
        <f t="shared" si="1"/>
        <v xml:space="preserve"> </v>
      </c>
      <c r="DC40" s="14" t="str">
        <f t="shared" si="1"/>
        <v xml:space="preserve"> </v>
      </c>
      <c r="DD40" s="14" t="str">
        <f t="shared" si="1"/>
        <v xml:space="preserve"> </v>
      </c>
      <c r="DE40" s="14" t="str">
        <f t="shared" si="1"/>
        <v xml:space="preserve"> </v>
      </c>
      <c r="DF40" s="14" t="str">
        <f t="shared" si="1"/>
        <v xml:space="preserve"> </v>
      </c>
      <c r="DG40" s="14" t="str">
        <f t="shared" si="1"/>
        <v xml:space="preserve"> </v>
      </c>
      <c r="DH40" s="14" t="str">
        <f t="shared" si="1"/>
        <v xml:space="preserve"> </v>
      </c>
      <c r="DI40" s="14" t="str">
        <f t="shared" si="1"/>
        <v xml:space="preserve"> </v>
      </c>
      <c r="DJ40" s="14" t="str">
        <f t="shared" si="1"/>
        <v xml:space="preserve"> </v>
      </c>
      <c r="DK40" s="14" t="str">
        <f t="shared" si="1"/>
        <v xml:space="preserve"> </v>
      </c>
      <c r="DL40" s="14" t="str">
        <f t="shared" si="1"/>
        <v xml:space="preserve"> </v>
      </c>
      <c r="DM40" s="14" t="str">
        <f t="shared" si="1"/>
        <v xml:space="preserve"> </v>
      </c>
      <c r="DN40" s="14" t="str">
        <f t="shared" si="1"/>
        <v xml:space="preserve"> </v>
      </c>
      <c r="DO40" s="14" t="str">
        <f t="shared" si="1"/>
        <v xml:space="preserve"> </v>
      </c>
      <c r="DP40" s="14" t="str">
        <f t="shared" si="1"/>
        <v xml:space="preserve"> </v>
      </c>
      <c r="DQ40" s="14" t="str">
        <f t="shared" si="1"/>
        <v xml:space="preserve"> </v>
      </c>
      <c r="DR40" s="14" t="str">
        <f t="shared" si="1"/>
        <v xml:space="preserve"> </v>
      </c>
      <c r="DS40" s="14" t="str">
        <f t="shared" si="1"/>
        <v xml:space="preserve"> </v>
      </c>
      <c r="DT40" s="14" t="str">
        <f t="shared" si="1"/>
        <v xml:space="preserve"> </v>
      </c>
      <c r="DU40" s="14" t="str">
        <f t="shared" si="1"/>
        <v xml:space="preserve"> </v>
      </c>
      <c r="DV40" s="14" t="str">
        <f t="shared" si="1"/>
        <v xml:space="preserve"> </v>
      </c>
      <c r="DW40" s="14" t="str">
        <f t="shared" si="1"/>
        <v xml:space="preserve"> </v>
      </c>
      <c r="DX40" s="14" t="str">
        <f t="shared" si="1"/>
        <v xml:space="preserve"> </v>
      </c>
      <c r="DY40" s="14" t="str">
        <f t="shared" si="1"/>
        <v xml:space="preserve"> </v>
      </c>
      <c r="DZ40" s="14" t="str">
        <f t="shared" si="1"/>
        <v xml:space="preserve"> </v>
      </c>
      <c r="EA40" s="14" t="str">
        <f t="shared" ref="EA40:GL40" si="2">IF(EA35=0,1," ")</f>
        <v xml:space="preserve"> </v>
      </c>
      <c r="EB40" s="14" t="str">
        <f t="shared" si="2"/>
        <v xml:space="preserve"> </v>
      </c>
      <c r="EC40" s="14" t="str">
        <f t="shared" si="2"/>
        <v xml:space="preserve"> </v>
      </c>
      <c r="ED40" s="14" t="str">
        <f t="shared" si="2"/>
        <v xml:space="preserve"> </v>
      </c>
      <c r="EE40" s="14" t="str">
        <f t="shared" si="2"/>
        <v xml:space="preserve"> </v>
      </c>
      <c r="EF40" s="14" t="str">
        <f t="shared" si="2"/>
        <v xml:space="preserve"> </v>
      </c>
      <c r="EG40" s="14" t="str">
        <f t="shared" si="2"/>
        <v xml:space="preserve"> </v>
      </c>
      <c r="EH40" s="14" t="str">
        <f t="shared" si="2"/>
        <v xml:space="preserve"> </v>
      </c>
      <c r="EI40" s="14" t="str">
        <f t="shared" si="2"/>
        <v xml:space="preserve"> </v>
      </c>
      <c r="EJ40" s="14" t="str">
        <f t="shared" si="2"/>
        <v xml:space="preserve"> </v>
      </c>
      <c r="EK40" s="14" t="str">
        <f t="shared" si="2"/>
        <v xml:space="preserve"> </v>
      </c>
      <c r="EL40" s="14" t="str">
        <f t="shared" si="2"/>
        <v xml:space="preserve"> </v>
      </c>
      <c r="EM40" s="14" t="str">
        <f t="shared" si="2"/>
        <v xml:space="preserve"> </v>
      </c>
      <c r="EN40" s="14" t="str">
        <f t="shared" si="2"/>
        <v xml:space="preserve"> </v>
      </c>
      <c r="EO40" s="14" t="str">
        <f t="shared" si="2"/>
        <v xml:space="preserve"> </v>
      </c>
      <c r="EP40" s="14" t="str">
        <f t="shared" si="2"/>
        <v xml:space="preserve"> </v>
      </c>
      <c r="EQ40" s="14" t="str">
        <f t="shared" si="2"/>
        <v xml:space="preserve"> </v>
      </c>
      <c r="ER40" s="14" t="str">
        <f t="shared" si="2"/>
        <v xml:space="preserve"> </v>
      </c>
      <c r="ES40" s="14" t="str">
        <f t="shared" si="2"/>
        <v xml:space="preserve"> </v>
      </c>
      <c r="ET40" s="14" t="str">
        <f t="shared" si="2"/>
        <v xml:space="preserve"> </v>
      </c>
      <c r="EU40" s="14" t="str">
        <f t="shared" si="2"/>
        <v xml:space="preserve"> </v>
      </c>
      <c r="EV40" s="14" t="str">
        <f t="shared" si="2"/>
        <v xml:space="preserve"> </v>
      </c>
      <c r="EW40" s="14" t="str">
        <f t="shared" si="2"/>
        <v xml:space="preserve"> </v>
      </c>
      <c r="EX40" s="14" t="str">
        <f t="shared" si="2"/>
        <v xml:space="preserve"> </v>
      </c>
      <c r="EY40" s="14" t="str">
        <f t="shared" si="2"/>
        <v xml:space="preserve"> </v>
      </c>
      <c r="EZ40" s="14" t="str">
        <f t="shared" si="2"/>
        <v xml:space="preserve"> </v>
      </c>
      <c r="FA40" s="14" t="str">
        <f t="shared" si="2"/>
        <v xml:space="preserve"> </v>
      </c>
      <c r="FB40" s="14" t="str">
        <f t="shared" si="2"/>
        <v xml:space="preserve"> </v>
      </c>
      <c r="FC40" s="14" t="str">
        <f t="shared" si="2"/>
        <v xml:space="preserve"> </v>
      </c>
      <c r="FD40" s="14" t="str">
        <f t="shared" si="2"/>
        <v xml:space="preserve"> </v>
      </c>
      <c r="FE40" s="14" t="str">
        <f t="shared" si="2"/>
        <v xml:space="preserve"> </v>
      </c>
      <c r="FF40" s="14" t="str">
        <f t="shared" si="2"/>
        <v xml:space="preserve"> </v>
      </c>
      <c r="FG40" s="14" t="str">
        <f t="shared" si="2"/>
        <v xml:space="preserve"> </v>
      </c>
      <c r="FH40" s="14" t="str">
        <f t="shared" si="2"/>
        <v xml:space="preserve"> </v>
      </c>
      <c r="FI40" s="14" t="str">
        <f t="shared" si="2"/>
        <v xml:space="preserve"> </v>
      </c>
      <c r="FJ40" s="14" t="str">
        <f t="shared" si="2"/>
        <v xml:space="preserve"> </v>
      </c>
      <c r="FK40" s="14" t="str">
        <f t="shared" si="2"/>
        <v xml:space="preserve"> </v>
      </c>
      <c r="FL40" s="14" t="str">
        <f t="shared" si="2"/>
        <v xml:space="preserve"> </v>
      </c>
      <c r="FM40" s="14" t="str">
        <f t="shared" si="2"/>
        <v xml:space="preserve"> </v>
      </c>
      <c r="FN40" s="14" t="str">
        <f t="shared" si="2"/>
        <v xml:space="preserve"> </v>
      </c>
      <c r="FO40" s="14" t="str">
        <f t="shared" si="2"/>
        <v xml:space="preserve"> </v>
      </c>
      <c r="FP40" s="14" t="str">
        <f t="shared" si="2"/>
        <v xml:space="preserve"> </v>
      </c>
      <c r="FQ40" s="14" t="str">
        <f t="shared" si="2"/>
        <v xml:space="preserve"> </v>
      </c>
      <c r="FR40" s="14" t="str">
        <f t="shared" si="2"/>
        <v xml:space="preserve"> </v>
      </c>
      <c r="FS40" s="14" t="str">
        <f t="shared" si="2"/>
        <v xml:space="preserve"> </v>
      </c>
      <c r="FT40" s="14" t="str">
        <f t="shared" si="2"/>
        <v xml:space="preserve"> </v>
      </c>
      <c r="FU40" s="14" t="str">
        <f t="shared" si="2"/>
        <v xml:space="preserve"> </v>
      </c>
      <c r="FV40" s="14" t="str">
        <f t="shared" si="2"/>
        <v xml:space="preserve"> </v>
      </c>
      <c r="FW40" s="14" t="str">
        <f t="shared" si="2"/>
        <v xml:space="preserve"> </v>
      </c>
      <c r="FX40" s="14" t="str">
        <f t="shared" si="2"/>
        <v xml:space="preserve"> </v>
      </c>
      <c r="FY40" s="14" t="str">
        <f t="shared" si="2"/>
        <v xml:space="preserve"> </v>
      </c>
      <c r="FZ40" s="14" t="str">
        <f t="shared" si="2"/>
        <v xml:space="preserve"> </v>
      </c>
      <c r="GA40" s="14" t="str">
        <f t="shared" si="2"/>
        <v xml:space="preserve"> </v>
      </c>
      <c r="GB40" s="14" t="str">
        <f t="shared" si="2"/>
        <v xml:space="preserve"> </v>
      </c>
      <c r="GC40" s="14" t="str">
        <f t="shared" si="2"/>
        <v xml:space="preserve"> </v>
      </c>
      <c r="GD40" s="14" t="str">
        <f t="shared" si="2"/>
        <v xml:space="preserve"> </v>
      </c>
      <c r="GE40" s="14" t="str">
        <f t="shared" si="2"/>
        <v xml:space="preserve"> </v>
      </c>
      <c r="GF40" s="14" t="str">
        <f t="shared" si="2"/>
        <v xml:space="preserve"> </v>
      </c>
      <c r="GG40" s="14" t="str">
        <f t="shared" si="2"/>
        <v xml:space="preserve"> </v>
      </c>
      <c r="GH40" s="14" t="str">
        <f t="shared" si="2"/>
        <v xml:space="preserve"> </v>
      </c>
      <c r="GI40" s="14" t="str">
        <f t="shared" si="2"/>
        <v xml:space="preserve"> </v>
      </c>
      <c r="GJ40" s="14" t="str">
        <f t="shared" si="2"/>
        <v xml:space="preserve"> </v>
      </c>
      <c r="GK40" s="14" t="str">
        <f t="shared" si="2"/>
        <v xml:space="preserve"> </v>
      </c>
      <c r="GL40" s="14" t="str">
        <f t="shared" si="2"/>
        <v xml:space="preserve"> </v>
      </c>
      <c r="GM40" s="14" t="str">
        <f t="shared" ref="GM40:IV40" si="3">IF(GM35=0,1," ")</f>
        <v xml:space="preserve"> </v>
      </c>
      <c r="GN40" s="14" t="str">
        <f t="shared" si="3"/>
        <v xml:space="preserve"> </v>
      </c>
      <c r="GO40" s="14" t="str">
        <f t="shared" si="3"/>
        <v xml:space="preserve"> </v>
      </c>
      <c r="GP40" s="14" t="str">
        <f t="shared" si="3"/>
        <v xml:space="preserve"> </v>
      </c>
      <c r="GQ40" s="14" t="str">
        <f t="shared" si="3"/>
        <v xml:space="preserve"> </v>
      </c>
      <c r="GR40" s="14" t="str">
        <f t="shared" si="3"/>
        <v xml:space="preserve"> </v>
      </c>
      <c r="GS40" s="14" t="str">
        <f t="shared" si="3"/>
        <v xml:space="preserve"> </v>
      </c>
      <c r="GT40" s="14" t="str">
        <f t="shared" si="3"/>
        <v xml:space="preserve"> </v>
      </c>
      <c r="GU40" s="14" t="str">
        <f t="shared" si="3"/>
        <v xml:space="preserve"> </v>
      </c>
      <c r="GV40" s="14" t="str">
        <f t="shared" si="3"/>
        <v xml:space="preserve"> </v>
      </c>
      <c r="GW40" s="14" t="str">
        <f t="shared" si="3"/>
        <v xml:space="preserve"> </v>
      </c>
      <c r="GX40" s="14" t="str">
        <f t="shared" si="3"/>
        <v xml:space="preserve"> </v>
      </c>
      <c r="GY40" s="14" t="str">
        <f t="shared" si="3"/>
        <v xml:space="preserve"> </v>
      </c>
      <c r="GZ40" s="14" t="str">
        <f t="shared" si="3"/>
        <v xml:space="preserve"> </v>
      </c>
      <c r="HA40" s="14" t="str">
        <f t="shared" si="3"/>
        <v xml:space="preserve"> </v>
      </c>
      <c r="HB40" s="14" t="str">
        <f t="shared" si="3"/>
        <v xml:space="preserve"> </v>
      </c>
      <c r="HC40" s="14" t="str">
        <f t="shared" si="3"/>
        <v xml:space="preserve"> </v>
      </c>
      <c r="HD40" s="14" t="str">
        <f t="shared" si="3"/>
        <v xml:space="preserve"> </v>
      </c>
      <c r="HE40" s="14" t="str">
        <f t="shared" si="3"/>
        <v xml:space="preserve"> </v>
      </c>
      <c r="HF40" s="14" t="str">
        <f t="shared" si="3"/>
        <v xml:space="preserve"> </v>
      </c>
      <c r="HG40" s="14" t="str">
        <f t="shared" si="3"/>
        <v xml:space="preserve"> </v>
      </c>
      <c r="HH40" s="14" t="str">
        <f t="shared" si="3"/>
        <v xml:space="preserve"> </v>
      </c>
      <c r="HI40" s="14" t="str">
        <f t="shared" si="3"/>
        <v xml:space="preserve"> </v>
      </c>
      <c r="HJ40" s="14" t="str">
        <f t="shared" si="3"/>
        <v xml:space="preserve"> </v>
      </c>
      <c r="HK40" s="14" t="str">
        <f t="shared" si="3"/>
        <v xml:space="preserve"> </v>
      </c>
      <c r="HL40" s="14" t="str">
        <f t="shared" si="3"/>
        <v xml:space="preserve"> </v>
      </c>
      <c r="HM40" s="14" t="str">
        <f t="shared" si="3"/>
        <v xml:space="preserve"> </v>
      </c>
      <c r="HN40" s="14" t="str">
        <f t="shared" si="3"/>
        <v xml:space="preserve"> </v>
      </c>
      <c r="HO40" s="14" t="str">
        <f t="shared" si="3"/>
        <v xml:space="preserve"> </v>
      </c>
      <c r="HP40" s="14" t="str">
        <f t="shared" si="3"/>
        <v xml:space="preserve"> </v>
      </c>
      <c r="HQ40" s="14" t="str">
        <f t="shared" si="3"/>
        <v xml:space="preserve"> </v>
      </c>
      <c r="HR40" s="14" t="str">
        <f t="shared" si="3"/>
        <v xml:space="preserve"> </v>
      </c>
      <c r="HS40" s="14" t="str">
        <f t="shared" si="3"/>
        <v xml:space="preserve"> </v>
      </c>
      <c r="HT40" s="14" t="str">
        <f t="shared" si="3"/>
        <v xml:space="preserve"> </v>
      </c>
      <c r="HU40" s="14" t="str">
        <f t="shared" si="3"/>
        <v xml:space="preserve"> </v>
      </c>
      <c r="HV40" s="14" t="str">
        <f t="shared" si="3"/>
        <v xml:space="preserve"> </v>
      </c>
      <c r="HW40" s="14" t="str">
        <f t="shared" si="3"/>
        <v xml:space="preserve"> </v>
      </c>
      <c r="HX40" s="14" t="str">
        <f t="shared" si="3"/>
        <v xml:space="preserve"> </v>
      </c>
      <c r="HY40" s="14" t="str">
        <f t="shared" si="3"/>
        <v xml:space="preserve"> </v>
      </c>
      <c r="HZ40" s="14" t="str">
        <f t="shared" si="3"/>
        <v xml:space="preserve"> </v>
      </c>
      <c r="IA40" s="14" t="str">
        <f t="shared" si="3"/>
        <v xml:space="preserve"> </v>
      </c>
      <c r="IB40" s="14" t="str">
        <f t="shared" si="3"/>
        <v xml:space="preserve"> </v>
      </c>
      <c r="IC40" s="14" t="str">
        <f t="shared" si="3"/>
        <v xml:space="preserve"> </v>
      </c>
      <c r="ID40" s="14" t="str">
        <f t="shared" si="3"/>
        <v xml:space="preserve"> </v>
      </c>
      <c r="IE40" s="14" t="str">
        <f t="shared" si="3"/>
        <v xml:space="preserve"> </v>
      </c>
      <c r="IF40" s="14" t="str">
        <f t="shared" si="3"/>
        <v xml:space="preserve"> </v>
      </c>
      <c r="IG40" s="14" t="str">
        <f t="shared" si="3"/>
        <v xml:space="preserve"> </v>
      </c>
      <c r="IH40" s="14" t="str">
        <f t="shared" si="3"/>
        <v xml:space="preserve"> </v>
      </c>
      <c r="II40" s="14" t="str">
        <f t="shared" si="3"/>
        <v xml:space="preserve"> </v>
      </c>
      <c r="IJ40" s="14" t="str">
        <f t="shared" si="3"/>
        <v xml:space="preserve"> </v>
      </c>
      <c r="IK40" s="14" t="str">
        <f t="shared" si="3"/>
        <v xml:space="preserve"> </v>
      </c>
      <c r="IL40" s="14" t="str">
        <f t="shared" si="3"/>
        <v xml:space="preserve"> </v>
      </c>
      <c r="IM40" s="14" t="str">
        <f t="shared" si="3"/>
        <v xml:space="preserve"> </v>
      </c>
      <c r="IN40" s="14" t="str">
        <f t="shared" si="3"/>
        <v xml:space="preserve"> </v>
      </c>
      <c r="IO40" s="14" t="str">
        <f t="shared" si="3"/>
        <v xml:space="preserve"> </v>
      </c>
      <c r="IP40" s="14" t="str">
        <f t="shared" si="3"/>
        <v xml:space="preserve"> </v>
      </c>
      <c r="IQ40" s="14" t="str">
        <f t="shared" si="3"/>
        <v xml:space="preserve"> </v>
      </c>
      <c r="IR40" s="14" t="str">
        <f t="shared" si="3"/>
        <v xml:space="preserve"> </v>
      </c>
      <c r="IS40" s="14" t="str">
        <f t="shared" si="3"/>
        <v xml:space="preserve"> </v>
      </c>
      <c r="IT40" s="14" t="str">
        <f t="shared" si="3"/>
        <v xml:space="preserve"> </v>
      </c>
      <c r="IU40" s="14" t="str">
        <f t="shared" si="3"/>
        <v xml:space="preserve"> </v>
      </c>
      <c r="IV40" s="14" t="str">
        <f t="shared" si="3"/>
        <v xml:space="preserve"> </v>
      </c>
    </row>
    <row r="41" spans="1:256" hidden="1" x14ac:dyDescent="0.2">
      <c r="A41" s="14" t="s">
        <v>8</v>
      </c>
      <c r="B41" s="14" t="str">
        <f>IF(B35=1,1," ")</f>
        <v xml:space="preserve"> </v>
      </c>
      <c r="C41" s="14" t="str">
        <f t="shared" ref="C41:BN41" si="4">IF(C35=1,1," ")</f>
        <v xml:space="preserve"> </v>
      </c>
      <c r="D41" s="14" t="str">
        <f t="shared" si="4"/>
        <v xml:space="preserve"> </v>
      </c>
      <c r="E41" s="14" t="str">
        <f t="shared" si="4"/>
        <v xml:space="preserve"> </v>
      </c>
      <c r="F41" s="14" t="str">
        <f t="shared" si="4"/>
        <v xml:space="preserve"> </v>
      </c>
      <c r="G41" s="14" t="str">
        <f t="shared" si="4"/>
        <v xml:space="preserve"> </v>
      </c>
      <c r="H41" s="14" t="str">
        <f t="shared" si="4"/>
        <v xml:space="preserve"> </v>
      </c>
      <c r="I41" s="14" t="str">
        <f t="shared" si="4"/>
        <v xml:space="preserve"> </v>
      </c>
      <c r="J41" s="14" t="str">
        <f t="shared" si="4"/>
        <v xml:space="preserve"> </v>
      </c>
      <c r="K41" s="14" t="str">
        <f t="shared" si="4"/>
        <v xml:space="preserve"> </v>
      </c>
      <c r="L41" s="14" t="str">
        <f t="shared" si="4"/>
        <v xml:space="preserve"> </v>
      </c>
      <c r="M41" s="14" t="str">
        <f t="shared" si="4"/>
        <v xml:space="preserve"> </v>
      </c>
      <c r="N41" s="14" t="str">
        <f t="shared" si="4"/>
        <v xml:space="preserve"> </v>
      </c>
      <c r="O41" s="14" t="str">
        <f t="shared" si="4"/>
        <v xml:space="preserve"> </v>
      </c>
      <c r="P41" s="14" t="str">
        <f t="shared" si="4"/>
        <v xml:space="preserve"> </v>
      </c>
      <c r="Q41" s="14" t="str">
        <f t="shared" si="4"/>
        <v xml:space="preserve"> </v>
      </c>
      <c r="R41" s="14" t="str">
        <f t="shared" si="4"/>
        <v xml:space="preserve"> </v>
      </c>
      <c r="S41" s="14" t="str">
        <f t="shared" si="4"/>
        <v xml:space="preserve"> </v>
      </c>
      <c r="T41" s="14" t="str">
        <f t="shared" si="4"/>
        <v xml:space="preserve"> </v>
      </c>
      <c r="U41" s="14" t="str">
        <f t="shared" si="4"/>
        <v xml:space="preserve"> </v>
      </c>
      <c r="V41" s="14" t="str">
        <f t="shared" si="4"/>
        <v xml:space="preserve"> </v>
      </c>
      <c r="W41" s="14" t="str">
        <f t="shared" si="4"/>
        <v xml:space="preserve"> </v>
      </c>
      <c r="X41" s="14" t="str">
        <f t="shared" si="4"/>
        <v xml:space="preserve"> </v>
      </c>
      <c r="Y41" s="14" t="str">
        <f t="shared" si="4"/>
        <v xml:space="preserve"> </v>
      </c>
      <c r="Z41" s="14" t="str">
        <f t="shared" si="4"/>
        <v xml:space="preserve"> </v>
      </c>
      <c r="AA41" s="14" t="str">
        <f t="shared" si="4"/>
        <v xml:space="preserve"> </v>
      </c>
      <c r="AB41" s="14" t="str">
        <f t="shared" si="4"/>
        <v xml:space="preserve"> </v>
      </c>
      <c r="AC41" s="14" t="str">
        <f t="shared" si="4"/>
        <v xml:space="preserve"> </v>
      </c>
      <c r="AD41" s="14" t="str">
        <f t="shared" si="4"/>
        <v xml:space="preserve"> </v>
      </c>
      <c r="AE41" s="14" t="str">
        <f t="shared" si="4"/>
        <v xml:space="preserve"> </v>
      </c>
      <c r="AF41" s="14" t="str">
        <f t="shared" si="4"/>
        <v xml:space="preserve"> </v>
      </c>
      <c r="AG41" s="14" t="str">
        <f t="shared" si="4"/>
        <v xml:space="preserve"> </v>
      </c>
      <c r="AH41" s="14" t="str">
        <f t="shared" si="4"/>
        <v xml:space="preserve"> </v>
      </c>
      <c r="AI41" s="14" t="str">
        <f t="shared" si="4"/>
        <v xml:space="preserve"> </v>
      </c>
      <c r="AJ41" s="14" t="str">
        <f t="shared" si="4"/>
        <v xml:space="preserve"> </v>
      </c>
      <c r="AK41" s="14" t="str">
        <f t="shared" si="4"/>
        <v xml:space="preserve"> </v>
      </c>
      <c r="AL41" s="14" t="str">
        <f t="shared" si="4"/>
        <v xml:space="preserve"> </v>
      </c>
      <c r="AM41" s="14" t="str">
        <f t="shared" si="4"/>
        <v xml:space="preserve"> </v>
      </c>
      <c r="AN41" s="14" t="str">
        <f t="shared" si="4"/>
        <v xml:space="preserve"> </v>
      </c>
      <c r="AO41" s="14" t="str">
        <f t="shared" si="4"/>
        <v xml:space="preserve"> </v>
      </c>
      <c r="AP41" s="14" t="str">
        <f t="shared" si="4"/>
        <v xml:space="preserve"> </v>
      </c>
      <c r="AQ41" s="14" t="str">
        <f t="shared" si="4"/>
        <v xml:space="preserve"> </v>
      </c>
      <c r="AR41" s="14" t="str">
        <f t="shared" si="4"/>
        <v xml:space="preserve"> </v>
      </c>
      <c r="AS41" s="14" t="str">
        <f t="shared" si="4"/>
        <v xml:space="preserve"> </v>
      </c>
      <c r="AT41" s="14" t="str">
        <f t="shared" si="4"/>
        <v xml:space="preserve"> </v>
      </c>
      <c r="AU41" s="14" t="str">
        <f t="shared" si="4"/>
        <v xml:space="preserve"> </v>
      </c>
      <c r="AV41" s="14" t="str">
        <f t="shared" si="4"/>
        <v xml:space="preserve"> </v>
      </c>
      <c r="AW41" s="14" t="str">
        <f t="shared" si="4"/>
        <v xml:space="preserve"> </v>
      </c>
      <c r="AX41" s="14" t="str">
        <f t="shared" si="4"/>
        <v xml:space="preserve"> </v>
      </c>
      <c r="AY41" s="14" t="str">
        <f t="shared" si="4"/>
        <v xml:space="preserve"> </v>
      </c>
      <c r="AZ41" s="14" t="str">
        <f t="shared" si="4"/>
        <v xml:space="preserve"> </v>
      </c>
      <c r="BA41" s="14" t="str">
        <f t="shared" si="4"/>
        <v xml:space="preserve"> </v>
      </c>
      <c r="BB41" s="14" t="str">
        <f t="shared" si="4"/>
        <v xml:space="preserve"> </v>
      </c>
      <c r="BC41" s="14" t="str">
        <f t="shared" si="4"/>
        <v xml:space="preserve"> </v>
      </c>
      <c r="BD41" s="14" t="str">
        <f t="shared" si="4"/>
        <v xml:space="preserve"> </v>
      </c>
      <c r="BE41" s="14" t="str">
        <f t="shared" si="4"/>
        <v xml:space="preserve"> </v>
      </c>
      <c r="BF41" s="14" t="str">
        <f t="shared" si="4"/>
        <v xml:space="preserve"> </v>
      </c>
      <c r="BG41" s="14" t="str">
        <f t="shared" si="4"/>
        <v xml:space="preserve"> </v>
      </c>
      <c r="BH41" s="14" t="str">
        <f t="shared" si="4"/>
        <v xml:space="preserve"> </v>
      </c>
      <c r="BI41" s="14" t="str">
        <f t="shared" si="4"/>
        <v xml:space="preserve"> </v>
      </c>
      <c r="BJ41" s="14" t="str">
        <f t="shared" si="4"/>
        <v xml:space="preserve"> </v>
      </c>
      <c r="BK41" s="14" t="str">
        <f t="shared" si="4"/>
        <v xml:space="preserve"> </v>
      </c>
      <c r="BL41" s="14" t="str">
        <f t="shared" si="4"/>
        <v xml:space="preserve"> </v>
      </c>
      <c r="BM41" s="14" t="str">
        <f t="shared" si="4"/>
        <v xml:space="preserve"> </v>
      </c>
      <c r="BN41" s="14" t="str">
        <f t="shared" si="4"/>
        <v xml:space="preserve"> </v>
      </c>
      <c r="BO41" s="14" t="str">
        <f t="shared" ref="BO41:DZ41" si="5">IF(BO35=1,1," ")</f>
        <v xml:space="preserve"> </v>
      </c>
      <c r="BP41" s="14" t="str">
        <f t="shared" si="5"/>
        <v xml:space="preserve"> </v>
      </c>
      <c r="BQ41" s="14" t="str">
        <f t="shared" si="5"/>
        <v xml:space="preserve"> </v>
      </c>
      <c r="BR41" s="14" t="str">
        <f t="shared" si="5"/>
        <v xml:space="preserve"> </v>
      </c>
      <c r="BS41" s="14" t="str">
        <f t="shared" si="5"/>
        <v xml:space="preserve"> </v>
      </c>
      <c r="BT41" s="14" t="str">
        <f t="shared" si="5"/>
        <v xml:space="preserve"> </v>
      </c>
      <c r="BU41" s="14" t="str">
        <f t="shared" si="5"/>
        <v xml:space="preserve"> </v>
      </c>
      <c r="BV41" s="14" t="str">
        <f t="shared" si="5"/>
        <v xml:space="preserve"> </v>
      </c>
      <c r="BW41" s="14" t="str">
        <f t="shared" si="5"/>
        <v xml:space="preserve"> </v>
      </c>
      <c r="BX41" s="14" t="str">
        <f t="shared" si="5"/>
        <v xml:space="preserve"> </v>
      </c>
      <c r="BY41" s="14" t="str">
        <f t="shared" si="5"/>
        <v xml:space="preserve"> </v>
      </c>
      <c r="BZ41" s="14" t="str">
        <f t="shared" si="5"/>
        <v xml:space="preserve"> </v>
      </c>
      <c r="CA41" s="14" t="str">
        <f t="shared" si="5"/>
        <v xml:space="preserve"> </v>
      </c>
      <c r="CB41" s="14" t="str">
        <f t="shared" si="5"/>
        <v xml:space="preserve"> </v>
      </c>
      <c r="CC41" s="14" t="str">
        <f t="shared" si="5"/>
        <v xml:space="preserve"> </v>
      </c>
      <c r="CD41" s="14" t="str">
        <f t="shared" si="5"/>
        <v xml:space="preserve"> </v>
      </c>
      <c r="CE41" s="14" t="str">
        <f t="shared" si="5"/>
        <v xml:space="preserve"> </v>
      </c>
      <c r="CF41" s="14" t="str">
        <f t="shared" si="5"/>
        <v xml:space="preserve"> </v>
      </c>
      <c r="CG41" s="14" t="str">
        <f t="shared" si="5"/>
        <v xml:space="preserve"> </v>
      </c>
      <c r="CH41" s="14" t="str">
        <f t="shared" si="5"/>
        <v xml:space="preserve"> </v>
      </c>
      <c r="CI41" s="14" t="str">
        <f t="shared" si="5"/>
        <v xml:space="preserve"> </v>
      </c>
      <c r="CJ41" s="14" t="str">
        <f t="shared" si="5"/>
        <v xml:space="preserve"> </v>
      </c>
      <c r="CK41" s="14" t="str">
        <f t="shared" si="5"/>
        <v xml:space="preserve"> </v>
      </c>
      <c r="CL41" s="14" t="str">
        <f t="shared" si="5"/>
        <v xml:space="preserve"> </v>
      </c>
      <c r="CM41" s="14" t="str">
        <f t="shared" si="5"/>
        <v xml:space="preserve"> </v>
      </c>
      <c r="CN41" s="14" t="str">
        <f t="shared" si="5"/>
        <v xml:space="preserve"> </v>
      </c>
      <c r="CO41" s="14" t="str">
        <f t="shared" si="5"/>
        <v xml:space="preserve"> </v>
      </c>
      <c r="CP41" s="14" t="str">
        <f t="shared" si="5"/>
        <v xml:space="preserve"> </v>
      </c>
      <c r="CQ41" s="14" t="str">
        <f t="shared" si="5"/>
        <v xml:space="preserve"> </v>
      </c>
      <c r="CR41" s="14" t="str">
        <f t="shared" si="5"/>
        <v xml:space="preserve"> </v>
      </c>
      <c r="CS41" s="14" t="str">
        <f t="shared" si="5"/>
        <v xml:space="preserve"> </v>
      </c>
      <c r="CT41" s="14" t="str">
        <f t="shared" si="5"/>
        <v xml:space="preserve"> </v>
      </c>
      <c r="CU41" s="14" t="str">
        <f t="shared" si="5"/>
        <v xml:space="preserve"> </v>
      </c>
      <c r="CV41" s="14" t="str">
        <f t="shared" si="5"/>
        <v xml:space="preserve"> </v>
      </c>
      <c r="CW41" s="14" t="str">
        <f t="shared" si="5"/>
        <v xml:space="preserve"> </v>
      </c>
      <c r="CX41" s="14" t="str">
        <f t="shared" si="5"/>
        <v xml:space="preserve"> </v>
      </c>
      <c r="CY41" s="14" t="str">
        <f t="shared" si="5"/>
        <v xml:space="preserve"> </v>
      </c>
      <c r="CZ41" s="14" t="str">
        <f t="shared" si="5"/>
        <v xml:space="preserve"> </v>
      </c>
      <c r="DA41" s="14" t="str">
        <f t="shared" si="5"/>
        <v xml:space="preserve"> </v>
      </c>
      <c r="DB41" s="14" t="str">
        <f t="shared" si="5"/>
        <v xml:space="preserve"> </v>
      </c>
      <c r="DC41" s="14" t="str">
        <f t="shared" si="5"/>
        <v xml:space="preserve"> </v>
      </c>
      <c r="DD41" s="14" t="str">
        <f t="shared" si="5"/>
        <v xml:space="preserve"> </v>
      </c>
      <c r="DE41" s="14" t="str">
        <f t="shared" si="5"/>
        <v xml:space="preserve"> </v>
      </c>
      <c r="DF41" s="14" t="str">
        <f t="shared" si="5"/>
        <v xml:space="preserve"> </v>
      </c>
      <c r="DG41" s="14" t="str">
        <f t="shared" si="5"/>
        <v xml:space="preserve"> </v>
      </c>
      <c r="DH41" s="14" t="str">
        <f t="shared" si="5"/>
        <v xml:space="preserve"> </v>
      </c>
      <c r="DI41" s="14" t="str">
        <f t="shared" si="5"/>
        <v xml:space="preserve"> </v>
      </c>
      <c r="DJ41" s="14" t="str">
        <f t="shared" si="5"/>
        <v xml:space="preserve"> </v>
      </c>
      <c r="DK41" s="14" t="str">
        <f t="shared" si="5"/>
        <v xml:space="preserve"> </v>
      </c>
      <c r="DL41" s="14" t="str">
        <f t="shared" si="5"/>
        <v xml:space="preserve"> </v>
      </c>
      <c r="DM41" s="14" t="str">
        <f t="shared" si="5"/>
        <v xml:space="preserve"> </v>
      </c>
      <c r="DN41" s="14" t="str">
        <f t="shared" si="5"/>
        <v xml:space="preserve"> </v>
      </c>
      <c r="DO41" s="14" t="str">
        <f t="shared" si="5"/>
        <v xml:space="preserve"> </v>
      </c>
      <c r="DP41" s="14" t="str">
        <f t="shared" si="5"/>
        <v xml:space="preserve"> </v>
      </c>
      <c r="DQ41" s="14" t="str">
        <f t="shared" si="5"/>
        <v xml:space="preserve"> </v>
      </c>
      <c r="DR41" s="14" t="str">
        <f t="shared" si="5"/>
        <v xml:space="preserve"> </v>
      </c>
      <c r="DS41" s="14" t="str">
        <f t="shared" si="5"/>
        <v xml:space="preserve"> </v>
      </c>
      <c r="DT41" s="14" t="str">
        <f t="shared" si="5"/>
        <v xml:space="preserve"> </v>
      </c>
      <c r="DU41" s="14" t="str">
        <f t="shared" si="5"/>
        <v xml:space="preserve"> </v>
      </c>
      <c r="DV41" s="14" t="str">
        <f t="shared" si="5"/>
        <v xml:space="preserve"> </v>
      </c>
      <c r="DW41" s="14" t="str">
        <f t="shared" si="5"/>
        <v xml:space="preserve"> </v>
      </c>
      <c r="DX41" s="14" t="str">
        <f t="shared" si="5"/>
        <v xml:space="preserve"> </v>
      </c>
      <c r="DY41" s="14" t="str">
        <f t="shared" si="5"/>
        <v xml:space="preserve"> </v>
      </c>
      <c r="DZ41" s="14" t="str">
        <f t="shared" si="5"/>
        <v xml:space="preserve"> </v>
      </c>
      <c r="EA41" s="14" t="str">
        <f t="shared" ref="EA41:GL41" si="6">IF(EA35=1,1," ")</f>
        <v xml:space="preserve"> </v>
      </c>
      <c r="EB41" s="14" t="str">
        <f t="shared" si="6"/>
        <v xml:space="preserve"> </v>
      </c>
      <c r="EC41" s="14" t="str">
        <f t="shared" si="6"/>
        <v xml:space="preserve"> </v>
      </c>
      <c r="ED41" s="14" t="str">
        <f t="shared" si="6"/>
        <v xml:space="preserve"> </v>
      </c>
      <c r="EE41" s="14" t="str">
        <f t="shared" si="6"/>
        <v xml:space="preserve"> </v>
      </c>
      <c r="EF41" s="14" t="str">
        <f t="shared" si="6"/>
        <v xml:space="preserve"> </v>
      </c>
      <c r="EG41" s="14" t="str">
        <f t="shared" si="6"/>
        <v xml:space="preserve"> </v>
      </c>
      <c r="EH41" s="14" t="str">
        <f t="shared" si="6"/>
        <v xml:space="preserve"> </v>
      </c>
      <c r="EI41" s="14" t="str">
        <f t="shared" si="6"/>
        <v xml:space="preserve"> </v>
      </c>
      <c r="EJ41" s="14" t="str">
        <f t="shared" si="6"/>
        <v xml:space="preserve"> </v>
      </c>
      <c r="EK41" s="14" t="str">
        <f t="shared" si="6"/>
        <v xml:space="preserve"> </v>
      </c>
      <c r="EL41" s="14" t="str">
        <f t="shared" si="6"/>
        <v xml:space="preserve"> </v>
      </c>
      <c r="EM41" s="14" t="str">
        <f t="shared" si="6"/>
        <v xml:space="preserve"> </v>
      </c>
      <c r="EN41" s="14" t="str">
        <f t="shared" si="6"/>
        <v xml:space="preserve"> </v>
      </c>
      <c r="EO41" s="14" t="str">
        <f t="shared" si="6"/>
        <v xml:space="preserve"> </v>
      </c>
      <c r="EP41" s="14" t="str">
        <f t="shared" si="6"/>
        <v xml:space="preserve"> </v>
      </c>
      <c r="EQ41" s="14" t="str">
        <f t="shared" si="6"/>
        <v xml:space="preserve"> </v>
      </c>
      <c r="ER41" s="14" t="str">
        <f t="shared" si="6"/>
        <v xml:space="preserve"> </v>
      </c>
      <c r="ES41" s="14" t="str">
        <f t="shared" si="6"/>
        <v xml:space="preserve"> </v>
      </c>
      <c r="ET41" s="14" t="str">
        <f t="shared" si="6"/>
        <v xml:space="preserve"> </v>
      </c>
      <c r="EU41" s="14" t="str">
        <f t="shared" si="6"/>
        <v xml:space="preserve"> </v>
      </c>
      <c r="EV41" s="14" t="str">
        <f t="shared" si="6"/>
        <v xml:space="preserve"> </v>
      </c>
      <c r="EW41" s="14" t="str">
        <f t="shared" si="6"/>
        <v xml:space="preserve"> </v>
      </c>
      <c r="EX41" s="14" t="str">
        <f t="shared" si="6"/>
        <v xml:space="preserve"> </v>
      </c>
      <c r="EY41" s="14" t="str">
        <f t="shared" si="6"/>
        <v xml:space="preserve"> </v>
      </c>
      <c r="EZ41" s="14" t="str">
        <f t="shared" si="6"/>
        <v xml:space="preserve"> </v>
      </c>
      <c r="FA41" s="14" t="str">
        <f t="shared" si="6"/>
        <v xml:space="preserve"> </v>
      </c>
      <c r="FB41" s="14" t="str">
        <f t="shared" si="6"/>
        <v xml:space="preserve"> </v>
      </c>
      <c r="FC41" s="14" t="str">
        <f t="shared" si="6"/>
        <v xml:space="preserve"> </v>
      </c>
      <c r="FD41" s="14" t="str">
        <f t="shared" si="6"/>
        <v xml:space="preserve"> </v>
      </c>
      <c r="FE41" s="14" t="str">
        <f t="shared" si="6"/>
        <v xml:space="preserve"> </v>
      </c>
      <c r="FF41" s="14" t="str">
        <f t="shared" si="6"/>
        <v xml:space="preserve"> </v>
      </c>
      <c r="FG41" s="14" t="str">
        <f t="shared" si="6"/>
        <v xml:space="preserve"> </v>
      </c>
      <c r="FH41" s="14" t="str">
        <f t="shared" si="6"/>
        <v xml:space="preserve"> </v>
      </c>
      <c r="FI41" s="14" t="str">
        <f t="shared" si="6"/>
        <v xml:space="preserve"> </v>
      </c>
      <c r="FJ41" s="14" t="str">
        <f t="shared" si="6"/>
        <v xml:space="preserve"> </v>
      </c>
      <c r="FK41" s="14" t="str">
        <f t="shared" si="6"/>
        <v xml:space="preserve"> </v>
      </c>
      <c r="FL41" s="14" t="str">
        <f t="shared" si="6"/>
        <v xml:space="preserve"> </v>
      </c>
      <c r="FM41" s="14" t="str">
        <f t="shared" si="6"/>
        <v xml:space="preserve"> </v>
      </c>
      <c r="FN41" s="14" t="str">
        <f t="shared" si="6"/>
        <v xml:space="preserve"> </v>
      </c>
      <c r="FO41" s="14" t="str">
        <f t="shared" si="6"/>
        <v xml:space="preserve"> </v>
      </c>
      <c r="FP41" s="14" t="str">
        <f t="shared" si="6"/>
        <v xml:space="preserve"> </v>
      </c>
      <c r="FQ41" s="14" t="str">
        <f t="shared" si="6"/>
        <v xml:space="preserve"> </v>
      </c>
      <c r="FR41" s="14" t="str">
        <f t="shared" si="6"/>
        <v xml:space="preserve"> </v>
      </c>
      <c r="FS41" s="14" t="str">
        <f t="shared" si="6"/>
        <v xml:space="preserve"> </v>
      </c>
      <c r="FT41" s="14" t="str">
        <f t="shared" si="6"/>
        <v xml:space="preserve"> </v>
      </c>
      <c r="FU41" s="14" t="str">
        <f t="shared" si="6"/>
        <v xml:space="preserve"> </v>
      </c>
      <c r="FV41" s="14" t="str">
        <f t="shared" si="6"/>
        <v xml:space="preserve"> </v>
      </c>
      <c r="FW41" s="14" t="str">
        <f t="shared" si="6"/>
        <v xml:space="preserve"> </v>
      </c>
      <c r="FX41" s="14" t="str">
        <f t="shared" si="6"/>
        <v xml:space="preserve"> </v>
      </c>
      <c r="FY41" s="14" t="str">
        <f t="shared" si="6"/>
        <v xml:space="preserve"> </v>
      </c>
      <c r="FZ41" s="14" t="str">
        <f t="shared" si="6"/>
        <v xml:space="preserve"> </v>
      </c>
      <c r="GA41" s="14" t="str">
        <f t="shared" si="6"/>
        <v xml:space="preserve"> </v>
      </c>
      <c r="GB41" s="14" t="str">
        <f t="shared" si="6"/>
        <v xml:space="preserve"> </v>
      </c>
      <c r="GC41" s="14" t="str">
        <f t="shared" si="6"/>
        <v xml:space="preserve"> </v>
      </c>
      <c r="GD41" s="14" t="str">
        <f t="shared" si="6"/>
        <v xml:space="preserve"> </v>
      </c>
      <c r="GE41" s="14" t="str">
        <f t="shared" si="6"/>
        <v xml:space="preserve"> </v>
      </c>
      <c r="GF41" s="14" t="str">
        <f t="shared" si="6"/>
        <v xml:space="preserve"> </v>
      </c>
      <c r="GG41" s="14" t="str">
        <f t="shared" si="6"/>
        <v xml:space="preserve"> </v>
      </c>
      <c r="GH41" s="14" t="str">
        <f t="shared" si="6"/>
        <v xml:space="preserve"> </v>
      </c>
      <c r="GI41" s="14" t="str">
        <f t="shared" si="6"/>
        <v xml:space="preserve"> </v>
      </c>
      <c r="GJ41" s="14" t="str">
        <f t="shared" si="6"/>
        <v xml:space="preserve"> </v>
      </c>
      <c r="GK41" s="14" t="str">
        <f t="shared" si="6"/>
        <v xml:space="preserve"> </v>
      </c>
      <c r="GL41" s="14" t="str">
        <f t="shared" si="6"/>
        <v xml:space="preserve"> </v>
      </c>
      <c r="GM41" s="14" t="str">
        <f t="shared" ref="GM41:IV41" si="7">IF(GM35=1,1," ")</f>
        <v xml:space="preserve"> </v>
      </c>
      <c r="GN41" s="14" t="str">
        <f t="shared" si="7"/>
        <v xml:space="preserve"> </v>
      </c>
      <c r="GO41" s="14" t="str">
        <f t="shared" si="7"/>
        <v xml:space="preserve"> </v>
      </c>
      <c r="GP41" s="14" t="str">
        <f t="shared" si="7"/>
        <v xml:space="preserve"> </v>
      </c>
      <c r="GQ41" s="14" t="str">
        <f t="shared" si="7"/>
        <v xml:space="preserve"> </v>
      </c>
      <c r="GR41" s="14" t="str">
        <f t="shared" si="7"/>
        <v xml:space="preserve"> </v>
      </c>
      <c r="GS41" s="14" t="str">
        <f t="shared" si="7"/>
        <v xml:space="preserve"> </v>
      </c>
      <c r="GT41" s="14" t="str">
        <f t="shared" si="7"/>
        <v xml:space="preserve"> </v>
      </c>
      <c r="GU41" s="14" t="str">
        <f t="shared" si="7"/>
        <v xml:space="preserve"> </v>
      </c>
      <c r="GV41" s="14" t="str">
        <f t="shared" si="7"/>
        <v xml:space="preserve"> </v>
      </c>
      <c r="GW41" s="14" t="str">
        <f t="shared" si="7"/>
        <v xml:space="preserve"> </v>
      </c>
      <c r="GX41" s="14" t="str">
        <f t="shared" si="7"/>
        <v xml:space="preserve"> </v>
      </c>
      <c r="GY41" s="14" t="str">
        <f t="shared" si="7"/>
        <v xml:space="preserve"> </v>
      </c>
      <c r="GZ41" s="14" t="str">
        <f t="shared" si="7"/>
        <v xml:space="preserve"> </v>
      </c>
      <c r="HA41" s="14" t="str">
        <f t="shared" si="7"/>
        <v xml:space="preserve"> </v>
      </c>
      <c r="HB41" s="14" t="str">
        <f t="shared" si="7"/>
        <v xml:space="preserve"> </v>
      </c>
      <c r="HC41" s="14" t="str">
        <f t="shared" si="7"/>
        <v xml:space="preserve"> </v>
      </c>
      <c r="HD41" s="14" t="str">
        <f t="shared" si="7"/>
        <v xml:space="preserve"> </v>
      </c>
      <c r="HE41" s="14" t="str">
        <f t="shared" si="7"/>
        <v xml:space="preserve"> </v>
      </c>
      <c r="HF41" s="14" t="str">
        <f t="shared" si="7"/>
        <v xml:space="preserve"> </v>
      </c>
      <c r="HG41" s="14" t="str">
        <f t="shared" si="7"/>
        <v xml:space="preserve"> </v>
      </c>
      <c r="HH41" s="14" t="str">
        <f t="shared" si="7"/>
        <v xml:space="preserve"> </v>
      </c>
      <c r="HI41" s="14" t="str">
        <f t="shared" si="7"/>
        <v xml:space="preserve"> </v>
      </c>
      <c r="HJ41" s="14" t="str">
        <f t="shared" si="7"/>
        <v xml:space="preserve"> </v>
      </c>
      <c r="HK41" s="14" t="str">
        <f t="shared" si="7"/>
        <v xml:space="preserve"> </v>
      </c>
      <c r="HL41" s="14" t="str">
        <f t="shared" si="7"/>
        <v xml:space="preserve"> </v>
      </c>
      <c r="HM41" s="14" t="str">
        <f t="shared" si="7"/>
        <v xml:space="preserve"> </v>
      </c>
      <c r="HN41" s="14" t="str">
        <f t="shared" si="7"/>
        <v xml:space="preserve"> </v>
      </c>
      <c r="HO41" s="14" t="str">
        <f t="shared" si="7"/>
        <v xml:space="preserve"> </v>
      </c>
      <c r="HP41" s="14" t="str">
        <f t="shared" si="7"/>
        <v xml:space="preserve"> </v>
      </c>
      <c r="HQ41" s="14" t="str">
        <f t="shared" si="7"/>
        <v xml:space="preserve"> </v>
      </c>
      <c r="HR41" s="14" t="str">
        <f t="shared" si="7"/>
        <v xml:space="preserve"> </v>
      </c>
      <c r="HS41" s="14" t="str">
        <f t="shared" si="7"/>
        <v xml:space="preserve"> </v>
      </c>
      <c r="HT41" s="14" t="str">
        <f t="shared" si="7"/>
        <v xml:space="preserve"> </v>
      </c>
      <c r="HU41" s="14" t="str">
        <f t="shared" si="7"/>
        <v xml:space="preserve"> </v>
      </c>
      <c r="HV41" s="14" t="str">
        <f t="shared" si="7"/>
        <v xml:space="preserve"> </v>
      </c>
      <c r="HW41" s="14" t="str">
        <f t="shared" si="7"/>
        <v xml:space="preserve"> </v>
      </c>
      <c r="HX41" s="14" t="str">
        <f t="shared" si="7"/>
        <v xml:space="preserve"> </v>
      </c>
      <c r="HY41" s="14" t="str">
        <f t="shared" si="7"/>
        <v xml:space="preserve"> </v>
      </c>
      <c r="HZ41" s="14" t="str">
        <f t="shared" si="7"/>
        <v xml:space="preserve"> </v>
      </c>
      <c r="IA41" s="14" t="str">
        <f t="shared" si="7"/>
        <v xml:space="preserve"> </v>
      </c>
      <c r="IB41" s="14" t="str">
        <f t="shared" si="7"/>
        <v xml:space="preserve"> </v>
      </c>
      <c r="IC41" s="14" t="str">
        <f t="shared" si="7"/>
        <v xml:space="preserve"> </v>
      </c>
      <c r="ID41" s="14" t="str">
        <f t="shared" si="7"/>
        <v xml:space="preserve"> </v>
      </c>
      <c r="IE41" s="14" t="str">
        <f t="shared" si="7"/>
        <v xml:space="preserve"> </v>
      </c>
      <c r="IF41" s="14" t="str">
        <f t="shared" si="7"/>
        <v xml:space="preserve"> </v>
      </c>
      <c r="IG41" s="14" t="str">
        <f t="shared" si="7"/>
        <v xml:space="preserve"> </v>
      </c>
      <c r="IH41" s="14" t="str">
        <f t="shared" si="7"/>
        <v xml:space="preserve"> </v>
      </c>
      <c r="II41" s="14" t="str">
        <f t="shared" si="7"/>
        <v xml:space="preserve"> </v>
      </c>
      <c r="IJ41" s="14" t="str">
        <f t="shared" si="7"/>
        <v xml:space="preserve"> </v>
      </c>
      <c r="IK41" s="14" t="str">
        <f t="shared" si="7"/>
        <v xml:space="preserve"> </v>
      </c>
      <c r="IL41" s="14" t="str">
        <f t="shared" si="7"/>
        <v xml:space="preserve"> </v>
      </c>
      <c r="IM41" s="14" t="str">
        <f t="shared" si="7"/>
        <v xml:space="preserve"> </v>
      </c>
      <c r="IN41" s="14" t="str">
        <f t="shared" si="7"/>
        <v xml:space="preserve"> </v>
      </c>
      <c r="IO41" s="14" t="str">
        <f t="shared" si="7"/>
        <v xml:space="preserve"> </v>
      </c>
      <c r="IP41" s="14" t="str">
        <f t="shared" si="7"/>
        <v xml:space="preserve"> </v>
      </c>
      <c r="IQ41" s="14" t="str">
        <f t="shared" si="7"/>
        <v xml:space="preserve"> </v>
      </c>
      <c r="IR41" s="14" t="str">
        <f t="shared" si="7"/>
        <v xml:space="preserve"> </v>
      </c>
      <c r="IS41" s="14" t="str">
        <f t="shared" si="7"/>
        <v xml:space="preserve"> </v>
      </c>
      <c r="IT41" s="14" t="str">
        <f t="shared" si="7"/>
        <v xml:space="preserve"> </v>
      </c>
      <c r="IU41" s="14" t="str">
        <f t="shared" si="7"/>
        <v xml:space="preserve"> </v>
      </c>
      <c r="IV41" s="14" t="str">
        <f t="shared" si="7"/>
        <v xml:space="preserve"> </v>
      </c>
    </row>
    <row r="42" spans="1:256" hidden="1" x14ac:dyDescent="0.2">
      <c r="A42" s="14" t="s">
        <v>9</v>
      </c>
      <c r="B42" s="14" t="str">
        <f>IF(B35=2,1," ")</f>
        <v xml:space="preserve"> </v>
      </c>
      <c r="C42" s="14" t="str">
        <f t="shared" ref="C42:BN42" si="8">IF(C35=2,1," ")</f>
        <v xml:space="preserve"> </v>
      </c>
      <c r="D42" s="14" t="str">
        <f t="shared" si="8"/>
        <v xml:space="preserve"> </v>
      </c>
      <c r="E42" s="14" t="str">
        <f t="shared" si="8"/>
        <v xml:space="preserve"> </v>
      </c>
      <c r="F42" s="14" t="str">
        <f t="shared" si="8"/>
        <v xml:space="preserve"> </v>
      </c>
      <c r="G42" s="14" t="str">
        <f t="shared" si="8"/>
        <v xml:space="preserve"> </v>
      </c>
      <c r="H42" s="14" t="str">
        <f t="shared" si="8"/>
        <v xml:space="preserve"> </v>
      </c>
      <c r="I42" s="14" t="str">
        <f t="shared" si="8"/>
        <v xml:space="preserve"> </v>
      </c>
      <c r="J42" s="14" t="str">
        <f t="shared" si="8"/>
        <v xml:space="preserve"> </v>
      </c>
      <c r="K42" s="14" t="str">
        <f t="shared" si="8"/>
        <v xml:space="preserve"> </v>
      </c>
      <c r="L42" s="14" t="str">
        <f t="shared" si="8"/>
        <v xml:space="preserve"> </v>
      </c>
      <c r="M42" s="14" t="str">
        <f t="shared" si="8"/>
        <v xml:space="preserve"> </v>
      </c>
      <c r="N42" s="14" t="str">
        <f t="shared" si="8"/>
        <v xml:space="preserve"> </v>
      </c>
      <c r="O42" s="14" t="str">
        <f t="shared" si="8"/>
        <v xml:space="preserve"> </v>
      </c>
      <c r="P42" s="14" t="str">
        <f t="shared" si="8"/>
        <v xml:space="preserve"> </v>
      </c>
      <c r="Q42" s="14" t="str">
        <f t="shared" si="8"/>
        <v xml:space="preserve"> </v>
      </c>
      <c r="R42" s="14" t="str">
        <f t="shared" si="8"/>
        <v xml:space="preserve"> </v>
      </c>
      <c r="S42" s="14" t="str">
        <f t="shared" si="8"/>
        <v xml:space="preserve"> </v>
      </c>
      <c r="T42" s="14" t="str">
        <f t="shared" si="8"/>
        <v xml:space="preserve"> </v>
      </c>
      <c r="U42" s="14" t="str">
        <f t="shared" si="8"/>
        <v xml:space="preserve"> </v>
      </c>
      <c r="V42" s="14" t="str">
        <f t="shared" si="8"/>
        <v xml:space="preserve"> </v>
      </c>
      <c r="W42" s="14" t="str">
        <f t="shared" si="8"/>
        <v xml:space="preserve"> </v>
      </c>
      <c r="X42" s="14" t="str">
        <f t="shared" si="8"/>
        <v xml:space="preserve"> </v>
      </c>
      <c r="Y42" s="14" t="str">
        <f t="shared" si="8"/>
        <v xml:space="preserve"> </v>
      </c>
      <c r="Z42" s="14" t="str">
        <f t="shared" si="8"/>
        <v xml:space="preserve"> </v>
      </c>
      <c r="AA42" s="14" t="str">
        <f t="shared" si="8"/>
        <v xml:space="preserve"> </v>
      </c>
      <c r="AB42" s="14" t="str">
        <f t="shared" si="8"/>
        <v xml:space="preserve"> </v>
      </c>
      <c r="AC42" s="14" t="str">
        <f t="shared" si="8"/>
        <v xml:space="preserve"> </v>
      </c>
      <c r="AD42" s="14" t="str">
        <f t="shared" si="8"/>
        <v xml:space="preserve"> </v>
      </c>
      <c r="AE42" s="14" t="str">
        <f t="shared" si="8"/>
        <v xml:space="preserve"> </v>
      </c>
      <c r="AF42" s="14" t="str">
        <f t="shared" si="8"/>
        <v xml:space="preserve"> </v>
      </c>
      <c r="AG42" s="14" t="str">
        <f t="shared" si="8"/>
        <v xml:space="preserve"> </v>
      </c>
      <c r="AH42" s="14" t="str">
        <f t="shared" si="8"/>
        <v xml:space="preserve"> </v>
      </c>
      <c r="AI42" s="14" t="str">
        <f t="shared" si="8"/>
        <v xml:space="preserve"> </v>
      </c>
      <c r="AJ42" s="14" t="str">
        <f t="shared" si="8"/>
        <v xml:space="preserve"> </v>
      </c>
      <c r="AK42" s="14" t="str">
        <f t="shared" si="8"/>
        <v xml:space="preserve"> </v>
      </c>
      <c r="AL42" s="14" t="str">
        <f t="shared" si="8"/>
        <v xml:space="preserve"> </v>
      </c>
      <c r="AM42" s="14" t="str">
        <f t="shared" si="8"/>
        <v xml:space="preserve"> </v>
      </c>
      <c r="AN42" s="14" t="str">
        <f t="shared" si="8"/>
        <v xml:space="preserve"> </v>
      </c>
      <c r="AO42" s="14" t="str">
        <f t="shared" si="8"/>
        <v xml:space="preserve"> </v>
      </c>
      <c r="AP42" s="14" t="str">
        <f t="shared" si="8"/>
        <v xml:space="preserve"> </v>
      </c>
      <c r="AQ42" s="14" t="str">
        <f t="shared" si="8"/>
        <v xml:space="preserve"> </v>
      </c>
      <c r="AR42" s="14" t="str">
        <f t="shared" si="8"/>
        <v xml:space="preserve"> </v>
      </c>
      <c r="AS42" s="14" t="str">
        <f t="shared" si="8"/>
        <v xml:space="preserve"> </v>
      </c>
      <c r="AT42" s="14" t="str">
        <f t="shared" si="8"/>
        <v xml:space="preserve"> </v>
      </c>
      <c r="AU42" s="14" t="str">
        <f t="shared" si="8"/>
        <v xml:space="preserve"> </v>
      </c>
      <c r="AV42" s="14" t="str">
        <f t="shared" si="8"/>
        <v xml:space="preserve"> </v>
      </c>
      <c r="AW42" s="14" t="str">
        <f t="shared" si="8"/>
        <v xml:space="preserve"> </v>
      </c>
      <c r="AX42" s="14" t="str">
        <f t="shared" si="8"/>
        <v xml:space="preserve"> </v>
      </c>
      <c r="AY42" s="14" t="str">
        <f t="shared" si="8"/>
        <v xml:space="preserve"> </v>
      </c>
      <c r="AZ42" s="14" t="str">
        <f t="shared" si="8"/>
        <v xml:space="preserve"> </v>
      </c>
      <c r="BA42" s="14" t="str">
        <f t="shared" si="8"/>
        <v xml:space="preserve"> </v>
      </c>
      <c r="BB42" s="14" t="str">
        <f t="shared" si="8"/>
        <v xml:space="preserve"> </v>
      </c>
      <c r="BC42" s="14" t="str">
        <f t="shared" si="8"/>
        <v xml:space="preserve"> </v>
      </c>
      <c r="BD42" s="14" t="str">
        <f t="shared" si="8"/>
        <v xml:space="preserve"> </v>
      </c>
      <c r="BE42" s="14" t="str">
        <f t="shared" si="8"/>
        <v xml:space="preserve"> </v>
      </c>
      <c r="BF42" s="14" t="str">
        <f t="shared" si="8"/>
        <v xml:space="preserve"> </v>
      </c>
      <c r="BG42" s="14" t="str">
        <f t="shared" si="8"/>
        <v xml:space="preserve"> </v>
      </c>
      <c r="BH42" s="14" t="str">
        <f t="shared" si="8"/>
        <v xml:space="preserve"> </v>
      </c>
      <c r="BI42" s="14" t="str">
        <f t="shared" si="8"/>
        <v xml:space="preserve"> </v>
      </c>
      <c r="BJ42" s="14" t="str">
        <f t="shared" si="8"/>
        <v xml:space="preserve"> </v>
      </c>
      <c r="BK42" s="14" t="str">
        <f t="shared" si="8"/>
        <v xml:space="preserve"> </v>
      </c>
      <c r="BL42" s="14" t="str">
        <f t="shared" si="8"/>
        <v xml:space="preserve"> </v>
      </c>
      <c r="BM42" s="14" t="str">
        <f t="shared" si="8"/>
        <v xml:space="preserve"> </v>
      </c>
      <c r="BN42" s="14" t="str">
        <f t="shared" si="8"/>
        <v xml:space="preserve"> </v>
      </c>
      <c r="BO42" s="14" t="str">
        <f t="shared" ref="BO42:DZ42" si="9">IF(BO35=2,1," ")</f>
        <v xml:space="preserve"> </v>
      </c>
      <c r="BP42" s="14" t="str">
        <f t="shared" si="9"/>
        <v xml:space="preserve"> </v>
      </c>
      <c r="BQ42" s="14" t="str">
        <f t="shared" si="9"/>
        <v xml:space="preserve"> </v>
      </c>
      <c r="BR42" s="14" t="str">
        <f t="shared" si="9"/>
        <v xml:space="preserve"> </v>
      </c>
      <c r="BS42" s="14" t="str">
        <f t="shared" si="9"/>
        <v xml:space="preserve"> </v>
      </c>
      <c r="BT42" s="14" t="str">
        <f t="shared" si="9"/>
        <v xml:space="preserve"> </v>
      </c>
      <c r="BU42" s="14" t="str">
        <f t="shared" si="9"/>
        <v xml:space="preserve"> </v>
      </c>
      <c r="BV42" s="14" t="str">
        <f t="shared" si="9"/>
        <v xml:space="preserve"> </v>
      </c>
      <c r="BW42" s="14" t="str">
        <f t="shared" si="9"/>
        <v xml:space="preserve"> </v>
      </c>
      <c r="BX42" s="14" t="str">
        <f t="shared" si="9"/>
        <v xml:space="preserve"> </v>
      </c>
      <c r="BY42" s="14" t="str">
        <f t="shared" si="9"/>
        <v xml:space="preserve"> </v>
      </c>
      <c r="BZ42" s="14" t="str">
        <f t="shared" si="9"/>
        <v xml:space="preserve"> </v>
      </c>
      <c r="CA42" s="14" t="str">
        <f t="shared" si="9"/>
        <v xml:space="preserve"> </v>
      </c>
      <c r="CB42" s="14" t="str">
        <f t="shared" si="9"/>
        <v xml:space="preserve"> </v>
      </c>
      <c r="CC42" s="14" t="str">
        <f t="shared" si="9"/>
        <v xml:space="preserve"> </v>
      </c>
      <c r="CD42" s="14" t="str">
        <f t="shared" si="9"/>
        <v xml:space="preserve"> </v>
      </c>
      <c r="CE42" s="14" t="str">
        <f t="shared" si="9"/>
        <v xml:space="preserve"> </v>
      </c>
      <c r="CF42" s="14" t="str">
        <f t="shared" si="9"/>
        <v xml:space="preserve"> </v>
      </c>
      <c r="CG42" s="14" t="str">
        <f t="shared" si="9"/>
        <v xml:space="preserve"> </v>
      </c>
      <c r="CH42" s="14" t="str">
        <f t="shared" si="9"/>
        <v xml:space="preserve"> </v>
      </c>
      <c r="CI42" s="14" t="str">
        <f t="shared" si="9"/>
        <v xml:space="preserve"> </v>
      </c>
      <c r="CJ42" s="14" t="str">
        <f t="shared" si="9"/>
        <v xml:space="preserve"> </v>
      </c>
      <c r="CK42" s="14" t="str">
        <f t="shared" si="9"/>
        <v xml:space="preserve"> </v>
      </c>
      <c r="CL42" s="14" t="str">
        <f t="shared" si="9"/>
        <v xml:space="preserve"> </v>
      </c>
      <c r="CM42" s="14" t="str">
        <f t="shared" si="9"/>
        <v xml:space="preserve"> </v>
      </c>
      <c r="CN42" s="14" t="str">
        <f t="shared" si="9"/>
        <v xml:space="preserve"> </v>
      </c>
      <c r="CO42" s="14" t="str">
        <f t="shared" si="9"/>
        <v xml:space="preserve"> </v>
      </c>
      <c r="CP42" s="14" t="str">
        <f t="shared" si="9"/>
        <v xml:space="preserve"> </v>
      </c>
      <c r="CQ42" s="14" t="str">
        <f t="shared" si="9"/>
        <v xml:space="preserve"> </v>
      </c>
      <c r="CR42" s="14" t="str">
        <f t="shared" si="9"/>
        <v xml:space="preserve"> </v>
      </c>
      <c r="CS42" s="14" t="str">
        <f t="shared" si="9"/>
        <v xml:space="preserve"> </v>
      </c>
      <c r="CT42" s="14" t="str">
        <f t="shared" si="9"/>
        <v xml:space="preserve"> </v>
      </c>
      <c r="CU42" s="14" t="str">
        <f t="shared" si="9"/>
        <v xml:space="preserve"> </v>
      </c>
      <c r="CV42" s="14" t="str">
        <f t="shared" si="9"/>
        <v xml:space="preserve"> </v>
      </c>
      <c r="CW42" s="14" t="str">
        <f t="shared" si="9"/>
        <v xml:space="preserve"> </v>
      </c>
      <c r="CX42" s="14" t="str">
        <f t="shared" si="9"/>
        <v xml:space="preserve"> </v>
      </c>
      <c r="CY42" s="14" t="str">
        <f t="shared" si="9"/>
        <v xml:space="preserve"> </v>
      </c>
      <c r="CZ42" s="14" t="str">
        <f t="shared" si="9"/>
        <v xml:space="preserve"> </v>
      </c>
      <c r="DA42" s="14" t="str">
        <f t="shared" si="9"/>
        <v xml:space="preserve"> </v>
      </c>
      <c r="DB42" s="14" t="str">
        <f t="shared" si="9"/>
        <v xml:space="preserve"> </v>
      </c>
      <c r="DC42" s="14" t="str">
        <f t="shared" si="9"/>
        <v xml:space="preserve"> </v>
      </c>
      <c r="DD42" s="14" t="str">
        <f t="shared" si="9"/>
        <v xml:space="preserve"> </v>
      </c>
      <c r="DE42" s="14" t="str">
        <f t="shared" si="9"/>
        <v xml:space="preserve"> </v>
      </c>
      <c r="DF42" s="14" t="str">
        <f t="shared" si="9"/>
        <v xml:space="preserve"> </v>
      </c>
      <c r="DG42" s="14" t="str">
        <f t="shared" si="9"/>
        <v xml:space="preserve"> </v>
      </c>
      <c r="DH42" s="14" t="str">
        <f t="shared" si="9"/>
        <v xml:space="preserve"> </v>
      </c>
      <c r="DI42" s="14" t="str">
        <f t="shared" si="9"/>
        <v xml:space="preserve"> </v>
      </c>
      <c r="DJ42" s="14" t="str">
        <f t="shared" si="9"/>
        <v xml:space="preserve"> </v>
      </c>
      <c r="DK42" s="14" t="str">
        <f t="shared" si="9"/>
        <v xml:space="preserve"> </v>
      </c>
      <c r="DL42" s="14" t="str">
        <f t="shared" si="9"/>
        <v xml:space="preserve"> </v>
      </c>
      <c r="DM42" s="14" t="str">
        <f t="shared" si="9"/>
        <v xml:space="preserve"> </v>
      </c>
      <c r="DN42" s="14" t="str">
        <f t="shared" si="9"/>
        <v xml:space="preserve"> </v>
      </c>
      <c r="DO42" s="14" t="str">
        <f t="shared" si="9"/>
        <v xml:space="preserve"> </v>
      </c>
      <c r="DP42" s="14" t="str">
        <f t="shared" si="9"/>
        <v xml:space="preserve"> </v>
      </c>
      <c r="DQ42" s="14" t="str">
        <f t="shared" si="9"/>
        <v xml:space="preserve"> </v>
      </c>
      <c r="DR42" s="14" t="str">
        <f t="shared" si="9"/>
        <v xml:space="preserve"> </v>
      </c>
      <c r="DS42" s="14" t="str">
        <f t="shared" si="9"/>
        <v xml:space="preserve"> </v>
      </c>
      <c r="DT42" s="14" t="str">
        <f t="shared" si="9"/>
        <v xml:space="preserve"> </v>
      </c>
      <c r="DU42" s="14" t="str">
        <f t="shared" si="9"/>
        <v xml:space="preserve"> </v>
      </c>
      <c r="DV42" s="14" t="str">
        <f t="shared" si="9"/>
        <v xml:space="preserve"> </v>
      </c>
      <c r="DW42" s="14" t="str">
        <f t="shared" si="9"/>
        <v xml:space="preserve"> </v>
      </c>
      <c r="DX42" s="14" t="str">
        <f t="shared" si="9"/>
        <v xml:space="preserve"> </v>
      </c>
      <c r="DY42" s="14" t="str">
        <f t="shared" si="9"/>
        <v xml:space="preserve"> </v>
      </c>
      <c r="DZ42" s="14" t="str">
        <f t="shared" si="9"/>
        <v xml:space="preserve"> </v>
      </c>
      <c r="EA42" s="14" t="str">
        <f t="shared" ref="EA42:GL42" si="10">IF(EA35=2,1," ")</f>
        <v xml:space="preserve"> </v>
      </c>
      <c r="EB42" s="14" t="str">
        <f t="shared" si="10"/>
        <v xml:space="preserve"> </v>
      </c>
      <c r="EC42" s="14" t="str">
        <f t="shared" si="10"/>
        <v xml:space="preserve"> </v>
      </c>
      <c r="ED42" s="14" t="str">
        <f t="shared" si="10"/>
        <v xml:space="preserve"> </v>
      </c>
      <c r="EE42" s="14" t="str">
        <f t="shared" si="10"/>
        <v xml:space="preserve"> </v>
      </c>
      <c r="EF42" s="14" t="str">
        <f t="shared" si="10"/>
        <v xml:space="preserve"> </v>
      </c>
      <c r="EG42" s="14" t="str">
        <f t="shared" si="10"/>
        <v xml:space="preserve"> </v>
      </c>
      <c r="EH42" s="14" t="str">
        <f t="shared" si="10"/>
        <v xml:space="preserve"> </v>
      </c>
      <c r="EI42" s="14" t="str">
        <f t="shared" si="10"/>
        <v xml:space="preserve"> </v>
      </c>
      <c r="EJ42" s="14" t="str">
        <f t="shared" si="10"/>
        <v xml:space="preserve"> </v>
      </c>
      <c r="EK42" s="14" t="str">
        <f t="shared" si="10"/>
        <v xml:space="preserve"> </v>
      </c>
      <c r="EL42" s="14" t="str">
        <f t="shared" si="10"/>
        <v xml:space="preserve"> </v>
      </c>
      <c r="EM42" s="14" t="str">
        <f t="shared" si="10"/>
        <v xml:space="preserve"> </v>
      </c>
      <c r="EN42" s="14" t="str">
        <f t="shared" si="10"/>
        <v xml:space="preserve"> </v>
      </c>
      <c r="EO42" s="14" t="str">
        <f t="shared" si="10"/>
        <v xml:space="preserve"> </v>
      </c>
      <c r="EP42" s="14" t="str">
        <f t="shared" si="10"/>
        <v xml:space="preserve"> </v>
      </c>
      <c r="EQ42" s="14" t="str">
        <f t="shared" si="10"/>
        <v xml:space="preserve"> </v>
      </c>
      <c r="ER42" s="14" t="str">
        <f t="shared" si="10"/>
        <v xml:space="preserve"> </v>
      </c>
      <c r="ES42" s="14" t="str">
        <f t="shared" si="10"/>
        <v xml:space="preserve"> </v>
      </c>
      <c r="ET42" s="14" t="str">
        <f t="shared" si="10"/>
        <v xml:space="preserve"> </v>
      </c>
      <c r="EU42" s="14" t="str">
        <f t="shared" si="10"/>
        <v xml:space="preserve"> </v>
      </c>
      <c r="EV42" s="14" t="str">
        <f t="shared" si="10"/>
        <v xml:space="preserve"> </v>
      </c>
      <c r="EW42" s="14" t="str">
        <f t="shared" si="10"/>
        <v xml:space="preserve"> </v>
      </c>
      <c r="EX42" s="14" t="str">
        <f t="shared" si="10"/>
        <v xml:space="preserve"> </v>
      </c>
      <c r="EY42" s="14" t="str">
        <f t="shared" si="10"/>
        <v xml:space="preserve"> </v>
      </c>
      <c r="EZ42" s="14" t="str">
        <f t="shared" si="10"/>
        <v xml:space="preserve"> </v>
      </c>
      <c r="FA42" s="14" t="str">
        <f t="shared" si="10"/>
        <v xml:space="preserve"> </v>
      </c>
      <c r="FB42" s="14" t="str">
        <f t="shared" si="10"/>
        <v xml:space="preserve"> </v>
      </c>
      <c r="FC42" s="14" t="str">
        <f t="shared" si="10"/>
        <v xml:space="preserve"> </v>
      </c>
      <c r="FD42" s="14" t="str">
        <f t="shared" si="10"/>
        <v xml:space="preserve"> </v>
      </c>
      <c r="FE42" s="14" t="str">
        <f t="shared" si="10"/>
        <v xml:space="preserve"> </v>
      </c>
      <c r="FF42" s="14" t="str">
        <f t="shared" si="10"/>
        <v xml:space="preserve"> </v>
      </c>
      <c r="FG42" s="14" t="str">
        <f t="shared" si="10"/>
        <v xml:space="preserve"> </v>
      </c>
      <c r="FH42" s="14" t="str">
        <f t="shared" si="10"/>
        <v xml:space="preserve"> </v>
      </c>
      <c r="FI42" s="14" t="str">
        <f t="shared" si="10"/>
        <v xml:space="preserve"> </v>
      </c>
      <c r="FJ42" s="14" t="str">
        <f t="shared" si="10"/>
        <v xml:space="preserve"> </v>
      </c>
      <c r="FK42" s="14" t="str">
        <f t="shared" si="10"/>
        <v xml:space="preserve"> </v>
      </c>
      <c r="FL42" s="14" t="str">
        <f t="shared" si="10"/>
        <v xml:space="preserve"> </v>
      </c>
      <c r="FM42" s="14" t="str">
        <f t="shared" si="10"/>
        <v xml:space="preserve"> </v>
      </c>
      <c r="FN42" s="14" t="str">
        <f t="shared" si="10"/>
        <v xml:space="preserve"> </v>
      </c>
      <c r="FO42" s="14" t="str">
        <f t="shared" si="10"/>
        <v xml:space="preserve"> </v>
      </c>
      <c r="FP42" s="14" t="str">
        <f t="shared" si="10"/>
        <v xml:space="preserve"> </v>
      </c>
      <c r="FQ42" s="14" t="str">
        <f t="shared" si="10"/>
        <v xml:space="preserve"> </v>
      </c>
      <c r="FR42" s="14" t="str">
        <f t="shared" si="10"/>
        <v xml:space="preserve"> </v>
      </c>
      <c r="FS42" s="14" t="str">
        <f t="shared" si="10"/>
        <v xml:space="preserve"> </v>
      </c>
      <c r="FT42" s="14" t="str">
        <f t="shared" si="10"/>
        <v xml:space="preserve"> </v>
      </c>
      <c r="FU42" s="14" t="str">
        <f t="shared" si="10"/>
        <v xml:space="preserve"> </v>
      </c>
      <c r="FV42" s="14" t="str">
        <f t="shared" si="10"/>
        <v xml:space="preserve"> </v>
      </c>
      <c r="FW42" s="14" t="str">
        <f t="shared" si="10"/>
        <v xml:space="preserve"> </v>
      </c>
      <c r="FX42" s="14" t="str">
        <f t="shared" si="10"/>
        <v xml:space="preserve"> </v>
      </c>
      <c r="FY42" s="14" t="str">
        <f t="shared" si="10"/>
        <v xml:space="preserve"> </v>
      </c>
      <c r="FZ42" s="14" t="str">
        <f t="shared" si="10"/>
        <v xml:space="preserve"> </v>
      </c>
      <c r="GA42" s="14" t="str">
        <f t="shared" si="10"/>
        <v xml:space="preserve"> </v>
      </c>
      <c r="GB42" s="14" t="str">
        <f t="shared" si="10"/>
        <v xml:space="preserve"> </v>
      </c>
      <c r="GC42" s="14" t="str">
        <f t="shared" si="10"/>
        <v xml:space="preserve"> </v>
      </c>
      <c r="GD42" s="14" t="str">
        <f t="shared" si="10"/>
        <v xml:space="preserve"> </v>
      </c>
      <c r="GE42" s="14" t="str">
        <f t="shared" si="10"/>
        <v xml:space="preserve"> </v>
      </c>
      <c r="GF42" s="14" t="str">
        <f t="shared" si="10"/>
        <v xml:space="preserve"> </v>
      </c>
      <c r="GG42" s="14" t="str">
        <f t="shared" si="10"/>
        <v xml:space="preserve"> </v>
      </c>
      <c r="GH42" s="14" t="str">
        <f t="shared" si="10"/>
        <v xml:space="preserve"> </v>
      </c>
      <c r="GI42" s="14" t="str">
        <f t="shared" si="10"/>
        <v xml:space="preserve"> </v>
      </c>
      <c r="GJ42" s="14" t="str">
        <f t="shared" si="10"/>
        <v xml:space="preserve"> </v>
      </c>
      <c r="GK42" s="14" t="str">
        <f t="shared" si="10"/>
        <v xml:space="preserve"> </v>
      </c>
      <c r="GL42" s="14" t="str">
        <f t="shared" si="10"/>
        <v xml:space="preserve"> </v>
      </c>
      <c r="GM42" s="14" t="str">
        <f t="shared" ref="GM42:IV42" si="11">IF(GM35=2,1," ")</f>
        <v xml:space="preserve"> </v>
      </c>
      <c r="GN42" s="14" t="str">
        <f t="shared" si="11"/>
        <v xml:space="preserve"> </v>
      </c>
      <c r="GO42" s="14" t="str">
        <f t="shared" si="11"/>
        <v xml:space="preserve"> </v>
      </c>
      <c r="GP42" s="14" t="str">
        <f t="shared" si="11"/>
        <v xml:space="preserve"> </v>
      </c>
      <c r="GQ42" s="14" t="str">
        <f t="shared" si="11"/>
        <v xml:space="preserve"> </v>
      </c>
      <c r="GR42" s="14" t="str">
        <f t="shared" si="11"/>
        <v xml:space="preserve"> </v>
      </c>
      <c r="GS42" s="14" t="str">
        <f t="shared" si="11"/>
        <v xml:space="preserve"> </v>
      </c>
      <c r="GT42" s="14" t="str">
        <f t="shared" si="11"/>
        <v xml:space="preserve"> </v>
      </c>
      <c r="GU42" s="14" t="str">
        <f t="shared" si="11"/>
        <v xml:space="preserve"> </v>
      </c>
      <c r="GV42" s="14" t="str">
        <f t="shared" si="11"/>
        <v xml:space="preserve"> </v>
      </c>
      <c r="GW42" s="14" t="str">
        <f t="shared" si="11"/>
        <v xml:space="preserve"> </v>
      </c>
      <c r="GX42" s="14" t="str">
        <f t="shared" si="11"/>
        <v xml:space="preserve"> </v>
      </c>
      <c r="GY42" s="14" t="str">
        <f t="shared" si="11"/>
        <v xml:space="preserve"> </v>
      </c>
      <c r="GZ42" s="14" t="str">
        <f t="shared" si="11"/>
        <v xml:space="preserve"> </v>
      </c>
      <c r="HA42" s="14" t="str">
        <f t="shared" si="11"/>
        <v xml:space="preserve"> </v>
      </c>
      <c r="HB42" s="14" t="str">
        <f t="shared" si="11"/>
        <v xml:space="preserve"> </v>
      </c>
      <c r="HC42" s="14" t="str">
        <f t="shared" si="11"/>
        <v xml:space="preserve"> </v>
      </c>
      <c r="HD42" s="14" t="str">
        <f t="shared" si="11"/>
        <v xml:space="preserve"> </v>
      </c>
      <c r="HE42" s="14" t="str">
        <f t="shared" si="11"/>
        <v xml:space="preserve"> </v>
      </c>
      <c r="HF42" s="14" t="str">
        <f t="shared" si="11"/>
        <v xml:space="preserve"> </v>
      </c>
      <c r="HG42" s="14" t="str">
        <f t="shared" si="11"/>
        <v xml:space="preserve"> </v>
      </c>
      <c r="HH42" s="14" t="str">
        <f t="shared" si="11"/>
        <v xml:space="preserve"> </v>
      </c>
      <c r="HI42" s="14" t="str">
        <f t="shared" si="11"/>
        <v xml:space="preserve"> </v>
      </c>
      <c r="HJ42" s="14" t="str">
        <f t="shared" si="11"/>
        <v xml:space="preserve"> </v>
      </c>
      <c r="HK42" s="14" t="str">
        <f t="shared" si="11"/>
        <v xml:space="preserve"> </v>
      </c>
      <c r="HL42" s="14" t="str">
        <f t="shared" si="11"/>
        <v xml:space="preserve"> </v>
      </c>
      <c r="HM42" s="14" t="str">
        <f t="shared" si="11"/>
        <v xml:space="preserve"> </v>
      </c>
      <c r="HN42" s="14" t="str">
        <f t="shared" si="11"/>
        <v xml:space="preserve"> </v>
      </c>
      <c r="HO42" s="14" t="str">
        <f t="shared" si="11"/>
        <v xml:space="preserve"> </v>
      </c>
      <c r="HP42" s="14" t="str">
        <f t="shared" si="11"/>
        <v xml:space="preserve"> </v>
      </c>
      <c r="HQ42" s="14" t="str">
        <f t="shared" si="11"/>
        <v xml:space="preserve"> </v>
      </c>
      <c r="HR42" s="14" t="str">
        <f t="shared" si="11"/>
        <v xml:space="preserve"> </v>
      </c>
      <c r="HS42" s="14" t="str">
        <f t="shared" si="11"/>
        <v xml:space="preserve"> </v>
      </c>
      <c r="HT42" s="14" t="str">
        <f t="shared" si="11"/>
        <v xml:space="preserve"> </v>
      </c>
      <c r="HU42" s="14" t="str">
        <f t="shared" si="11"/>
        <v xml:space="preserve"> </v>
      </c>
      <c r="HV42" s="14" t="str">
        <f t="shared" si="11"/>
        <v xml:space="preserve"> </v>
      </c>
      <c r="HW42" s="14" t="str">
        <f t="shared" si="11"/>
        <v xml:space="preserve"> </v>
      </c>
      <c r="HX42" s="14" t="str">
        <f t="shared" si="11"/>
        <v xml:space="preserve"> </v>
      </c>
      <c r="HY42" s="14" t="str">
        <f t="shared" si="11"/>
        <v xml:space="preserve"> </v>
      </c>
      <c r="HZ42" s="14" t="str">
        <f t="shared" si="11"/>
        <v xml:space="preserve"> </v>
      </c>
      <c r="IA42" s="14" t="str">
        <f t="shared" si="11"/>
        <v xml:space="preserve"> </v>
      </c>
      <c r="IB42" s="14" t="str">
        <f t="shared" si="11"/>
        <v xml:space="preserve"> </v>
      </c>
      <c r="IC42" s="14" t="str">
        <f t="shared" si="11"/>
        <v xml:space="preserve"> </v>
      </c>
      <c r="ID42" s="14" t="str">
        <f t="shared" si="11"/>
        <v xml:space="preserve"> </v>
      </c>
      <c r="IE42" s="14" t="str">
        <f t="shared" si="11"/>
        <v xml:space="preserve"> </v>
      </c>
      <c r="IF42" s="14" t="str">
        <f t="shared" si="11"/>
        <v xml:space="preserve"> </v>
      </c>
      <c r="IG42" s="14" t="str">
        <f t="shared" si="11"/>
        <v xml:space="preserve"> </v>
      </c>
      <c r="IH42" s="14" t="str">
        <f t="shared" si="11"/>
        <v xml:space="preserve"> </v>
      </c>
      <c r="II42" s="14" t="str">
        <f t="shared" si="11"/>
        <v xml:space="preserve"> </v>
      </c>
      <c r="IJ42" s="14" t="str">
        <f t="shared" si="11"/>
        <v xml:space="preserve"> </v>
      </c>
      <c r="IK42" s="14" t="str">
        <f t="shared" si="11"/>
        <v xml:space="preserve"> </v>
      </c>
      <c r="IL42" s="14" t="str">
        <f t="shared" si="11"/>
        <v xml:space="preserve"> </v>
      </c>
      <c r="IM42" s="14" t="str">
        <f t="shared" si="11"/>
        <v xml:space="preserve"> </v>
      </c>
      <c r="IN42" s="14" t="str">
        <f t="shared" si="11"/>
        <v xml:space="preserve"> </v>
      </c>
      <c r="IO42" s="14" t="str">
        <f t="shared" si="11"/>
        <v xml:space="preserve"> </v>
      </c>
      <c r="IP42" s="14" t="str">
        <f t="shared" si="11"/>
        <v xml:space="preserve"> </v>
      </c>
      <c r="IQ42" s="14" t="str">
        <f t="shared" si="11"/>
        <v xml:space="preserve"> </v>
      </c>
      <c r="IR42" s="14" t="str">
        <f t="shared" si="11"/>
        <v xml:space="preserve"> </v>
      </c>
      <c r="IS42" s="14" t="str">
        <f t="shared" si="11"/>
        <v xml:space="preserve"> </v>
      </c>
      <c r="IT42" s="14" t="str">
        <f t="shared" si="11"/>
        <v xml:space="preserve"> </v>
      </c>
      <c r="IU42" s="14" t="str">
        <f t="shared" si="11"/>
        <v xml:space="preserve"> </v>
      </c>
      <c r="IV42" s="14" t="str">
        <f t="shared" si="11"/>
        <v xml:space="preserve"> </v>
      </c>
    </row>
    <row r="43" spans="1:256" hidden="1" x14ac:dyDescent="0.2">
      <c r="A43" s="14" t="s">
        <v>10</v>
      </c>
      <c r="B43" s="14" t="str">
        <f>IF(B35=3,1," ")</f>
        <v xml:space="preserve"> </v>
      </c>
      <c r="C43" s="14" t="str">
        <f t="shared" ref="C43:BN43" si="12">IF(C35=3,1," ")</f>
        <v xml:space="preserve"> </v>
      </c>
      <c r="D43" s="14" t="str">
        <f t="shared" si="12"/>
        <v xml:space="preserve"> </v>
      </c>
      <c r="E43" s="14" t="str">
        <f t="shared" si="12"/>
        <v xml:space="preserve"> </v>
      </c>
      <c r="F43" s="14" t="str">
        <f t="shared" si="12"/>
        <v xml:space="preserve"> </v>
      </c>
      <c r="G43" s="14" t="str">
        <f t="shared" si="12"/>
        <v xml:space="preserve"> </v>
      </c>
      <c r="H43" s="14" t="str">
        <f t="shared" si="12"/>
        <v xml:space="preserve"> </v>
      </c>
      <c r="I43" s="14" t="str">
        <f t="shared" si="12"/>
        <v xml:space="preserve"> </v>
      </c>
      <c r="J43" s="14" t="str">
        <f t="shared" si="12"/>
        <v xml:space="preserve"> </v>
      </c>
      <c r="K43" s="14" t="str">
        <f t="shared" si="12"/>
        <v xml:space="preserve"> </v>
      </c>
      <c r="L43" s="14" t="str">
        <f t="shared" si="12"/>
        <v xml:space="preserve"> </v>
      </c>
      <c r="M43" s="14" t="str">
        <f t="shared" si="12"/>
        <v xml:space="preserve"> </v>
      </c>
      <c r="N43" s="14" t="str">
        <f t="shared" si="12"/>
        <v xml:space="preserve"> </v>
      </c>
      <c r="O43" s="14" t="str">
        <f t="shared" si="12"/>
        <v xml:space="preserve"> </v>
      </c>
      <c r="P43" s="14" t="str">
        <f t="shared" si="12"/>
        <v xml:space="preserve"> </v>
      </c>
      <c r="Q43" s="14" t="str">
        <f t="shared" si="12"/>
        <v xml:space="preserve"> </v>
      </c>
      <c r="R43" s="14" t="str">
        <f t="shared" si="12"/>
        <v xml:space="preserve"> </v>
      </c>
      <c r="S43" s="14" t="str">
        <f t="shared" si="12"/>
        <v xml:space="preserve"> </v>
      </c>
      <c r="T43" s="14" t="str">
        <f t="shared" si="12"/>
        <v xml:space="preserve"> </v>
      </c>
      <c r="U43" s="14" t="str">
        <f t="shared" si="12"/>
        <v xml:space="preserve"> </v>
      </c>
      <c r="V43" s="14" t="str">
        <f t="shared" si="12"/>
        <v xml:space="preserve"> </v>
      </c>
      <c r="W43" s="14" t="str">
        <f t="shared" si="12"/>
        <v xml:space="preserve"> </v>
      </c>
      <c r="X43" s="14" t="str">
        <f t="shared" si="12"/>
        <v xml:space="preserve"> </v>
      </c>
      <c r="Y43" s="14" t="str">
        <f t="shared" si="12"/>
        <v xml:space="preserve"> </v>
      </c>
      <c r="Z43" s="14" t="str">
        <f t="shared" si="12"/>
        <v xml:space="preserve"> </v>
      </c>
      <c r="AA43" s="14" t="str">
        <f t="shared" si="12"/>
        <v xml:space="preserve"> </v>
      </c>
      <c r="AB43" s="14" t="str">
        <f t="shared" si="12"/>
        <v xml:space="preserve"> </v>
      </c>
      <c r="AC43" s="14" t="str">
        <f t="shared" si="12"/>
        <v xml:space="preserve"> </v>
      </c>
      <c r="AD43" s="14" t="str">
        <f t="shared" si="12"/>
        <v xml:space="preserve"> </v>
      </c>
      <c r="AE43" s="14" t="str">
        <f t="shared" si="12"/>
        <v xml:space="preserve"> </v>
      </c>
      <c r="AF43" s="14" t="str">
        <f t="shared" si="12"/>
        <v xml:space="preserve"> </v>
      </c>
      <c r="AG43" s="14" t="str">
        <f t="shared" si="12"/>
        <v xml:space="preserve"> </v>
      </c>
      <c r="AH43" s="14" t="str">
        <f t="shared" si="12"/>
        <v xml:space="preserve"> </v>
      </c>
      <c r="AI43" s="14" t="str">
        <f t="shared" si="12"/>
        <v xml:space="preserve"> </v>
      </c>
      <c r="AJ43" s="14" t="str">
        <f t="shared" si="12"/>
        <v xml:space="preserve"> </v>
      </c>
      <c r="AK43" s="14" t="str">
        <f t="shared" si="12"/>
        <v xml:space="preserve"> </v>
      </c>
      <c r="AL43" s="14" t="str">
        <f t="shared" si="12"/>
        <v xml:space="preserve"> </v>
      </c>
      <c r="AM43" s="14" t="str">
        <f t="shared" si="12"/>
        <v xml:space="preserve"> </v>
      </c>
      <c r="AN43" s="14" t="str">
        <f t="shared" si="12"/>
        <v xml:space="preserve"> </v>
      </c>
      <c r="AO43" s="14" t="str">
        <f t="shared" si="12"/>
        <v xml:space="preserve"> </v>
      </c>
      <c r="AP43" s="14" t="str">
        <f t="shared" si="12"/>
        <v xml:space="preserve"> </v>
      </c>
      <c r="AQ43" s="14" t="str">
        <f t="shared" si="12"/>
        <v xml:space="preserve"> </v>
      </c>
      <c r="AR43" s="14" t="str">
        <f t="shared" si="12"/>
        <v xml:space="preserve"> </v>
      </c>
      <c r="AS43" s="14" t="str">
        <f t="shared" si="12"/>
        <v xml:space="preserve"> </v>
      </c>
      <c r="AT43" s="14" t="str">
        <f t="shared" si="12"/>
        <v xml:space="preserve"> </v>
      </c>
      <c r="AU43" s="14" t="str">
        <f t="shared" si="12"/>
        <v xml:space="preserve"> </v>
      </c>
      <c r="AV43" s="14" t="str">
        <f t="shared" si="12"/>
        <v xml:space="preserve"> </v>
      </c>
      <c r="AW43" s="14" t="str">
        <f t="shared" si="12"/>
        <v xml:space="preserve"> </v>
      </c>
      <c r="AX43" s="14" t="str">
        <f t="shared" si="12"/>
        <v xml:space="preserve"> </v>
      </c>
      <c r="AY43" s="14" t="str">
        <f t="shared" si="12"/>
        <v xml:space="preserve"> </v>
      </c>
      <c r="AZ43" s="14" t="str">
        <f t="shared" si="12"/>
        <v xml:space="preserve"> </v>
      </c>
      <c r="BA43" s="14" t="str">
        <f t="shared" si="12"/>
        <v xml:space="preserve"> </v>
      </c>
      <c r="BB43" s="14" t="str">
        <f t="shared" si="12"/>
        <v xml:space="preserve"> </v>
      </c>
      <c r="BC43" s="14" t="str">
        <f t="shared" si="12"/>
        <v xml:space="preserve"> </v>
      </c>
      <c r="BD43" s="14" t="str">
        <f t="shared" si="12"/>
        <v xml:space="preserve"> </v>
      </c>
      <c r="BE43" s="14" t="str">
        <f t="shared" si="12"/>
        <v xml:space="preserve"> </v>
      </c>
      <c r="BF43" s="14" t="str">
        <f t="shared" si="12"/>
        <v xml:space="preserve"> </v>
      </c>
      <c r="BG43" s="14" t="str">
        <f t="shared" si="12"/>
        <v xml:space="preserve"> </v>
      </c>
      <c r="BH43" s="14" t="str">
        <f t="shared" si="12"/>
        <v xml:space="preserve"> </v>
      </c>
      <c r="BI43" s="14" t="str">
        <f t="shared" si="12"/>
        <v xml:space="preserve"> </v>
      </c>
      <c r="BJ43" s="14" t="str">
        <f t="shared" si="12"/>
        <v xml:space="preserve"> </v>
      </c>
      <c r="BK43" s="14" t="str">
        <f t="shared" si="12"/>
        <v xml:space="preserve"> </v>
      </c>
      <c r="BL43" s="14" t="str">
        <f t="shared" si="12"/>
        <v xml:space="preserve"> </v>
      </c>
      <c r="BM43" s="14" t="str">
        <f t="shared" si="12"/>
        <v xml:space="preserve"> </v>
      </c>
      <c r="BN43" s="14" t="str">
        <f t="shared" si="12"/>
        <v xml:space="preserve"> </v>
      </c>
      <c r="BO43" s="14" t="str">
        <f t="shared" ref="BO43:DZ43" si="13">IF(BO35=3,1," ")</f>
        <v xml:space="preserve"> </v>
      </c>
      <c r="BP43" s="14" t="str">
        <f t="shared" si="13"/>
        <v xml:space="preserve"> </v>
      </c>
      <c r="BQ43" s="14" t="str">
        <f t="shared" si="13"/>
        <v xml:space="preserve"> </v>
      </c>
      <c r="BR43" s="14" t="str">
        <f t="shared" si="13"/>
        <v xml:space="preserve"> </v>
      </c>
      <c r="BS43" s="14" t="str">
        <f t="shared" si="13"/>
        <v xml:space="preserve"> </v>
      </c>
      <c r="BT43" s="14" t="str">
        <f t="shared" si="13"/>
        <v xml:space="preserve"> </v>
      </c>
      <c r="BU43" s="14" t="str">
        <f t="shared" si="13"/>
        <v xml:space="preserve"> </v>
      </c>
      <c r="BV43" s="14" t="str">
        <f t="shared" si="13"/>
        <v xml:space="preserve"> </v>
      </c>
      <c r="BW43" s="14" t="str">
        <f t="shared" si="13"/>
        <v xml:space="preserve"> </v>
      </c>
      <c r="BX43" s="14" t="str">
        <f t="shared" si="13"/>
        <v xml:space="preserve"> </v>
      </c>
      <c r="BY43" s="14" t="str">
        <f t="shared" si="13"/>
        <v xml:space="preserve"> </v>
      </c>
      <c r="BZ43" s="14" t="str">
        <f t="shared" si="13"/>
        <v xml:space="preserve"> </v>
      </c>
      <c r="CA43" s="14" t="str">
        <f t="shared" si="13"/>
        <v xml:space="preserve"> </v>
      </c>
      <c r="CB43" s="14" t="str">
        <f t="shared" si="13"/>
        <v xml:space="preserve"> </v>
      </c>
      <c r="CC43" s="14" t="str">
        <f t="shared" si="13"/>
        <v xml:space="preserve"> </v>
      </c>
      <c r="CD43" s="14" t="str">
        <f t="shared" si="13"/>
        <v xml:space="preserve"> </v>
      </c>
      <c r="CE43" s="14" t="str">
        <f t="shared" si="13"/>
        <v xml:space="preserve"> </v>
      </c>
      <c r="CF43" s="14" t="str">
        <f t="shared" si="13"/>
        <v xml:space="preserve"> </v>
      </c>
      <c r="CG43" s="14" t="str">
        <f t="shared" si="13"/>
        <v xml:space="preserve"> </v>
      </c>
      <c r="CH43" s="14" t="str">
        <f t="shared" si="13"/>
        <v xml:space="preserve"> </v>
      </c>
      <c r="CI43" s="14" t="str">
        <f t="shared" si="13"/>
        <v xml:space="preserve"> </v>
      </c>
      <c r="CJ43" s="14" t="str">
        <f t="shared" si="13"/>
        <v xml:space="preserve"> </v>
      </c>
      <c r="CK43" s="14" t="str">
        <f t="shared" si="13"/>
        <v xml:space="preserve"> </v>
      </c>
      <c r="CL43" s="14" t="str">
        <f t="shared" si="13"/>
        <v xml:space="preserve"> </v>
      </c>
      <c r="CM43" s="14" t="str">
        <f t="shared" si="13"/>
        <v xml:space="preserve"> </v>
      </c>
      <c r="CN43" s="14" t="str">
        <f t="shared" si="13"/>
        <v xml:space="preserve"> </v>
      </c>
      <c r="CO43" s="14" t="str">
        <f t="shared" si="13"/>
        <v xml:space="preserve"> </v>
      </c>
      <c r="CP43" s="14" t="str">
        <f t="shared" si="13"/>
        <v xml:space="preserve"> </v>
      </c>
      <c r="CQ43" s="14" t="str">
        <f t="shared" si="13"/>
        <v xml:space="preserve"> </v>
      </c>
      <c r="CR43" s="14" t="str">
        <f t="shared" si="13"/>
        <v xml:space="preserve"> </v>
      </c>
      <c r="CS43" s="14" t="str">
        <f t="shared" si="13"/>
        <v xml:space="preserve"> </v>
      </c>
      <c r="CT43" s="14" t="str">
        <f t="shared" si="13"/>
        <v xml:space="preserve"> </v>
      </c>
      <c r="CU43" s="14" t="str">
        <f t="shared" si="13"/>
        <v xml:space="preserve"> </v>
      </c>
      <c r="CV43" s="14" t="str">
        <f t="shared" si="13"/>
        <v xml:space="preserve"> </v>
      </c>
      <c r="CW43" s="14" t="str">
        <f t="shared" si="13"/>
        <v xml:space="preserve"> </v>
      </c>
      <c r="CX43" s="14" t="str">
        <f t="shared" si="13"/>
        <v xml:space="preserve"> </v>
      </c>
      <c r="CY43" s="14" t="str">
        <f t="shared" si="13"/>
        <v xml:space="preserve"> </v>
      </c>
      <c r="CZ43" s="14" t="str">
        <f t="shared" si="13"/>
        <v xml:space="preserve"> </v>
      </c>
      <c r="DA43" s="14" t="str">
        <f t="shared" si="13"/>
        <v xml:space="preserve"> </v>
      </c>
      <c r="DB43" s="14" t="str">
        <f t="shared" si="13"/>
        <v xml:space="preserve"> </v>
      </c>
      <c r="DC43" s="14" t="str">
        <f t="shared" si="13"/>
        <v xml:space="preserve"> </v>
      </c>
      <c r="DD43" s="14" t="str">
        <f t="shared" si="13"/>
        <v xml:space="preserve"> </v>
      </c>
      <c r="DE43" s="14" t="str">
        <f t="shared" si="13"/>
        <v xml:space="preserve"> </v>
      </c>
      <c r="DF43" s="14" t="str">
        <f t="shared" si="13"/>
        <v xml:space="preserve"> </v>
      </c>
      <c r="DG43" s="14" t="str">
        <f t="shared" si="13"/>
        <v xml:space="preserve"> </v>
      </c>
      <c r="DH43" s="14" t="str">
        <f t="shared" si="13"/>
        <v xml:space="preserve"> </v>
      </c>
      <c r="DI43" s="14" t="str">
        <f t="shared" si="13"/>
        <v xml:space="preserve"> </v>
      </c>
      <c r="DJ43" s="14" t="str">
        <f t="shared" si="13"/>
        <v xml:space="preserve"> </v>
      </c>
      <c r="DK43" s="14" t="str">
        <f t="shared" si="13"/>
        <v xml:space="preserve"> </v>
      </c>
      <c r="DL43" s="14" t="str">
        <f t="shared" si="13"/>
        <v xml:space="preserve"> </v>
      </c>
      <c r="DM43" s="14" t="str">
        <f t="shared" si="13"/>
        <v xml:space="preserve"> </v>
      </c>
      <c r="DN43" s="14" t="str">
        <f t="shared" si="13"/>
        <v xml:space="preserve"> </v>
      </c>
      <c r="DO43" s="14" t="str">
        <f t="shared" si="13"/>
        <v xml:space="preserve"> </v>
      </c>
      <c r="DP43" s="14" t="str">
        <f t="shared" si="13"/>
        <v xml:space="preserve"> </v>
      </c>
      <c r="DQ43" s="14" t="str">
        <f t="shared" si="13"/>
        <v xml:space="preserve"> </v>
      </c>
      <c r="DR43" s="14" t="str">
        <f t="shared" si="13"/>
        <v xml:space="preserve"> </v>
      </c>
      <c r="DS43" s="14" t="str">
        <f t="shared" si="13"/>
        <v xml:space="preserve"> </v>
      </c>
      <c r="DT43" s="14" t="str">
        <f t="shared" si="13"/>
        <v xml:space="preserve"> </v>
      </c>
      <c r="DU43" s="14" t="str">
        <f t="shared" si="13"/>
        <v xml:space="preserve"> </v>
      </c>
      <c r="DV43" s="14" t="str">
        <f t="shared" si="13"/>
        <v xml:space="preserve"> </v>
      </c>
      <c r="DW43" s="14" t="str">
        <f t="shared" si="13"/>
        <v xml:space="preserve"> </v>
      </c>
      <c r="DX43" s="14" t="str">
        <f t="shared" si="13"/>
        <v xml:space="preserve"> </v>
      </c>
      <c r="DY43" s="14" t="str">
        <f t="shared" si="13"/>
        <v xml:space="preserve"> </v>
      </c>
      <c r="DZ43" s="14" t="str">
        <f t="shared" si="13"/>
        <v xml:space="preserve"> </v>
      </c>
      <c r="EA43" s="14" t="str">
        <f t="shared" ref="EA43:GL43" si="14">IF(EA35=3,1," ")</f>
        <v xml:space="preserve"> </v>
      </c>
      <c r="EB43" s="14" t="str">
        <f t="shared" si="14"/>
        <v xml:space="preserve"> </v>
      </c>
      <c r="EC43" s="14" t="str">
        <f t="shared" si="14"/>
        <v xml:space="preserve"> </v>
      </c>
      <c r="ED43" s="14" t="str">
        <f t="shared" si="14"/>
        <v xml:space="preserve"> </v>
      </c>
      <c r="EE43" s="14" t="str">
        <f t="shared" si="14"/>
        <v xml:space="preserve"> </v>
      </c>
      <c r="EF43" s="14" t="str">
        <f t="shared" si="14"/>
        <v xml:space="preserve"> </v>
      </c>
      <c r="EG43" s="14" t="str">
        <f t="shared" si="14"/>
        <v xml:space="preserve"> </v>
      </c>
      <c r="EH43" s="14" t="str">
        <f t="shared" si="14"/>
        <v xml:space="preserve"> </v>
      </c>
      <c r="EI43" s="14" t="str">
        <f t="shared" si="14"/>
        <v xml:space="preserve"> </v>
      </c>
      <c r="EJ43" s="14" t="str">
        <f t="shared" si="14"/>
        <v xml:space="preserve"> </v>
      </c>
      <c r="EK43" s="14" t="str">
        <f t="shared" si="14"/>
        <v xml:space="preserve"> </v>
      </c>
      <c r="EL43" s="14" t="str">
        <f t="shared" si="14"/>
        <v xml:space="preserve"> </v>
      </c>
      <c r="EM43" s="14" t="str">
        <f t="shared" si="14"/>
        <v xml:space="preserve"> </v>
      </c>
      <c r="EN43" s="14" t="str">
        <f t="shared" si="14"/>
        <v xml:space="preserve"> </v>
      </c>
      <c r="EO43" s="14" t="str">
        <f t="shared" si="14"/>
        <v xml:space="preserve"> </v>
      </c>
      <c r="EP43" s="14" t="str">
        <f t="shared" si="14"/>
        <v xml:space="preserve"> </v>
      </c>
      <c r="EQ43" s="14" t="str">
        <f t="shared" si="14"/>
        <v xml:space="preserve"> </v>
      </c>
      <c r="ER43" s="14" t="str">
        <f t="shared" si="14"/>
        <v xml:space="preserve"> </v>
      </c>
      <c r="ES43" s="14" t="str">
        <f t="shared" si="14"/>
        <v xml:space="preserve"> </v>
      </c>
      <c r="ET43" s="14" t="str">
        <f t="shared" si="14"/>
        <v xml:space="preserve"> </v>
      </c>
      <c r="EU43" s="14" t="str">
        <f t="shared" si="14"/>
        <v xml:space="preserve"> </v>
      </c>
      <c r="EV43" s="14" t="str">
        <f t="shared" si="14"/>
        <v xml:space="preserve"> </v>
      </c>
      <c r="EW43" s="14" t="str">
        <f t="shared" si="14"/>
        <v xml:space="preserve"> </v>
      </c>
      <c r="EX43" s="14" t="str">
        <f t="shared" si="14"/>
        <v xml:space="preserve"> </v>
      </c>
      <c r="EY43" s="14" t="str">
        <f t="shared" si="14"/>
        <v xml:space="preserve"> </v>
      </c>
      <c r="EZ43" s="14" t="str">
        <f t="shared" si="14"/>
        <v xml:space="preserve"> </v>
      </c>
      <c r="FA43" s="14" t="str">
        <f t="shared" si="14"/>
        <v xml:space="preserve"> </v>
      </c>
      <c r="FB43" s="14" t="str">
        <f t="shared" si="14"/>
        <v xml:space="preserve"> </v>
      </c>
      <c r="FC43" s="14" t="str">
        <f t="shared" si="14"/>
        <v xml:space="preserve"> </v>
      </c>
      <c r="FD43" s="14" t="str">
        <f t="shared" si="14"/>
        <v xml:space="preserve"> </v>
      </c>
      <c r="FE43" s="14" t="str">
        <f t="shared" si="14"/>
        <v xml:space="preserve"> </v>
      </c>
      <c r="FF43" s="14" t="str">
        <f t="shared" si="14"/>
        <v xml:space="preserve"> </v>
      </c>
      <c r="FG43" s="14" t="str">
        <f t="shared" si="14"/>
        <v xml:space="preserve"> </v>
      </c>
      <c r="FH43" s="14" t="str">
        <f t="shared" si="14"/>
        <v xml:space="preserve"> </v>
      </c>
      <c r="FI43" s="14" t="str">
        <f t="shared" si="14"/>
        <v xml:space="preserve"> </v>
      </c>
      <c r="FJ43" s="14" t="str">
        <f t="shared" si="14"/>
        <v xml:space="preserve"> </v>
      </c>
      <c r="FK43" s="14" t="str">
        <f t="shared" si="14"/>
        <v xml:space="preserve"> </v>
      </c>
      <c r="FL43" s="14" t="str">
        <f t="shared" si="14"/>
        <v xml:space="preserve"> </v>
      </c>
      <c r="FM43" s="14" t="str">
        <f t="shared" si="14"/>
        <v xml:space="preserve"> </v>
      </c>
      <c r="FN43" s="14" t="str">
        <f t="shared" si="14"/>
        <v xml:space="preserve"> </v>
      </c>
      <c r="FO43" s="14" t="str">
        <f t="shared" si="14"/>
        <v xml:space="preserve"> </v>
      </c>
      <c r="FP43" s="14" t="str">
        <f t="shared" si="14"/>
        <v xml:space="preserve"> </v>
      </c>
      <c r="FQ43" s="14" t="str">
        <f t="shared" si="14"/>
        <v xml:space="preserve"> </v>
      </c>
      <c r="FR43" s="14" t="str">
        <f t="shared" si="14"/>
        <v xml:space="preserve"> </v>
      </c>
      <c r="FS43" s="14" t="str">
        <f t="shared" si="14"/>
        <v xml:space="preserve"> </v>
      </c>
      <c r="FT43" s="14" t="str">
        <f t="shared" si="14"/>
        <v xml:space="preserve"> </v>
      </c>
      <c r="FU43" s="14" t="str">
        <f t="shared" si="14"/>
        <v xml:space="preserve"> </v>
      </c>
      <c r="FV43" s="14" t="str">
        <f t="shared" si="14"/>
        <v xml:space="preserve"> </v>
      </c>
      <c r="FW43" s="14" t="str">
        <f t="shared" si="14"/>
        <v xml:space="preserve"> </v>
      </c>
      <c r="FX43" s="14" t="str">
        <f t="shared" si="14"/>
        <v xml:space="preserve"> </v>
      </c>
      <c r="FY43" s="14" t="str">
        <f t="shared" si="14"/>
        <v xml:space="preserve"> </v>
      </c>
      <c r="FZ43" s="14" t="str">
        <f t="shared" si="14"/>
        <v xml:space="preserve"> </v>
      </c>
      <c r="GA43" s="14" t="str">
        <f t="shared" si="14"/>
        <v xml:space="preserve"> </v>
      </c>
      <c r="GB43" s="14" t="str">
        <f t="shared" si="14"/>
        <v xml:space="preserve"> </v>
      </c>
      <c r="GC43" s="14" t="str">
        <f t="shared" si="14"/>
        <v xml:space="preserve"> </v>
      </c>
      <c r="GD43" s="14" t="str">
        <f t="shared" si="14"/>
        <v xml:space="preserve"> </v>
      </c>
      <c r="GE43" s="14" t="str">
        <f t="shared" si="14"/>
        <v xml:space="preserve"> </v>
      </c>
      <c r="GF43" s="14" t="str">
        <f t="shared" si="14"/>
        <v xml:space="preserve"> </v>
      </c>
      <c r="GG43" s="14" t="str">
        <f t="shared" si="14"/>
        <v xml:space="preserve"> </v>
      </c>
      <c r="GH43" s="14" t="str">
        <f t="shared" si="14"/>
        <v xml:space="preserve"> </v>
      </c>
      <c r="GI43" s="14" t="str">
        <f t="shared" si="14"/>
        <v xml:space="preserve"> </v>
      </c>
      <c r="GJ43" s="14" t="str">
        <f t="shared" si="14"/>
        <v xml:space="preserve"> </v>
      </c>
      <c r="GK43" s="14" t="str">
        <f t="shared" si="14"/>
        <v xml:space="preserve"> </v>
      </c>
      <c r="GL43" s="14" t="str">
        <f t="shared" si="14"/>
        <v xml:space="preserve"> </v>
      </c>
      <c r="GM43" s="14" t="str">
        <f t="shared" ref="GM43:IV43" si="15">IF(GM35=3,1," ")</f>
        <v xml:space="preserve"> </v>
      </c>
      <c r="GN43" s="14" t="str">
        <f t="shared" si="15"/>
        <v xml:space="preserve"> </v>
      </c>
      <c r="GO43" s="14" t="str">
        <f t="shared" si="15"/>
        <v xml:space="preserve"> </v>
      </c>
      <c r="GP43" s="14" t="str">
        <f t="shared" si="15"/>
        <v xml:space="preserve"> </v>
      </c>
      <c r="GQ43" s="14" t="str">
        <f t="shared" si="15"/>
        <v xml:space="preserve"> </v>
      </c>
      <c r="GR43" s="14" t="str">
        <f t="shared" si="15"/>
        <v xml:space="preserve"> </v>
      </c>
      <c r="GS43" s="14" t="str">
        <f t="shared" si="15"/>
        <v xml:space="preserve"> </v>
      </c>
      <c r="GT43" s="14" t="str">
        <f t="shared" si="15"/>
        <v xml:space="preserve"> </v>
      </c>
      <c r="GU43" s="14" t="str">
        <f t="shared" si="15"/>
        <v xml:space="preserve"> </v>
      </c>
      <c r="GV43" s="14" t="str">
        <f t="shared" si="15"/>
        <v xml:space="preserve"> </v>
      </c>
      <c r="GW43" s="14" t="str">
        <f t="shared" si="15"/>
        <v xml:space="preserve"> </v>
      </c>
      <c r="GX43" s="14" t="str">
        <f t="shared" si="15"/>
        <v xml:space="preserve"> </v>
      </c>
      <c r="GY43" s="14" t="str">
        <f t="shared" si="15"/>
        <v xml:space="preserve"> </v>
      </c>
      <c r="GZ43" s="14" t="str">
        <f t="shared" si="15"/>
        <v xml:space="preserve"> </v>
      </c>
      <c r="HA43" s="14" t="str">
        <f t="shared" si="15"/>
        <v xml:space="preserve"> </v>
      </c>
      <c r="HB43" s="14" t="str">
        <f t="shared" si="15"/>
        <v xml:space="preserve"> </v>
      </c>
      <c r="HC43" s="14" t="str">
        <f t="shared" si="15"/>
        <v xml:space="preserve"> </v>
      </c>
      <c r="HD43" s="14" t="str">
        <f t="shared" si="15"/>
        <v xml:space="preserve"> </v>
      </c>
      <c r="HE43" s="14" t="str">
        <f t="shared" si="15"/>
        <v xml:space="preserve"> </v>
      </c>
      <c r="HF43" s="14" t="str">
        <f t="shared" si="15"/>
        <v xml:space="preserve"> </v>
      </c>
      <c r="HG43" s="14" t="str">
        <f t="shared" si="15"/>
        <v xml:space="preserve"> </v>
      </c>
      <c r="HH43" s="14" t="str">
        <f t="shared" si="15"/>
        <v xml:space="preserve"> </v>
      </c>
      <c r="HI43" s="14" t="str">
        <f t="shared" si="15"/>
        <v xml:space="preserve"> </v>
      </c>
      <c r="HJ43" s="14" t="str">
        <f t="shared" si="15"/>
        <v xml:space="preserve"> </v>
      </c>
      <c r="HK43" s="14" t="str">
        <f t="shared" si="15"/>
        <v xml:space="preserve"> </v>
      </c>
      <c r="HL43" s="14" t="str">
        <f t="shared" si="15"/>
        <v xml:space="preserve"> </v>
      </c>
      <c r="HM43" s="14" t="str">
        <f t="shared" si="15"/>
        <v xml:space="preserve"> </v>
      </c>
      <c r="HN43" s="14" t="str">
        <f t="shared" si="15"/>
        <v xml:space="preserve"> </v>
      </c>
      <c r="HO43" s="14" t="str">
        <f t="shared" si="15"/>
        <v xml:space="preserve"> </v>
      </c>
      <c r="HP43" s="14" t="str">
        <f t="shared" si="15"/>
        <v xml:space="preserve"> </v>
      </c>
      <c r="HQ43" s="14" t="str">
        <f t="shared" si="15"/>
        <v xml:space="preserve"> </v>
      </c>
      <c r="HR43" s="14" t="str">
        <f t="shared" si="15"/>
        <v xml:space="preserve"> </v>
      </c>
      <c r="HS43" s="14" t="str">
        <f t="shared" si="15"/>
        <v xml:space="preserve"> </v>
      </c>
      <c r="HT43" s="14" t="str">
        <f t="shared" si="15"/>
        <v xml:space="preserve"> </v>
      </c>
      <c r="HU43" s="14" t="str">
        <f t="shared" si="15"/>
        <v xml:space="preserve"> </v>
      </c>
      <c r="HV43" s="14" t="str">
        <f t="shared" si="15"/>
        <v xml:space="preserve"> </v>
      </c>
      <c r="HW43" s="14" t="str">
        <f t="shared" si="15"/>
        <v xml:space="preserve"> </v>
      </c>
      <c r="HX43" s="14" t="str">
        <f t="shared" si="15"/>
        <v xml:space="preserve"> </v>
      </c>
      <c r="HY43" s="14" t="str">
        <f t="shared" si="15"/>
        <v xml:space="preserve"> </v>
      </c>
      <c r="HZ43" s="14" t="str">
        <f t="shared" si="15"/>
        <v xml:space="preserve"> </v>
      </c>
      <c r="IA43" s="14" t="str">
        <f t="shared" si="15"/>
        <v xml:space="preserve"> </v>
      </c>
      <c r="IB43" s="14" t="str">
        <f t="shared" si="15"/>
        <v xml:space="preserve"> </v>
      </c>
      <c r="IC43" s="14" t="str">
        <f t="shared" si="15"/>
        <v xml:space="preserve"> </v>
      </c>
      <c r="ID43" s="14" t="str">
        <f t="shared" si="15"/>
        <v xml:space="preserve"> </v>
      </c>
      <c r="IE43" s="14" t="str">
        <f t="shared" si="15"/>
        <v xml:space="preserve"> </v>
      </c>
      <c r="IF43" s="14" t="str">
        <f t="shared" si="15"/>
        <v xml:space="preserve"> </v>
      </c>
      <c r="IG43" s="14" t="str">
        <f t="shared" si="15"/>
        <v xml:space="preserve"> </v>
      </c>
      <c r="IH43" s="14" t="str">
        <f t="shared" si="15"/>
        <v xml:space="preserve"> </v>
      </c>
      <c r="II43" s="14" t="str">
        <f t="shared" si="15"/>
        <v xml:space="preserve"> </v>
      </c>
      <c r="IJ43" s="14" t="str">
        <f t="shared" si="15"/>
        <v xml:space="preserve"> </v>
      </c>
      <c r="IK43" s="14" t="str">
        <f t="shared" si="15"/>
        <v xml:space="preserve"> </v>
      </c>
      <c r="IL43" s="14" t="str">
        <f t="shared" si="15"/>
        <v xml:space="preserve"> </v>
      </c>
      <c r="IM43" s="14" t="str">
        <f t="shared" si="15"/>
        <v xml:space="preserve"> </v>
      </c>
      <c r="IN43" s="14" t="str">
        <f t="shared" si="15"/>
        <v xml:space="preserve"> </v>
      </c>
      <c r="IO43" s="14" t="str">
        <f t="shared" si="15"/>
        <v xml:space="preserve"> </v>
      </c>
      <c r="IP43" s="14" t="str">
        <f t="shared" si="15"/>
        <v xml:space="preserve"> </v>
      </c>
      <c r="IQ43" s="14" t="str">
        <f t="shared" si="15"/>
        <v xml:space="preserve"> </v>
      </c>
      <c r="IR43" s="14" t="str">
        <f t="shared" si="15"/>
        <v xml:space="preserve"> </v>
      </c>
      <c r="IS43" s="14" t="str">
        <f t="shared" si="15"/>
        <v xml:space="preserve"> </v>
      </c>
      <c r="IT43" s="14" t="str">
        <f t="shared" si="15"/>
        <v xml:space="preserve"> </v>
      </c>
      <c r="IU43" s="14" t="str">
        <f t="shared" si="15"/>
        <v xml:space="preserve"> </v>
      </c>
      <c r="IV43" s="14" t="str">
        <f t="shared" si="15"/>
        <v xml:space="preserve"> </v>
      </c>
    </row>
  </sheetData>
  <mergeCells count="21">
    <mergeCell ref="Y1:AC1"/>
    <mergeCell ref="AD1:AF1"/>
    <mergeCell ref="AV2:AX2"/>
    <mergeCell ref="AY1:BA1"/>
    <mergeCell ref="AG1:AI1"/>
    <mergeCell ref="AJ1:AL1"/>
    <mergeCell ref="AM1:AO1"/>
    <mergeCell ref="BE1:BG1"/>
    <mergeCell ref="AP1:AQ1"/>
    <mergeCell ref="AR1:AS1"/>
    <mergeCell ref="AT1:AV1"/>
    <mergeCell ref="AW1:AX1"/>
    <mergeCell ref="BB1:BD1"/>
    <mergeCell ref="B2:D2"/>
    <mergeCell ref="I1:K1"/>
    <mergeCell ref="O1:Q1"/>
    <mergeCell ref="R1:X1"/>
    <mergeCell ref="L1:N1"/>
    <mergeCell ref="T2:X2"/>
    <mergeCell ref="I2:S2"/>
    <mergeCell ref="B1:H1"/>
  </mergeCells>
  <phoneticPr fontId="0" type="noConversion"/>
  <dataValidations count="2">
    <dataValidation type="list" allowBlank="1" showInputMessage="1" showErrorMessage="1" sqref="B4">
      <formula1>"0,1"</formula1>
    </dataValidation>
    <dataValidation type="date" showInputMessage="1" showErrorMessage="1" sqref="B2">
      <formula1>27668</formula1>
      <formula2>401769</formula2>
    </dataValidation>
  </dataValidations>
  <printOptions gridLines="1"/>
  <pageMargins left="0.48" right="0.34" top="1" bottom="1" header="0.5" footer="0.5"/>
  <pageSetup scale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0"/>
  <sheetViews>
    <sheetView topLeftCell="A16" workbookViewId="0">
      <selection activeCell="P23" sqref="P23"/>
    </sheetView>
  </sheetViews>
  <sheetFormatPr defaultColWidth="11.42578125" defaultRowHeight="12.75" x14ac:dyDescent="0.2"/>
  <cols>
    <col min="1" max="1" width="34" customWidth="1"/>
    <col min="2" max="2" width="11.5703125" customWidth="1"/>
    <col min="3" max="3" width="7" hidden="1" customWidth="1"/>
    <col min="4" max="4" width="8.7109375" hidden="1" customWidth="1"/>
    <col min="5" max="5" width="11" customWidth="1"/>
    <col min="6" max="6" width="10.140625" customWidth="1"/>
    <col min="7" max="7" width="12" customWidth="1"/>
    <col min="8" max="8" width="12.28515625" customWidth="1"/>
    <col min="9" max="9" width="5" customWidth="1"/>
    <col min="10" max="13" width="9.140625" hidden="1" customWidth="1"/>
    <col min="14" max="14" width="10.140625" bestFit="1" customWidth="1"/>
    <col min="15" max="15" width="11.85546875" customWidth="1"/>
    <col min="16" max="16" width="11.42578125" customWidth="1"/>
    <col min="17" max="19" width="0" hidden="1" customWidth="1"/>
  </cols>
  <sheetData>
    <row r="1" spans="1:19" ht="39" thickBot="1" x14ac:dyDescent="0.25">
      <c r="A1" s="20" t="s">
        <v>401</v>
      </c>
      <c r="C1">
        <f>IF('Entrada de datos'!BG2=10,0.05,0.1)</f>
        <v>0.1</v>
      </c>
      <c r="E1" s="122" t="s">
        <v>402</v>
      </c>
      <c r="F1" s="123">
        <f>'Entrada de datos'!AK2</f>
        <v>70</v>
      </c>
      <c r="G1" s="121" t="s">
        <v>403</v>
      </c>
      <c r="H1" s="124" t="str">
        <f>'Entrada de datos'!A34</f>
        <v>INVALID! &lt;30</v>
      </c>
      <c r="J1" s="8" t="s">
        <v>1</v>
      </c>
      <c r="K1" s="9">
        <f>IF('Entrada de datos'!AK2=70,1.04,IF('Entrada de datos'!AK2=75,1.15,IF('Entrada de datos'!AK2=80,1.282,IF('Entrada de datos'!AK2=85,1.44,IF('Entrada de datos'!AK2=90,1.645,IF('Entrada de datos'!AK2=95,1.96))))))</f>
        <v>1.04</v>
      </c>
      <c r="N1" s="122" t="s">
        <v>404</v>
      </c>
      <c r="O1" s="123">
        <f>'Entrada de datos'!BG2</f>
        <v>20</v>
      </c>
    </row>
    <row r="2" spans="1:19" ht="12.75" customHeight="1" thickBot="1" x14ac:dyDescent="0.25">
      <c r="A2" s="21" t="s">
        <v>387</v>
      </c>
      <c r="B2" s="96">
        <f>'Entrada de datos'!$B$2</f>
        <v>0</v>
      </c>
      <c r="C2" s="94"/>
      <c r="D2" s="95"/>
      <c r="E2" s="95"/>
      <c r="F2" s="95"/>
    </row>
    <row r="3" spans="1:19" ht="12.75" customHeight="1" thickBot="1" x14ac:dyDescent="0.25">
      <c r="A3" s="21"/>
      <c r="B3" s="238" t="s">
        <v>501</v>
      </c>
      <c r="G3" s="111" t="s">
        <v>408</v>
      </c>
      <c r="H3" s="112"/>
      <c r="Q3" s="101" t="s">
        <v>361</v>
      </c>
      <c r="R3" s="101" t="s">
        <v>362</v>
      </c>
      <c r="S3" s="101" t="s">
        <v>363</v>
      </c>
    </row>
    <row r="4" spans="1:19" ht="12.75" customHeight="1" thickBot="1" x14ac:dyDescent="0.25">
      <c r="A4" s="4" t="s">
        <v>392</v>
      </c>
      <c r="B4" s="238"/>
      <c r="E4" s="15" t="s">
        <v>405</v>
      </c>
      <c r="F4" t="s">
        <v>407</v>
      </c>
      <c r="G4" s="113" t="s">
        <v>410</v>
      </c>
      <c r="H4" s="114" t="s">
        <v>410</v>
      </c>
      <c r="N4" s="139" t="s">
        <v>411</v>
      </c>
      <c r="O4" s="140"/>
      <c r="Q4" s="101" t="s">
        <v>3</v>
      </c>
    </row>
    <row r="5" spans="1:19" ht="13.5" thickBot="1" x14ac:dyDescent="0.25">
      <c r="A5" s="4" t="s">
        <v>393</v>
      </c>
      <c r="B5" s="238"/>
      <c r="C5" t="s">
        <v>0</v>
      </c>
      <c r="D5" s="101" t="s">
        <v>360</v>
      </c>
      <c r="E5" s="15" t="s">
        <v>502</v>
      </c>
      <c r="F5" s="15" t="s">
        <v>406</v>
      </c>
      <c r="G5" s="113" t="s">
        <v>409</v>
      </c>
      <c r="H5" s="114" t="s">
        <v>251</v>
      </c>
      <c r="J5" t="s">
        <v>2</v>
      </c>
      <c r="K5" s="108" t="s">
        <v>3</v>
      </c>
      <c r="L5" t="s">
        <v>4</v>
      </c>
      <c r="M5" t="s">
        <v>5</v>
      </c>
      <c r="N5" s="111" t="s">
        <v>412</v>
      </c>
      <c r="O5" s="141" t="e">
        <f>AVERAGE('Entrada de datos'!B5:IV5)</f>
        <v>#DIV/0!</v>
      </c>
      <c r="Q5">
        <f>COUNT('Entrada de datos'!B5:IV5)</f>
        <v>0</v>
      </c>
    </row>
    <row r="6" spans="1:19" x14ac:dyDescent="0.2">
      <c r="A6" s="4" t="str">
        <f>+'Entrada de datos'!A6</f>
        <v>¿Mantillo alterado?</v>
      </c>
      <c r="B6" s="105" t="e">
        <f>SUM('Entrada de datos'!B6:IV6)/COUNT('Entrada de datos'!B6:IV6)</f>
        <v>#DIV/0!</v>
      </c>
      <c r="C6" s="105" t="e">
        <f>($K$1^2*B6*(1-B6))/C$1^2</f>
        <v>#DIV/0!</v>
      </c>
      <c r="D6" s="105" t="str">
        <f>IF(ISERROR(C6), " ",C6)</f>
        <v xml:space="preserve"> </v>
      </c>
      <c r="E6" s="105">
        <f>COUNT('Entrada de datos'!B6:IV6)</f>
        <v>0</v>
      </c>
      <c r="F6" s="110" t="str">
        <f>IF(D6&lt;30,30,D6)</f>
        <v xml:space="preserve"> </v>
      </c>
      <c r="G6" s="115" t="e">
        <f>IF(B6-M6&lt;0,0,B6-M6)</f>
        <v>#DIV/0!</v>
      </c>
      <c r="H6" s="116" t="e">
        <f>B6+M6</f>
        <v>#DIV/0!</v>
      </c>
      <c r="J6" t="e">
        <f t="shared" ref="J6:J29" si="0">1-B6</f>
        <v>#DIV/0!</v>
      </c>
      <c r="K6">
        <f>COUNT('Entrada de datos'!B6:IV6)</f>
        <v>0</v>
      </c>
      <c r="L6" t="e">
        <f>SQRT(B6*J6/K6)</f>
        <v>#DIV/0!</v>
      </c>
      <c r="M6" t="e">
        <f>$K$1*L6</f>
        <v>#DIV/0!</v>
      </c>
      <c r="N6" s="137" t="str">
        <f>+G3</f>
        <v>Intervalo de confianza</v>
      </c>
      <c r="O6" s="138"/>
      <c r="Q6" s="101" t="s">
        <v>364</v>
      </c>
    </row>
    <row r="7" spans="1:19" x14ac:dyDescent="0.2">
      <c r="A7" s="31"/>
      <c r="B7" s="16"/>
      <c r="C7" s="16"/>
      <c r="D7" s="16"/>
      <c r="E7" s="16"/>
      <c r="F7" s="16"/>
      <c r="G7" s="117"/>
      <c r="H7" s="118"/>
      <c r="N7" s="113" t="str">
        <f>+G4</f>
        <v>Límite</v>
      </c>
      <c r="O7" s="113" t="str">
        <f>+H4</f>
        <v>Límite</v>
      </c>
      <c r="Q7" t="e">
        <f>STDEV('Entrada de datos'!B5:IV5)</f>
        <v>#DIV/0!</v>
      </c>
    </row>
    <row r="8" spans="1:19" x14ac:dyDescent="0.2">
      <c r="A8" s="4" t="str">
        <f>+'Entrada de datos'!A8</f>
        <v>¿Plantas vivas?</v>
      </c>
      <c r="B8" s="105" t="e">
        <f>SUM('Entrada de datos'!B8:IV8)/COUNT('Entrada de datos'!B8:IV8)</f>
        <v>#DIV/0!</v>
      </c>
      <c r="C8" s="105" t="e">
        <f t="shared" ref="C8:C13" si="1">($K$1^2*B8*(1-B8))/C$1^2</f>
        <v>#DIV/0!</v>
      </c>
      <c r="D8" s="105" t="str">
        <f t="shared" ref="D8:D31" si="2">IF(ISERROR(C8), " ",C8)</f>
        <v xml:space="preserve"> </v>
      </c>
      <c r="E8" s="105">
        <f>COUNT('Entrada de datos'!B8:IV8)</f>
        <v>0</v>
      </c>
      <c r="F8" s="110" t="str">
        <f t="shared" ref="F8:F14" si="3">IF(D8&lt;30,30,D8)</f>
        <v xml:space="preserve"> </v>
      </c>
      <c r="G8" s="115" t="e">
        <f t="shared" ref="G8:G14" si="4">IF(B8-M8&lt;0,0,B8-M8)</f>
        <v>#DIV/0!</v>
      </c>
      <c r="H8" s="116" t="e">
        <f t="shared" ref="H8:H14" si="5">B8+M8</f>
        <v>#DIV/0!</v>
      </c>
      <c r="J8" t="e">
        <f t="shared" ref="J8:J13" si="6">1-B8</f>
        <v>#DIV/0!</v>
      </c>
      <c r="K8">
        <f>COUNT('Entrada de datos'!B8:IV8)</f>
        <v>0</v>
      </c>
      <c r="L8" t="e">
        <f t="shared" ref="L8:L14" si="7">SQRT(B8*J8/K8)</f>
        <v>#DIV/0!</v>
      </c>
      <c r="M8" t="e">
        <f t="shared" ref="M8:M13" si="8">$K$1*L8</f>
        <v>#DIV/0!</v>
      </c>
      <c r="N8" s="113" t="str">
        <f>+G5</f>
        <v>inferior</v>
      </c>
      <c r="O8" s="113" t="str">
        <f>+H5</f>
        <v>Superior</v>
      </c>
    </row>
    <row r="9" spans="1:19" ht="13.5" thickBot="1" x14ac:dyDescent="0.25">
      <c r="A9" s="4" t="str">
        <f>+'Entrada de datos'!A9</f>
        <v>¿Plantas invasoras?</v>
      </c>
      <c r="B9" s="105" t="e">
        <f>SUM('Entrada de datos'!B9:IV9)/COUNT('Entrada de datos'!B9:IV9)</f>
        <v>#DIV/0!</v>
      </c>
      <c r="C9" s="105" t="e">
        <f t="shared" si="1"/>
        <v>#DIV/0!</v>
      </c>
      <c r="D9" s="105" t="str">
        <f t="shared" si="2"/>
        <v xml:space="preserve"> </v>
      </c>
      <c r="E9" s="105">
        <f>COUNT('Entrada de datos'!B9:IV9)</f>
        <v>0</v>
      </c>
      <c r="F9" s="110" t="str">
        <f t="shared" si="3"/>
        <v xml:space="preserve"> </v>
      </c>
      <c r="G9" s="115" t="e">
        <f t="shared" si="4"/>
        <v>#DIV/0!</v>
      </c>
      <c r="H9" s="116" t="e">
        <f t="shared" si="5"/>
        <v>#DIV/0!</v>
      </c>
      <c r="J9" t="e">
        <f t="shared" si="6"/>
        <v>#DIV/0!</v>
      </c>
      <c r="K9">
        <f>COUNT('Entrada de datos'!B9:IV9)</f>
        <v>0</v>
      </c>
      <c r="L9" t="e">
        <f t="shared" si="7"/>
        <v>#DIV/0!</v>
      </c>
      <c r="M9" t="e">
        <f t="shared" si="8"/>
        <v>#DIV/0!</v>
      </c>
      <c r="N9" s="142" t="e">
        <f>O5-K1*Q7/SQRT(Q5)</f>
        <v>#DIV/0!</v>
      </c>
      <c r="O9" s="143" t="e">
        <f>O5+K1*Q7/SQRT(Q5)</f>
        <v>#DIV/0!</v>
      </c>
    </row>
    <row r="10" spans="1:19" x14ac:dyDescent="0.2">
      <c r="A10" s="4" t="str">
        <f>+'Entrada de datos'!A10</f>
        <v>¿Residuos finos? &lt;7 cm</v>
      </c>
      <c r="B10" s="105" t="e">
        <f>SUM('Entrada de datos'!B10:IV10)/COUNT('Entrada de datos'!B10:IV10)</f>
        <v>#DIV/0!</v>
      </c>
      <c r="C10" s="105" t="e">
        <f t="shared" si="1"/>
        <v>#DIV/0!</v>
      </c>
      <c r="D10" s="105" t="str">
        <f t="shared" si="2"/>
        <v xml:space="preserve"> </v>
      </c>
      <c r="E10" s="105">
        <f>COUNT('Entrada de datos'!B10:IV10)</f>
        <v>0</v>
      </c>
      <c r="F10" s="135" t="str">
        <f t="shared" si="3"/>
        <v xml:space="preserve"> </v>
      </c>
      <c r="G10" s="115" t="e">
        <f t="shared" si="4"/>
        <v>#DIV/0!</v>
      </c>
      <c r="H10" s="116" t="e">
        <f t="shared" si="5"/>
        <v>#DIV/0!</v>
      </c>
      <c r="J10" t="e">
        <f t="shared" si="6"/>
        <v>#DIV/0!</v>
      </c>
      <c r="K10">
        <f>COUNT('Entrada de datos'!B10:IV10)</f>
        <v>0</v>
      </c>
      <c r="L10" t="e">
        <f t="shared" si="7"/>
        <v>#DIV/0!</v>
      </c>
      <c r="M10" t="e">
        <f t="shared" si="8"/>
        <v>#DIV/0!</v>
      </c>
    </row>
    <row r="11" spans="1:19" x14ac:dyDescent="0.2">
      <c r="A11" s="4" t="str">
        <f>+'Entrada de datos'!A11</f>
        <v>¿Residuos gruesos? &gt;7cm</v>
      </c>
      <c r="B11" s="105" t="e">
        <f>SUM('Entrada de datos'!B11:IV11)/COUNT('Entrada de datos'!B11:IV11)</f>
        <v>#DIV/0!</v>
      </c>
      <c r="C11" s="105" t="e">
        <f t="shared" si="1"/>
        <v>#DIV/0!</v>
      </c>
      <c r="D11" s="105" t="str">
        <f t="shared" si="2"/>
        <v xml:space="preserve"> </v>
      </c>
      <c r="E11" s="105">
        <f>COUNT('Entrada de datos'!B11:IV11)</f>
        <v>0</v>
      </c>
      <c r="F11" s="110" t="str">
        <f t="shared" si="3"/>
        <v xml:space="preserve"> </v>
      </c>
      <c r="G11" s="115" t="e">
        <f t="shared" si="4"/>
        <v>#DIV/0!</v>
      </c>
      <c r="H11" s="116" t="e">
        <f t="shared" si="5"/>
        <v>#DIV/0!</v>
      </c>
      <c r="J11" t="e">
        <f t="shared" si="6"/>
        <v>#DIV/0!</v>
      </c>
      <c r="K11">
        <f>COUNT('Entrada de datos'!B11:IV11)</f>
        <v>0</v>
      </c>
      <c r="L11" t="e">
        <f t="shared" si="7"/>
        <v>#DIV/0!</v>
      </c>
      <c r="M11" t="e">
        <f t="shared" si="8"/>
        <v>#DIV/0!</v>
      </c>
    </row>
    <row r="12" spans="1:19" x14ac:dyDescent="0.2">
      <c r="A12" s="4" t="str">
        <f>+'Entrada de datos'!A12</f>
        <v>¿Suelo desnudo?</v>
      </c>
      <c r="B12" s="105" t="e">
        <f>SUM('Entrada de datos'!B12:IV12)/COUNT('Entrada de datos'!B12:IV12)</f>
        <v>#DIV/0!</v>
      </c>
      <c r="C12" s="105" t="e">
        <f t="shared" si="1"/>
        <v>#DIV/0!</v>
      </c>
      <c r="D12" s="105" t="str">
        <f t="shared" si="2"/>
        <v xml:space="preserve"> </v>
      </c>
      <c r="E12" s="105">
        <f>COUNT('Entrada de datos'!B12:IV12)</f>
        <v>0</v>
      </c>
      <c r="F12" s="110" t="str">
        <f t="shared" si="3"/>
        <v xml:space="preserve"> </v>
      </c>
      <c r="G12" s="115" t="e">
        <f t="shared" si="4"/>
        <v>#DIV/0!</v>
      </c>
      <c r="H12" s="116" t="e">
        <f t="shared" si="5"/>
        <v>#DIV/0!</v>
      </c>
      <c r="J12" t="e">
        <f t="shared" si="6"/>
        <v>#DIV/0!</v>
      </c>
      <c r="K12">
        <f>COUNT('Entrada de datos'!B12:IV12)</f>
        <v>0</v>
      </c>
      <c r="L12" t="e">
        <f t="shared" si="7"/>
        <v>#DIV/0!</v>
      </c>
      <c r="M12" t="e">
        <f t="shared" si="8"/>
        <v>#DIV/0!</v>
      </c>
    </row>
    <row r="13" spans="1:19" x14ac:dyDescent="0.2">
      <c r="A13" s="4" t="str">
        <f>+'Entrada de datos'!A13</f>
        <v>¿Piedras/Rocas?</v>
      </c>
      <c r="B13" s="105" t="e">
        <f>SUM('Entrada de datos'!B13:IV13)/COUNT('Entrada de datos'!B13:IV13)</f>
        <v>#DIV/0!</v>
      </c>
      <c r="C13" s="105" t="e">
        <f t="shared" si="1"/>
        <v>#DIV/0!</v>
      </c>
      <c r="D13" s="105" t="str">
        <f t="shared" si="2"/>
        <v xml:space="preserve"> </v>
      </c>
      <c r="E13" s="105">
        <f>COUNT('Entrada de datos'!B13:IV13)</f>
        <v>0</v>
      </c>
      <c r="F13" s="110" t="str">
        <f t="shared" si="3"/>
        <v xml:space="preserve"> </v>
      </c>
      <c r="G13" s="115" t="e">
        <f t="shared" si="4"/>
        <v>#DIV/0!</v>
      </c>
      <c r="H13" s="116" t="e">
        <f t="shared" si="5"/>
        <v>#DIV/0!</v>
      </c>
      <c r="J13" t="e">
        <f t="shared" si="6"/>
        <v>#DIV/0!</v>
      </c>
      <c r="K13">
        <f>COUNT('Entrada de datos'!B13:IV13)</f>
        <v>0</v>
      </c>
      <c r="L13" t="e">
        <f t="shared" si="7"/>
        <v>#DIV/0!</v>
      </c>
      <c r="M13" t="e">
        <f t="shared" si="8"/>
        <v>#DIV/0!</v>
      </c>
    </row>
    <row r="14" spans="1:19" x14ac:dyDescent="0.2">
      <c r="A14" s="10">
        <f>'Selección de Variables'!A14</f>
        <v>0</v>
      </c>
      <c r="B14" s="105" t="e">
        <f>SUM('Entrada de datos'!B14:IV14)/COUNT('Entrada de datos'!B14:IV14)</f>
        <v>#DIV/0!</v>
      </c>
      <c r="C14" s="105" t="e">
        <f>($K$1^2*B14*(1-B14))/C$1^2</f>
        <v>#DIV/0!</v>
      </c>
      <c r="D14" s="105" t="str">
        <f t="shared" si="2"/>
        <v xml:space="preserve"> </v>
      </c>
      <c r="E14" s="105">
        <f>COUNT('Entrada de datos'!B14:IV14)</f>
        <v>0</v>
      </c>
      <c r="F14" s="110" t="str">
        <f t="shared" si="3"/>
        <v xml:space="preserve"> </v>
      </c>
      <c r="G14" s="115" t="e">
        <f t="shared" si="4"/>
        <v>#DIV/0!</v>
      </c>
      <c r="H14" s="116" t="e">
        <f t="shared" si="5"/>
        <v>#DIV/0!</v>
      </c>
      <c r="J14" t="e">
        <f>1-B14</f>
        <v>#DIV/0!</v>
      </c>
      <c r="K14">
        <f>COUNT('Entrada de datos'!B14:IV14)</f>
        <v>0</v>
      </c>
      <c r="L14" t="e">
        <f t="shared" si="7"/>
        <v>#DIV/0!</v>
      </c>
      <c r="M14" t="e">
        <f>$K$1*L14</f>
        <v>#DIV/0!</v>
      </c>
    </row>
    <row r="15" spans="1:19" s="14" customFormat="1" x14ac:dyDescent="0.2">
      <c r="A15" s="126"/>
      <c r="B15" s="16"/>
      <c r="C15" s="16"/>
      <c r="D15" s="16"/>
      <c r="E15" s="16"/>
      <c r="F15" s="16"/>
      <c r="G15" s="117"/>
      <c r="H15" s="118"/>
    </row>
    <row r="16" spans="1:19" ht="16.5" customHeight="1" x14ac:dyDescent="0.2">
      <c r="A16" s="106" t="str">
        <f>+'Entrada de datos'!A16</f>
        <v>¿Desplazamiento superficial?</v>
      </c>
      <c r="B16" s="105" t="e">
        <f>SUM('Entrada de datos'!B16:IV16)/COUNT('Entrada de datos'!B16:IV16)</f>
        <v>#DIV/0!</v>
      </c>
      <c r="C16" s="105" t="e">
        <f t="shared" ref="C16:C29" si="9">($K$1^2*B16*(1-B16))/C$1^2</f>
        <v>#DIV/0!</v>
      </c>
      <c r="D16" s="105" t="str">
        <f t="shared" si="2"/>
        <v xml:space="preserve"> </v>
      </c>
      <c r="E16" s="105">
        <f>COUNT('Entrada de datos'!B16:IV16)</f>
        <v>0</v>
      </c>
      <c r="F16" s="110" t="str">
        <f t="shared" ref="F16:F31" si="10">IF(D16&lt;30,30,D16)</f>
        <v xml:space="preserve"> </v>
      </c>
      <c r="G16" s="115" t="e">
        <f t="shared" ref="G16:G29" si="11">IF(B16-M16&lt;0,0,B16-M16)</f>
        <v>#DIV/0!</v>
      </c>
      <c r="H16" s="116" t="e">
        <f t="shared" ref="H16:H29" si="12">B16+M16</f>
        <v>#DIV/0!</v>
      </c>
      <c r="J16" t="e">
        <f t="shared" si="0"/>
        <v>#DIV/0!</v>
      </c>
      <c r="K16">
        <f>COUNT('Entrada de datos'!B16:IV16)</f>
        <v>0</v>
      </c>
      <c r="L16" t="e">
        <f t="shared" ref="L16:L29" si="13">SQRT(B16*J16/K16)</f>
        <v>#DIV/0!</v>
      </c>
      <c r="M16" t="e">
        <f t="shared" ref="M16:M29" si="14">$K$1*L16</f>
        <v>#DIV/0!</v>
      </c>
    </row>
    <row r="17" spans="1:13" ht="14.1" customHeight="1" x14ac:dyDescent="0.2">
      <c r="A17" s="106" t="str">
        <f>+'Entrada de datos'!A17</f>
        <v>¿Erosión? Comentarios</v>
      </c>
      <c r="B17" s="105" t="e">
        <f>SUM('Entrada de datos'!B17:IV17)/COUNT('Entrada de datos'!B17:IV17)</f>
        <v>#DIV/0!</v>
      </c>
      <c r="C17" s="105" t="e">
        <f t="shared" si="9"/>
        <v>#DIV/0!</v>
      </c>
      <c r="D17" s="105" t="str">
        <f t="shared" si="2"/>
        <v xml:space="preserve"> </v>
      </c>
      <c r="E17" s="105">
        <f>COUNT('Entrada de datos'!B17:IV17)</f>
        <v>0</v>
      </c>
      <c r="F17" s="110" t="str">
        <f t="shared" si="10"/>
        <v xml:space="preserve"> </v>
      </c>
      <c r="G17" s="115" t="e">
        <f t="shared" si="11"/>
        <v>#DIV/0!</v>
      </c>
      <c r="H17" s="116" t="e">
        <f t="shared" si="12"/>
        <v>#DIV/0!</v>
      </c>
      <c r="J17" t="e">
        <f t="shared" si="0"/>
        <v>#DIV/0!</v>
      </c>
      <c r="K17">
        <f>COUNT('Entrada de datos'!B17:IV17)</f>
        <v>0</v>
      </c>
      <c r="L17" t="e">
        <f t="shared" si="13"/>
        <v>#DIV/0!</v>
      </c>
      <c r="M17" t="e">
        <f t="shared" si="14"/>
        <v>#DIV/0!</v>
      </c>
    </row>
    <row r="18" spans="1:13" ht="14.1" customHeight="1" x14ac:dyDescent="0.2">
      <c r="A18" s="106" t="str">
        <f>+'Entrada de datos'!A18</f>
        <v>¿Huella? &lt;5cm</v>
      </c>
      <c r="B18" s="105" t="e">
        <f>SUM('Entrada de datos'!B18:IV18)/COUNT('Entrada de datos'!B18:IV18)</f>
        <v>#DIV/0!</v>
      </c>
      <c r="C18" s="105" t="e">
        <f t="shared" si="9"/>
        <v>#DIV/0!</v>
      </c>
      <c r="D18" s="105" t="str">
        <f t="shared" si="2"/>
        <v xml:space="preserve"> </v>
      </c>
      <c r="E18" s="105">
        <f>COUNT('Entrada de datos'!B18:IV18)</f>
        <v>0</v>
      </c>
      <c r="F18" s="110" t="str">
        <f t="shared" si="10"/>
        <v xml:space="preserve"> </v>
      </c>
      <c r="G18" s="115" t="e">
        <f t="shared" si="11"/>
        <v>#DIV/0!</v>
      </c>
      <c r="H18" s="116" t="e">
        <f t="shared" si="12"/>
        <v>#DIV/0!</v>
      </c>
      <c r="J18" t="e">
        <f t="shared" si="0"/>
        <v>#DIV/0!</v>
      </c>
      <c r="K18">
        <f>COUNT('Entrada de datos'!B18:IV18)</f>
        <v>0</v>
      </c>
      <c r="L18" t="e">
        <f t="shared" si="13"/>
        <v>#DIV/0!</v>
      </c>
      <c r="M18" t="e">
        <f t="shared" si="14"/>
        <v>#DIV/0!</v>
      </c>
    </row>
    <row r="19" spans="1:13" ht="14.1" customHeight="1" x14ac:dyDescent="0.2">
      <c r="A19" s="106" t="str">
        <f>+'Entrada de datos'!A19</f>
        <v>¿Huella? 5-10cm</v>
      </c>
      <c r="B19" s="105" t="e">
        <f>SUM('Entrada de datos'!B19:IV19)/COUNT('Entrada de datos'!B19:IV19)</f>
        <v>#DIV/0!</v>
      </c>
      <c r="C19" s="105" t="e">
        <f t="shared" si="9"/>
        <v>#DIV/0!</v>
      </c>
      <c r="D19" s="105" t="str">
        <f t="shared" si="2"/>
        <v xml:space="preserve"> </v>
      </c>
      <c r="E19" s="105">
        <f>COUNT('Entrada de datos'!B19:IV19)</f>
        <v>0</v>
      </c>
      <c r="F19" s="110" t="str">
        <f t="shared" si="10"/>
        <v xml:space="preserve"> </v>
      </c>
      <c r="G19" s="115" t="e">
        <f t="shared" si="11"/>
        <v>#DIV/0!</v>
      </c>
      <c r="H19" s="116" t="e">
        <f t="shared" si="12"/>
        <v>#DIV/0!</v>
      </c>
      <c r="J19" t="e">
        <f t="shared" si="0"/>
        <v>#DIV/0!</v>
      </c>
      <c r="K19">
        <f>COUNT('Entrada de datos'!B19:IV19)</f>
        <v>0</v>
      </c>
      <c r="L19" t="e">
        <f t="shared" si="13"/>
        <v>#DIV/0!</v>
      </c>
      <c r="M19" t="e">
        <f t="shared" si="14"/>
        <v>#DIV/0!</v>
      </c>
    </row>
    <row r="20" spans="1:13" ht="14.1" customHeight="1" x14ac:dyDescent="0.2">
      <c r="A20" s="106" t="str">
        <f>+'Entrada de datos'!A20</f>
        <v>¿Huella? &gt;10 cm</v>
      </c>
      <c r="B20" s="105" t="e">
        <f>SUM('Entrada de datos'!B20:IV20)/COUNT('Entrada de datos'!B20:IV20)</f>
        <v>#DIV/0!</v>
      </c>
      <c r="C20" s="105" t="e">
        <f t="shared" si="9"/>
        <v>#DIV/0!</v>
      </c>
      <c r="D20" s="105" t="str">
        <f t="shared" si="2"/>
        <v xml:space="preserve"> </v>
      </c>
      <c r="E20" s="105">
        <f>COUNT('Entrada de datos'!B20:IV20)</f>
        <v>0</v>
      </c>
      <c r="F20" s="110" t="str">
        <f t="shared" si="10"/>
        <v xml:space="preserve"> </v>
      </c>
      <c r="G20" s="115" t="e">
        <f t="shared" si="11"/>
        <v>#DIV/0!</v>
      </c>
      <c r="H20" s="116" t="e">
        <f t="shared" si="12"/>
        <v>#DIV/0!</v>
      </c>
      <c r="J20" t="e">
        <f t="shared" si="0"/>
        <v>#DIV/0!</v>
      </c>
      <c r="K20">
        <f>COUNT('Entrada de datos'!B20:IV20)</f>
        <v>0</v>
      </c>
      <c r="L20" t="e">
        <f t="shared" si="13"/>
        <v>#DIV/0!</v>
      </c>
      <c r="M20" t="e">
        <f t="shared" si="14"/>
        <v>#DIV/0!</v>
      </c>
    </row>
    <row r="21" spans="1:13" ht="14.1" customHeight="1" x14ac:dyDescent="0.2">
      <c r="A21" s="106" t="str">
        <f>+'Entrada de datos'!A21</f>
        <v>Quema leve</v>
      </c>
      <c r="B21" s="105" t="e">
        <f>SUM('Entrada de datos'!B21:IV21)/COUNT('Entrada de datos'!B21:IV21)</f>
        <v>#DIV/0!</v>
      </c>
      <c r="C21" s="105" t="e">
        <f t="shared" si="9"/>
        <v>#DIV/0!</v>
      </c>
      <c r="D21" s="105" t="str">
        <f t="shared" si="2"/>
        <v xml:space="preserve"> </v>
      </c>
      <c r="E21" s="105">
        <f>COUNT('Entrada de datos'!B21:IV21)</f>
        <v>0</v>
      </c>
      <c r="F21" s="110" t="str">
        <f t="shared" si="10"/>
        <v xml:space="preserve"> </v>
      </c>
      <c r="G21" s="115" t="e">
        <f t="shared" si="11"/>
        <v>#DIV/0!</v>
      </c>
      <c r="H21" s="116" t="e">
        <f t="shared" si="12"/>
        <v>#DIV/0!</v>
      </c>
      <c r="J21" t="e">
        <f t="shared" si="0"/>
        <v>#DIV/0!</v>
      </c>
      <c r="K21">
        <f>COUNT('Entrada de datos'!B21:IV21)</f>
        <v>0</v>
      </c>
      <c r="L21" t="e">
        <f t="shared" si="13"/>
        <v>#DIV/0!</v>
      </c>
      <c r="M21" t="e">
        <f t="shared" si="14"/>
        <v>#DIV/0!</v>
      </c>
    </row>
    <row r="22" spans="1:13" ht="14.1" customHeight="1" x14ac:dyDescent="0.2">
      <c r="A22" s="106" t="str">
        <f>+'Entrada de datos'!A22</f>
        <v>Quema moderada</v>
      </c>
      <c r="B22" s="105" t="e">
        <f>SUM('Entrada de datos'!B22:IV22)/COUNT('Entrada de datos'!B22:IV22)</f>
        <v>#DIV/0!</v>
      </c>
      <c r="C22" s="105" t="e">
        <f t="shared" si="9"/>
        <v>#DIV/0!</v>
      </c>
      <c r="D22" s="105" t="str">
        <f t="shared" si="2"/>
        <v xml:space="preserve"> </v>
      </c>
      <c r="E22" s="105">
        <f>COUNT('Entrada de datos'!B22:IV22)</f>
        <v>0</v>
      </c>
      <c r="F22" s="110" t="str">
        <f t="shared" si="10"/>
        <v xml:space="preserve"> </v>
      </c>
      <c r="G22" s="115" t="e">
        <f t="shared" si="11"/>
        <v>#DIV/0!</v>
      </c>
      <c r="H22" s="116" t="e">
        <f t="shared" si="12"/>
        <v>#DIV/0!</v>
      </c>
      <c r="J22" t="e">
        <f t="shared" si="0"/>
        <v>#DIV/0!</v>
      </c>
      <c r="K22">
        <f>COUNT('Entrada de datos'!B22:IV22)</f>
        <v>0</v>
      </c>
      <c r="L22" t="e">
        <f t="shared" si="13"/>
        <v>#DIV/0!</v>
      </c>
      <c r="M22" t="e">
        <f t="shared" si="14"/>
        <v>#DIV/0!</v>
      </c>
    </row>
    <row r="23" spans="1:13" ht="14.1" customHeight="1" x14ac:dyDescent="0.2">
      <c r="A23" s="106" t="str">
        <f>+'Entrada de datos'!A23</f>
        <v>Quema grave</v>
      </c>
      <c r="B23" s="105" t="e">
        <f>SUM('Entrada de datos'!B23:IV23)/COUNT('Entrada de datos'!B23:IV23)</f>
        <v>#DIV/0!</v>
      </c>
      <c r="C23" s="105" t="e">
        <f t="shared" si="9"/>
        <v>#DIV/0!</v>
      </c>
      <c r="D23" s="105" t="str">
        <f t="shared" si="2"/>
        <v xml:space="preserve"> </v>
      </c>
      <c r="E23" s="105">
        <f>COUNT('Entrada de datos'!B23:IV23)</f>
        <v>0</v>
      </c>
      <c r="F23" s="110" t="str">
        <f t="shared" si="10"/>
        <v xml:space="preserve"> </v>
      </c>
      <c r="G23" s="115" t="e">
        <f t="shared" si="11"/>
        <v>#DIV/0!</v>
      </c>
      <c r="H23" s="116" t="e">
        <f t="shared" si="12"/>
        <v>#DIV/0!</v>
      </c>
      <c r="J23" t="e">
        <f t="shared" si="0"/>
        <v>#DIV/0!</v>
      </c>
      <c r="K23">
        <f>COUNT('Entrada de datos'!B23:IV23)</f>
        <v>0</v>
      </c>
      <c r="L23" t="e">
        <f t="shared" si="13"/>
        <v>#DIV/0!</v>
      </c>
      <c r="M23" t="e">
        <f t="shared" si="14"/>
        <v>#DIV/0!</v>
      </c>
    </row>
    <row r="24" spans="1:13" ht="14.1" customHeight="1" x14ac:dyDescent="0.2">
      <c r="A24" s="106" t="str">
        <f>+'Entrada de datos'!A24</f>
        <v>¿Compactación? 0-10 cm</v>
      </c>
      <c r="B24" s="105" t="e">
        <f>SUM('Entrada de datos'!B24:IV24)/COUNT('Entrada de datos'!B24:IV24)</f>
        <v>#DIV/0!</v>
      </c>
      <c r="C24" s="105" t="e">
        <f t="shared" si="9"/>
        <v>#DIV/0!</v>
      </c>
      <c r="D24" s="105" t="str">
        <f t="shared" si="2"/>
        <v xml:space="preserve"> </v>
      </c>
      <c r="E24" s="105">
        <f>COUNT('Entrada de datos'!B24:IV24)</f>
        <v>0</v>
      </c>
      <c r="F24" s="110" t="str">
        <f t="shared" si="10"/>
        <v xml:space="preserve"> </v>
      </c>
      <c r="G24" s="115" t="e">
        <f t="shared" si="11"/>
        <v>#DIV/0!</v>
      </c>
      <c r="H24" s="116" t="e">
        <f t="shared" si="12"/>
        <v>#DIV/0!</v>
      </c>
      <c r="I24" t="s">
        <v>12</v>
      </c>
      <c r="J24" t="e">
        <f t="shared" si="0"/>
        <v>#DIV/0!</v>
      </c>
      <c r="K24">
        <f>COUNT('Entrada de datos'!B24:IV24)</f>
        <v>0</v>
      </c>
      <c r="L24" t="e">
        <f t="shared" si="13"/>
        <v>#DIV/0!</v>
      </c>
      <c r="M24" t="e">
        <f t="shared" si="14"/>
        <v>#DIV/0!</v>
      </c>
    </row>
    <row r="25" spans="1:13" ht="14.1" customHeight="1" x14ac:dyDescent="0.2">
      <c r="A25" s="106" t="str">
        <f>+'Entrada de datos'!A25</f>
        <v>¿Compactación? 10-30 cm</v>
      </c>
      <c r="B25" s="105" t="e">
        <f>SUM('Entrada de datos'!B25:IV25)/COUNT('Entrada de datos'!B25:IV25)</f>
        <v>#DIV/0!</v>
      </c>
      <c r="C25" s="105" t="e">
        <f t="shared" si="9"/>
        <v>#DIV/0!</v>
      </c>
      <c r="D25" s="105" t="str">
        <f t="shared" si="2"/>
        <v xml:space="preserve"> </v>
      </c>
      <c r="E25" s="105">
        <f>COUNT('Entrada de datos'!B25:IV25)</f>
        <v>0</v>
      </c>
      <c r="F25" s="110" t="str">
        <f t="shared" si="10"/>
        <v xml:space="preserve"> </v>
      </c>
      <c r="G25" s="115" t="e">
        <f t="shared" si="11"/>
        <v>#DIV/0!</v>
      </c>
      <c r="H25" s="116" t="e">
        <f t="shared" si="12"/>
        <v>#DIV/0!</v>
      </c>
      <c r="J25" t="e">
        <f t="shared" si="0"/>
        <v>#DIV/0!</v>
      </c>
      <c r="K25">
        <f>COUNT('Entrada de datos'!B25:IV25)</f>
        <v>0</v>
      </c>
      <c r="L25" t="e">
        <f t="shared" si="13"/>
        <v>#DIV/0!</v>
      </c>
      <c r="M25" t="e">
        <f t="shared" si="14"/>
        <v>#DIV/0!</v>
      </c>
    </row>
    <row r="26" spans="1:13" ht="14.1" customHeight="1" x14ac:dyDescent="0.2">
      <c r="A26" s="106" t="str">
        <f>+'Entrada de datos'!A26</f>
        <v>¿Compactación? &gt;30 cm</v>
      </c>
      <c r="B26" s="105" t="e">
        <f>SUM('Entrada de datos'!B26:IV26)/COUNT('Entrada de datos'!B26:IV26)</f>
        <v>#DIV/0!</v>
      </c>
      <c r="C26" s="105" t="e">
        <f t="shared" si="9"/>
        <v>#DIV/0!</v>
      </c>
      <c r="D26" s="105" t="str">
        <f t="shared" si="2"/>
        <v xml:space="preserve"> </v>
      </c>
      <c r="E26" s="105">
        <f>COUNT('Entrada de datos'!B26:IV26)</f>
        <v>0</v>
      </c>
      <c r="F26" s="110" t="str">
        <f t="shared" si="10"/>
        <v xml:space="preserve"> </v>
      </c>
      <c r="G26" s="115" t="e">
        <f t="shared" si="11"/>
        <v>#DIV/0!</v>
      </c>
      <c r="H26" s="116" t="e">
        <f t="shared" si="12"/>
        <v>#DIV/0!</v>
      </c>
      <c r="J26" t="e">
        <f t="shared" si="0"/>
        <v>#DIV/0!</v>
      </c>
      <c r="K26">
        <f>COUNT('Entrada de datos'!B26:IV26)</f>
        <v>0</v>
      </c>
      <c r="L26" t="e">
        <f t="shared" si="13"/>
        <v>#DIV/0!</v>
      </c>
      <c r="M26" t="e">
        <f t="shared" si="14"/>
        <v>#DIV/0!</v>
      </c>
    </row>
    <row r="27" spans="1:13" ht="24.75" customHeight="1" x14ac:dyDescent="0.2">
      <c r="A27" s="106" t="str">
        <f>+'Entrada de datos'!A27</f>
        <v>Estructura laminar/masiva    /amasado 0-10 cm</v>
      </c>
      <c r="B27" s="105" t="e">
        <f>SUM('Entrada de datos'!B27:IV27)/COUNT('Entrada de datos'!B27:IV27)</f>
        <v>#DIV/0!</v>
      </c>
      <c r="C27" s="105" t="e">
        <f t="shared" si="9"/>
        <v>#DIV/0!</v>
      </c>
      <c r="D27" s="105" t="str">
        <f t="shared" si="2"/>
        <v xml:space="preserve"> </v>
      </c>
      <c r="E27" s="105">
        <f>COUNT('Entrada de datos'!B27:IV27)</f>
        <v>0</v>
      </c>
      <c r="F27" s="110" t="str">
        <f t="shared" si="10"/>
        <v xml:space="preserve"> </v>
      </c>
      <c r="G27" s="115" t="e">
        <f t="shared" si="11"/>
        <v>#DIV/0!</v>
      </c>
      <c r="H27" s="116" t="e">
        <f t="shared" si="12"/>
        <v>#DIV/0!</v>
      </c>
      <c r="J27" t="e">
        <f t="shared" si="0"/>
        <v>#DIV/0!</v>
      </c>
      <c r="K27">
        <f>COUNT('Entrada de datos'!B27:IV27)</f>
        <v>0</v>
      </c>
      <c r="L27" t="e">
        <f t="shared" si="13"/>
        <v>#DIV/0!</v>
      </c>
      <c r="M27" t="e">
        <f t="shared" si="14"/>
        <v>#DIV/0!</v>
      </c>
    </row>
    <row r="28" spans="1:13" ht="24" customHeight="1" x14ac:dyDescent="0.2">
      <c r="A28" s="106" t="str">
        <f>+'Entrada de datos'!A28</f>
        <v>Estructura laminar/masiva    /amasado 10-30 cm</v>
      </c>
      <c r="B28" s="105" t="e">
        <f>SUM('Entrada de datos'!B28:IV28)/COUNT('Entrada de datos'!B28:IV28)</f>
        <v>#DIV/0!</v>
      </c>
      <c r="C28" s="105" t="e">
        <f t="shared" si="9"/>
        <v>#DIV/0!</v>
      </c>
      <c r="D28" s="105" t="str">
        <f t="shared" si="2"/>
        <v xml:space="preserve"> </v>
      </c>
      <c r="E28" s="105">
        <f>COUNT('Entrada de datos'!B28:IV28)</f>
        <v>0</v>
      </c>
      <c r="F28" s="110" t="str">
        <f t="shared" si="10"/>
        <v xml:space="preserve"> </v>
      </c>
      <c r="G28" s="115" t="e">
        <f t="shared" si="11"/>
        <v>#DIV/0!</v>
      </c>
      <c r="H28" s="116" t="e">
        <f t="shared" si="12"/>
        <v>#DIV/0!</v>
      </c>
      <c r="J28" t="e">
        <f t="shared" si="0"/>
        <v>#DIV/0!</v>
      </c>
      <c r="K28">
        <f>COUNT('Entrada de datos'!B28:IV28)</f>
        <v>0</v>
      </c>
      <c r="L28" t="e">
        <f t="shared" si="13"/>
        <v>#DIV/0!</v>
      </c>
      <c r="M28" t="e">
        <f t="shared" si="14"/>
        <v>#DIV/0!</v>
      </c>
    </row>
    <row r="29" spans="1:13" ht="28.5" customHeight="1" x14ac:dyDescent="0.2">
      <c r="A29" s="106" t="str">
        <f>+'Entrada de datos'!A29</f>
        <v>Estructura laminar/masiva    /amasado &gt;30 cm</v>
      </c>
      <c r="B29" s="127" t="e">
        <f>SUM('Entrada de datos'!B29:IV29)/COUNT('Entrada de datos'!B29:IV29)</f>
        <v>#DIV/0!</v>
      </c>
      <c r="C29" s="127" t="e">
        <f t="shared" si="9"/>
        <v>#DIV/0!</v>
      </c>
      <c r="D29" s="105" t="str">
        <f t="shared" si="2"/>
        <v xml:space="preserve"> </v>
      </c>
      <c r="E29" s="127">
        <f>COUNT('Entrada de datos'!B29:IV29)</f>
        <v>0</v>
      </c>
      <c r="F29" s="110" t="str">
        <f t="shared" si="10"/>
        <v xml:space="preserve"> </v>
      </c>
      <c r="G29" s="128" t="e">
        <f t="shared" si="11"/>
        <v>#DIV/0!</v>
      </c>
      <c r="H29" s="129" t="e">
        <f t="shared" si="12"/>
        <v>#DIV/0!</v>
      </c>
      <c r="J29" t="e">
        <f t="shared" si="0"/>
        <v>#DIV/0!</v>
      </c>
      <c r="K29">
        <f>COUNT('Entrada de datos'!B29:IV29)</f>
        <v>0</v>
      </c>
      <c r="L29" t="e">
        <f t="shared" si="13"/>
        <v>#DIV/0!</v>
      </c>
      <c r="M29" t="e">
        <f t="shared" si="14"/>
        <v>#DIV/0!</v>
      </c>
    </row>
    <row r="30" spans="1:13" x14ac:dyDescent="0.2">
      <c r="A30" s="4" t="str">
        <f>'Selección de Variables'!A30</f>
        <v>Mezcla de suelo superficial/subsuelo</v>
      </c>
      <c r="B30" s="127" t="e">
        <f>SUM('Entrada de datos'!B30:IV30)/COUNT('Entrada de datos'!B30:IV30)</f>
        <v>#DIV/0!</v>
      </c>
      <c r="C30" s="127" t="e">
        <f>($K$1^2*B30*(1-B30))/C$1^2</f>
        <v>#DIV/0!</v>
      </c>
      <c r="D30" s="105" t="str">
        <f t="shared" si="2"/>
        <v xml:space="preserve"> </v>
      </c>
      <c r="E30" s="127">
        <f>COUNT('Entrada de datos'!B30:IV30)</f>
        <v>0</v>
      </c>
      <c r="F30" s="110" t="str">
        <f t="shared" si="10"/>
        <v xml:space="preserve"> </v>
      </c>
      <c r="G30" s="128" t="e">
        <f>IF(B30-M30&lt;0,0,B30-M30)</f>
        <v>#DIV/0!</v>
      </c>
      <c r="H30" s="129" t="e">
        <f>B30+M30</f>
        <v>#DIV/0!</v>
      </c>
      <c r="J30" t="e">
        <f>1-B30</f>
        <v>#DIV/0!</v>
      </c>
      <c r="K30">
        <f>COUNT('Entrada de datos'!B30:IV30)</f>
        <v>0</v>
      </c>
      <c r="L30" t="e">
        <f>SQRT(B30*J30/K30)</f>
        <v>#DIV/0!</v>
      </c>
      <c r="M30" t="e">
        <f>$K$1*L30</f>
        <v>#DIV/0!</v>
      </c>
    </row>
    <row r="31" spans="1:13" ht="13.5" thickBot="1" x14ac:dyDescent="0.25">
      <c r="A31" s="4">
        <f>'Selección de Variables'!A31</f>
        <v>0</v>
      </c>
      <c r="B31" s="105" t="e">
        <f>SUM('Entrada de datos'!B31:IV31)/COUNT('Entrada de datos'!B31:IV31)</f>
        <v>#DIV/0!</v>
      </c>
      <c r="C31" s="105" t="e">
        <f>($K$1^2*B31*(1-B31))/C$1^2</f>
        <v>#DIV/0!</v>
      </c>
      <c r="D31" s="105" t="str">
        <f t="shared" si="2"/>
        <v xml:space="preserve"> </v>
      </c>
      <c r="E31" s="105">
        <f>COUNT('Entrada de datos'!B31:IV31)</f>
        <v>0</v>
      </c>
      <c r="F31" s="110" t="str">
        <f t="shared" si="10"/>
        <v xml:space="preserve"> </v>
      </c>
      <c r="G31" s="119" t="e">
        <f>IF(B31-M31&lt;0,0,B31-M31)</f>
        <v>#DIV/0!</v>
      </c>
      <c r="H31" s="120" t="e">
        <f>B31+M31</f>
        <v>#DIV/0!</v>
      </c>
      <c r="J31" t="e">
        <f>1-B31</f>
        <v>#DIV/0!</v>
      </c>
      <c r="K31">
        <f>COUNT('Entrada de datos'!B31:IV31)</f>
        <v>0</v>
      </c>
      <c r="L31" t="e">
        <f>SQRT(B31*J31/K31)</f>
        <v>#DIV/0!</v>
      </c>
      <c r="M31" t="e">
        <f>$K$1*L31</f>
        <v>#DIV/0!</v>
      </c>
    </row>
    <row r="32" spans="1:13" x14ac:dyDescent="0.2">
      <c r="A32" s="11"/>
      <c r="B32" s="239" t="s">
        <v>503</v>
      </c>
      <c r="C32" s="240"/>
      <c r="D32" s="240"/>
      <c r="E32" s="240"/>
      <c r="F32" s="240"/>
      <c r="G32" s="240"/>
      <c r="H32" s="240"/>
    </row>
    <row r="33" spans="1:14" ht="26.25" thickBot="1" x14ac:dyDescent="0.25">
      <c r="A33" s="136" t="s">
        <v>400</v>
      </c>
      <c r="B33" s="100" t="s">
        <v>413</v>
      </c>
      <c r="C33" s="100" t="s">
        <v>6</v>
      </c>
      <c r="D33" s="100"/>
      <c r="E33" s="100"/>
      <c r="F33" s="100" t="s">
        <v>414</v>
      </c>
      <c r="G33" s="100" t="s">
        <v>415</v>
      </c>
      <c r="H33" s="100" t="s">
        <v>416</v>
      </c>
      <c r="I33" s="14"/>
      <c r="J33" s="14"/>
      <c r="K33" s="14"/>
      <c r="L33" s="14"/>
      <c r="M33" s="14"/>
      <c r="N33" s="102" t="s">
        <v>359</v>
      </c>
    </row>
    <row r="34" spans="1:14" ht="13.5" thickBot="1" x14ac:dyDescent="0.25">
      <c r="A34" s="22"/>
      <c r="B34" s="107" t="e">
        <f>ROUND((B37/N34),2)</f>
        <v>#DIV/0!</v>
      </c>
      <c r="C34" s="107"/>
      <c r="D34" s="107"/>
      <c r="E34" s="107"/>
      <c r="F34" s="107" t="e">
        <f>ROUND((B38/N34),2)</f>
        <v>#DIV/0!</v>
      </c>
      <c r="G34" s="107" t="e">
        <f>ROUND((B39/N34),2)</f>
        <v>#DIV/0!</v>
      </c>
      <c r="H34" s="107" t="e">
        <f>ROUND((B40/N34),2)</f>
        <v>#DIV/0!</v>
      </c>
      <c r="N34" s="108">
        <f>COUNT('Entrada de datos'!B35:IV35)</f>
        <v>0</v>
      </c>
    </row>
    <row r="35" spans="1:14" ht="13.5" thickBot="1" x14ac:dyDescent="0.25">
      <c r="B35" s="6"/>
      <c r="C35" s="6"/>
      <c r="D35" s="6"/>
      <c r="E35" s="6"/>
      <c r="F35" s="6"/>
      <c r="G35" s="6"/>
      <c r="H35" s="6"/>
    </row>
    <row r="36" spans="1:14" ht="13.5" thickBot="1" x14ac:dyDescent="0.25">
      <c r="A36" s="130" t="s">
        <v>417</v>
      </c>
      <c r="B36" s="109" t="e">
        <f>SUM('Entrada de datos'!B36:IV36)/COUNT('Entrada de datos'!B36:IV36)</f>
        <v>#DIV/0!</v>
      </c>
      <c r="C36" s="6"/>
      <c r="D36" s="6"/>
      <c r="E36" s="6"/>
      <c r="F36" s="6"/>
      <c r="G36" s="6"/>
      <c r="H36" s="6"/>
    </row>
    <row r="37" spans="1:14" hidden="1" x14ac:dyDescent="0.2">
      <c r="A37" t="s">
        <v>7</v>
      </c>
      <c r="B37">
        <f>SUM('Entrada de datos'!B40:IV40)</f>
        <v>0</v>
      </c>
    </row>
    <row r="38" spans="1:14" hidden="1" x14ac:dyDescent="0.2">
      <c r="A38" t="s">
        <v>8</v>
      </c>
      <c r="B38">
        <f>SUM('Entrada de datos'!B41:IV41)</f>
        <v>0</v>
      </c>
    </row>
    <row r="39" spans="1:14" hidden="1" x14ac:dyDescent="0.2">
      <c r="A39" t="s">
        <v>9</v>
      </c>
      <c r="B39">
        <f>SUM('Entrada de datos'!B42:IV42)</f>
        <v>0</v>
      </c>
    </row>
    <row r="40" spans="1:14" hidden="1" x14ac:dyDescent="0.2">
      <c r="A40" t="s">
        <v>10</v>
      </c>
      <c r="B40">
        <f>SUM('Entrada de datos'!B43:IV43)</f>
        <v>0</v>
      </c>
    </row>
  </sheetData>
  <mergeCells count="2">
    <mergeCell ref="B3:B5"/>
    <mergeCell ref="B32:H32"/>
  </mergeCells>
  <phoneticPr fontId="0" type="noConversion"/>
  <conditionalFormatting sqref="F6 F8:F14 F16:F31">
    <cfRule type="cellIs" dxfId="0" priority="1" stopIfTrue="1" operator="equal">
      <formula>MAX($F$6:$F$31)</formula>
    </cfRule>
  </conditionalFormatting>
  <dataValidations disablePrompts="1" count="1">
    <dataValidation type="date" showInputMessage="1" showErrorMessage="1" sqref="B2">
      <formula1>27668</formula1>
      <formula2>401769</formula2>
    </dataValidation>
  </dataValidations>
  <pageMargins left="0.75" right="0.75" top="1" bottom="1" header="0.5" footer="0.5"/>
  <pageSetup orientation="portrait" horizont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"/>
  <sheetViews>
    <sheetView topLeftCell="A40" workbookViewId="0">
      <selection activeCell="F47" sqref="F47"/>
    </sheetView>
  </sheetViews>
  <sheetFormatPr defaultColWidth="11.42578125" defaultRowHeight="12.75" x14ac:dyDescent="0.2"/>
  <sheetData/>
  <phoneticPr fontId="0" type="noConversion"/>
  <printOptions gridLines="1"/>
  <pageMargins left="0.32" right="0.24" top="1" bottom="0.62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29</vt:i4>
      </vt:variant>
    </vt:vector>
  </HeadingPairs>
  <TitlesOfParts>
    <vt:vector size="34" baseType="lpstr">
      <vt:lpstr>Información SoLo</vt:lpstr>
      <vt:lpstr>Selección de Variables</vt:lpstr>
      <vt:lpstr>Entrada de datos</vt:lpstr>
      <vt:lpstr>Resultados</vt:lpstr>
      <vt:lpstr>Adjuntos</vt:lpstr>
      <vt:lpstr>Alaska</vt:lpstr>
      <vt:lpstr>Beaverhead_Deerlodge</vt:lpstr>
      <vt:lpstr>Bitterroot</vt:lpstr>
      <vt:lpstr>Clearwater</vt:lpstr>
      <vt:lpstr>Custer</vt:lpstr>
      <vt:lpstr>Dakota_Prairie</vt:lpstr>
      <vt:lpstr>Eastern</vt:lpstr>
      <vt:lpstr>Flathead</vt:lpstr>
      <vt:lpstr>Gallatin</vt:lpstr>
      <vt:lpstr>Helena</vt:lpstr>
      <vt:lpstr>Idaho_Panhandle</vt:lpstr>
      <vt:lpstr>Identificación_del_proyecto</vt:lpstr>
      <vt:lpstr>Intermountain</vt:lpstr>
      <vt:lpstr>Kootenai</vt:lpstr>
      <vt:lpstr>Lewis_and_Clark</vt:lpstr>
      <vt:lpstr>Lolo</vt:lpstr>
      <vt:lpstr>Nez_Perce</vt:lpstr>
      <vt:lpstr>Northern</vt:lpstr>
      <vt:lpstr>Pacific_Northwest</vt:lpstr>
      <vt:lpstr>Pacific_Southwest</vt:lpstr>
      <vt:lpstr>'Entrada de datos'!Print_Area</vt:lpstr>
      <vt:lpstr>Project_Types</vt:lpstr>
      <vt:lpstr>R_Number</vt:lpstr>
      <vt:lpstr>Regions</vt:lpstr>
      <vt:lpstr>Research</vt:lpstr>
      <vt:lpstr>Rocky_Mountain</vt:lpstr>
      <vt:lpstr>Southern</vt:lpstr>
      <vt:lpstr>Southwestern</vt:lpstr>
      <vt:lpstr>WO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Lupi</dc:creator>
  <cp:lastModifiedBy>Deb Page-Dumroese</cp:lastModifiedBy>
  <cp:lastPrinted>2007-06-06T22:37:42Z</cp:lastPrinted>
  <dcterms:created xsi:type="dcterms:W3CDTF">2006-06-09T22:58:49Z</dcterms:created>
  <dcterms:modified xsi:type="dcterms:W3CDTF">2013-02-28T21:22:21Z</dcterms:modified>
</cp:coreProperties>
</file>