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F9EFD74-935B-4910-8D2A-F512BB87224E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2" i="1" l="1"/>
  <c r="C142" i="1"/>
  <c r="D142" i="1"/>
  <c r="E142" i="1"/>
  <c r="B143" i="1"/>
  <c r="C143" i="1"/>
  <c r="D143" i="1"/>
  <c r="E143" i="1"/>
  <c r="B144" i="1"/>
  <c r="C144" i="1"/>
  <c r="C145" i="1" s="1"/>
  <c r="D144" i="1"/>
  <c r="E144" i="1"/>
  <c r="B145" i="1"/>
  <c r="D145" i="1"/>
  <c r="E145" i="1"/>
  <c r="E149" i="2"/>
  <c r="J149" i="2"/>
  <c r="J150" i="2" s="1"/>
  <c r="E150" i="2"/>
  <c r="O46" i="2"/>
  <c r="P46" i="2" s="1"/>
  <c r="O45" i="2"/>
  <c r="P45" i="2" s="1"/>
  <c r="C138" i="1"/>
  <c r="D138" i="1"/>
  <c r="E138" i="1"/>
  <c r="C139" i="1"/>
  <c r="D139" i="1"/>
  <c r="E139" i="1"/>
  <c r="C140" i="1"/>
  <c r="C141" i="1" s="1"/>
  <c r="D140" i="1"/>
  <c r="E140" i="1"/>
  <c r="D141" i="1"/>
  <c r="E141" i="1"/>
  <c r="E145" i="2"/>
  <c r="J145" i="2"/>
  <c r="J146" i="2" s="1"/>
  <c r="E146" i="2"/>
  <c r="O44" i="2"/>
  <c r="P44" i="2" s="1"/>
  <c r="C134" i="1"/>
  <c r="D134" i="1"/>
  <c r="E134" i="1"/>
  <c r="C135" i="1"/>
  <c r="D135" i="1"/>
  <c r="E135" i="1"/>
  <c r="C136" i="1"/>
  <c r="C137" i="1" s="1"/>
  <c r="D136" i="1"/>
  <c r="E136" i="1"/>
  <c r="D137" i="1"/>
  <c r="E137" i="1"/>
  <c r="E141" i="2"/>
  <c r="J141" i="2"/>
  <c r="J142" i="2" s="1"/>
  <c r="E142" i="2"/>
  <c r="E143" i="2" s="1"/>
  <c r="O43" i="2"/>
  <c r="P43" i="2" s="1"/>
  <c r="C130" i="1"/>
  <c r="D130" i="1"/>
  <c r="E130" i="1"/>
  <c r="C131" i="1"/>
  <c r="D131" i="1"/>
  <c r="E131" i="1"/>
  <c r="C132" i="1"/>
  <c r="C133" i="1" s="1"/>
  <c r="D132" i="1"/>
  <c r="E132" i="1"/>
  <c r="D133" i="1"/>
  <c r="E133" i="1"/>
  <c r="E137" i="2"/>
  <c r="J137" i="2"/>
  <c r="I137" i="2" s="1"/>
  <c r="E138" i="2"/>
  <c r="E139" i="2" s="1"/>
  <c r="J138" i="2"/>
  <c r="I138" i="2" s="1"/>
  <c r="J139" i="2"/>
  <c r="I139" i="2" s="1"/>
  <c r="O42" i="2"/>
  <c r="P42" i="2" s="1"/>
  <c r="C126" i="1"/>
  <c r="D126" i="1"/>
  <c r="E126" i="1"/>
  <c r="C127" i="1"/>
  <c r="D127" i="1"/>
  <c r="E127" i="1"/>
  <c r="C128" i="1"/>
  <c r="C129" i="1" s="1"/>
  <c r="D128" i="1"/>
  <c r="E128" i="1"/>
  <c r="D129" i="1"/>
  <c r="E129" i="1"/>
  <c r="E133" i="2"/>
  <c r="J133" i="2"/>
  <c r="J134" i="2" s="1"/>
  <c r="E134" i="2"/>
  <c r="E135" i="2" s="1"/>
  <c r="O41" i="2"/>
  <c r="P41" i="2" s="1"/>
  <c r="C122" i="1"/>
  <c r="D122" i="1"/>
  <c r="E122" i="1"/>
  <c r="C123" i="1"/>
  <c r="D123" i="1"/>
  <c r="E123" i="1"/>
  <c r="C124" i="1"/>
  <c r="C125" i="1" s="1"/>
  <c r="D124" i="1"/>
  <c r="E124" i="1"/>
  <c r="D125" i="1"/>
  <c r="E125" i="1"/>
  <c r="C121" i="1"/>
  <c r="D121" i="1"/>
  <c r="E121" i="1"/>
  <c r="C119" i="1"/>
  <c r="C120" i="1" s="1"/>
  <c r="D119" i="1"/>
  <c r="E119" i="1"/>
  <c r="D120" i="1"/>
  <c r="E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I10" i="2"/>
  <c r="E3" i="1" s="1"/>
  <c r="I150" i="2" l="1"/>
  <c r="J151" i="2"/>
  <c r="E151" i="2"/>
  <c r="I149" i="2"/>
  <c r="F149" i="2" a="1"/>
  <c r="F149" i="2" s="1"/>
  <c r="I146" i="2"/>
  <c r="J147" i="2"/>
  <c r="E147" i="2"/>
  <c r="I145" i="2"/>
  <c r="E144" i="2"/>
  <c r="I142" i="2"/>
  <c r="J143" i="2"/>
  <c r="I141" i="2"/>
  <c r="E140" i="2"/>
  <c r="J140" i="2"/>
  <c r="I140" i="2" s="1"/>
  <c r="E136" i="2"/>
  <c r="I134" i="2"/>
  <c r="J135" i="2"/>
  <c r="I133" i="2"/>
  <c r="I125" i="2"/>
  <c r="E118" i="1" s="1"/>
  <c r="J126" i="2"/>
  <c r="I126" i="2" s="1"/>
  <c r="J127" i="2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E152" i="2" l="1"/>
  <c r="D149" i="2"/>
  <c r="F150" i="2" a="1"/>
  <c r="F150" i="2" s="1"/>
  <c r="G149" i="2"/>
  <c r="C149" i="2" s="1"/>
  <c r="I151" i="2"/>
  <c r="J152" i="2"/>
  <c r="I152" i="2" s="1"/>
  <c r="E148" i="2"/>
  <c r="J148" i="2"/>
  <c r="I148" i="2" s="1"/>
  <c r="I147" i="2"/>
  <c r="I143" i="2"/>
  <c r="J144" i="2"/>
  <c r="I144" i="2" s="1"/>
  <c r="J136" i="2"/>
  <c r="I136" i="2" s="1"/>
  <c r="I135" i="2"/>
  <c r="I127" i="2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150" i="2" l="1"/>
  <c r="C150" i="2" s="1"/>
  <c r="D150" i="2"/>
  <c r="F151" i="2" a="1"/>
  <c r="F151" i="2" s="1"/>
  <c r="I128" i="2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G151" i="2" l="1"/>
  <c r="C151" i="2" s="1"/>
  <c r="D151" i="2"/>
  <c r="F152" i="2" a="1"/>
  <c r="F152" i="2" s="1"/>
  <c r="J130" i="2"/>
  <c r="I129" i="2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G152" i="2" l="1"/>
  <c r="C152" i="2" s="1"/>
  <c r="D152" i="2"/>
  <c r="I130" i="2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2" i="2" s="1"/>
  <c r="I131" i="2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6" i="2" l="1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I17" i="2" l="1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8" i="2" l="1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I19" i="2" l="1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20" i="2" l="1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21" i="2" l="1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22" i="2" l="1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23" i="2" l="1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24" i="2" l="1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I25" i="2" l="1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26" i="2" l="1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27" i="2" l="1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28" i="2" l="1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I29" i="2" l="1"/>
  <c r="E22" i="1" s="1"/>
  <c r="D84" i="2"/>
  <c r="F85" i="2" a="1"/>
  <c r="F85" i="2" s="1"/>
  <c r="E87" i="2"/>
  <c r="G29" i="2"/>
  <c r="C29" i="2" s="1"/>
  <c r="B22" i="1" s="1"/>
  <c r="D28" i="2"/>
  <c r="I30" i="2" l="1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I31" i="2" l="1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32" i="2" l="1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I33" i="2" l="1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34" i="2" l="1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35" i="2" l="1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36" i="2" l="1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37" i="2" l="1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38" i="2" l="1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I39" i="2" l="1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40" i="2" l="1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I41" i="2" l="1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42" i="2" l="1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I43" i="2" l="1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44" i="2" l="1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I45" i="2" l="1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46" i="2" l="1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I47" i="2" l="1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48" i="2" l="1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I49" i="2" l="1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50" i="2" l="1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I51" i="2" l="1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B119" i="1" s="1"/>
  <c r="D125" i="2"/>
  <c r="E127" i="2"/>
  <c r="I69" i="2"/>
  <c r="E62" i="1" s="1"/>
  <c r="F127" i="2" l="1" a="1"/>
  <c r="F127" i="2" s="1"/>
  <c r="G127" i="2" s="1"/>
  <c r="C127" i="2" s="1"/>
  <c r="B120" i="1" s="1"/>
  <c r="D126" i="2"/>
  <c r="E128" i="2"/>
  <c r="I70" i="2"/>
  <c r="E63" i="1" s="1"/>
  <c r="D127" i="2" l="1"/>
  <c r="F128" i="2" a="1"/>
  <c r="F128" i="2" s="1"/>
  <c r="G128" i="2" s="1"/>
  <c r="C128" i="2" s="1"/>
  <c r="B121" i="1" s="1"/>
  <c r="E129" i="2"/>
  <c r="I71" i="2"/>
  <c r="E64" i="1" s="1"/>
  <c r="F129" i="2" l="1" a="1"/>
  <c r="F129" i="2" s="1"/>
  <c r="G129" i="2" s="1"/>
  <c r="C129" i="2" s="1"/>
  <c r="B122" i="1" s="1"/>
  <c r="D128" i="2"/>
  <c r="E130" i="2"/>
  <c r="I72" i="2"/>
  <c r="E65" i="1" s="1"/>
  <c r="D129" i="2" l="1"/>
  <c r="F130" i="2" a="1"/>
  <c r="F130" i="2" s="1"/>
  <c r="G130" i="2" s="1"/>
  <c r="C130" i="2" s="1"/>
  <c r="B123" i="1" s="1"/>
  <c r="E131" i="2"/>
  <c r="I73" i="2"/>
  <c r="E66" i="1" s="1"/>
  <c r="F131" i="2" l="1" a="1"/>
  <c r="F131" i="2" s="1"/>
  <c r="G131" i="2" s="1"/>
  <c r="C131" i="2" s="1"/>
  <c r="B124" i="1" s="1"/>
  <c r="D130" i="2"/>
  <c r="E132" i="2"/>
  <c r="I74" i="2"/>
  <c r="E67" i="1" s="1"/>
  <c r="F132" i="2" l="1" a="1"/>
  <c r="F132" i="2" s="1"/>
  <c r="G132" i="2" s="1"/>
  <c r="C132" i="2" s="1"/>
  <c r="B125" i="1" s="1"/>
  <c r="D131" i="2"/>
  <c r="D132" i="2"/>
  <c r="I75" i="2"/>
  <c r="E68" i="1" s="1"/>
  <c r="F133" i="2" l="1" a="1"/>
  <c r="F133" i="2" s="1"/>
  <c r="G133" i="2" s="1"/>
  <c r="C133" i="2" s="1"/>
  <c r="B126" i="1" s="1"/>
  <c r="I76" i="2"/>
  <c r="E69" i="1" s="1"/>
  <c r="D133" i="2" l="1"/>
  <c r="F134" i="2" a="1"/>
  <c r="F134" i="2" s="1"/>
  <c r="D134" i="2" s="1"/>
  <c r="F135" i="2" a="1"/>
  <c r="F135" i="2" s="1"/>
  <c r="I77" i="2"/>
  <c r="E70" i="1" s="1"/>
  <c r="G134" i="2" l="1"/>
  <c r="C134" i="2" s="1"/>
  <c r="B127" i="1" s="1"/>
  <c r="G135" i="2"/>
  <c r="C135" i="2" s="1"/>
  <c r="B128" i="1" s="1"/>
  <c r="F136" i="2" a="1"/>
  <c r="F136" i="2" s="1"/>
  <c r="F137" i="2" s="1" a="1"/>
  <c r="F137" i="2" s="1"/>
  <c r="D135" i="2"/>
  <c r="I78" i="2"/>
  <c r="E71" i="1" s="1"/>
  <c r="F138" i="2" l="1" a="1"/>
  <c r="F138" i="2" s="1"/>
  <c r="G137" i="2"/>
  <c r="C137" i="2" s="1"/>
  <c r="B130" i="1" s="1"/>
  <c r="D137" i="2"/>
  <c r="G136" i="2"/>
  <c r="C136" i="2" s="1"/>
  <c r="B129" i="1" s="1"/>
  <c r="D136" i="2"/>
  <c r="I79" i="2"/>
  <c r="E72" i="1" s="1"/>
  <c r="G138" i="2" l="1"/>
  <c r="C138" i="2" s="1"/>
  <c r="B131" i="1" s="1"/>
  <c r="F139" i="2" a="1"/>
  <c r="F139" i="2" s="1"/>
  <c r="D138" i="2"/>
  <c r="I80" i="2"/>
  <c r="E73" i="1" s="1"/>
  <c r="G139" i="2" l="1"/>
  <c r="C139" i="2" s="1"/>
  <c r="B132" i="1" s="1"/>
  <c r="F140" i="2" a="1"/>
  <c r="F140" i="2" s="1"/>
  <c r="F141" i="2" s="1" a="1"/>
  <c r="F141" i="2" s="1"/>
  <c r="D139" i="2"/>
  <c r="I81" i="2"/>
  <c r="E74" i="1" s="1"/>
  <c r="G141" i="2" l="1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F143" i="2" l="1" a="1"/>
  <c r="F143" i="2" s="1"/>
  <c r="D142" i="2"/>
  <c r="G142" i="2"/>
  <c r="C142" i="2" s="1"/>
  <c r="B135" i="1" s="1"/>
  <c r="I83" i="2"/>
  <c r="E76" i="1" s="1"/>
  <c r="G143" i="2" l="1"/>
  <c r="C143" i="2" s="1"/>
  <c r="B136" i="1" s="1"/>
  <c r="D143" i="2"/>
  <c r="F144" i="2" a="1"/>
  <c r="F144" i="2" s="1"/>
  <c r="F145" i="2" s="1" a="1"/>
  <c r="F145" i="2" s="1"/>
  <c r="I84" i="2"/>
  <c r="E77" i="1" s="1"/>
  <c r="G145" i="2" l="1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F147" i="2" l="1" a="1"/>
  <c r="F147" i="2" s="1"/>
  <c r="G146" i="2"/>
  <c r="C146" i="2" s="1"/>
  <c r="B139" i="1" s="1"/>
  <c r="D146" i="2"/>
  <c r="I86" i="2"/>
  <c r="E79" i="1" s="1"/>
  <c r="G147" i="2" l="1"/>
  <c r="C147" i="2" s="1"/>
  <c r="B140" i="1" s="1"/>
  <c r="F148" i="2" a="1"/>
  <c r="F148" i="2" s="1"/>
  <c r="D147" i="2"/>
  <c r="I87" i="2"/>
  <c r="E80" i="1" s="1"/>
  <c r="G148" i="2" l="1"/>
  <c r="C148" i="2" s="1"/>
  <c r="B141" i="1" s="1"/>
  <c r="D148" i="2"/>
  <c r="I88" i="2"/>
  <c r="E81" i="1" s="1"/>
  <c r="I89" i="2" l="1"/>
  <c r="E82" i="1" s="1"/>
  <c r="I90" i="2" l="1"/>
  <c r="E83" i="1" s="1"/>
  <c r="I91" i="2" l="1"/>
  <c r="E84" i="1" s="1"/>
  <c r="I92" i="2" l="1"/>
  <c r="E85" i="1" s="1"/>
  <c r="I93" i="2" l="1"/>
  <c r="E86" i="1" s="1"/>
  <c r="I94" i="2" l="1"/>
  <c r="E87" i="1" s="1"/>
  <c r="I95" i="2" l="1"/>
  <c r="E88" i="1" s="1"/>
  <c r="I96" i="2" l="1"/>
  <c r="E89" i="1" s="1"/>
  <c r="I97" i="2" l="1"/>
  <c r="E90" i="1" s="1"/>
  <c r="I98" i="2" l="1"/>
  <c r="E91" i="1" s="1"/>
  <c r="I99" i="2" l="1"/>
  <c r="E92" i="1" s="1"/>
  <c r="I100" i="2" l="1"/>
  <c r="E93" i="1" s="1"/>
  <c r="I101" i="2" l="1"/>
  <c r="E94" i="1" s="1"/>
  <c r="I102" i="2" l="1"/>
  <c r="E95" i="1" s="1"/>
  <c r="I103" i="2" l="1"/>
  <c r="E96" i="1" s="1"/>
  <c r="I104" i="2" l="1"/>
  <c r="E97" i="1" s="1"/>
  <c r="I105" i="2" l="1"/>
  <c r="E98" i="1" s="1"/>
  <c r="I106" i="2" l="1"/>
  <c r="E99" i="1" s="1"/>
  <c r="I107" i="2" l="1"/>
  <c r="E100" i="1" s="1"/>
  <c r="I108" i="2" l="1"/>
  <c r="E101" i="1" s="1"/>
  <c r="I109" i="2" l="1"/>
  <c r="E102" i="1" s="1"/>
  <c r="I110" i="2" l="1"/>
  <c r="E103" i="1" s="1"/>
  <c r="I111" i="2" l="1"/>
  <c r="E104" i="1" s="1"/>
  <c r="I112" i="2" l="1"/>
  <c r="E105" i="1" s="1"/>
  <c r="I113" i="2" l="1"/>
  <c r="E106" i="1" s="1"/>
  <c r="I114" i="2" l="1"/>
  <c r="E107" i="1" s="1"/>
  <c r="I115" i="2" l="1"/>
  <c r="E108" i="1" s="1"/>
  <c r="I116" i="2" l="1"/>
  <c r="E109" i="1" s="1"/>
  <c r="I117" i="2" l="1"/>
  <c r="E110" i="1" s="1"/>
  <c r="I118" i="2" l="1"/>
  <c r="E111" i="1" s="1"/>
  <c r="I119" i="2" l="1"/>
  <c r="E112" i="1" s="1"/>
  <c r="I120" i="2" l="1"/>
  <c r="E113" i="1" s="1"/>
  <c r="I121" i="2" l="1"/>
  <c r="E114" i="1" s="1"/>
  <c r="I122" i="2" l="1"/>
  <c r="E115" i="1" s="1"/>
  <c r="I123" i="2" l="1"/>
  <c r="E116" i="1" s="1"/>
  <c r="I124" i="2"/>
  <c r="E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<sst xmlns="http://schemas.openxmlformats.org/spreadsheetml/2006/main" count="204" uniqueCount="57">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</sst>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45"/>
  <sheetViews>
    <sheetView tabSelected="1" workbookViewId="0">
      <pane ySplit="1" topLeftCell="A125" activePane="bottomLeft" state="frozen"/>
      <selection pane="bottomLeft" activeCell="B142" sqref="B142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145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152"/>
  <sheetViews>
    <sheetView topLeftCell="A125" workbookViewId="0">
      <selection activeCell="E149" sqref="E149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9">POWER(10,N41)</f>
        <v>1.0000000000000001E+136</v>
      </c>
      <c r="P41" s="14" t="str">
        <f t="shared" ref="P41" si="10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1">POWER(10,N42)</f>
        <v>1.0000000000000001E+140</v>
      </c>
      <c r="P42" s="14" t="str">
        <f t="shared" ref="P42" si="12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3">POWER(10,N43)</f>
        <v>1E+144</v>
      </c>
      <c r="P43" s="14" t="str">
        <f t="shared" ref="P43" si="14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5">POWER(10,N44)</f>
        <v>1E+148</v>
      </c>
      <c r="P44" s="14" t="str">
        <f t="shared" ref="P44" si="16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7">POWER(10,N45)</f>
        <v>1E+152</v>
      </c>
      <c r="P45" s="14" t="str">
        <f t="shared" ref="P45:P46" si="18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56</v>
      </c>
      <c r="N46" s="13">
        <v>156</v>
      </c>
      <c r="O46" s="14">
        <f t="shared" si="17"/>
        <v>9.9999999999999998E+155</v>
      </c>
      <c r="P46" s="14" t="str">
        <f t="shared" si="18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</row>
    <row r="49" spans="2:11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</row>
    <row r="50" spans="2:11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</row>
    <row r="51" spans="2:11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</row>
    <row r="52" spans="2:11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</row>
    <row r="53" spans="2:11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</row>
    <row r="54" spans="2:11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</row>
    <row r="55" spans="2:11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</row>
    <row r="56" spans="2:11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</row>
    <row r="57" spans="2:11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</row>
    <row r="58" spans="2:11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</row>
    <row r="59" spans="2:11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</row>
    <row r="60" spans="2:11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</row>
    <row r="61" spans="2:11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</row>
    <row r="62" spans="2:11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</row>
    <row r="63" spans="2:11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</row>
    <row r="64" spans="2:11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</row>
    <row r="67" spans="2:11" x14ac:dyDescent="0.3">
      <c r="B67" s="13">
        <v>58</v>
      </c>
      <c r="C67" s="14">
        <f t="shared" ref="C67:C111" si="19">E67*G67</f>
        <v>9.9999999999999992E+69</v>
      </c>
      <c r="D67" s="14" t="str">
        <f t="shared" ref="D67:D111" si="20">E67&amp;F67</f>
        <v>100무</v>
      </c>
      <c r="E67" s="14">
        <f t="shared" ref="E67:E111" si="21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1" x14ac:dyDescent="0.3">
      <c r="B68" s="13">
        <v>59</v>
      </c>
      <c r="C68" s="14">
        <f t="shared" si="19"/>
        <v>9.9999999999999992E+70</v>
      </c>
      <c r="D68" s="14" t="str">
        <f t="shared" si="20"/>
        <v>1000무</v>
      </c>
      <c r="E68" s="14">
        <f t="shared" si="21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1" x14ac:dyDescent="0.3">
      <c r="B69" s="13">
        <v>60</v>
      </c>
      <c r="C69" s="14">
        <f t="shared" si="19"/>
        <v>9.9999999999999994E+71</v>
      </c>
      <c r="D69" s="14" t="str">
        <f t="shared" si="20"/>
        <v>1대</v>
      </c>
      <c r="E69" s="14">
        <f t="shared" si="21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1" x14ac:dyDescent="0.3">
      <c r="B70" s="13">
        <v>61</v>
      </c>
      <c r="C70" s="14">
        <f t="shared" si="19"/>
        <v>9.9999999999999998E+72</v>
      </c>
      <c r="D70" s="14" t="str">
        <f t="shared" si="20"/>
        <v>10대</v>
      </c>
      <c r="E70" s="14">
        <f t="shared" si="21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1" x14ac:dyDescent="0.3">
      <c r="B71" s="13">
        <v>62</v>
      </c>
      <c r="C71" s="14">
        <f t="shared" si="19"/>
        <v>9.9999999999999995E+73</v>
      </c>
      <c r="D71" s="14" t="str">
        <f t="shared" si="20"/>
        <v>100대</v>
      </c>
      <c r="E71" s="14">
        <f t="shared" si="21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1" x14ac:dyDescent="0.3">
      <c r="B72" s="13">
        <v>63</v>
      </c>
      <c r="C72" s="14">
        <f t="shared" si="19"/>
        <v>9.9999999999999993E+74</v>
      </c>
      <c r="D72" s="14" t="str">
        <f t="shared" si="20"/>
        <v>1000대</v>
      </c>
      <c r="E72" s="14">
        <f t="shared" si="21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1" x14ac:dyDescent="0.3">
      <c r="B73" s="13">
        <v>64</v>
      </c>
      <c r="C73" s="14">
        <f t="shared" si="19"/>
        <v>1E+76</v>
      </c>
      <c r="D73" s="14" t="str">
        <f t="shared" si="20"/>
        <v>1겁</v>
      </c>
      <c r="E73" s="14">
        <f t="shared" si="21"/>
        <v>1</v>
      </c>
      <c r="F73" s="13" t="str" cm="1">
        <f t="array" ref="F73">IF(AND(E72&gt;100,E73&lt;100),INDEX(M:M,MATCH(F72,M:M,0)+1,0),F72)</f>
        <v>겁</v>
      </c>
      <c r="G73" s="13" t="str">
        <f t="shared" ref="G73:G104" si="22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1" x14ac:dyDescent="0.3">
      <c r="B74" s="13">
        <v>65</v>
      </c>
      <c r="C74" s="14">
        <f t="shared" si="19"/>
        <v>1.0000000000000001E+77</v>
      </c>
      <c r="D74" s="14" t="str">
        <f t="shared" si="20"/>
        <v>10겁</v>
      </c>
      <c r="E74" s="14">
        <f t="shared" si="21"/>
        <v>10</v>
      </c>
      <c r="F74" s="13" t="str" cm="1">
        <f t="array" ref="F74">IF(AND(E73&gt;100,E74&lt;100),INDEX(M:M,MATCH(F73,M:M,0)+1,0),F73)</f>
        <v>겁</v>
      </c>
      <c r="G74" s="13" t="str">
        <f t="shared" si="22"/>
        <v>1E+76</v>
      </c>
      <c r="H74" s="13">
        <v>0.7</v>
      </c>
      <c r="I74" s="13" t="str">
        <f t="shared" ref="I74:I111" si="23">K74&amp;" "&amp;J74&amp;"단"</f>
        <v>태극 66단</v>
      </c>
      <c r="J74" s="13">
        <f t="shared" si="6"/>
        <v>66</v>
      </c>
      <c r="K74" s="13" t="s">
        <v>46</v>
      </c>
    </row>
    <row r="75" spans="2:11" x14ac:dyDescent="0.3">
      <c r="B75" s="13">
        <v>66</v>
      </c>
      <c r="C75" s="14">
        <f t="shared" si="19"/>
        <v>1E+78</v>
      </c>
      <c r="D75" s="14" t="str">
        <f t="shared" si="20"/>
        <v>100겁</v>
      </c>
      <c r="E75" s="14">
        <f t="shared" si="21"/>
        <v>100</v>
      </c>
      <c r="F75" s="13" t="str" cm="1">
        <f t="array" ref="F75">IF(AND(E74&gt;100,E75&lt;100),INDEX(M:M,MATCH(F74,M:M,0)+1,0),F74)</f>
        <v>겁</v>
      </c>
      <c r="G75" s="13" t="str">
        <f t="shared" si="22"/>
        <v>1E+76</v>
      </c>
      <c r="H75" s="13">
        <v>0.72</v>
      </c>
      <c r="I75" s="13" t="str">
        <f t="shared" si="23"/>
        <v>태극 67단</v>
      </c>
      <c r="J75" s="13">
        <f t="shared" ref="J75:J152" si="24">J74+1</f>
        <v>67</v>
      </c>
      <c r="K75" s="13" t="s">
        <v>46</v>
      </c>
    </row>
    <row r="76" spans="2:11" x14ac:dyDescent="0.3">
      <c r="B76" s="13">
        <v>67</v>
      </c>
      <c r="C76" s="14">
        <f t="shared" si="19"/>
        <v>9.9999999999999997E+78</v>
      </c>
      <c r="D76" s="14" t="str">
        <f t="shared" si="20"/>
        <v>1000겁</v>
      </c>
      <c r="E76" s="14">
        <f t="shared" si="21"/>
        <v>1000</v>
      </c>
      <c r="F76" s="13" t="str" cm="1">
        <f t="array" ref="F76">IF(AND(E75&gt;100,E76&lt;100),INDEX(M:M,MATCH(F75,M:M,0)+1,0),F75)</f>
        <v>겁</v>
      </c>
      <c r="G76" s="13" t="str">
        <f t="shared" si="22"/>
        <v>1E+76</v>
      </c>
      <c r="H76" s="13">
        <v>0.74</v>
      </c>
      <c r="I76" s="13" t="str">
        <f t="shared" si="23"/>
        <v>태극 68단</v>
      </c>
      <c r="J76" s="13">
        <f t="shared" si="24"/>
        <v>68</v>
      </c>
      <c r="K76" s="13" t="s">
        <v>46</v>
      </c>
    </row>
    <row r="77" spans="2:11" x14ac:dyDescent="0.3">
      <c r="B77" s="13">
        <v>68</v>
      </c>
      <c r="C77" s="14">
        <f t="shared" si="19"/>
        <v>1E+80</v>
      </c>
      <c r="D77" s="14" t="str">
        <f t="shared" si="20"/>
        <v>1업</v>
      </c>
      <c r="E77" s="14">
        <f t="shared" si="21"/>
        <v>1</v>
      </c>
      <c r="F77" s="13" t="str" cm="1">
        <f t="array" ref="F77">IF(AND(E76&gt;100,E77&lt;100),INDEX(M:M,MATCH(F76,M:M,0)+1,0),F76)</f>
        <v>업</v>
      </c>
      <c r="G77" s="13" t="str">
        <f t="shared" si="22"/>
        <v>1E+80</v>
      </c>
      <c r="H77" s="13">
        <v>0.76</v>
      </c>
      <c r="I77" s="13" t="str">
        <f t="shared" si="23"/>
        <v>태극 69단</v>
      </c>
      <c r="J77" s="13">
        <f t="shared" si="24"/>
        <v>69</v>
      </c>
      <c r="K77" s="13" t="s">
        <v>46</v>
      </c>
    </row>
    <row r="78" spans="2:11" x14ac:dyDescent="0.3">
      <c r="B78" s="13">
        <v>69</v>
      </c>
      <c r="C78" s="14">
        <f t="shared" si="19"/>
        <v>9.9999999999999992E+80</v>
      </c>
      <c r="D78" s="14" t="str">
        <f t="shared" si="20"/>
        <v>10업</v>
      </c>
      <c r="E78" s="14">
        <f t="shared" si="21"/>
        <v>10</v>
      </c>
      <c r="F78" s="13" t="str" cm="1">
        <f t="array" ref="F78">IF(AND(E77&gt;100,E78&lt;100),INDEX(M:M,MATCH(F77,M:M,0)+1,0),F77)</f>
        <v>업</v>
      </c>
      <c r="G78" s="13" t="str">
        <f t="shared" si="22"/>
        <v>1E+80</v>
      </c>
      <c r="H78" s="13">
        <v>0.78</v>
      </c>
      <c r="I78" s="13" t="str">
        <f t="shared" si="23"/>
        <v>태극 70단</v>
      </c>
      <c r="J78" s="13">
        <f t="shared" si="24"/>
        <v>70</v>
      </c>
      <c r="K78" s="13" t="s">
        <v>46</v>
      </c>
    </row>
    <row r="79" spans="2:11" x14ac:dyDescent="0.3">
      <c r="B79" s="13">
        <v>70</v>
      </c>
      <c r="C79" s="14">
        <f t="shared" si="19"/>
        <v>9.9999999999999996E+81</v>
      </c>
      <c r="D79" s="14" t="str">
        <f t="shared" si="20"/>
        <v>100업</v>
      </c>
      <c r="E79" s="14">
        <f t="shared" si="21"/>
        <v>100</v>
      </c>
      <c r="F79" s="13" t="str" cm="1">
        <f t="array" ref="F79">IF(AND(E78&gt;100,E79&lt;100),INDEX(M:M,MATCH(F78,M:M,0)+1,0),F78)</f>
        <v>업</v>
      </c>
      <c r="G79" s="13" t="str">
        <f t="shared" si="22"/>
        <v>1E+80</v>
      </c>
      <c r="H79" s="13">
        <v>0.8</v>
      </c>
      <c r="I79" s="13" t="str">
        <f t="shared" si="23"/>
        <v>태극 71단</v>
      </c>
      <c r="J79" s="13">
        <f t="shared" si="24"/>
        <v>71</v>
      </c>
      <c r="K79" s="13" t="s">
        <v>46</v>
      </c>
    </row>
    <row r="80" spans="2:11" x14ac:dyDescent="0.3">
      <c r="B80" s="13">
        <v>71</v>
      </c>
      <c r="C80" s="14">
        <f t="shared" si="19"/>
        <v>1E+83</v>
      </c>
      <c r="D80" s="14" t="str">
        <f t="shared" si="20"/>
        <v>1000업</v>
      </c>
      <c r="E80" s="14">
        <f t="shared" si="21"/>
        <v>1000</v>
      </c>
      <c r="F80" s="13" t="str" cm="1">
        <f t="array" ref="F80">IF(AND(E79&gt;100,E80&lt;100),INDEX(M:M,MATCH(F79,M:M,0)+1,0),F79)</f>
        <v>업</v>
      </c>
      <c r="G80" s="13" t="str">
        <f t="shared" si="22"/>
        <v>1E+80</v>
      </c>
      <c r="H80" s="13">
        <v>0.84</v>
      </c>
      <c r="I80" s="13" t="str">
        <f t="shared" si="23"/>
        <v>태극 72단</v>
      </c>
      <c r="J80" s="13">
        <f t="shared" si="24"/>
        <v>72</v>
      </c>
      <c r="K80" s="13" t="s">
        <v>46</v>
      </c>
    </row>
    <row r="81" spans="2:11" x14ac:dyDescent="0.3">
      <c r="B81" s="13">
        <v>72</v>
      </c>
      <c r="C81" s="14">
        <f t="shared" si="19"/>
        <v>1.0000000000000001E+84</v>
      </c>
      <c r="D81" s="14" t="str">
        <f t="shared" si="20"/>
        <v>1긍</v>
      </c>
      <c r="E81" s="14">
        <f t="shared" si="21"/>
        <v>1</v>
      </c>
      <c r="F81" s="13" t="str" cm="1">
        <f t="array" ref="F81">IF(AND(E80&gt;100,E81&lt;100),INDEX(M:M,MATCH(F80,M:M,0)+1,0),F80)</f>
        <v>긍</v>
      </c>
      <c r="G81" s="13" t="str">
        <f t="shared" si="22"/>
        <v>1E+84</v>
      </c>
      <c r="H81" s="13">
        <v>0.88</v>
      </c>
      <c r="I81" s="13" t="str">
        <f t="shared" si="23"/>
        <v>태극 73단</v>
      </c>
      <c r="J81" s="13">
        <f t="shared" si="24"/>
        <v>73</v>
      </c>
      <c r="K81" s="13" t="s">
        <v>46</v>
      </c>
    </row>
    <row r="82" spans="2:11" x14ac:dyDescent="0.3">
      <c r="B82" s="13">
        <v>73</v>
      </c>
      <c r="C82" s="14">
        <f t="shared" si="19"/>
        <v>1E+85</v>
      </c>
      <c r="D82" s="14" t="str">
        <f t="shared" si="20"/>
        <v>10긍</v>
      </c>
      <c r="E82" s="14">
        <f t="shared" si="21"/>
        <v>10</v>
      </c>
      <c r="F82" s="13" t="str" cm="1">
        <f t="array" ref="F82">IF(AND(E81&gt;100,E82&lt;100),INDEX(M:M,MATCH(F81,M:M,0)+1,0),F81)</f>
        <v>긍</v>
      </c>
      <c r="G82" s="13" t="str">
        <f t="shared" si="22"/>
        <v>1E+84</v>
      </c>
      <c r="H82" s="13">
        <v>0.92</v>
      </c>
      <c r="I82" s="13" t="str">
        <f t="shared" si="23"/>
        <v>태극 74단</v>
      </c>
      <c r="J82" s="13">
        <f t="shared" si="24"/>
        <v>74</v>
      </c>
      <c r="K82" s="13" t="s">
        <v>46</v>
      </c>
    </row>
    <row r="83" spans="2:11" x14ac:dyDescent="0.3">
      <c r="B83" s="13">
        <v>74</v>
      </c>
      <c r="C83" s="14">
        <f t="shared" si="19"/>
        <v>1E+86</v>
      </c>
      <c r="D83" s="14" t="str">
        <f t="shared" si="20"/>
        <v>100긍</v>
      </c>
      <c r="E83" s="14">
        <f t="shared" si="21"/>
        <v>100</v>
      </c>
      <c r="F83" s="13" t="str" cm="1">
        <f t="array" ref="F83">IF(AND(E82&gt;100,E83&lt;100),INDEX(M:M,MATCH(F82,M:M,0)+1,0),F82)</f>
        <v>긍</v>
      </c>
      <c r="G83" s="13" t="str">
        <f t="shared" si="22"/>
        <v>1E+84</v>
      </c>
      <c r="H83" s="13">
        <v>0.96</v>
      </c>
      <c r="I83" s="13" t="str">
        <f t="shared" si="23"/>
        <v>태극 75단</v>
      </c>
      <c r="J83" s="13">
        <f t="shared" si="24"/>
        <v>75</v>
      </c>
      <c r="K83" s="13" t="s">
        <v>46</v>
      </c>
    </row>
    <row r="84" spans="2:11" x14ac:dyDescent="0.3">
      <c r="B84" s="13">
        <v>75</v>
      </c>
      <c r="C84" s="14">
        <f t="shared" si="19"/>
        <v>9.9999999999999996E+86</v>
      </c>
      <c r="D84" s="14" t="str">
        <f t="shared" si="20"/>
        <v>1000긍</v>
      </c>
      <c r="E84" s="14">
        <f t="shared" si="21"/>
        <v>1000</v>
      </c>
      <c r="F84" s="13" t="str" cm="1">
        <f t="array" ref="F84">IF(AND(E83&gt;100,E84&lt;100),INDEX(M:M,MATCH(F83,M:M,0)+1,0),F83)</f>
        <v>긍</v>
      </c>
      <c r="G84" s="13" t="str">
        <f t="shared" si="22"/>
        <v>1E+84</v>
      </c>
      <c r="H84" s="13">
        <v>1</v>
      </c>
      <c r="I84" s="13" t="str">
        <f t="shared" si="23"/>
        <v>태극 76단</v>
      </c>
      <c r="J84" s="13">
        <f t="shared" si="24"/>
        <v>76</v>
      </c>
      <c r="K84" s="13" t="s">
        <v>46</v>
      </c>
    </row>
    <row r="85" spans="2:11" x14ac:dyDescent="0.3">
      <c r="B85" s="13">
        <v>76</v>
      </c>
      <c r="C85" s="14">
        <f t="shared" si="19"/>
        <v>9.9999999999999996E+87</v>
      </c>
      <c r="D85" s="14" t="str">
        <f t="shared" si="20"/>
        <v>1갈</v>
      </c>
      <c r="E85" s="14">
        <f t="shared" si="21"/>
        <v>1</v>
      </c>
      <c r="F85" s="13" t="str" cm="1">
        <f t="array" ref="F85">IF(AND(E84&gt;100,E85&lt;100),INDEX(M:M,MATCH(F84,M:M,0)+1,0),F84)</f>
        <v>갈</v>
      </c>
      <c r="G85" s="13" t="str">
        <f t="shared" si="22"/>
        <v>1E+88</v>
      </c>
      <c r="H85" s="13">
        <v>1.04</v>
      </c>
      <c r="I85" s="13" t="str">
        <f t="shared" si="23"/>
        <v>태극 77단</v>
      </c>
      <c r="J85" s="13">
        <f t="shared" si="24"/>
        <v>77</v>
      </c>
      <c r="K85" s="13" t="s">
        <v>46</v>
      </c>
    </row>
    <row r="86" spans="2:11" x14ac:dyDescent="0.3">
      <c r="B86" s="13">
        <v>77</v>
      </c>
      <c r="C86" s="14">
        <f t="shared" si="19"/>
        <v>9.9999999999999999E+88</v>
      </c>
      <c r="D86" s="14" t="str">
        <f t="shared" si="20"/>
        <v>10갈</v>
      </c>
      <c r="E86" s="14">
        <f t="shared" si="21"/>
        <v>10</v>
      </c>
      <c r="F86" s="13" t="str" cm="1">
        <f t="array" ref="F86">IF(AND(E85&gt;100,E86&lt;100),INDEX(M:M,MATCH(F85,M:M,0)+1,0),F85)</f>
        <v>갈</v>
      </c>
      <c r="G86" s="13" t="str">
        <f t="shared" si="22"/>
        <v>1E+88</v>
      </c>
      <c r="H86" s="13">
        <v>1.08</v>
      </c>
      <c r="I86" s="13" t="str">
        <f t="shared" si="23"/>
        <v>태극 78단</v>
      </c>
      <c r="J86" s="13">
        <f t="shared" si="24"/>
        <v>78</v>
      </c>
      <c r="K86" s="13" t="s">
        <v>46</v>
      </c>
    </row>
    <row r="87" spans="2:11" x14ac:dyDescent="0.3">
      <c r="B87" s="13">
        <v>78</v>
      </c>
      <c r="C87" s="14">
        <f t="shared" si="19"/>
        <v>9.9999999999999997E+89</v>
      </c>
      <c r="D87" s="14" t="str">
        <f t="shared" si="20"/>
        <v>100갈</v>
      </c>
      <c r="E87" s="14">
        <f t="shared" si="21"/>
        <v>100</v>
      </c>
      <c r="F87" s="13" t="str" cm="1">
        <f t="array" ref="F87">IF(AND(E86&gt;100,E87&lt;100),INDEX(M:M,MATCH(F86,M:M,0)+1,0),F86)</f>
        <v>갈</v>
      </c>
      <c r="G87" s="13" t="str">
        <f t="shared" si="22"/>
        <v>1E+88</v>
      </c>
      <c r="H87" s="13">
        <v>1.1200000000000001</v>
      </c>
      <c r="I87" s="13" t="str">
        <f t="shared" si="23"/>
        <v>태극 79단</v>
      </c>
      <c r="J87" s="13">
        <f t="shared" si="24"/>
        <v>79</v>
      </c>
      <c r="K87" s="13" t="s">
        <v>46</v>
      </c>
    </row>
    <row r="88" spans="2:11" x14ac:dyDescent="0.3">
      <c r="B88" s="13">
        <v>79</v>
      </c>
      <c r="C88" s="14">
        <f t="shared" si="19"/>
        <v>9.999999999999999E+90</v>
      </c>
      <c r="D88" s="14" t="str">
        <f t="shared" si="20"/>
        <v>1000갈</v>
      </c>
      <c r="E88" s="14">
        <f t="shared" si="21"/>
        <v>1000</v>
      </c>
      <c r="F88" s="13" t="str" cm="1">
        <f t="array" ref="F88">IF(AND(E87&gt;100,E88&lt;100),INDEX(M:M,MATCH(F87,M:M,0)+1,0),F87)</f>
        <v>갈</v>
      </c>
      <c r="G88" s="13" t="str">
        <f t="shared" si="22"/>
        <v>1E+88</v>
      </c>
      <c r="H88" s="13">
        <v>1.1599999999999999</v>
      </c>
      <c r="I88" s="13" t="str">
        <f t="shared" si="23"/>
        <v>태극 80단</v>
      </c>
      <c r="J88" s="13">
        <f t="shared" si="24"/>
        <v>80</v>
      </c>
      <c r="K88" s="13" t="s">
        <v>46</v>
      </c>
    </row>
    <row r="89" spans="2:11" x14ac:dyDescent="0.3">
      <c r="B89" s="13">
        <v>80</v>
      </c>
      <c r="C89" s="14">
        <f t="shared" si="19"/>
        <v>1E+92</v>
      </c>
      <c r="D89" s="14" t="str">
        <f t="shared" si="20"/>
        <v>1라</v>
      </c>
      <c r="E89" s="14">
        <f t="shared" si="21"/>
        <v>1</v>
      </c>
      <c r="F89" s="13" t="str" cm="1">
        <f t="array" ref="F89">IF(AND(E88&gt;100,E89&lt;100),INDEX(M:M,MATCH(F88,M:M,0)+1,0),F88)</f>
        <v>라</v>
      </c>
      <c r="G89" s="13" t="str">
        <f t="shared" si="22"/>
        <v>1E+92</v>
      </c>
      <c r="H89" s="13">
        <v>1.2</v>
      </c>
      <c r="I89" s="13" t="str">
        <f t="shared" si="23"/>
        <v>태극 81단</v>
      </c>
      <c r="J89" s="13">
        <f t="shared" si="24"/>
        <v>81</v>
      </c>
      <c r="K89" s="13" t="s">
        <v>46</v>
      </c>
    </row>
    <row r="90" spans="2:11" x14ac:dyDescent="0.3">
      <c r="B90" s="13">
        <v>81</v>
      </c>
      <c r="C90" s="14">
        <f t="shared" si="19"/>
        <v>1E+93</v>
      </c>
      <c r="D90" s="14" t="str">
        <f t="shared" si="20"/>
        <v>10라</v>
      </c>
      <c r="E90" s="14">
        <f t="shared" si="21"/>
        <v>10</v>
      </c>
      <c r="F90" s="13" t="str" cm="1">
        <f t="array" ref="F90">IF(AND(E89&gt;100,E90&lt;100),INDEX(M:M,MATCH(F89,M:M,0)+1,0),F89)</f>
        <v>라</v>
      </c>
      <c r="G90" s="13" t="str">
        <f t="shared" si="22"/>
        <v>1E+92</v>
      </c>
      <c r="H90" s="13">
        <v>1.24</v>
      </c>
      <c r="I90" s="13" t="str">
        <f t="shared" si="23"/>
        <v>태극 82단</v>
      </c>
      <c r="J90" s="13">
        <f t="shared" si="24"/>
        <v>82</v>
      </c>
      <c r="K90" s="13" t="s">
        <v>46</v>
      </c>
    </row>
    <row r="91" spans="2:11" x14ac:dyDescent="0.3">
      <c r="B91" s="13">
        <v>82</v>
      </c>
      <c r="C91" s="14">
        <f t="shared" si="19"/>
        <v>1E+94</v>
      </c>
      <c r="D91" s="14" t="str">
        <f t="shared" si="20"/>
        <v>100라</v>
      </c>
      <c r="E91" s="14">
        <f t="shared" si="21"/>
        <v>100</v>
      </c>
      <c r="F91" s="13" t="str" cm="1">
        <f t="array" ref="F91">IF(AND(E90&gt;100,E91&lt;100),INDEX(M:M,MATCH(F90,M:M,0)+1,0),F90)</f>
        <v>라</v>
      </c>
      <c r="G91" s="13" t="str">
        <f t="shared" si="22"/>
        <v>1E+92</v>
      </c>
      <c r="H91" s="13">
        <v>1.28</v>
      </c>
      <c r="I91" s="13" t="str">
        <f t="shared" si="23"/>
        <v>태극 83단</v>
      </c>
      <c r="J91" s="13">
        <f t="shared" si="24"/>
        <v>83</v>
      </c>
      <c r="K91" s="13" t="s">
        <v>46</v>
      </c>
    </row>
    <row r="92" spans="2:11" x14ac:dyDescent="0.3">
      <c r="B92" s="13">
        <v>83</v>
      </c>
      <c r="C92" s="14">
        <f t="shared" si="19"/>
        <v>1E+95</v>
      </c>
      <c r="D92" s="14" t="str">
        <f t="shared" si="20"/>
        <v>1000라</v>
      </c>
      <c r="E92" s="14">
        <f t="shared" si="21"/>
        <v>1000</v>
      </c>
      <c r="F92" s="13" t="str" cm="1">
        <f t="array" ref="F92">IF(AND(E91&gt;100,E92&lt;100),INDEX(M:M,MATCH(F91,M:M,0)+1,0),F91)</f>
        <v>라</v>
      </c>
      <c r="G92" s="13" t="str">
        <f t="shared" si="22"/>
        <v>1E+92</v>
      </c>
      <c r="H92" s="13">
        <v>1.32</v>
      </c>
      <c r="I92" s="13" t="str">
        <f t="shared" si="23"/>
        <v>태극 84단</v>
      </c>
      <c r="J92" s="13">
        <f t="shared" si="24"/>
        <v>84</v>
      </c>
      <c r="K92" s="13" t="s">
        <v>46</v>
      </c>
    </row>
    <row r="93" spans="2:11" x14ac:dyDescent="0.3">
      <c r="B93" s="13">
        <v>84</v>
      </c>
      <c r="C93" s="14">
        <f t="shared" si="19"/>
        <v>1E+96</v>
      </c>
      <c r="D93" s="14" t="str">
        <f t="shared" si="20"/>
        <v>1가</v>
      </c>
      <c r="E93" s="14">
        <f t="shared" si="21"/>
        <v>1</v>
      </c>
      <c r="F93" s="13" t="str" cm="1">
        <f t="array" ref="F93">IF(AND(E92&gt;100,E93&lt;100),INDEX(M:M,MATCH(F92,M:M,0)+1,0),F92)</f>
        <v>가</v>
      </c>
      <c r="G93" s="13" t="str">
        <f t="shared" si="22"/>
        <v>1E+96</v>
      </c>
      <c r="H93" s="13">
        <v>1.36</v>
      </c>
      <c r="I93" s="13" t="str">
        <f t="shared" si="23"/>
        <v>태극 85단</v>
      </c>
      <c r="J93" s="13">
        <f t="shared" si="24"/>
        <v>85</v>
      </c>
      <c r="K93" s="13" t="s">
        <v>46</v>
      </c>
    </row>
    <row r="94" spans="2:11" x14ac:dyDescent="0.3">
      <c r="B94" s="13">
        <v>85</v>
      </c>
      <c r="C94" s="14">
        <f t="shared" si="19"/>
        <v>1.0000000000000001E+97</v>
      </c>
      <c r="D94" s="14" t="str">
        <f t="shared" si="20"/>
        <v>10가</v>
      </c>
      <c r="E94" s="14">
        <f t="shared" si="21"/>
        <v>10</v>
      </c>
      <c r="F94" s="13" t="str" cm="1">
        <f t="array" ref="F94">IF(AND(E93&gt;100,E94&lt;100),INDEX(M:M,MATCH(F93,M:M,0)+1,0),F93)</f>
        <v>가</v>
      </c>
      <c r="G94" s="13" t="str">
        <f t="shared" si="22"/>
        <v>1E+96</v>
      </c>
      <c r="H94" s="13">
        <v>1.4</v>
      </c>
      <c r="I94" s="13" t="str">
        <f t="shared" si="23"/>
        <v>태극 86단</v>
      </c>
      <c r="J94" s="13">
        <f t="shared" si="24"/>
        <v>86</v>
      </c>
      <c r="K94" s="13" t="s">
        <v>46</v>
      </c>
    </row>
    <row r="95" spans="2:11" x14ac:dyDescent="0.3">
      <c r="B95" s="13">
        <v>86</v>
      </c>
      <c r="C95" s="14">
        <f t="shared" si="19"/>
        <v>1E+98</v>
      </c>
      <c r="D95" s="14" t="str">
        <f t="shared" si="20"/>
        <v>100가</v>
      </c>
      <c r="E95" s="14">
        <f t="shared" si="21"/>
        <v>100</v>
      </c>
      <c r="F95" s="13" t="str" cm="1">
        <f t="array" ref="F95">IF(AND(E94&gt;100,E95&lt;100),INDEX(M:M,MATCH(F94,M:M,0)+1,0),F94)</f>
        <v>가</v>
      </c>
      <c r="G95" s="13" t="str">
        <f t="shared" si="22"/>
        <v>1E+96</v>
      </c>
      <c r="H95" s="13">
        <v>1.44</v>
      </c>
      <c r="I95" s="13" t="str">
        <f t="shared" si="23"/>
        <v>태극 87단</v>
      </c>
      <c r="J95" s="13">
        <f t="shared" si="24"/>
        <v>87</v>
      </c>
      <c r="K95" s="13" t="s">
        <v>46</v>
      </c>
    </row>
    <row r="96" spans="2:11" x14ac:dyDescent="0.3">
      <c r="B96" s="13">
        <v>87</v>
      </c>
      <c r="C96" s="14">
        <f t="shared" si="19"/>
        <v>1.0000000000000001E+99</v>
      </c>
      <c r="D96" s="14" t="str">
        <f t="shared" si="20"/>
        <v>1000가</v>
      </c>
      <c r="E96" s="14">
        <f t="shared" si="21"/>
        <v>1000</v>
      </c>
      <c r="F96" s="13" t="str" cm="1">
        <f t="array" ref="F96">IF(AND(E95&gt;100,E96&lt;100),INDEX(M:M,MATCH(F95,M:M,0)+1,0),F95)</f>
        <v>가</v>
      </c>
      <c r="G96" s="13" t="str">
        <f t="shared" si="22"/>
        <v>1E+96</v>
      </c>
      <c r="H96" s="13">
        <v>1.48</v>
      </c>
      <c r="I96" s="13" t="str">
        <f t="shared" si="23"/>
        <v>태극 88단</v>
      </c>
      <c r="J96" s="13">
        <f t="shared" si="24"/>
        <v>88</v>
      </c>
      <c r="K96" s="13" t="s">
        <v>46</v>
      </c>
    </row>
    <row r="97" spans="2:11" x14ac:dyDescent="0.3">
      <c r="B97" s="13">
        <v>88</v>
      </c>
      <c r="C97" s="14">
        <f t="shared" si="19"/>
        <v>1E+100</v>
      </c>
      <c r="D97" s="14" t="str">
        <f t="shared" si="20"/>
        <v>1언</v>
      </c>
      <c r="E97" s="14">
        <f t="shared" si="21"/>
        <v>1</v>
      </c>
      <c r="F97" s="13" t="str" cm="1">
        <f t="array" ref="F97">IF(AND(E96&gt;100,E97&lt;100),INDEX(M:M,MATCH(F96,M:M,0)+1,0),F96)</f>
        <v>언</v>
      </c>
      <c r="G97" s="13" t="str">
        <f t="shared" si="22"/>
        <v>1E+100</v>
      </c>
      <c r="H97" s="13">
        <v>1.52</v>
      </c>
      <c r="I97" s="13" t="str">
        <f t="shared" si="23"/>
        <v>태극 89단</v>
      </c>
      <c r="J97" s="13">
        <f t="shared" si="24"/>
        <v>89</v>
      </c>
      <c r="K97" s="13" t="s">
        <v>46</v>
      </c>
    </row>
    <row r="98" spans="2:11" x14ac:dyDescent="0.3">
      <c r="B98" s="13">
        <v>89</v>
      </c>
      <c r="C98" s="14">
        <f t="shared" si="19"/>
        <v>9.9999999999999998E+100</v>
      </c>
      <c r="D98" s="14" t="str">
        <f t="shared" si="20"/>
        <v>10언</v>
      </c>
      <c r="E98" s="14">
        <f t="shared" si="21"/>
        <v>10</v>
      </c>
      <c r="F98" s="13" t="str" cm="1">
        <f t="array" ref="F98">IF(AND(E97&gt;100,E98&lt;100),INDEX(M:M,MATCH(F97,M:M,0)+1,0),F97)</f>
        <v>언</v>
      </c>
      <c r="G98" s="13" t="str">
        <f t="shared" si="22"/>
        <v>1E+100</v>
      </c>
      <c r="H98" s="13">
        <v>1.56</v>
      </c>
      <c r="I98" s="13" t="str">
        <f t="shared" si="23"/>
        <v>태극 90단</v>
      </c>
      <c r="J98" s="13">
        <f t="shared" si="24"/>
        <v>90</v>
      </c>
      <c r="K98" s="13" t="s">
        <v>46</v>
      </c>
    </row>
    <row r="99" spans="2:11" x14ac:dyDescent="0.3">
      <c r="B99" s="13">
        <v>90</v>
      </c>
      <c r="C99" s="14">
        <f t="shared" si="19"/>
        <v>9.9999999999999998E+101</v>
      </c>
      <c r="D99" s="14" t="str">
        <f t="shared" si="20"/>
        <v>100언</v>
      </c>
      <c r="E99" s="14">
        <f t="shared" si="21"/>
        <v>100</v>
      </c>
      <c r="F99" s="13" t="str" cm="1">
        <f t="array" ref="F99">IF(AND(E98&gt;100,E99&lt;100),INDEX(M:M,MATCH(F98,M:M,0)+1,0),F98)</f>
        <v>언</v>
      </c>
      <c r="G99" s="13" t="str">
        <f t="shared" si="22"/>
        <v>1E+100</v>
      </c>
      <c r="H99" s="13">
        <v>1.6</v>
      </c>
      <c r="I99" s="13" t="str">
        <f t="shared" si="23"/>
        <v>태극 91단</v>
      </c>
      <c r="J99" s="13">
        <f t="shared" si="24"/>
        <v>91</v>
      </c>
      <c r="K99" s="13" t="s">
        <v>46</v>
      </c>
    </row>
    <row r="100" spans="2:11" x14ac:dyDescent="0.3">
      <c r="B100" s="13">
        <v>91</v>
      </c>
      <c r="C100" s="14">
        <f t="shared" si="19"/>
        <v>1E+103</v>
      </c>
      <c r="D100" s="14" t="str">
        <f t="shared" si="20"/>
        <v>1000언</v>
      </c>
      <c r="E100" s="14">
        <f t="shared" si="21"/>
        <v>1000</v>
      </c>
      <c r="F100" s="13" t="str" cm="1">
        <f t="array" ref="F100">IF(AND(E99&gt;100,E100&lt;100),INDEX(M:M,MATCH(F99,M:M,0)+1,0),F99)</f>
        <v>언</v>
      </c>
      <c r="G100" s="13" t="str">
        <f t="shared" si="22"/>
        <v>1E+100</v>
      </c>
      <c r="H100" s="13">
        <v>1.64</v>
      </c>
      <c r="I100" s="13" t="str">
        <f t="shared" si="23"/>
        <v>태극 92단</v>
      </c>
      <c r="J100" s="13">
        <f t="shared" si="24"/>
        <v>92</v>
      </c>
      <c r="K100" s="13" t="s">
        <v>46</v>
      </c>
    </row>
    <row r="101" spans="2:11" x14ac:dyDescent="0.3">
      <c r="B101" s="13">
        <v>92</v>
      </c>
      <c r="C101" s="14">
        <f t="shared" si="19"/>
        <v>1E+104</v>
      </c>
      <c r="D101" s="14" t="str">
        <f t="shared" si="20"/>
        <v>1승</v>
      </c>
      <c r="E101" s="14">
        <f t="shared" si="21"/>
        <v>1</v>
      </c>
      <c r="F101" s="13" t="str" cm="1">
        <f t="array" ref="F101">IF(AND(E100&gt;100,E101&lt;100),INDEX(M:M,MATCH(F100,M:M,0)+1,0),F100)</f>
        <v>승</v>
      </c>
      <c r="G101" s="13" t="str">
        <f t="shared" si="22"/>
        <v>1E+104</v>
      </c>
      <c r="H101" s="13">
        <v>1.68</v>
      </c>
      <c r="I101" s="13" t="str">
        <f t="shared" si="23"/>
        <v>태극 93단</v>
      </c>
      <c r="J101" s="13">
        <f t="shared" si="24"/>
        <v>93</v>
      </c>
      <c r="K101" s="13" t="s">
        <v>46</v>
      </c>
    </row>
    <row r="102" spans="2:11" x14ac:dyDescent="0.3">
      <c r="B102" s="13">
        <v>93</v>
      </c>
      <c r="C102" s="14">
        <f t="shared" si="19"/>
        <v>9.9999999999999994E+104</v>
      </c>
      <c r="D102" s="14" t="str">
        <f t="shared" si="20"/>
        <v>10승</v>
      </c>
      <c r="E102" s="14">
        <f t="shared" si="21"/>
        <v>10</v>
      </c>
      <c r="F102" s="13" t="str" cm="1">
        <f t="array" ref="F102">IF(AND(E101&gt;100,E102&lt;100),INDEX(M:M,MATCH(F101,M:M,0)+1,0),F101)</f>
        <v>승</v>
      </c>
      <c r="G102" s="13" t="str">
        <f t="shared" si="22"/>
        <v>1E+104</v>
      </c>
      <c r="H102" s="13">
        <v>1.72</v>
      </c>
      <c r="I102" s="13" t="str">
        <f t="shared" si="23"/>
        <v>태극 94단</v>
      </c>
      <c r="J102" s="13">
        <f t="shared" si="24"/>
        <v>94</v>
      </c>
      <c r="K102" s="13" t="s">
        <v>46</v>
      </c>
    </row>
    <row r="103" spans="2:11" x14ac:dyDescent="0.3">
      <c r="B103" s="13">
        <v>94</v>
      </c>
      <c r="C103" s="14">
        <f t="shared" si="19"/>
        <v>1.0000000000000001E+106</v>
      </c>
      <c r="D103" s="14" t="str">
        <f t="shared" si="20"/>
        <v>100승</v>
      </c>
      <c r="E103" s="14">
        <f t="shared" si="21"/>
        <v>100</v>
      </c>
      <c r="F103" s="13" t="str" cm="1">
        <f t="array" ref="F103">IF(AND(E102&gt;100,E103&lt;100),INDEX(M:M,MATCH(F102,M:M,0)+1,0),F102)</f>
        <v>승</v>
      </c>
      <c r="G103" s="13" t="str">
        <f t="shared" si="22"/>
        <v>1E+104</v>
      </c>
      <c r="H103" s="13">
        <v>1.76</v>
      </c>
      <c r="I103" s="13" t="str">
        <f t="shared" si="23"/>
        <v>태극 95단</v>
      </c>
      <c r="J103" s="13">
        <f t="shared" si="24"/>
        <v>95</v>
      </c>
      <c r="K103" s="13" t="s">
        <v>46</v>
      </c>
    </row>
    <row r="104" spans="2:11" x14ac:dyDescent="0.3">
      <c r="B104" s="13">
        <v>95</v>
      </c>
      <c r="C104" s="14">
        <f t="shared" si="19"/>
        <v>9.9999999999999997E+106</v>
      </c>
      <c r="D104" s="14" t="str">
        <f t="shared" si="20"/>
        <v>1000승</v>
      </c>
      <c r="E104" s="14">
        <f t="shared" si="21"/>
        <v>1000</v>
      </c>
      <c r="F104" s="13" t="str" cm="1">
        <f t="array" ref="F104">IF(AND(E103&gt;100,E104&lt;100),INDEX(M:M,MATCH(F103,M:M,0)+1,0),F103)</f>
        <v>승</v>
      </c>
      <c r="G104" s="13" t="str">
        <f t="shared" si="22"/>
        <v>1E+104</v>
      </c>
      <c r="H104" s="13">
        <v>1.8</v>
      </c>
      <c r="I104" s="13" t="str">
        <f t="shared" si="23"/>
        <v>태극 96단</v>
      </c>
      <c r="J104" s="13">
        <f t="shared" si="24"/>
        <v>96</v>
      </c>
      <c r="K104" s="13" t="s">
        <v>46</v>
      </c>
    </row>
    <row r="105" spans="2:11" x14ac:dyDescent="0.3">
      <c r="B105" s="13">
        <v>96</v>
      </c>
      <c r="C105" s="14">
        <f t="shared" si="19"/>
        <v>1E+108</v>
      </c>
      <c r="D105" s="14" t="str">
        <f t="shared" si="20"/>
        <v>1마</v>
      </c>
      <c r="E105" s="14">
        <f t="shared" si="21"/>
        <v>1</v>
      </c>
      <c r="F105" s="13" t="str" cm="1">
        <f t="array" ref="F105">IF(AND(E104&gt;100,E105&lt;100),INDEX(M:M,MATCH(F104,M:M,0)+1,0),F104)</f>
        <v>마</v>
      </c>
      <c r="G105" s="13" t="str">
        <f t="shared" ref="G105:G132" si="25">VLOOKUP(F105,M:P,4,FALSE)</f>
        <v>1E+108</v>
      </c>
      <c r="H105" s="13">
        <v>1.84</v>
      </c>
      <c r="I105" s="13" t="str">
        <f t="shared" si="23"/>
        <v>태극 97단</v>
      </c>
      <c r="J105" s="13">
        <f t="shared" si="24"/>
        <v>97</v>
      </c>
      <c r="K105" s="13" t="s">
        <v>46</v>
      </c>
    </row>
    <row r="106" spans="2:11" x14ac:dyDescent="0.3">
      <c r="B106" s="13">
        <v>97</v>
      </c>
      <c r="C106" s="14">
        <f t="shared" si="19"/>
        <v>9.9999999999999998E+108</v>
      </c>
      <c r="D106" s="14" t="str">
        <f t="shared" si="20"/>
        <v>10마</v>
      </c>
      <c r="E106" s="14">
        <f t="shared" si="21"/>
        <v>10</v>
      </c>
      <c r="F106" s="13" t="str" cm="1">
        <f t="array" ref="F106">IF(AND(E105&gt;100,E106&lt;100),INDEX(M:M,MATCH(F105,M:M,0)+1,0),F105)</f>
        <v>마</v>
      </c>
      <c r="G106" s="13" t="str">
        <f t="shared" si="25"/>
        <v>1E+108</v>
      </c>
      <c r="H106" s="13">
        <v>1.88</v>
      </c>
      <c r="I106" s="13" t="str">
        <f t="shared" si="23"/>
        <v>태극 98단</v>
      </c>
      <c r="J106" s="13">
        <f t="shared" si="24"/>
        <v>98</v>
      </c>
      <c r="K106" s="13" t="s">
        <v>46</v>
      </c>
    </row>
    <row r="107" spans="2:11" x14ac:dyDescent="0.3">
      <c r="B107" s="13">
        <v>98</v>
      </c>
      <c r="C107" s="14">
        <f t="shared" si="19"/>
        <v>1E+110</v>
      </c>
      <c r="D107" s="14" t="str">
        <f t="shared" si="20"/>
        <v>100마</v>
      </c>
      <c r="E107" s="14">
        <f t="shared" si="21"/>
        <v>100</v>
      </c>
      <c r="F107" s="13" t="str" cm="1">
        <f t="array" ref="F107">IF(AND(E106&gt;100,E107&lt;100),INDEX(M:M,MATCH(F106,M:M,0)+1,0),F106)</f>
        <v>마</v>
      </c>
      <c r="G107" s="13" t="str">
        <f t="shared" si="25"/>
        <v>1E+108</v>
      </c>
      <c r="H107" s="13">
        <v>1.92</v>
      </c>
      <c r="I107" s="13" t="str">
        <f t="shared" si="23"/>
        <v>태극 99단</v>
      </c>
      <c r="J107" s="13">
        <f t="shared" si="24"/>
        <v>99</v>
      </c>
      <c r="K107" s="13" t="s">
        <v>46</v>
      </c>
    </row>
    <row r="108" spans="2:11" x14ac:dyDescent="0.3">
      <c r="B108" s="13">
        <v>99</v>
      </c>
      <c r="C108" s="14">
        <f t="shared" si="19"/>
        <v>1.0000000000000001E+111</v>
      </c>
      <c r="D108" s="14" t="str">
        <f t="shared" si="20"/>
        <v>1000마</v>
      </c>
      <c r="E108" s="14">
        <f t="shared" si="21"/>
        <v>1000</v>
      </c>
      <c r="F108" s="13" t="str" cm="1">
        <f t="array" ref="F108">IF(AND(E107&gt;100,E108&lt;100),INDEX(M:M,MATCH(F107,M:M,0)+1,0),F107)</f>
        <v>마</v>
      </c>
      <c r="G108" s="13" t="str">
        <f t="shared" si="25"/>
        <v>1E+108</v>
      </c>
      <c r="H108" s="13">
        <v>1.96</v>
      </c>
      <c r="I108" s="13" t="str">
        <f t="shared" si="23"/>
        <v>태극 100단</v>
      </c>
      <c r="J108" s="13">
        <f t="shared" si="24"/>
        <v>100</v>
      </c>
      <c r="K108" s="13" t="s">
        <v>46</v>
      </c>
    </row>
    <row r="109" spans="2:11" x14ac:dyDescent="0.3">
      <c r="B109" s="13">
        <v>100</v>
      </c>
      <c r="C109" s="14">
        <f t="shared" si="19"/>
        <v>9.9999999999999993E+111</v>
      </c>
      <c r="D109" s="14" t="str">
        <f t="shared" si="20"/>
        <v>1살</v>
      </c>
      <c r="E109" s="14">
        <f t="shared" si="21"/>
        <v>1</v>
      </c>
      <c r="F109" s="13" t="str" cm="1">
        <f t="array" ref="F109">IF(AND(E108&gt;100,E109&lt;100),INDEX(M:M,MATCH(F108,M:M,0)+1,0),F108)</f>
        <v>살</v>
      </c>
      <c r="G109" s="13" t="str">
        <f t="shared" si="25"/>
        <v>1E+112</v>
      </c>
      <c r="H109" s="13">
        <v>2</v>
      </c>
      <c r="I109" s="13" t="str">
        <f t="shared" si="23"/>
        <v>태극 101단</v>
      </c>
      <c r="J109" s="13">
        <f t="shared" si="24"/>
        <v>101</v>
      </c>
      <c r="K109" s="13" t="s">
        <v>46</v>
      </c>
    </row>
    <row r="110" spans="2:11" x14ac:dyDescent="0.3">
      <c r="B110" s="13">
        <v>101</v>
      </c>
      <c r="C110" s="14">
        <f t="shared" si="19"/>
        <v>1E+113</v>
      </c>
      <c r="D110" s="14" t="str">
        <f t="shared" si="20"/>
        <v>10살</v>
      </c>
      <c r="E110" s="14">
        <f t="shared" si="21"/>
        <v>10</v>
      </c>
      <c r="F110" s="13" t="str" cm="1">
        <f t="array" ref="F110">IF(AND(E109&gt;100,E110&lt;100),INDEX(M:M,MATCH(F109,M:M,0)+1,0),F109)</f>
        <v>살</v>
      </c>
      <c r="G110" s="13" t="str">
        <f t="shared" si="25"/>
        <v>1E+112</v>
      </c>
      <c r="H110" s="13">
        <v>2.08</v>
      </c>
      <c r="I110" s="13" t="str">
        <f t="shared" si="23"/>
        <v>태극 102단</v>
      </c>
      <c r="J110" s="13">
        <f t="shared" si="24"/>
        <v>102</v>
      </c>
      <c r="K110" s="13" t="s">
        <v>46</v>
      </c>
    </row>
    <row r="111" spans="2:11" x14ac:dyDescent="0.3">
      <c r="B111" s="13">
        <v>102</v>
      </c>
      <c r="C111" s="14">
        <f t="shared" si="19"/>
        <v>9.9999999999999988E+113</v>
      </c>
      <c r="D111" s="14" t="str">
        <f t="shared" si="20"/>
        <v>100살</v>
      </c>
      <c r="E111" s="14">
        <f t="shared" si="21"/>
        <v>100</v>
      </c>
      <c r="F111" s="13" t="str" cm="1">
        <f t="array" ref="F111">IF(AND(E110&gt;100,E111&lt;100),INDEX(M:M,MATCH(F110,M:M,0)+1,0),F110)</f>
        <v>살</v>
      </c>
      <c r="G111" s="13" t="str">
        <f t="shared" si="25"/>
        <v>1E+112</v>
      </c>
      <c r="H111" s="13">
        <v>2.16</v>
      </c>
      <c r="I111" s="13" t="str">
        <f t="shared" si="23"/>
        <v>태극 103단</v>
      </c>
      <c r="J111" s="13">
        <f t="shared" si="24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26">E112*G112</f>
        <v>1E+115</v>
      </c>
      <c r="D112" s="14" t="str">
        <f t="shared" ref="D112:D124" si="27">E112&amp;F112</f>
        <v>1000살</v>
      </c>
      <c r="E112" s="14">
        <f t="shared" ref="E112:E152" si="28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25"/>
        <v>1E+112</v>
      </c>
      <c r="H112" s="13">
        <v>2.2400000000000002</v>
      </c>
      <c r="I112" s="13" t="str">
        <f t="shared" ref="I112:I124" si="29">K112&amp;" "&amp;J112&amp;"단"</f>
        <v>태극 104단</v>
      </c>
      <c r="J112" s="13">
        <f t="shared" si="24"/>
        <v>104</v>
      </c>
      <c r="K112" s="13" t="s">
        <v>46</v>
      </c>
    </row>
    <row r="113" spans="2:11" x14ac:dyDescent="0.3">
      <c r="B113" s="13">
        <v>104</v>
      </c>
      <c r="C113" s="14">
        <f t="shared" si="26"/>
        <v>1E+116</v>
      </c>
      <c r="D113" s="14" t="str">
        <f t="shared" si="27"/>
        <v>1섬</v>
      </c>
      <c r="E113" s="14">
        <f t="shared" si="28"/>
        <v>1</v>
      </c>
      <c r="F113" s="13" t="str" cm="1">
        <f t="array" ref="F113">IF(AND(E112&gt;100,E113&lt;100),INDEX(M:M,MATCH(F112,M:M,0)+1,0),F112)</f>
        <v>섬</v>
      </c>
      <c r="G113" s="13" t="str">
        <f t="shared" si="25"/>
        <v>1E+116</v>
      </c>
      <c r="H113" s="13">
        <v>2.3199999999999998</v>
      </c>
      <c r="I113" s="13" t="str">
        <f t="shared" si="29"/>
        <v>태극 105단</v>
      </c>
      <c r="J113" s="13">
        <f t="shared" si="24"/>
        <v>105</v>
      </c>
      <c r="K113" s="13" t="s">
        <v>46</v>
      </c>
    </row>
    <row r="114" spans="2:11" x14ac:dyDescent="0.3">
      <c r="B114" s="13">
        <v>105</v>
      </c>
      <c r="C114" s="14">
        <f t="shared" si="26"/>
        <v>1.0000000000000001E+117</v>
      </c>
      <c r="D114" s="14" t="str">
        <f t="shared" si="27"/>
        <v>10섬</v>
      </c>
      <c r="E114" s="14">
        <f t="shared" si="28"/>
        <v>10</v>
      </c>
      <c r="F114" s="13" t="str" cm="1">
        <f t="array" ref="F114">IF(AND(E113&gt;100,E114&lt;100),INDEX(M:M,MATCH(F113,M:M,0)+1,0),F113)</f>
        <v>섬</v>
      </c>
      <c r="G114" s="13" t="str">
        <f t="shared" si="25"/>
        <v>1E+116</v>
      </c>
      <c r="H114" s="13">
        <v>2.4</v>
      </c>
      <c r="I114" s="13" t="str">
        <f t="shared" si="29"/>
        <v>태극 106단</v>
      </c>
      <c r="J114" s="13">
        <f t="shared" si="24"/>
        <v>106</v>
      </c>
      <c r="K114" s="13" t="s">
        <v>46</v>
      </c>
    </row>
    <row r="115" spans="2:11" x14ac:dyDescent="0.3">
      <c r="B115" s="13">
        <v>106</v>
      </c>
      <c r="C115" s="14">
        <f t="shared" si="26"/>
        <v>9.9999999999999997E+117</v>
      </c>
      <c r="D115" s="14" t="str">
        <f t="shared" si="27"/>
        <v>100섬</v>
      </c>
      <c r="E115" s="14">
        <f t="shared" si="28"/>
        <v>100</v>
      </c>
      <c r="F115" s="13" t="str" cm="1">
        <f t="array" ref="F115">IF(AND(E114&gt;100,E115&lt;100),INDEX(M:M,MATCH(F114,M:M,0)+1,0),F114)</f>
        <v>섬</v>
      </c>
      <c r="G115" s="13" t="str">
        <f t="shared" si="25"/>
        <v>1E+116</v>
      </c>
      <c r="H115" s="13">
        <v>2.48</v>
      </c>
      <c r="I115" s="13" t="str">
        <f t="shared" si="29"/>
        <v>태극 107단</v>
      </c>
      <c r="J115" s="13">
        <f t="shared" si="24"/>
        <v>107</v>
      </c>
      <c r="K115" s="13" t="s">
        <v>46</v>
      </c>
    </row>
    <row r="116" spans="2:11" x14ac:dyDescent="0.3">
      <c r="B116" s="13">
        <v>107</v>
      </c>
      <c r="C116" s="14">
        <f t="shared" si="26"/>
        <v>9.9999999999999994E+118</v>
      </c>
      <c r="D116" s="14" t="str">
        <f t="shared" si="27"/>
        <v>1000섬</v>
      </c>
      <c r="E116" s="14">
        <f t="shared" si="28"/>
        <v>1000</v>
      </c>
      <c r="F116" s="13" t="str" cm="1">
        <f t="array" ref="F116">IF(AND(E115&gt;100,E116&lt;100),INDEX(M:M,MATCH(F115,M:M,0)+1,0),F115)</f>
        <v>섬</v>
      </c>
      <c r="G116" s="13" t="str">
        <f t="shared" si="25"/>
        <v>1E+116</v>
      </c>
      <c r="H116" s="13">
        <v>2.56</v>
      </c>
      <c r="I116" s="13" t="str">
        <f t="shared" si="29"/>
        <v>태극 108단</v>
      </c>
      <c r="J116" s="13">
        <f t="shared" si="24"/>
        <v>108</v>
      </c>
      <c r="K116" s="13" t="s">
        <v>46</v>
      </c>
    </row>
    <row r="117" spans="2:11" x14ac:dyDescent="0.3">
      <c r="B117" s="13">
        <v>108</v>
      </c>
      <c r="C117" s="14">
        <f t="shared" si="26"/>
        <v>9.9999999999999998E+119</v>
      </c>
      <c r="D117" s="14" t="str">
        <f t="shared" si="27"/>
        <v>1찰</v>
      </c>
      <c r="E117" s="14">
        <f t="shared" si="28"/>
        <v>1</v>
      </c>
      <c r="F117" s="13" t="str" cm="1">
        <f t="array" ref="F117">IF(AND(E116&gt;100,E117&lt;100),INDEX(M:M,MATCH(F116,M:M,0)+1,0),F116)</f>
        <v>찰</v>
      </c>
      <c r="G117" s="13" t="str">
        <f t="shared" si="25"/>
        <v>1E+120</v>
      </c>
      <c r="H117" s="13">
        <v>2.64</v>
      </c>
      <c r="I117" s="13" t="str">
        <f t="shared" si="29"/>
        <v>태극 109단</v>
      </c>
      <c r="J117" s="13">
        <f t="shared" si="24"/>
        <v>109</v>
      </c>
      <c r="K117" s="13" t="s">
        <v>46</v>
      </c>
    </row>
    <row r="118" spans="2:11" x14ac:dyDescent="0.3">
      <c r="B118" s="13">
        <v>109</v>
      </c>
      <c r="C118" s="14">
        <f t="shared" si="26"/>
        <v>9.9999999999999992E+120</v>
      </c>
      <c r="D118" s="14" t="str">
        <f t="shared" si="27"/>
        <v>10찰</v>
      </c>
      <c r="E118" s="14">
        <f t="shared" si="28"/>
        <v>10</v>
      </c>
      <c r="F118" s="13" t="str" cm="1">
        <f t="array" ref="F118">IF(AND(E117&gt;100,E118&lt;100),INDEX(M:M,MATCH(F117,M:M,0)+1,0),F117)</f>
        <v>찰</v>
      </c>
      <c r="G118" s="13" t="str">
        <f t="shared" si="25"/>
        <v>1E+120</v>
      </c>
      <c r="H118" s="13">
        <v>2.72</v>
      </c>
      <c r="I118" s="13" t="str">
        <f t="shared" si="29"/>
        <v>태극 110단</v>
      </c>
      <c r="J118" s="13">
        <f t="shared" si="24"/>
        <v>110</v>
      </c>
      <c r="K118" s="13" t="s">
        <v>46</v>
      </c>
    </row>
    <row r="119" spans="2:11" x14ac:dyDescent="0.3">
      <c r="B119" s="13">
        <v>110</v>
      </c>
      <c r="C119" s="14">
        <f t="shared" si="26"/>
        <v>1E+122</v>
      </c>
      <c r="D119" s="14" t="str">
        <f t="shared" si="27"/>
        <v>100찰</v>
      </c>
      <c r="E119" s="14">
        <f t="shared" si="28"/>
        <v>100</v>
      </c>
      <c r="F119" s="13" t="str" cm="1">
        <f t="array" ref="F119">IF(AND(E118&gt;100,E119&lt;100),INDEX(M:M,MATCH(F118,M:M,0)+1,0),F118)</f>
        <v>찰</v>
      </c>
      <c r="G119" s="13" t="str">
        <f t="shared" si="25"/>
        <v>1E+120</v>
      </c>
      <c r="H119" s="13">
        <v>2.8</v>
      </c>
      <c r="I119" s="13" t="str">
        <f t="shared" si="29"/>
        <v>태극 111단</v>
      </c>
      <c r="J119" s="13">
        <f t="shared" si="24"/>
        <v>111</v>
      </c>
      <c r="K119" s="13" t="s">
        <v>46</v>
      </c>
    </row>
    <row r="120" spans="2:11" x14ac:dyDescent="0.3">
      <c r="B120" s="13">
        <v>111</v>
      </c>
      <c r="C120" s="14">
        <f t="shared" si="26"/>
        <v>9.9999999999999998E+122</v>
      </c>
      <c r="D120" s="14" t="str">
        <f t="shared" si="27"/>
        <v>1000찰</v>
      </c>
      <c r="E120" s="14">
        <f t="shared" si="28"/>
        <v>1000</v>
      </c>
      <c r="F120" s="13" t="str" cm="1">
        <f t="array" ref="F120">IF(AND(E119&gt;100,E120&lt;100),INDEX(M:M,MATCH(F119,M:M,0)+1,0),F119)</f>
        <v>찰</v>
      </c>
      <c r="G120" s="13" t="str">
        <f t="shared" si="25"/>
        <v>1E+120</v>
      </c>
      <c r="H120" s="13">
        <v>2.88</v>
      </c>
      <c r="I120" s="13" t="str">
        <f t="shared" si="29"/>
        <v>태극 112단</v>
      </c>
      <c r="J120" s="13">
        <f t="shared" si="24"/>
        <v>112</v>
      </c>
      <c r="K120" s="13" t="s">
        <v>46</v>
      </c>
    </row>
    <row r="121" spans="2:11" x14ac:dyDescent="0.3">
      <c r="B121" s="13">
        <v>112</v>
      </c>
      <c r="C121" s="14">
        <f t="shared" si="26"/>
        <v>9.9999999999999995E+123</v>
      </c>
      <c r="D121" s="14" t="str">
        <f t="shared" si="27"/>
        <v>1교</v>
      </c>
      <c r="E121" s="14">
        <f t="shared" si="28"/>
        <v>1</v>
      </c>
      <c r="F121" s="13" t="str" cm="1">
        <f t="array" ref="F121">IF(AND(E120&gt;100,E121&lt;100),INDEX(M:M,MATCH(F120,M:M,0)+1,0),F120)</f>
        <v>교</v>
      </c>
      <c r="G121" s="13" t="str">
        <f t="shared" si="25"/>
        <v>1E+124</v>
      </c>
      <c r="H121" s="13">
        <v>2.96</v>
      </c>
      <c r="I121" s="13" t="str">
        <f t="shared" si="29"/>
        <v>태극 113단</v>
      </c>
      <c r="J121" s="13">
        <f t="shared" si="24"/>
        <v>113</v>
      </c>
      <c r="K121" s="13" t="s">
        <v>46</v>
      </c>
    </row>
    <row r="122" spans="2:11" x14ac:dyDescent="0.3">
      <c r="B122" s="13">
        <v>113</v>
      </c>
      <c r="C122" s="14">
        <f t="shared" si="26"/>
        <v>9.9999999999999992E+124</v>
      </c>
      <c r="D122" s="14" t="str">
        <f t="shared" si="27"/>
        <v>10교</v>
      </c>
      <c r="E122" s="14">
        <f t="shared" si="28"/>
        <v>10</v>
      </c>
      <c r="F122" s="13" t="str" cm="1">
        <f t="array" ref="F122">IF(AND(E121&gt;100,E122&lt;100),INDEX(M:M,MATCH(F121,M:M,0)+1,0),F121)</f>
        <v>교</v>
      </c>
      <c r="G122" s="13" t="str">
        <f t="shared" si="25"/>
        <v>1E+124</v>
      </c>
      <c r="H122" s="13">
        <v>3.04</v>
      </c>
      <c r="I122" s="13" t="str">
        <f t="shared" si="29"/>
        <v>태극 114단</v>
      </c>
      <c r="J122" s="13">
        <f t="shared" si="24"/>
        <v>114</v>
      </c>
      <c r="K122" s="13" t="s">
        <v>46</v>
      </c>
    </row>
    <row r="123" spans="2:11" x14ac:dyDescent="0.3">
      <c r="B123" s="13">
        <v>114</v>
      </c>
      <c r="C123" s="14">
        <f t="shared" si="26"/>
        <v>9.9999999999999992E+125</v>
      </c>
      <c r="D123" s="14" t="str">
        <f t="shared" si="27"/>
        <v>100교</v>
      </c>
      <c r="E123" s="14">
        <f t="shared" si="28"/>
        <v>100</v>
      </c>
      <c r="F123" s="13" t="str" cm="1">
        <f t="array" ref="F123">IF(AND(E122&gt;100,E123&lt;100),INDEX(M:M,MATCH(F122,M:M,0)+1,0),F122)</f>
        <v>교</v>
      </c>
      <c r="G123" s="13" t="str">
        <f t="shared" si="25"/>
        <v>1E+124</v>
      </c>
      <c r="H123" s="13">
        <v>3.12</v>
      </c>
      <c r="I123" s="13" t="str">
        <f t="shared" si="29"/>
        <v>태극 115단</v>
      </c>
      <c r="J123" s="13">
        <f t="shared" si="24"/>
        <v>115</v>
      </c>
      <c r="K123" s="13" t="s">
        <v>46</v>
      </c>
    </row>
    <row r="124" spans="2:11" x14ac:dyDescent="0.3">
      <c r="B124" s="13">
        <v>115</v>
      </c>
      <c r="C124" s="14">
        <f t="shared" si="26"/>
        <v>9.9999999999999995E+126</v>
      </c>
      <c r="D124" s="14" t="str">
        <f t="shared" si="27"/>
        <v>1000교</v>
      </c>
      <c r="E124" s="14">
        <f t="shared" si="28"/>
        <v>1000</v>
      </c>
      <c r="F124" s="13" t="str" cm="1">
        <f t="array" ref="F124">IF(AND(E123&gt;100,E124&lt;100),INDEX(M:M,MATCH(F123,M:M,0)+1,0),F123)</f>
        <v>교</v>
      </c>
      <c r="G124" s="13" t="str">
        <f t="shared" si="25"/>
        <v>1E+124</v>
      </c>
      <c r="H124" s="13">
        <v>3.2</v>
      </c>
      <c r="I124" s="13" t="str">
        <f t="shared" si="29"/>
        <v>태극 116단</v>
      </c>
      <c r="J124" s="13">
        <f t="shared" si="24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30">E125*G125</f>
        <v>1.0000000000000001E+128</v>
      </c>
      <c r="D125" s="14" t="str">
        <f t="shared" ref="D125:D130" si="31">E125&amp;F125</f>
        <v>1위</v>
      </c>
      <c r="E125" s="14">
        <f t="shared" si="28"/>
        <v>1</v>
      </c>
      <c r="F125" s="13" t="str" cm="1">
        <f t="array" ref="F125">IF(AND(E124&gt;100,E125&lt;100),INDEX(M:M,MATCH(F124,M:M,0)+1,0),F124)</f>
        <v>위</v>
      </c>
      <c r="G125" s="13" t="str">
        <f t="shared" si="25"/>
        <v>1E+128</v>
      </c>
      <c r="H125" s="13">
        <v>3.28</v>
      </c>
      <c r="I125" s="13" t="str">
        <f t="shared" ref="I125:I130" si="32">K125&amp;" "&amp;J125&amp;"단"</f>
        <v>태극 117단</v>
      </c>
      <c r="J125" s="13">
        <f t="shared" si="24"/>
        <v>117</v>
      </c>
      <c r="K125" s="13" t="s">
        <v>46</v>
      </c>
    </row>
    <row r="126" spans="2:11" x14ac:dyDescent="0.3">
      <c r="B126" s="13">
        <v>117</v>
      </c>
      <c r="C126" s="14">
        <f t="shared" si="30"/>
        <v>1E+129</v>
      </c>
      <c r="D126" s="14" t="str">
        <f t="shared" si="31"/>
        <v>10위</v>
      </c>
      <c r="E126" s="14">
        <f t="shared" si="28"/>
        <v>10</v>
      </c>
      <c r="F126" s="13" t="str" cm="1">
        <f t="array" ref="F126">IF(AND(E125&gt;100,E126&lt;100),INDEX(M:M,MATCH(F125,M:M,0)+1,0),F125)</f>
        <v>위</v>
      </c>
      <c r="G126" s="13" t="str">
        <f t="shared" si="25"/>
        <v>1E+128</v>
      </c>
      <c r="H126" s="13">
        <v>3.36</v>
      </c>
      <c r="I126" s="13" t="str">
        <f t="shared" si="32"/>
        <v>태극 118단</v>
      </c>
      <c r="J126" s="13">
        <f t="shared" si="24"/>
        <v>118</v>
      </c>
      <c r="K126" s="13" t="s">
        <v>46</v>
      </c>
    </row>
    <row r="127" spans="2:11" x14ac:dyDescent="0.3">
      <c r="B127" s="13">
        <v>118</v>
      </c>
      <c r="C127" s="14">
        <f t="shared" si="30"/>
        <v>1.0000000000000001E+130</v>
      </c>
      <c r="D127" s="14" t="str">
        <f t="shared" si="31"/>
        <v>100위</v>
      </c>
      <c r="E127" s="14">
        <f t="shared" si="28"/>
        <v>100</v>
      </c>
      <c r="F127" s="13" t="str" cm="1">
        <f t="array" ref="F127">IF(AND(E126&gt;100,E127&lt;100),INDEX(M:M,MATCH(F126,M:M,0)+1,0),F126)</f>
        <v>위</v>
      </c>
      <c r="G127" s="13" t="str">
        <f t="shared" si="25"/>
        <v>1E+128</v>
      </c>
      <c r="H127" s="13">
        <v>3.44</v>
      </c>
      <c r="I127" s="13" t="str">
        <f t="shared" si="32"/>
        <v>태극 119단</v>
      </c>
      <c r="J127" s="13">
        <f t="shared" si="24"/>
        <v>119</v>
      </c>
      <c r="K127" s="13" t="s">
        <v>46</v>
      </c>
    </row>
    <row r="128" spans="2:11" x14ac:dyDescent="0.3">
      <c r="B128" s="13">
        <v>119</v>
      </c>
      <c r="C128" s="14">
        <f t="shared" si="30"/>
        <v>1.0000000000000001E+131</v>
      </c>
      <c r="D128" s="14" t="str">
        <f t="shared" si="31"/>
        <v>1000위</v>
      </c>
      <c r="E128" s="14">
        <f t="shared" si="28"/>
        <v>1000</v>
      </c>
      <c r="F128" s="13" t="str" cm="1">
        <f t="array" ref="F128">IF(AND(E127&gt;100,E128&lt;100),INDEX(M:M,MATCH(F127,M:M,0)+1,0),F127)</f>
        <v>위</v>
      </c>
      <c r="G128" s="13" t="str">
        <f t="shared" si="25"/>
        <v>1E+128</v>
      </c>
      <c r="H128" s="13">
        <v>3.52</v>
      </c>
      <c r="I128" s="13" t="str">
        <f t="shared" si="32"/>
        <v>태극 120단</v>
      </c>
      <c r="J128" s="13">
        <f t="shared" si="24"/>
        <v>120</v>
      </c>
      <c r="K128" s="13" t="s">
        <v>46</v>
      </c>
    </row>
    <row r="129" spans="2:11" x14ac:dyDescent="0.3">
      <c r="B129" s="13">
        <v>120</v>
      </c>
      <c r="C129" s="14">
        <f t="shared" si="30"/>
        <v>9.9999999999999999E+131</v>
      </c>
      <c r="D129" s="14" t="str">
        <f t="shared" si="31"/>
        <v>1설</v>
      </c>
      <c r="E129" s="14">
        <f t="shared" si="28"/>
        <v>1</v>
      </c>
      <c r="F129" s="13" t="str" cm="1">
        <f t="array" ref="F129">IF(AND(E128&gt;100,E129&lt;100),INDEX(M:M,MATCH(F128,M:M,0)+1,0),F128)</f>
        <v>설</v>
      </c>
      <c r="G129" s="13" t="str">
        <f t="shared" si="25"/>
        <v>1E+132</v>
      </c>
      <c r="H129" s="13">
        <v>3.6</v>
      </c>
      <c r="I129" s="13" t="str">
        <f t="shared" si="32"/>
        <v>태극 121단</v>
      </c>
      <c r="J129" s="13">
        <f t="shared" si="24"/>
        <v>121</v>
      </c>
      <c r="K129" s="13" t="s">
        <v>46</v>
      </c>
    </row>
    <row r="130" spans="2:11" x14ac:dyDescent="0.3">
      <c r="B130" s="13">
        <v>121</v>
      </c>
      <c r="C130" s="14">
        <f t="shared" si="30"/>
        <v>1E+133</v>
      </c>
      <c r="D130" s="14" t="str">
        <f t="shared" si="31"/>
        <v>10설</v>
      </c>
      <c r="E130" s="14">
        <f t="shared" si="28"/>
        <v>10</v>
      </c>
      <c r="F130" s="13" t="str" cm="1">
        <f t="array" ref="F130">IF(AND(E129&gt;100,E130&lt;100),INDEX(M:M,MATCH(F129,M:M,0)+1,0),F129)</f>
        <v>설</v>
      </c>
      <c r="G130" s="13" t="str">
        <f t="shared" si="25"/>
        <v>1E+132</v>
      </c>
      <c r="H130" s="13">
        <v>3.68</v>
      </c>
      <c r="I130" s="13" t="str">
        <f t="shared" si="32"/>
        <v>태극 122단</v>
      </c>
      <c r="J130" s="13">
        <f t="shared" si="24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33">E131*G131</f>
        <v>9.9999999999999992E+133</v>
      </c>
      <c r="D131" s="14" t="str">
        <f t="shared" ref="D131:D134" si="34">E131&amp;F131</f>
        <v>100설</v>
      </c>
      <c r="E131" s="14">
        <f t="shared" si="28"/>
        <v>100</v>
      </c>
      <c r="F131" s="13" t="str" cm="1">
        <f t="array" ref="F131">IF(AND(E130&gt;100,E131&lt;100),INDEX(M:M,MATCH(F130,M:M,0)+1,0),F130)</f>
        <v>설</v>
      </c>
      <c r="G131" s="13" t="str">
        <f t="shared" si="25"/>
        <v>1E+132</v>
      </c>
      <c r="H131" s="13">
        <v>3.76</v>
      </c>
      <c r="I131" s="13" t="str">
        <f t="shared" ref="I131:I134" si="35">K131&amp;" "&amp;J131&amp;"단"</f>
        <v>태극 123단</v>
      </c>
      <c r="J131" s="13">
        <f t="shared" si="24"/>
        <v>123</v>
      </c>
      <c r="K131" s="13" t="s">
        <v>46</v>
      </c>
    </row>
    <row r="132" spans="2:11" x14ac:dyDescent="0.3">
      <c r="B132" s="13">
        <v>123</v>
      </c>
      <c r="C132" s="14">
        <f t="shared" si="33"/>
        <v>9.9999999999999996E+134</v>
      </c>
      <c r="D132" s="14" t="str">
        <f t="shared" si="34"/>
        <v>1000설</v>
      </c>
      <c r="E132" s="14">
        <f t="shared" si="28"/>
        <v>1000</v>
      </c>
      <c r="F132" s="13" t="str" cm="1">
        <f t="array" ref="F132">IF(AND(E131&gt;100,E132&lt;100),INDEX(M:M,MATCH(F131,M:M,0)+1,0),F131)</f>
        <v>설</v>
      </c>
      <c r="G132" s="13" t="str">
        <f t="shared" si="25"/>
        <v>1E+132</v>
      </c>
      <c r="H132" s="13">
        <v>3.84</v>
      </c>
      <c r="I132" s="13" t="str">
        <f t="shared" si="35"/>
        <v>태극 124단</v>
      </c>
      <c r="J132" s="13">
        <f t="shared" si="24"/>
        <v>124</v>
      </c>
      <c r="K132" s="13" t="s">
        <v>46</v>
      </c>
    </row>
    <row r="133" spans="2:11" x14ac:dyDescent="0.3">
      <c r="B133" s="13">
        <v>124</v>
      </c>
      <c r="C133" s="14">
        <f t="shared" si="33"/>
        <v>1.0000000000000001E+136</v>
      </c>
      <c r="D133" s="14" t="str">
        <f t="shared" si="34"/>
        <v>1적</v>
      </c>
      <c r="E133" s="14">
        <f t="shared" si="28"/>
        <v>1</v>
      </c>
      <c r="F133" s="13" t="str" cm="1">
        <f t="array" ref="F133">IF(AND(E132&gt;100,E133&lt;100),INDEX(M:M,MATCH(F132,M:M,0)+1,0),F132)</f>
        <v>적</v>
      </c>
      <c r="G133" s="13" t="str">
        <f t="shared" ref="G133:G136" si="36">VLOOKUP(F133,M:P,4,FALSE)</f>
        <v>1E+136</v>
      </c>
      <c r="H133" s="13">
        <v>3.92</v>
      </c>
      <c r="I133" s="13" t="str">
        <f t="shared" si="35"/>
        <v>태극 125단</v>
      </c>
      <c r="J133" s="13">
        <f t="shared" si="24"/>
        <v>125</v>
      </c>
      <c r="K133" s="13" t="s">
        <v>46</v>
      </c>
    </row>
    <row r="134" spans="2:11" x14ac:dyDescent="0.3">
      <c r="B134" s="13">
        <v>125</v>
      </c>
      <c r="C134" s="14">
        <f t="shared" si="33"/>
        <v>1E+137</v>
      </c>
      <c r="D134" s="14" t="str">
        <f t="shared" si="34"/>
        <v>10적</v>
      </c>
      <c r="E134" s="14">
        <f t="shared" si="28"/>
        <v>10</v>
      </c>
      <c r="F134" s="13" t="str" cm="1">
        <f t="array" ref="F134">IF(AND(E133&gt;100,E134&lt;100),INDEX(M:M,MATCH(F133,M:M,0)+1,0),F133)</f>
        <v>적</v>
      </c>
      <c r="G134" s="13" t="str">
        <f t="shared" si="36"/>
        <v>1E+136</v>
      </c>
      <c r="H134" s="13">
        <v>4</v>
      </c>
      <c r="I134" s="13" t="str">
        <f t="shared" si="35"/>
        <v>태극 126단</v>
      </c>
      <c r="J134" s="13">
        <f t="shared" si="24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37">E135*G135</f>
        <v>1E+138</v>
      </c>
      <c r="D135" s="14" t="str">
        <f t="shared" ref="D135:D138" si="38">E135&amp;F135</f>
        <v>100적</v>
      </c>
      <c r="E135" s="14">
        <f t="shared" si="28"/>
        <v>100</v>
      </c>
      <c r="F135" s="13" t="str" cm="1">
        <f t="array" ref="F135">IF(AND(E134&gt;100,E135&lt;100),INDEX(M:M,MATCH(F134,M:M,0)+1,0),F134)</f>
        <v>적</v>
      </c>
      <c r="G135" s="13" t="str">
        <f t="shared" si="36"/>
        <v>1E+136</v>
      </c>
      <c r="H135" s="13">
        <v>4.08</v>
      </c>
      <c r="I135" s="13" t="str">
        <f t="shared" ref="I135:I138" si="39">K135&amp;" "&amp;J135&amp;"단"</f>
        <v>태극 127단</v>
      </c>
      <c r="J135" s="13">
        <f t="shared" si="24"/>
        <v>127</v>
      </c>
      <c r="K135" s="13" t="s">
        <v>46</v>
      </c>
    </row>
    <row r="136" spans="2:11" x14ac:dyDescent="0.3">
      <c r="B136" s="13">
        <v>127</v>
      </c>
      <c r="C136" s="14">
        <f t="shared" si="37"/>
        <v>1E+139</v>
      </c>
      <c r="D136" s="14" t="str">
        <f t="shared" si="38"/>
        <v>1000적</v>
      </c>
      <c r="E136" s="14">
        <f t="shared" si="28"/>
        <v>1000</v>
      </c>
      <c r="F136" s="13" t="str" cm="1">
        <f t="array" ref="F136">IF(AND(E135&gt;100,E136&lt;100),INDEX(M:M,MATCH(F135,M:M,0)+1,0),F135)</f>
        <v>적</v>
      </c>
      <c r="G136" s="13" t="str">
        <f t="shared" si="36"/>
        <v>1E+136</v>
      </c>
      <c r="H136" s="13">
        <v>4.16</v>
      </c>
      <c r="I136" s="13" t="str">
        <f t="shared" si="39"/>
        <v>태극 128단</v>
      </c>
      <c r="J136" s="13">
        <f t="shared" si="24"/>
        <v>128</v>
      </c>
      <c r="K136" s="13" t="s">
        <v>46</v>
      </c>
    </row>
    <row r="137" spans="2:11" x14ac:dyDescent="0.3">
      <c r="B137" s="13">
        <v>128</v>
      </c>
      <c r="C137" s="14">
        <f t="shared" si="37"/>
        <v>1.0000000000000001E+140</v>
      </c>
      <c r="D137" s="14" t="str">
        <f t="shared" si="38"/>
        <v>1고</v>
      </c>
      <c r="E137" s="14">
        <f t="shared" si="28"/>
        <v>1</v>
      </c>
      <c r="F137" s="13" t="str" cm="1">
        <f t="array" ref="F137">IF(AND(E136&gt;100,E137&lt;100),INDEX(M:M,MATCH(F136,M:M,0)+1,0),F136)</f>
        <v>고</v>
      </c>
      <c r="G137" s="13" t="str">
        <f t="shared" ref="G137:G140" si="40">VLOOKUP(F137,M:P,4,FALSE)</f>
        <v>1E+140</v>
      </c>
      <c r="H137" s="13">
        <v>4.24</v>
      </c>
      <c r="I137" s="13" t="str">
        <f t="shared" si="39"/>
        <v>태극 129단</v>
      </c>
      <c r="J137" s="13">
        <f t="shared" si="24"/>
        <v>129</v>
      </c>
      <c r="K137" s="13" t="s">
        <v>46</v>
      </c>
    </row>
    <row r="138" spans="2:11" x14ac:dyDescent="0.3">
      <c r="B138" s="13">
        <v>129</v>
      </c>
      <c r="C138" s="14">
        <f t="shared" si="37"/>
        <v>1E+141</v>
      </c>
      <c r="D138" s="14" t="str">
        <f t="shared" si="38"/>
        <v>10고</v>
      </c>
      <c r="E138" s="14">
        <f t="shared" si="28"/>
        <v>10</v>
      </c>
      <c r="F138" s="13" t="str" cm="1">
        <f t="array" ref="F138">IF(AND(E137&gt;100,E138&lt;100),INDEX(M:M,MATCH(F137,M:M,0)+1,0),F137)</f>
        <v>고</v>
      </c>
      <c r="G138" s="13" t="str">
        <f t="shared" si="40"/>
        <v>1E+140</v>
      </c>
      <c r="H138" s="13">
        <v>4.32</v>
      </c>
      <c r="I138" s="13" t="str">
        <f t="shared" si="39"/>
        <v>태극 130단</v>
      </c>
      <c r="J138" s="13">
        <f t="shared" si="24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41">E139*G139</f>
        <v>1.0000000000000001E+142</v>
      </c>
      <c r="D139" s="14" t="str">
        <f t="shared" ref="D139:D142" si="42">E139&amp;F139</f>
        <v>100고</v>
      </c>
      <c r="E139" s="14">
        <f t="shared" si="28"/>
        <v>100</v>
      </c>
      <c r="F139" s="13" t="str" cm="1">
        <f t="array" ref="F139">IF(AND(E138&gt;100,E139&lt;100),INDEX(M:M,MATCH(F138,M:M,0)+1,0),F138)</f>
        <v>고</v>
      </c>
      <c r="G139" s="13" t="str">
        <f t="shared" si="40"/>
        <v>1E+140</v>
      </c>
      <c r="H139" s="13">
        <v>4.4000000000000004</v>
      </c>
      <c r="I139" s="13" t="str">
        <f t="shared" ref="I139:I142" si="43">K139&amp;" "&amp;J139&amp;"단"</f>
        <v>태극 131단</v>
      </c>
      <c r="J139" s="13">
        <f t="shared" si="24"/>
        <v>131</v>
      </c>
      <c r="K139" s="13" t="s">
        <v>46</v>
      </c>
    </row>
    <row r="140" spans="2:11" x14ac:dyDescent="0.3">
      <c r="B140" s="13">
        <v>131</v>
      </c>
      <c r="C140" s="14">
        <f t="shared" si="41"/>
        <v>1E+143</v>
      </c>
      <c r="D140" s="14" t="str">
        <f t="shared" si="42"/>
        <v>1000고</v>
      </c>
      <c r="E140" s="14">
        <f t="shared" si="28"/>
        <v>1000</v>
      </c>
      <c r="F140" s="13" t="str" cm="1">
        <f t="array" ref="F140">IF(AND(E139&gt;100,E140&lt;100),INDEX(M:M,MATCH(F139,M:M,0)+1,0),F139)</f>
        <v>고</v>
      </c>
      <c r="G140" s="13" t="str">
        <f t="shared" si="40"/>
        <v>1E+140</v>
      </c>
      <c r="H140" s="13">
        <v>4.4800000000000004</v>
      </c>
      <c r="I140" s="13" t="str">
        <f t="shared" si="43"/>
        <v>태극 132단</v>
      </c>
      <c r="J140" s="13">
        <f t="shared" si="24"/>
        <v>132</v>
      </c>
      <c r="K140" s="13" t="s">
        <v>46</v>
      </c>
    </row>
    <row r="141" spans="2:11" x14ac:dyDescent="0.3">
      <c r="B141" s="13">
        <v>132</v>
      </c>
      <c r="C141" s="14">
        <f t="shared" si="41"/>
        <v>1E+144</v>
      </c>
      <c r="D141" s="14" t="str">
        <f t="shared" si="42"/>
        <v>1화</v>
      </c>
      <c r="E141" s="14">
        <f t="shared" si="28"/>
        <v>1</v>
      </c>
      <c r="F141" s="13" t="str" cm="1">
        <f t="array" ref="F141">IF(AND(E140&gt;100,E141&lt;100),INDEX(M:M,MATCH(F140,M:M,0)+1,0),F140)</f>
        <v>화</v>
      </c>
      <c r="G141" s="13" t="str">
        <f t="shared" ref="G141:G144" si="44">VLOOKUP(F141,M:P,4,FALSE)</f>
        <v>1E+144</v>
      </c>
      <c r="H141" s="13">
        <v>4.5599999999999996</v>
      </c>
      <c r="I141" s="13" t="str">
        <f t="shared" si="43"/>
        <v>태극 133단</v>
      </c>
      <c r="J141" s="13">
        <f t="shared" si="24"/>
        <v>133</v>
      </c>
      <c r="K141" s="13" t="s">
        <v>46</v>
      </c>
    </row>
    <row r="142" spans="2:11" x14ac:dyDescent="0.3">
      <c r="B142" s="13">
        <v>133</v>
      </c>
      <c r="C142" s="14">
        <f t="shared" si="41"/>
        <v>9.9999999999999999E+144</v>
      </c>
      <c r="D142" s="14" t="str">
        <f t="shared" si="42"/>
        <v>10화</v>
      </c>
      <c r="E142" s="14">
        <f t="shared" si="28"/>
        <v>10</v>
      </c>
      <c r="F142" s="13" t="str" cm="1">
        <f t="array" ref="F142">IF(AND(E141&gt;100,E142&lt;100),INDEX(M:M,MATCH(F141,M:M,0)+1,0),F141)</f>
        <v>화</v>
      </c>
      <c r="G142" s="13" t="str">
        <f t="shared" si="44"/>
        <v>1E+144</v>
      </c>
      <c r="H142" s="13">
        <v>4.6399999999999997</v>
      </c>
      <c r="I142" s="13" t="str">
        <f t="shared" si="43"/>
        <v>태극 134단</v>
      </c>
      <c r="J142" s="13">
        <f t="shared" si="24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45">E143*G143</f>
        <v>9.9999999999999993E+145</v>
      </c>
      <c r="D143" s="14" t="str">
        <f t="shared" ref="D143:D146" si="46">E143&amp;F143</f>
        <v>100화</v>
      </c>
      <c r="E143" s="14">
        <f t="shared" si="28"/>
        <v>100</v>
      </c>
      <c r="F143" s="13" t="str" cm="1">
        <f t="array" ref="F143">IF(AND(E142&gt;100,E143&lt;100),INDEX(M:M,MATCH(F142,M:M,0)+1,0),F142)</f>
        <v>화</v>
      </c>
      <c r="G143" s="13" t="str">
        <f t="shared" si="44"/>
        <v>1E+144</v>
      </c>
      <c r="H143" s="13">
        <v>4.72</v>
      </c>
      <c r="I143" s="13" t="str">
        <f t="shared" ref="I143:I146" si="47">K143&amp;" "&amp;J143&amp;"단"</f>
        <v>태극 135단</v>
      </c>
      <c r="J143" s="13">
        <f t="shared" si="24"/>
        <v>135</v>
      </c>
      <c r="K143" s="13" t="s">
        <v>46</v>
      </c>
    </row>
    <row r="144" spans="2:11" x14ac:dyDescent="0.3">
      <c r="B144" s="13">
        <v>135</v>
      </c>
      <c r="C144" s="14">
        <f t="shared" si="45"/>
        <v>9.9999999999999998E+146</v>
      </c>
      <c r="D144" s="14" t="str">
        <f t="shared" si="46"/>
        <v>1000화</v>
      </c>
      <c r="E144" s="14">
        <f t="shared" si="28"/>
        <v>1000</v>
      </c>
      <c r="F144" s="13" t="str" cm="1">
        <f t="array" ref="F144">IF(AND(E143&gt;100,E144&lt;100),INDEX(M:M,MATCH(F143,M:M,0)+1,0),F143)</f>
        <v>화</v>
      </c>
      <c r="G144" s="13" t="str">
        <f t="shared" si="44"/>
        <v>1E+144</v>
      </c>
      <c r="H144" s="13">
        <v>4.8</v>
      </c>
      <c r="I144" s="13" t="str">
        <f t="shared" si="47"/>
        <v>태극 136단</v>
      </c>
      <c r="J144" s="13">
        <f t="shared" si="24"/>
        <v>136</v>
      </c>
      <c r="K144" s="13" t="s">
        <v>46</v>
      </c>
    </row>
    <row r="145" spans="2:11" x14ac:dyDescent="0.3">
      <c r="B145" s="13">
        <v>136</v>
      </c>
      <c r="C145" s="14">
        <f t="shared" si="45"/>
        <v>1E+148</v>
      </c>
      <c r="D145" s="14" t="str">
        <f t="shared" si="46"/>
        <v>1명</v>
      </c>
      <c r="E145" s="14">
        <f t="shared" si="28"/>
        <v>1</v>
      </c>
      <c r="F145" s="13" t="str" cm="1">
        <f t="array" ref="F145">IF(AND(E144&gt;100,E145&lt;100),INDEX(M:M,MATCH(F144,M:M,0)+1,0),F144)</f>
        <v>명</v>
      </c>
      <c r="G145" s="13" t="str">
        <f t="shared" ref="G145:G148" si="48">VLOOKUP(F145,M:P,4,FALSE)</f>
        <v>1E+148</v>
      </c>
      <c r="H145" s="13">
        <v>4.88</v>
      </c>
      <c r="I145" s="13" t="str">
        <f t="shared" si="47"/>
        <v>태극 137단</v>
      </c>
      <c r="J145" s="13">
        <f t="shared" si="24"/>
        <v>137</v>
      </c>
      <c r="K145" s="13" t="s">
        <v>46</v>
      </c>
    </row>
    <row r="146" spans="2:11" x14ac:dyDescent="0.3">
      <c r="B146" s="13">
        <v>137</v>
      </c>
      <c r="C146" s="14">
        <f t="shared" si="45"/>
        <v>1E+149</v>
      </c>
      <c r="D146" s="14" t="str">
        <f t="shared" si="46"/>
        <v>10명</v>
      </c>
      <c r="E146" s="14">
        <f t="shared" si="28"/>
        <v>10</v>
      </c>
      <c r="F146" s="13" t="str" cm="1">
        <f t="array" ref="F146">IF(AND(E145&gt;100,E146&lt;100),INDEX(M:M,MATCH(F145,M:M,0)+1,0),F145)</f>
        <v>명</v>
      </c>
      <c r="G146" s="13" t="str">
        <f t="shared" si="48"/>
        <v>1E+148</v>
      </c>
      <c r="H146" s="13">
        <v>4.96</v>
      </c>
      <c r="I146" s="13" t="str">
        <f t="shared" si="47"/>
        <v>태극 138단</v>
      </c>
      <c r="J146" s="13">
        <f t="shared" si="24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49">E147*G147</f>
        <v>9.9999999999999998E+149</v>
      </c>
      <c r="D147" s="14" t="str">
        <f t="shared" ref="D147:D150" si="50">E147&amp;F147</f>
        <v>100명</v>
      </c>
      <c r="E147" s="14">
        <f t="shared" si="28"/>
        <v>100</v>
      </c>
      <c r="F147" s="13" t="str" cm="1">
        <f t="array" ref="F147">IF(AND(E146&gt;100,E147&lt;100),INDEX(M:M,MATCH(F146,M:M,0)+1,0),F146)</f>
        <v>명</v>
      </c>
      <c r="G147" s="13" t="str">
        <f t="shared" si="48"/>
        <v>1E+148</v>
      </c>
      <c r="H147" s="13">
        <v>5.04</v>
      </c>
      <c r="I147" s="13" t="str">
        <f t="shared" ref="I147:I150" si="51">K147&amp;" "&amp;J147&amp;"단"</f>
        <v>태극 139단</v>
      </c>
      <c r="J147" s="13">
        <f t="shared" si="24"/>
        <v>139</v>
      </c>
      <c r="K147" s="13" t="s">
        <v>46</v>
      </c>
    </row>
    <row r="148" spans="2:11" x14ac:dyDescent="0.3">
      <c r="B148" s="13">
        <v>139</v>
      </c>
      <c r="C148" s="14">
        <f t="shared" si="49"/>
        <v>1E+151</v>
      </c>
      <c r="D148" s="14" t="str">
        <f t="shared" si="50"/>
        <v>1000명</v>
      </c>
      <c r="E148" s="14">
        <f t="shared" si="28"/>
        <v>1000</v>
      </c>
      <c r="F148" s="13" t="str" cm="1">
        <f t="array" ref="F148">IF(AND(E147&gt;100,E148&lt;100),INDEX(M:M,MATCH(F147,M:M,0)+1,0),F147)</f>
        <v>명</v>
      </c>
      <c r="G148" s="13" t="str">
        <f t="shared" si="48"/>
        <v>1E+148</v>
      </c>
      <c r="H148" s="13">
        <v>5.12</v>
      </c>
      <c r="I148" s="13" t="str">
        <f t="shared" si="51"/>
        <v>태극 140단</v>
      </c>
      <c r="J148" s="13">
        <f t="shared" si="24"/>
        <v>140</v>
      </c>
      <c r="K148" s="13" t="s">
        <v>46</v>
      </c>
    </row>
    <row r="149" spans="2:11" x14ac:dyDescent="0.3">
      <c r="B149" s="13">
        <v>140</v>
      </c>
      <c r="C149" s="14">
        <f t="shared" si="49"/>
        <v>1E+152</v>
      </c>
      <c r="D149" s="14" t="str">
        <f t="shared" si="50"/>
        <v>1월</v>
      </c>
      <c r="E149" s="14">
        <f t="shared" si="28"/>
        <v>1</v>
      </c>
      <c r="F149" s="13" t="str" cm="1">
        <f t="array" ref="F149">IF(AND(E148&gt;100,E149&lt;100),INDEX(M:M,MATCH(F148,M:M,0)+1,0),F148)</f>
        <v>월</v>
      </c>
      <c r="G149" s="13" t="str">
        <f t="shared" ref="G149:G152" si="52">VLOOKUP(F149,M:P,4,FALSE)</f>
        <v>1E+152</v>
      </c>
      <c r="H149" s="13">
        <v>5.2</v>
      </c>
      <c r="I149" s="13" t="str">
        <f t="shared" si="51"/>
        <v>태극 141단</v>
      </c>
      <c r="J149" s="13">
        <f t="shared" si="24"/>
        <v>141</v>
      </c>
      <c r="K149" s="13" t="s">
        <v>46</v>
      </c>
    </row>
    <row r="150" spans="2:11" x14ac:dyDescent="0.3">
      <c r="B150" s="13">
        <v>141</v>
      </c>
      <c r="C150" s="14">
        <f t="shared" si="49"/>
        <v>1E+153</v>
      </c>
      <c r="D150" s="14" t="str">
        <f t="shared" si="50"/>
        <v>10월</v>
      </c>
      <c r="E150" s="14">
        <f t="shared" si="28"/>
        <v>10</v>
      </c>
      <c r="F150" s="13" t="str" cm="1">
        <f t="array" ref="F150">IF(AND(E149&gt;100,E150&lt;100),INDEX(M:M,MATCH(F149,M:M,0)+1,0),F149)</f>
        <v>월</v>
      </c>
      <c r="G150" s="13" t="str">
        <f t="shared" si="52"/>
        <v>1E+152</v>
      </c>
      <c r="H150" s="13">
        <v>5.28</v>
      </c>
      <c r="I150" s="13" t="str">
        <f t="shared" si="51"/>
        <v>태극 142단</v>
      </c>
      <c r="J150" s="13">
        <f t="shared" si="24"/>
        <v>142</v>
      </c>
      <c r="K150" s="13" t="s">
        <v>46</v>
      </c>
    </row>
    <row r="151" spans="2:11" x14ac:dyDescent="0.3">
      <c r="B151" s="13">
        <v>142</v>
      </c>
      <c r="C151" s="14">
        <f t="shared" ref="C151:C152" si="53">E151*G151</f>
        <v>1E+154</v>
      </c>
      <c r="D151" s="14" t="str">
        <f t="shared" ref="D151:D152" si="54">E151&amp;F151</f>
        <v>100월</v>
      </c>
      <c r="E151" s="14">
        <f t="shared" si="28"/>
        <v>100</v>
      </c>
      <c r="F151" s="13" t="str" cm="1">
        <f t="array" ref="F151">IF(AND(E150&gt;100,E151&lt;100),INDEX(M:M,MATCH(F150,M:M,0)+1,0),F150)</f>
        <v>월</v>
      </c>
      <c r="G151" s="13" t="str">
        <f t="shared" si="52"/>
        <v>1E+152</v>
      </c>
      <c r="H151" s="13">
        <v>5.36</v>
      </c>
      <c r="I151" s="13" t="str">
        <f t="shared" ref="I151:I152" si="55">K151&amp;" "&amp;J151&amp;"단"</f>
        <v>태극 143단</v>
      </c>
      <c r="J151" s="13">
        <f t="shared" si="24"/>
        <v>143</v>
      </c>
      <c r="K151" s="13" t="s">
        <v>46</v>
      </c>
    </row>
    <row r="152" spans="2:11" x14ac:dyDescent="0.3">
      <c r="B152" s="13">
        <v>143</v>
      </c>
      <c r="C152" s="14">
        <f t="shared" si="53"/>
        <v>1E+155</v>
      </c>
      <c r="D152" s="14" t="str">
        <f t="shared" si="54"/>
        <v>1000월</v>
      </c>
      <c r="E152" s="14">
        <f t="shared" si="28"/>
        <v>1000</v>
      </c>
      <c r="F152" s="13" t="str" cm="1">
        <f t="array" ref="F152">IF(AND(E151&gt;100,E152&lt;100),INDEX(M:M,MATCH(F151,M:M,0)+1,0),F151)</f>
        <v>월</v>
      </c>
      <c r="G152" s="13" t="str">
        <f t="shared" si="52"/>
        <v>1E+152</v>
      </c>
      <c r="H152" s="13">
        <v>5.44</v>
      </c>
      <c r="I152" s="13" t="str">
        <f t="shared" si="55"/>
        <v>태극 144단</v>
      </c>
      <c r="J152" s="13">
        <f t="shared" si="24"/>
        <v>144</v>
      </c>
      <c r="K152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2023-10-06T06:39:21Z</dcterms:modified>
</cp:coreProperties>
</file>