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VN\Assets\06.Table\"/>
    </mc:Choice>
  </mc:AlternateContent>
  <xr:revisionPtr revIDLastSave="0" documentId="13_ncr:1_{E7A131B7-D5AA-488F-BA3D-FDDAA897B2E4}" xr6:coauthVersionLast="47" xr6:coauthVersionMax="47" xr10:uidLastSave="{00000000-0000-0000-0000-000000000000}"/>
  <bookViews>
    <workbookView xWindow="-28920" yWindow="-120" windowWidth="29040" windowHeight="15840" xr2:uid="{51CAC96F-31B0-419B-A87D-9392A077AFC8}"/>
  </bookViews>
  <sheets>
    <sheet name="TwelveBossTable" sheetId="1" r:id="rId1"/>
    <sheet name="UnitExchage" sheetId="3" r:id="rId2"/>
    <sheet name="StageExpansion" sheetId="4" r:id="rId3"/>
    <sheet name="Boss20_Balance" sheetId="5" r:id="rId4"/>
    <sheet name="Boss55_Balance" sheetId="6" r:id="rId5"/>
    <sheet name="Sheet1" sheetId="2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8" i="5" l="1"/>
  <c r="H8" i="5"/>
  <c r="G8" i="5"/>
  <c r="F8" i="5"/>
  <c r="F759" i="5"/>
  <c r="F760" i="5" s="1"/>
  <c r="F761" i="5" s="1"/>
  <c r="F762" i="5" s="1"/>
  <c r="F763" i="5" s="1"/>
  <c r="F764" i="5" s="1"/>
  <c r="F765" i="5" s="1"/>
  <c r="F766" i="5" s="1"/>
  <c r="F767" i="5" s="1"/>
  <c r="F768" i="5" s="1"/>
  <c r="F769" i="5" s="1"/>
  <c r="F770" i="5" s="1"/>
  <c r="F771" i="5" s="1"/>
  <c r="F772" i="5" s="1"/>
  <c r="F773" i="5" s="1"/>
  <c r="F774" i="5" s="1"/>
  <c r="F775" i="5" s="1"/>
  <c r="F776" i="5" s="1"/>
  <c r="F777" i="5" s="1"/>
  <c r="F778" i="5" s="1"/>
  <c r="F779" i="5" s="1"/>
  <c r="F780" i="5" s="1"/>
  <c r="F781" i="5" s="1"/>
  <c r="G759" i="5"/>
  <c r="G760" i="5" s="1"/>
  <c r="G761" i="5" s="1"/>
  <c r="G762" i="5" s="1"/>
  <c r="G763" i="5" s="1"/>
  <c r="G764" i="5" s="1"/>
  <c r="G765" i="5" s="1"/>
  <c r="G766" i="5" s="1"/>
  <c r="G767" i="5" s="1"/>
  <c r="G768" i="5" s="1"/>
  <c r="G769" i="5" s="1"/>
  <c r="G770" i="5" s="1"/>
  <c r="G771" i="5" s="1"/>
  <c r="G772" i="5" s="1"/>
  <c r="G773" i="5" s="1"/>
  <c r="G774" i="5" s="1"/>
  <c r="G775" i="5" s="1"/>
  <c r="G776" i="5" s="1"/>
  <c r="G777" i="5" s="1"/>
  <c r="G778" i="5" s="1"/>
  <c r="G779" i="5" s="1"/>
  <c r="G780" i="5" s="1"/>
  <c r="G781" i="5" s="1"/>
  <c r="H759" i="5"/>
  <c r="H760" i="5" s="1"/>
  <c r="H761" i="5" s="1"/>
  <c r="H762" i="5" s="1"/>
  <c r="H763" i="5" s="1"/>
  <c r="H764" i="5" s="1"/>
  <c r="H765" i="5" s="1"/>
  <c r="H766" i="5" s="1"/>
  <c r="H767" i="5" s="1"/>
  <c r="H768" i="5" s="1"/>
  <c r="H769" i="5" s="1"/>
  <c r="H770" i="5" s="1"/>
  <c r="H771" i="5" s="1"/>
  <c r="H772" i="5" s="1"/>
  <c r="H773" i="5" s="1"/>
  <c r="H774" i="5" s="1"/>
  <c r="H775" i="5" s="1"/>
  <c r="H776" i="5" s="1"/>
  <c r="H777" i="5" s="1"/>
  <c r="H778" i="5" s="1"/>
  <c r="H779" i="5" s="1"/>
  <c r="H780" i="5" s="1"/>
  <c r="H781" i="5" s="1"/>
  <c r="I759" i="5"/>
  <c r="I760" i="5" s="1"/>
  <c r="I761" i="5" s="1"/>
  <c r="I762" i="5" s="1"/>
  <c r="I763" i="5" s="1"/>
  <c r="I764" i="5" s="1"/>
  <c r="I765" i="5" s="1"/>
  <c r="I766" i="5" s="1"/>
  <c r="I767" i="5" s="1"/>
  <c r="I768" i="5" s="1"/>
  <c r="I769" i="5" s="1"/>
  <c r="I770" i="5" s="1"/>
  <c r="I771" i="5" s="1"/>
  <c r="I772" i="5" s="1"/>
  <c r="I773" i="5" s="1"/>
  <c r="I774" i="5" s="1"/>
  <c r="I775" i="5" s="1"/>
  <c r="I776" i="5" s="1"/>
  <c r="I777" i="5" s="1"/>
  <c r="I778" i="5" s="1"/>
  <c r="I779" i="5" s="1"/>
  <c r="I780" i="5" s="1"/>
  <c r="I781" i="5" s="1"/>
  <c r="Q780" i="5"/>
  <c r="T780" i="5"/>
  <c r="Q781" i="5"/>
  <c r="T781" i="5"/>
  <c r="Q763" i="5"/>
  <c r="T763" i="5"/>
  <c r="Q764" i="5"/>
  <c r="Q765" i="5" s="1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Q759" i="5"/>
  <c r="R759" i="5" a="1"/>
  <c r="R759" i="5" s="1"/>
  <c r="T759" i="5"/>
  <c r="Q760" i="5"/>
  <c r="Q761" i="5" s="1"/>
  <c r="T760" i="5"/>
  <c r="T761" i="5"/>
  <c r="T762" i="5"/>
  <c r="AD39" i="3"/>
  <c r="AE39" i="3" s="1"/>
  <c r="AD40" i="3"/>
  <c r="AE40" i="3" s="1"/>
  <c r="O38" i="3"/>
  <c r="N38" i="3"/>
  <c r="M38" i="3"/>
  <c r="L38" i="3"/>
  <c r="J66" i="3"/>
  <c r="J67" i="3" s="1"/>
  <c r="J68" i="3" s="1"/>
  <c r="J69" i="3" s="1"/>
  <c r="K66" i="3"/>
  <c r="K67" i="3" s="1"/>
  <c r="K68" i="3" s="1"/>
  <c r="K69" i="3" s="1"/>
  <c r="I38" i="3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J38" i="3"/>
  <c r="K38" i="3"/>
  <c r="J39" i="3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K39" i="3"/>
  <c r="K40" i="3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K62" i="3" s="1"/>
  <c r="K63" i="3" s="1"/>
  <c r="K64" i="3" s="1"/>
  <c r="K65" i="3" s="1"/>
  <c r="H38" i="3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D39" i="3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G736" i="5"/>
  <c r="G737" i="5" s="1"/>
  <c r="G738" i="5" s="1"/>
  <c r="G739" i="5" s="1"/>
  <c r="G740" i="5" s="1"/>
  <c r="G741" i="5" s="1"/>
  <c r="G742" i="5" s="1"/>
  <c r="G743" i="5" s="1"/>
  <c r="G744" i="5" s="1"/>
  <c r="G745" i="5" s="1"/>
  <c r="G746" i="5" s="1"/>
  <c r="G747" i="5" s="1"/>
  <c r="G748" i="5" s="1"/>
  <c r="G749" i="5" s="1"/>
  <c r="G750" i="5" s="1"/>
  <c r="G751" i="5" s="1"/>
  <c r="G752" i="5" s="1"/>
  <c r="G753" i="5" s="1"/>
  <c r="G754" i="5" s="1"/>
  <c r="G755" i="5" s="1"/>
  <c r="G756" i="5" s="1"/>
  <c r="G757" i="5" s="1"/>
  <c r="G758" i="5" s="1"/>
  <c r="H736" i="5"/>
  <c r="H737" i="5" s="1"/>
  <c r="H738" i="5" s="1"/>
  <c r="H739" i="5" s="1"/>
  <c r="H740" i="5" s="1"/>
  <c r="H741" i="5" s="1"/>
  <c r="H742" i="5" s="1"/>
  <c r="H743" i="5" s="1"/>
  <c r="H744" i="5" s="1"/>
  <c r="H745" i="5" s="1"/>
  <c r="H746" i="5" s="1"/>
  <c r="H747" i="5" s="1"/>
  <c r="H748" i="5" s="1"/>
  <c r="H749" i="5" s="1"/>
  <c r="H750" i="5" s="1"/>
  <c r="H751" i="5" s="1"/>
  <c r="H752" i="5" s="1"/>
  <c r="H753" i="5" s="1"/>
  <c r="H754" i="5" s="1"/>
  <c r="H755" i="5" s="1"/>
  <c r="H756" i="5" s="1"/>
  <c r="H757" i="5" s="1"/>
  <c r="H758" i="5" s="1"/>
  <c r="Q748" i="5"/>
  <c r="T748" i="5"/>
  <c r="Q749" i="5"/>
  <c r="Q750" i="5" s="1"/>
  <c r="T749" i="5"/>
  <c r="T750" i="5"/>
  <c r="T751" i="5"/>
  <c r="T752" i="5"/>
  <c r="T753" i="5"/>
  <c r="T754" i="5"/>
  <c r="T755" i="5"/>
  <c r="T756" i="5"/>
  <c r="T757" i="5"/>
  <c r="T758" i="5"/>
  <c r="Q736" i="5"/>
  <c r="T736" i="5"/>
  <c r="Q737" i="5"/>
  <c r="Q738" i="5" s="1"/>
  <c r="T737" i="5"/>
  <c r="T738" i="5"/>
  <c r="T739" i="5"/>
  <c r="T740" i="5"/>
  <c r="T741" i="5"/>
  <c r="T742" i="5"/>
  <c r="T743" i="5"/>
  <c r="T744" i="5"/>
  <c r="T745" i="5"/>
  <c r="T746" i="5"/>
  <c r="T747" i="5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" i="6"/>
  <c r="D213" i="6"/>
  <c r="E213" i="6" s="1"/>
  <c r="G213" i="6"/>
  <c r="X44" i="5"/>
  <c r="Y44" i="5" s="1"/>
  <c r="X45" i="5"/>
  <c r="Y45" i="5" s="1"/>
  <c r="X46" i="5"/>
  <c r="Y46" i="5" s="1"/>
  <c r="X47" i="5"/>
  <c r="Y47" i="5" s="1"/>
  <c r="X48" i="5"/>
  <c r="Y48" i="5"/>
  <c r="M42" i="4"/>
  <c r="N42" i="4" s="1"/>
  <c r="M43" i="4"/>
  <c r="N43" i="4" s="1"/>
  <c r="M44" i="4"/>
  <c r="N44" i="4" s="1"/>
  <c r="M45" i="4"/>
  <c r="N45" i="4" s="1"/>
  <c r="M46" i="4"/>
  <c r="N46" i="4"/>
  <c r="M5" i="6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M25" i="6" s="1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M91" i="6" s="1"/>
  <c r="M92" i="6" s="1"/>
  <c r="M93" i="6" s="1"/>
  <c r="M94" i="6" s="1"/>
  <c r="M95" i="6" s="1"/>
  <c r="M96" i="6" s="1"/>
  <c r="M97" i="6" s="1"/>
  <c r="M98" i="6" s="1"/>
  <c r="M99" i="6" s="1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19" i="6" s="1"/>
  <c r="M120" i="6" s="1"/>
  <c r="M121" i="6" s="1"/>
  <c r="M122" i="6" s="1"/>
  <c r="M123" i="6" s="1"/>
  <c r="M124" i="6" s="1"/>
  <c r="M125" i="6" s="1"/>
  <c r="M126" i="6" s="1"/>
  <c r="M127" i="6" s="1"/>
  <c r="M128" i="6" s="1"/>
  <c r="M129" i="6" s="1"/>
  <c r="M130" i="6" s="1"/>
  <c r="M131" i="6" s="1"/>
  <c r="M132" i="6" s="1"/>
  <c r="M133" i="6" s="1"/>
  <c r="M134" i="6" s="1"/>
  <c r="M135" i="6" s="1"/>
  <c r="M136" i="6" s="1"/>
  <c r="M137" i="6" s="1"/>
  <c r="M138" i="6" s="1"/>
  <c r="M139" i="6" s="1"/>
  <c r="M140" i="6" s="1"/>
  <c r="M141" i="6" s="1"/>
  <c r="M142" i="6" s="1"/>
  <c r="M143" i="6" s="1"/>
  <c r="M144" i="6" s="1"/>
  <c r="M145" i="6" s="1"/>
  <c r="M146" i="6" s="1"/>
  <c r="M147" i="6" s="1"/>
  <c r="M148" i="6" s="1"/>
  <c r="M149" i="6" s="1"/>
  <c r="M150" i="6" s="1"/>
  <c r="M151" i="6" s="1"/>
  <c r="M152" i="6" s="1"/>
  <c r="M153" i="6" s="1"/>
  <c r="M154" i="6" s="1"/>
  <c r="M155" i="6" s="1"/>
  <c r="M156" i="6" s="1"/>
  <c r="M157" i="6" s="1"/>
  <c r="M158" i="6" s="1"/>
  <c r="M159" i="6" s="1"/>
  <c r="M160" i="6" s="1"/>
  <c r="M161" i="6" s="1"/>
  <c r="M162" i="6" s="1"/>
  <c r="M163" i="6" s="1"/>
  <c r="M164" i="6" s="1"/>
  <c r="M165" i="6" s="1"/>
  <c r="M166" i="6" s="1"/>
  <c r="M167" i="6" s="1"/>
  <c r="M168" i="6" s="1"/>
  <c r="M169" i="6" s="1"/>
  <c r="M170" i="6" s="1"/>
  <c r="M171" i="6" s="1"/>
  <c r="M172" i="6" s="1"/>
  <c r="M173" i="6" s="1"/>
  <c r="M174" i="6" s="1"/>
  <c r="M175" i="6" s="1"/>
  <c r="M176" i="6" s="1"/>
  <c r="M177" i="6" s="1"/>
  <c r="M178" i="6" s="1"/>
  <c r="M179" i="6" s="1"/>
  <c r="M180" i="6" s="1"/>
  <c r="M181" i="6" s="1"/>
  <c r="M182" i="6" s="1"/>
  <c r="M183" i="6" s="1"/>
  <c r="M184" i="6" s="1"/>
  <c r="M185" i="6" s="1"/>
  <c r="M186" i="6" s="1"/>
  <c r="M187" i="6" s="1"/>
  <c r="M188" i="6" s="1"/>
  <c r="M189" i="6" s="1"/>
  <c r="M190" i="6" s="1"/>
  <c r="M191" i="6" s="1"/>
  <c r="M192" i="6" s="1"/>
  <c r="M193" i="6" s="1"/>
  <c r="M194" i="6" s="1"/>
  <c r="M195" i="6" s="1"/>
  <c r="M196" i="6" s="1"/>
  <c r="M197" i="6" s="1"/>
  <c r="M198" i="6" s="1"/>
  <c r="M199" i="6" s="1"/>
  <c r="M200" i="6" s="1"/>
  <c r="M201" i="6" s="1"/>
  <c r="M202" i="6" s="1"/>
  <c r="M203" i="6" s="1"/>
  <c r="M204" i="6" s="1"/>
  <c r="M205" i="6" s="1"/>
  <c r="M206" i="6" s="1"/>
  <c r="M207" i="6" s="1"/>
  <c r="M208" i="6" s="1"/>
  <c r="M209" i="6" s="1"/>
  <c r="M210" i="6" s="1"/>
  <c r="M211" i="6" s="1"/>
  <c r="M212" i="6" s="1"/>
  <c r="M213" i="6" s="1"/>
  <c r="M214" i="6" s="1"/>
  <c r="M215" i="6" s="1"/>
  <c r="M216" i="6" s="1"/>
  <c r="M217" i="6" s="1"/>
  <c r="M218" i="6" s="1"/>
  <c r="M219" i="6" s="1"/>
  <c r="M220" i="6" s="1"/>
  <c r="M221" i="6" s="1"/>
  <c r="M222" i="6" s="1"/>
  <c r="M223" i="6" s="1"/>
  <c r="M224" i="6" s="1"/>
  <c r="M225" i="6" s="1"/>
  <c r="M226" i="6" s="1"/>
  <c r="M227" i="6" s="1"/>
  <c r="M228" i="6" s="1"/>
  <c r="M229" i="6" s="1"/>
  <c r="M230" i="6" s="1"/>
  <c r="M231" i="6" s="1"/>
  <c r="M232" i="6" s="1"/>
  <c r="M233" i="6" s="1"/>
  <c r="M234" i="6" s="1"/>
  <c r="M235" i="6" s="1"/>
  <c r="M236" i="6" s="1"/>
  <c r="M237" i="6" s="1"/>
  <c r="M238" i="6" s="1"/>
  <c r="M239" i="6" s="1"/>
  <c r="M240" i="6" s="1"/>
  <c r="M241" i="6" s="1"/>
  <c r="M242" i="6" s="1"/>
  <c r="M243" i="6" s="1"/>
  <c r="M244" i="6" s="1"/>
  <c r="M245" i="6" s="1"/>
  <c r="M246" i="6" s="1"/>
  <c r="M247" i="6" s="1"/>
  <c r="M248" i="6" s="1"/>
  <c r="M249" i="6" s="1"/>
  <c r="M250" i="6" s="1"/>
  <c r="M251" i="6" s="1"/>
  <c r="M252" i="6" s="1"/>
  <c r="M253" i="6" s="1"/>
  <c r="M254" i="6" s="1"/>
  <c r="M255" i="6" s="1"/>
  <c r="M256" i="6" s="1"/>
  <c r="L5" i="6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95" i="6" s="1"/>
  <c r="L96" i="6" s="1"/>
  <c r="L97" i="6" s="1"/>
  <c r="L98" i="6" s="1"/>
  <c r="L99" i="6" s="1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19" i="6" s="1"/>
  <c r="L120" i="6" s="1"/>
  <c r="L121" i="6" s="1"/>
  <c r="L122" i="6" s="1"/>
  <c r="L123" i="6" s="1"/>
  <c r="L124" i="6" s="1"/>
  <c r="L125" i="6" s="1"/>
  <c r="L126" i="6" s="1"/>
  <c r="L127" i="6" s="1"/>
  <c r="L128" i="6" s="1"/>
  <c r="L129" i="6" s="1"/>
  <c r="L130" i="6" s="1"/>
  <c r="L131" i="6" s="1"/>
  <c r="L132" i="6" s="1"/>
  <c r="L133" i="6" s="1"/>
  <c r="L134" i="6" s="1"/>
  <c r="L135" i="6" s="1"/>
  <c r="L136" i="6" s="1"/>
  <c r="L137" i="6" s="1"/>
  <c r="L138" i="6" s="1"/>
  <c r="L139" i="6" s="1"/>
  <c r="L140" i="6" s="1"/>
  <c r="L141" i="6" s="1"/>
  <c r="L142" i="6" s="1"/>
  <c r="L143" i="6" s="1"/>
  <c r="L144" i="6" s="1"/>
  <c r="L145" i="6" s="1"/>
  <c r="L146" i="6" s="1"/>
  <c r="L147" i="6" s="1"/>
  <c r="L148" i="6" s="1"/>
  <c r="L149" i="6" s="1"/>
  <c r="L150" i="6" s="1"/>
  <c r="L151" i="6" s="1"/>
  <c r="L152" i="6" s="1"/>
  <c r="L153" i="6" s="1"/>
  <c r="L154" i="6" s="1"/>
  <c r="L155" i="6" s="1"/>
  <c r="L156" i="6" s="1"/>
  <c r="L157" i="6" s="1"/>
  <c r="L158" i="6" s="1"/>
  <c r="L159" i="6" s="1"/>
  <c r="L160" i="6" s="1"/>
  <c r="L161" i="6" s="1"/>
  <c r="L162" i="6" s="1"/>
  <c r="L163" i="6" s="1"/>
  <c r="L164" i="6" s="1"/>
  <c r="L165" i="6" s="1"/>
  <c r="L166" i="6" s="1"/>
  <c r="L167" i="6" s="1"/>
  <c r="L168" i="6" s="1"/>
  <c r="L169" i="6" s="1"/>
  <c r="L170" i="6" s="1"/>
  <c r="L171" i="6" s="1"/>
  <c r="L172" i="6" s="1"/>
  <c r="L173" i="6" s="1"/>
  <c r="L174" i="6" s="1"/>
  <c r="L175" i="6" s="1"/>
  <c r="L176" i="6" s="1"/>
  <c r="L177" i="6" s="1"/>
  <c r="L178" i="6" s="1"/>
  <c r="L179" i="6" s="1"/>
  <c r="L180" i="6" s="1"/>
  <c r="L181" i="6" s="1"/>
  <c r="L182" i="6" s="1"/>
  <c r="L183" i="6" s="1"/>
  <c r="L184" i="6" s="1"/>
  <c r="L185" i="6" s="1"/>
  <c r="L186" i="6" s="1"/>
  <c r="L187" i="6" s="1"/>
  <c r="L188" i="6" s="1"/>
  <c r="L189" i="6" s="1"/>
  <c r="L190" i="6" s="1"/>
  <c r="L191" i="6" s="1"/>
  <c r="L192" i="6" s="1"/>
  <c r="L193" i="6" s="1"/>
  <c r="L194" i="6" s="1"/>
  <c r="L195" i="6" s="1"/>
  <c r="L196" i="6" s="1"/>
  <c r="L197" i="6" s="1"/>
  <c r="L198" i="6" s="1"/>
  <c r="L199" i="6" s="1"/>
  <c r="L200" i="6" s="1"/>
  <c r="L201" i="6" s="1"/>
  <c r="L202" i="6" s="1"/>
  <c r="L203" i="6" s="1"/>
  <c r="L204" i="6" s="1"/>
  <c r="L205" i="6" s="1"/>
  <c r="L206" i="6" s="1"/>
  <c r="L207" i="6" s="1"/>
  <c r="L208" i="6" s="1"/>
  <c r="L209" i="6" s="1"/>
  <c r="L210" i="6" s="1"/>
  <c r="L211" i="6" s="1"/>
  <c r="L212" i="6" s="1"/>
  <c r="L213" i="6" s="1"/>
  <c r="L214" i="6" s="1"/>
  <c r="L215" i="6" s="1"/>
  <c r="L216" i="6" s="1"/>
  <c r="L217" i="6" s="1"/>
  <c r="L218" i="6" s="1"/>
  <c r="L219" i="6" s="1"/>
  <c r="L220" i="6" s="1"/>
  <c r="L221" i="6" s="1"/>
  <c r="L222" i="6" s="1"/>
  <c r="L223" i="6" s="1"/>
  <c r="L224" i="6" s="1"/>
  <c r="L225" i="6" s="1"/>
  <c r="L226" i="6" s="1"/>
  <c r="L227" i="6" s="1"/>
  <c r="L228" i="6" s="1"/>
  <c r="L229" i="6" s="1"/>
  <c r="L230" i="6" s="1"/>
  <c r="L231" i="6" s="1"/>
  <c r="L232" i="6" s="1"/>
  <c r="L233" i="6" s="1"/>
  <c r="L234" i="6" s="1"/>
  <c r="L235" i="6" s="1"/>
  <c r="L236" i="6" s="1"/>
  <c r="L237" i="6" s="1"/>
  <c r="L238" i="6" s="1"/>
  <c r="L239" i="6" s="1"/>
  <c r="L240" i="6" s="1"/>
  <c r="L241" i="6" s="1"/>
  <c r="L242" i="6" s="1"/>
  <c r="L243" i="6" s="1"/>
  <c r="L244" i="6" s="1"/>
  <c r="L245" i="6" s="1"/>
  <c r="L246" i="6" s="1"/>
  <c r="L247" i="6" s="1"/>
  <c r="L248" i="6" s="1"/>
  <c r="L249" i="6" s="1"/>
  <c r="L250" i="6" s="1"/>
  <c r="L251" i="6" s="1"/>
  <c r="L252" i="6" s="1"/>
  <c r="L253" i="6" s="1"/>
  <c r="L254" i="6" s="1"/>
  <c r="L255" i="6" s="1"/>
  <c r="L256" i="6" s="1"/>
  <c r="K5" i="6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K95" i="6" s="1"/>
  <c r="K96" i="6" s="1"/>
  <c r="K97" i="6" s="1"/>
  <c r="K98" i="6" s="1"/>
  <c r="K99" i="6" s="1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19" i="6" s="1"/>
  <c r="K120" i="6" s="1"/>
  <c r="K121" i="6" s="1"/>
  <c r="K122" i="6" s="1"/>
  <c r="K123" i="6" s="1"/>
  <c r="K124" i="6" s="1"/>
  <c r="K125" i="6" s="1"/>
  <c r="K126" i="6" s="1"/>
  <c r="K127" i="6" s="1"/>
  <c r="K128" i="6" s="1"/>
  <c r="K129" i="6" s="1"/>
  <c r="K130" i="6" s="1"/>
  <c r="K131" i="6" s="1"/>
  <c r="K132" i="6" s="1"/>
  <c r="K133" i="6" s="1"/>
  <c r="K134" i="6" s="1"/>
  <c r="K135" i="6" s="1"/>
  <c r="K136" i="6" s="1"/>
  <c r="K137" i="6" s="1"/>
  <c r="K138" i="6" s="1"/>
  <c r="K139" i="6" s="1"/>
  <c r="K140" i="6" s="1"/>
  <c r="K141" i="6" s="1"/>
  <c r="K142" i="6" s="1"/>
  <c r="K143" i="6" s="1"/>
  <c r="K144" i="6" s="1"/>
  <c r="K145" i="6" s="1"/>
  <c r="K146" i="6" s="1"/>
  <c r="K147" i="6" s="1"/>
  <c r="K148" i="6" s="1"/>
  <c r="K149" i="6" s="1"/>
  <c r="K150" i="6" s="1"/>
  <c r="K151" i="6" s="1"/>
  <c r="K152" i="6" s="1"/>
  <c r="K153" i="6" s="1"/>
  <c r="K154" i="6" s="1"/>
  <c r="K155" i="6" s="1"/>
  <c r="K156" i="6" s="1"/>
  <c r="K157" i="6" s="1"/>
  <c r="K158" i="6" s="1"/>
  <c r="K159" i="6" s="1"/>
  <c r="K160" i="6" s="1"/>
  <c r="K161" i="6" s="1"/>
  <c r="K162" i="6" s="1"/>
  <c r="K163" i="6" s="1"/>
  <c r="K164" i="6" s="1"/>
  <c r="K165" i="6" s="1"/>
  <c r="K166" i="6" s="1"/>
  <c r="K167" i="6" s="1"/>
  <c r="K168" i="6" s="1"/>
  <c r="K169" i="6" s="1"/>
  <c r="K170" i="6" s="1"/>
  <c r="K171" i="6" s="1"/>
  <c r="K172" i="6" s="1"/>
  <c r="K173" i="6" s="1"/>
  <c r="K174" i="6" s="1"/>
  <c r="K175" i="6" s="1"/>
  <c r="K176" i="6" s="1"/>
  <c r="K177" i="6" s="1"/>
  <c r="K178" i="6" s="1"/>
  <c r="K179" i="6" s="1"/>
  <c r="K180" i="6" s="1"/>
  <c r="K181" i="6" s="1"/>
  <c r="K182" i="6" s="1"/>
  <c r="K183" i="6" s="1"/>
  <c r="K184" i="6" s="1"/>
  <c r="K185" i="6" s="1"/>
  <c r="K186" i="6" s="1"/>
  <c r="K187" i="6" s="1"/>
  <c r="K188" i="6" s="1"/>
  <c r="K189" i="6" s="1"/>
  <c r="K190" i="6" s="1"/>
  <c r="K191" i="6" s="1"/>
  <c r="K192" i="6" s="1"/>
  <c r="K193" i="6" s="1"/>
  <c r="K194" i="6" s="1"/>
  <c r="K195" i="6" s="1"/>
  <c r="K196" i="6" s="1"/>
  <c r="K197" i="6" s="1"/>
  <c r="K198" i="6" s="1"/>
  <c r="K199" i="6" s="1"/>
  <c r="K200" i="6" s="1"/>
  <c r="K201" i="6" s="1"/>
  <c r="K202" i="6" s="1"/>
  <c r="K203" i="6" s="1"/>
  <c r="K204" i="6" s="1"/>
  <c r="K205" i="6" s="1"/>
  <c r="K206" i="6" s="1"/>
  <c r="K207" i="6" s="1"/>
  <c r="K208" i="6" s="1"/>
  <c r="K209" i="6" s="1"/>
  <c r="K210" i="6" s="1"/>
  <c r="K211" i="6" s="1"/>
  <c r="K212" i="6" s="1"/>
  <c r="N4" i="6"/>
  <c r="N5" i="6" s="1"/>
  <c r="N6" i="6" s="1"/>
  <c r="N7" i="6" s="1"/>
  <c r="N8" i="6" s="1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95" i="6" s="1"/>
  <c r="N96" i="6" s="1"/>
  <c r="N97" i="6" s="1"/>
  <c r="N98" i="6" s="1"/>
  <c r="N99" i="6" s="1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19" i="6" s="1"/>
  <c r="N120" i="6" s="1"/>
  <c r="N121" i="6" s="1"/>
  <c r="N122" i="6" s="1"/>
  <c r="N123" i="6" s="1"/>
  <c r="N124" i="6" s="1"/>
  <c r="N125" i="6" s="1"/>
  <c r="N126" i="6" s="1"/>
  <c r="N127" i="6" s="1"/>
  <c r="N128" i="6" s="1"/>
  <c r="N129" i="6" s="1"/>
  <c r="N130" i="6" s="1"/>
  <c r="N131" i="6" s="1"/>
  <c r="N132" i="6" s="1"/>
  <c r="N133" i="6" s="1"/>
  <c r="N134" i="6" s="1"/>
  <c r="N135" i="6" s="1"/>
  <c r="N136" i="6" s="1"/>
  <c r="N137" i="6" s="1"/>
  <c r="N138" i="6" s="1"/>
  <c r="N139" i="6" s="1"/>
  <c r="N140" i="6" s="1"/>
  <c r="N141" i="6" s="1"/>
  <c r="N142" i="6" s="1"/>
  <c r="N143" i="6" s="1"/>
  <c r="N144" i="6" s="1"/>
  <c r="N145" i="6" s="1"/>
  <c r="N146" i="6" s="1"/>
  <c r="N147" i="6" s="1"/>
  <c r="N148" i="6" s="1"/>
  <c r="N149" i="6" s="1"/>
  <c r="N150" i="6" s="1"/>
  <c r="N151" i="6" s="1"/>
  <c r="N152" i="6" s="1"/>
  <c r="N153" i="6" s="1"/>
  <c r="N154" i="6" s="1"/>
  <c r="N155" i="6" s="1"/>
  <c r="N156" i="6" s="1"/>
  <c r="N157" i="6" s="1"/>
  <c r="N158" i="6" s="1"/>
  <c r="N159" i="6" s="1"/>
  <c r="N160" i="6" s="1"/>
  <c r="N161" i="6" s="1"/>
  <c r="N162" i="6" s="1"/>
  <c r="N163" i="6" s="1"/>
  <c r="N164" i="6" s="1"/>
  <c r="N165" i="6" s="1"/>
  <c r="N166" i="6" s="1"/>
  <c r="N167" i="6" s="1"/>
  <c r="N168" i="6" s="1"/>
  <c r="N169" i="6" s="1"/>
  <c r="N170" i="6" s="1"/>
  <c r="N171" i="6" s="1"/>
  <c r="N172" i="6" s="1"/>
  <c r="N173" i="6" s="1"/>
  <c r="N174" i="6" s="1"/>
  <c r="N175" i="6" s="1"/>
  <c r="N176" i="6" s="1"/>
  <c r="N177" i="6" s="1"/>
  <c r="N178" i="6" s="1"/>
  <c r="N179" i="6" s="1"/>
  <c r="N180" i="6" s="1"/>
  <c r="N181" i="6" s="1"/>
  <c r="N182" i="6" s="1"/>
  <c r="N183" i="6" s="1"/>
  <c r="N184" i="6" s="1"/>
  <c r="N185" i="6" s="1"/>
  <c r="N186" i="6" s="1"/>
  <c r="N187" i="6" s="1"/>
  <c r="N188" i="6" s="1"/>
  <c r="N189" i="6" s="1"/>
  <c r="N190" i="6" s="1"/>
  <c r="N191" i="6" s="1"/>
  <c r="N192" i="6" s="1"/>
  <c r="N193" i="6" s="1"/>
  <c r="N194" i="6" s="1"/>
  <c r="N195" i="6" s="1"/>
  <c r="N196" i="6" s="1"/>
  <c r="N197" i="6" s="1"/>
  <c r="N198" i="6" s="1"/>
  <c r="N199" i="6" s="1"/>
  <c r="N200" i="6" s="1"/>
  <c r="N201" i="6" s="1"/>
  <c r="N202" i="6" s="1"/>
  <c r="N203" i="6" s="1"/>
  <c r="N204" i="6" s="1"/>
  <c r="N205" i="6" s="1"/>
  <c r="N206" i="6" s="1"/>
  <c r="N207" i="6" s="1"/>
  <c r="N208" i="6" s="1"/>
  <c r="N209" i="6" s="1"/>
  <c r="N210" i="6" s="1"/>
  <c r="N211" i="6" s="1"/>
  <c r="N212" i="6" s="1"/>
  <c r="N213" i="6" s="1"/>
  <c r="C227" i="6"/>
  <c r="C228" i="6"/>
  <c r="C241" i="6" s="1"/>
  <c r="C254" i="6" s="1"/>
  <c r="C267" i="6" s="1"/>
  <c r="C280" i="6" s="1"/>
  <c r="C293" i="6" s="1"/>
  <c r="C229" i="6"/>
  <c r="C242" i="6" s="1"/>
  <c r="C255" i="6" s="1"/>
  <c r="C268" i="6" s="1"/>
  <c r="C281" i="6" s="1"/>
  <c r="C294" i="6" s="1"/>
  <c r="C230" i="6"/>
  <c r="C243" i="6" s="1"/>
  <c r="C256" i="6" s="1"/>
  <c r="C269" i="6" s="1"/>
  <c r="C282" i="6" s="1"/>
  <c r="C231" i="6"/>
  <c r="C232" i="6"/>
  <c r="C245" i="6" s="1"/>
  <c r="C258" i="6" s="1"/>
  <c r="C271" i="6" s="1"/>
  <c r="C233" i="6"/>
  <c r="C246" i="6" s="1"/>
  <c r="C259" i="6" s="1"/>
  <c r="C272" i="6" s="1"/>
  <c r="C285" i="6" s="1"/>
  <c r="C298" i="6" s="1"/>
  <c r="C234" i="6"/>
  <c r="C235" i="6"/>
  <c r="C248" i="6" s="1"/>
  <c r="C261" i="6" s="1"/>
  <c r="C274" i="6" s="1"/>
  <c r="C287" i="6" s="1"/>
  <c r="C300" i="6" s="1"/>
  <c r="C236" i="6"/>
  <c r="C249" i="6" s="1"/>
  <c r="C262" i="6" s="1"/>
  <c r="C275" i="6" s="1"/>
  <c r="C288" i="6" s="1"/>
  <c r="C301" i="6" s="1"/>
  <c r="C237" i="6"/>
  <c r="C250" i="6" s="1"/>
  <c r="C263" i="6" s="1"/>
  <c r="C276" i="6" s="1"/>
  <c r="C289" i="6" s="1"/>
  <c r="C302" i="6" s="1"/>
  <c r="C238" i="6"/>
  <c r="C251" i="6" s="1"/>
  <c r="C264" i="6" s="1"/>
  <c r="C277" i="6" s="1"/>
  <c r="C290" i="6" s="1"/>
  <c r="C303" i="6" s="1"/>
  <c r="C240" i="6"/>
  <c r="C253" i="6" s="1"/>
  <c r="C266" i="6" s="1"/>
  <c r="C279" i="6" s="1"/>
  <c r="C292" i="6" s="1"/>
  <c r="C226" i="6"/>
  <c r="F214" i="6" a="1"/>
  <c r="F214" i="6" s="1"/>
  <c r="F215" i="6" s="1" a="1"/>
  <c r="F215" i="6" s="1"/>
  <c r="F216" i="6" s="1" a="1"/>
  <c r="F216" i="6" s="1"/>
  <c r="F217" i="6" s="1" a="1"/>
  <c r="F217" i="6" s="1"/>
  <c r="F218" i="6" s="1" a="1"/>
  <c r="F218" i="6" s="1"/>
  <c r="F219" i="6" s="1" a="1"/>
  <c r="F219" i="6" s="1"/>
  <c r="F220" i="6" s="1" a="1"/>
  <c r="F220" i="6" s="1"/>
  <c r="F221" i="6" s="1" a="1"/>
  <c r="F221" i="6" s="1"/>
  <c r="F222" i="6" s="1" a="1"/>
  <c r="F222" i="6" s="1"/>
  <c r="F223" i="6" s="1" a="1"/>
  <c r="F223" i="6" s="1"/>
  <c r="F224" i="6" s="1" a="1"/>
  <c r="F224" i="6" s="1"/>
  <c r="F225" i="6" s="1" a="1"/>
  <c r="F225" i="6" s="1"/>
  <c r="G225" i="6" s="1"/>
  <c r="M41" i="4"/>
  <c r="N41" i="4" s="1"/>
  <c r="G709" i="5"/>
  <c r="G714" i="5"/>
  <c r="G715" i="5" s="1"/>
  <c r="G716" i="5" s="1"/>
  <c r="G717" i="5" s="1"/>
  <c r="G718" i="5" s="1"/>
  <c r="G719" i="5" s="1"/>
  <c r="G720" i="5" s="1"/>
  <c r="G721" i="5" s="1"/>
  <c r="G722" i="5" s="1"/>
  <c r="G723" i="5" s="1"/>
  <c r="G724" i="5" s="1"/>
  <c r="G725" i="5" s="1"/>
  <c r="G726" i="5" s="1"/>
  <c r="G727" i="5" s="1"/>
  <c r="G728" i="5" s="1"/>
  <c r="G729" i="5" s="1"/>
  <c r="G730" i="5" s="1"/>
  <c r="G731" i="5" s="1"/>
  <c r="G732" i="5" s="1"/>
  <c r="G733" i="5" s="1"/>
  <c r="G734" i="5" s="1"/>
  <c r="G735" i="5" s="1"/>
  <c r="H714" i="5"/>
  <c r="H715" i="5" s="1"/>
  <c r="H716" i="5" s="1"/>
  <c r="H717" i="5" s="1"/>
  <c r="H718" i="5" s="1"/>
  <c r="H719" i="5" s="1"/>
  <c r="H720" i="5" s="1"/>
  <c r="H721" i="5" s="1"/>
  <c r="H722" i="5" s="1"/>
  <c r="H723" i="5" s="1"/>
  <c r="H724" i="5" s="1"/>
  <c r="H725" i="5" s="1"/>
  <c r="H726" i="5" s="1"/>
  <c r="H727" i="5" s="1"/>
  <c r="H728" i="5" s="1"/>
  <c r="H729" i="5" s="1"/>
  <c r="H730" i="5" s="1"/>
  <c r="H731" i="5" s="1"/>
  <c r="H732" i="5" s="1"/>
  <c r="H733" i="5" s="1"/>
  <c r="H734" i="5" s="1"/>
  <c r="H735" i="5" s="1"/>
  <c r="Q734" i="5"/>
  <c r="T734" i="5"/>
  <c r="Q735" i="5"/>
  <c r="T735" i="5"/>
  <c r="Q714" i="5"/>
  <c r="T714" i="5"/>
  <c r="Q715" i="5"/>
  <c r="Q716" i="5" s="1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X43" i="5"/>
  <c r="Y43" i="5" s="1"/>
  <c r="AE38" i="3"/>
  <c r="AD38" i="3"/>
  <c r="AD37" i="3"/>
  <c r="AE37" i="3" s="1"/>
  <c r="H713" i="5"/>
  <c r="G713" i="5"/>
  <c r="G691" i="5"/>
  <c r="G692" i="5" s="1"/>
  <c r="G693" i="5" s="1"/>
  <c r="G694" i="5" s="1"/>
  <c r="G695" i="5" s="1"/>
  <c r="G696" i="5" s="1"/>
  <c r="G697" i="5" s="1"/>
  <c r="G698" i="5" s="1"/>
  <c r="G699" i="5" s="1"/>
  <c r="G700" i="5" s="1"/>
  <c r="G701" i="5" s="1"/>
  <c r="G702" i="5" s="1"/>
  <c r="G703" i="5" s="1"/>
  <c r="G704" i="5" s="1"/>
  <c r="G705" i="5" s="1"/>
  <c r="G706" i="5" s="1"/>
  <c r="G707" i="5" s="1"/>
  <c r="G708" i="5" s="1"/>
  <c r="G710" i="5" s="1"/>
  <c r="G711" i="5" s="1"/>
  <c r="G712" i="5" s="1"/>
  <c r="H691" i="5"/>
  <c r="H692" i="5" s="1"/>
  <c r="H693" i="5" s="1"/>
  <c r="H694" i="5" s="1"/>
  <c r="H695" i="5" s="1"/>
  <c r="H696" i="5" s="1"/>
  <c r="H697" i="5" s="1"/>
  <c r="H698" i="5" s="1"/>
  <c r="H699" i="5" s="1"/>
  <c r="H700" i="5" s="1"/>
  <c r="H701" i="5" s="1"/>
  <c r="H702" i="5" s="1"/>
  <c r="H703" i="5" s="1"/>
  <c r="H704" i="5" s="1"/>
  <c r="H705" i="5" s="1"/>
  <c r="H706" i="5" s="1"/>
  <c r="H707" i="5" s="1"/>
  <c r="H708" i="5" s="1"/>
  <c r="H709" i="5" s="1"/>
  <c r="H710" i="5" s="1"/>
  <c r="H711" i="5" s="1"/>
  <c r="H712" i="5" s="1"/>
  <c r="Q713" i="5"/>
  <c r="T713" i="5"/>
  <c r="Q711" i="5"/>
  <c r="T711" i="5"/>
  <c r="T712" i="5"/>
  <c r="Q700" i="5"/>
  <c r="T700" i="5"/>
  <c r="Q701" i="5"/>
  <c r="T701" i="5"/>
  <c r="T702" i="5"/>
  <c r="T703" i="5"/>
  <c r="T704" i="5"/>
  <c r="T705" i="5"/>
  <c r="T706" i="5"/>
  <c r="T707" i="5"/>
  <c r="T708" i="5"/>
  <c r="T709" i="5"/>
  <c r="T710" i="5"/>
  <c r="T691" i="5"/>
  <c r="T692" i="5"/>
  <c r="T693" i="5"/>
  <c r="T694" i="5"/>
  <c r="T695" i="5"/>
  <c r="T696" i="5"/>
  <c r="T697" i="5"/>
  <c r="T698" i="5"/>
  <c r="T699" i="5"/>
  <c r="X42" i="5"/>
  <c r="Y42" i="5" s="1"/>
  <c r="M40" i="4"/>
  <c r="N40" i="4" s="1"/>
  <c r="C5" i="3" a="1"/>
  <c r="C5" i="3" s="1"/>
  <c r="D5" i="3" a="1"/>
  <c r="D5" i="3" s="1"/>
  <c r="E5" i="3" a="1"/>
  <c r="E5" i="3" s="1"/>
  <c r="F5" i="3" a="1"/>
  <c r="F5" i="3" s="1"/>
  <c r="G5" i="3" a="1"/>
  <c r="G5" i="3" s="1"/>
  <c r="H5" i="3" a="1"/>
  <c r="H5" i="3" s="1"/>
  <c r="I5" i="3" a="1"/>
  <c r="I5" i="3" s="1"/>
  <c r="J5" i="3" a="1"/>
  <c r="J5" i="3" s="1"/>
  <c r="K5" i="3" a="1"/>
  <c r="K5" i="3" s="1"/>
  <c r="R780" i="5" l="1" a="1"/>
  <c r="R780" i="5" s="1"/>
  <c r="S780" i="5" s="1"/>
  <c r="P780" i="5" s="1"/>
  <c r="Q766" i="5"/>
  <c r="R763" i="5" a="1"/>
  <c r="R763" i="5" s="1"/>
  <c r="S763" i="5" s="1"/>
  <c r="P763" i="5" s="1"/>
  <c r="Q762" i="5"/>
  <c r="S759" i="5"/>
  <c r="P759" i="5" s="1"/>
  <c r="R760" i="5" a="1"/>
  <c r="R760" i="5" s="1"/>
  <c r="S760" i="5" s="1"/>
  <c r="P760" i="5" s="1"/>
  <c r="O759" i="5"/>
  <c r="O760" i="5"/>
  <c r="R761" i="5" a="1"/>
  <c r="R761" i="5" s="1"/>
  <c r="S761" i="5" s="1"/>
  <c r="P761" i="5" s="1"/>
  <c r="Q751" i="5"/>
  <c r="Q739" i="5"/>
  <c r="D219" i="6"/>
  <c r="E219" i="6" s="1"/>
  <c r="D217" i="6"/>
  <c r="E217" i="6" s="1"/>
  <c r="D216" i="6"/>
  <c r="E216" i="6" s="1"/>
  <c r="D215" i="6"/>
  <c r="E215" i="6" s="1"/>
  <c r="D214" i="6"/>
  <c r="E214" i="6" s="1"/>
  <c r="D225" i="6"/>
  <c r="E225" i="6" s="1"/>
  <c r="K213" i="6"/>
  <c r="D224" i="6"/>
  <c r="E224" i="6" s="1"/>
  <c r="D223" i="6"/>
  <c r="E223" i="6" s="1"/>
  <c r="D218" i="6"/>
  <c r="E218" i="6" s="1"/>
  <c r="D222" i="6"/>
  <c r="E222" i="6" s="1"/>
  <c r="D221" i="6"/>
  <c r="E221" i="6" s="1"/>
  <c r="D220" i="6"/>
  <c r="E220" i="6" s="1"/>
  <c r="C295" i="6"/>
  <c r="C284" i="6"/>
  <c r="G223" i="6"/>
  <c r="C247" i="6"/>
  <c r="G222" i="6"/>
  <c r="G221" i="6"/>
  <c r="G224" i="6"/>
  <c r="G220" i="6"/>
  <c r="C244" i="6"/>
  <c r="G219" i="6"/>
  <c r="G218" i="6"/>
  <c r="G217" i="6"/>
  <c r="C239" i="6"/>
  <c r="G216" i="6"/>
  <c r="G215" i="6"/>
  <c r="G214" i="6"/>
  <c r="N214" i="6" s="1"/>
  <c r="L257" i="6"/>
  <c r="L258" i="6" s="1"/>
  <c r="L259" i="6" s="1"/>
  <c r="L260" i="6" s="1"/>
  <c r="L261" i="6" s="1"/>
  <c r="L262" i="6" s="1"/>
  <c r="L263" i="6" s="1"/>
  <c r="L264" i="6" s="1"/>
  <c r="L265" i="6" s="1"/>
  <c r="L266" i="6" s="1"/>
  <c r="L267" i="6" s="1"/>
  <c r="L268" i="6" s="1"/>
  <c r="L269" i="6" s="1"/>
  <c r="L270" i="6" s="1"/>
  <c r="L271" i="6" s="1"/>
  <c r="L272" i="6" s="1"/>
  <c r="L273" i="6" s="1"/>
  <c r="L274" i="6" s="1"/>
  <c r="L275" i="6" s="1"/>
  <c r="L276" i="6" s="1"/>
  <c r="L277" i="6" s="1"/>
  <c r="L278" i="6" s="1"/>
  <c r="L279" i="6" s="1"/>
  <c r="L280" i="6" s="1"/>
  <c r="L281" i="6" s="1"/>
  <c r="L282" i="6" s="1"/>
  <c r="L283" i="6" s="1"/>
  <c r="L284" i="6" s="1"/>
  <c r="L285" i="6" s="1"/>
  <c r="L286" i="6" s="1"/>
  <c r="L287" i="6" s="1"/>
  <c r="L288" i="6" s="1"/>
  <c r="L289" i="6" s="1"/>
  <c r="L290" i="6" s="1"/>
  <c r="L291" i="6" s="1"/>
  <c r="L292" i="6" s="1"/>
  <c r="L293" i="6" s="1"/>
  <c r="L294" i="6" s="1"/>
  <c r="L295" i="6" s="1"/>
  <c r="L296" i="6" s="1"/>
  <c r="L297" i="6" s="1"/>
  <c r="L298" i="6" s="1"/>
  <c r="L299" i="6" s="1"/>
  <c r="L300" i="6" s="1"/>
  <c r="L301" i="6" s="1"/>
  <c r="L302" i="6" s="1"/>
  <c r="L303" i="6" s="1"/>
  <c r="M257" i="6"/>
  <c r="M258" i="6" s="1"/>
  <c r="M259" i="6" s="1"/>
  <c r="M260" i="6" s="1"/>
  <c r="M261" i="6" s="1"/>
  <c r="M262" i="6" s="1"/>
  <c r="M263" i="6" s="1"/>
  <c r="M264" i="6" s="1"/>
  <c r="M265" i="6" s="1"/>
  <c r="M266" i="6" s="1"/>
  <c r="M267" i="6" s="1"/>
  <c r="M268" i="6" s="1"/>
  <c r="M269" i="6" s="1"/>
  <c r="M270" i="6" s="1"/>
  <c r="M271" i="6" s="1"/>
  <c r="M272" i="6" s="1"/>
  <c r="M273" i="6" s="1"/>
  <c r="M274" i="6" s="1"/>
  <c r="M275" i="6" s="1"/>
  <c r="M276" i="6" s="1"/>
  <c r="M277" i="6" s="1"/>
  <c r="M278" i="6" s="1"/>
  <c r="M279" i="6" s="1"/>
  <c r="M280" i="6" s="1"/>
  <c r="M281" i="6" s="1"/>
  <c r="M282" i="6" s="1"/>
  <c r="M283" i="6" s="1"/>
  <c r="M284" i="6" s="1"/>
  <c r="M285" i="6" s="1"/>
  <c r="M286" i="6" s="1"/>
  <c r="M287" i="6" s="1"/>
  <c r="M288" i="6" s="1"/>
  <c r="M289" i="6" s="1"/>
  <c r="M290" i="6" s="1"/>
  <c r="M291" i="6" s="1"/>
  <c r="M292" i="6" s="1"/>
  <c r="M293" i="6" s="1"/>
  <c r="M294" i="6" s="1"/>
  <c r="M295" i="6" s="1"/>
  <c r="M296" i="6" s="1"/>
  <c r="M297" i="6" s="1"/>
  <c r="M298" i="6" s="1"/>
  <c r="M299" i="6" s="1"/>
  <c r="M300" i="6" s="1"/>
  <c r="M301" i="6" s="1"/>
  <c r="M302" i="6" s="1"/>
  <c r="M303" i="6" s="1"/>
  <c r="F226" i="6" a="1"/>
  <c r="F226" i="6" s="1"/>
  <c r="Q717" i="5"/>
  <c r="Q712" i="5"/>
  <c r="Q702" i="5"/>
  <c r="B5" i="3"/>
  <c r="AD36" i="3"/>
  <c r="AE36" i="3" s="1"/>
  <c r="T687" i="5"/>
  <c r="T688" i="5"/>
  <c r="T689" i="5"/>
  <c r="T690" i="5"/>
  <c r="T678" i="5"/>
  <c r="T679" i="5"/>
  <c r="T680" i="5"/>
  <c r="T681" i="5"/>
  <c r="T682" i="5"/>
  <c r="T683" i="5"/>
  <c r="T684" i="5"/>
  <c r="T685" i="5"/>
  <c r="T686" i="5"/>
  <c r="T668" i="5"/>
  <c r="T669" i="5"/>
  <c r="T670" i="5"/>
  <c r="T671" i="5"/>
  <c r="T672" i="5"/>
  <c r="T673" i="5"/>
  <c r="T674" i="5"/>
  <c r="T675" i="5"/>
  <c r="T676" i="5"/>
  <c r="T677" i="5"/>
  <c r="X41" i="5"/>
  <c r="Y41" i="5" s="1"/>
  <c r="M39" i="4"/>
  <c r="N39" i="4" s="1"/>
  <c r="I8" i="4"/>
  <c r="M38" i="4"/>
  <c r="N38" i="4" s="1"/>
  <c r="T667" i="5"/>
  <c r="T665" i="5"/>
  <c r="T666" i="5"/>
  <c r="T660" i="5"/>
  <c r="T661" i="5"/>
  <c r="T662" i="5"/>
  <c r="T663" i="5"/>
  <c r="T664" i="5"/>
  <c r="T657" i="5"/>
  <c r="T658" i="5"/>
  <c r="T659" i="5"/>
  <c r="T655" i="5"/>
  <c r="T656" i="5"/>
  <c r="T654" i="5"/>
  <c r="T653" i="5"/>
  <c r="T652" i="5"/>
  <c r="T646" i="5"/>
  <c r="T647" i="5"/>
  <c r="T648" i="5"/>
  <c r="T649" i="5"/>
  <c r="T650" i="5"/>
  <c r="T651" i="5"/>
  <c r="X40" i="5"/>
  <c r="Y40" i="5" s="1"/>
  <c r="F54" i="4"/>
  <c r="F55" i="4"/>
  <c r="I55" i="4"/>
  <c r="C55" i="4" s="1"/>
  <c r="I54" i="4"/>
  <c r="C54" i="4" s="1"/>
  <c r="I128" i="4"/>
  <c r="C128" i="4" s="1"/>
  <c r="I127" i="4"/>
  <c r="C127" i="4" s="1"/>
  <c r="F127" i="4"/>
  <c r="F128" i="4"/>
  <c r="C91" i="4"/>
  <c r="F91" i="4"/>
  <c r="C92" i="4"/>
  <c r="F92" i="4"/>
  <c r="F19" i="4"/>
  <c r="F20" i="4"/>
  <c r="I20" i="4"/>
  <c r="C20" i="4" s="1"/>
  <c r="I19" i="4"/>
  <c r="C19" i="4" s="1"/>
  <c r="AE35" i="3"/>
  <c r="AD35" i="3"/>
  <c r="Q6" i="4" a="1"/>
  <c r="Q6" i="4" s="1"/>
  <c r="AD34" i="3"/>
  <c r="AE34" i="3" s="1"/>
  <c r="T641" i="5"/>
  <c r="T642" i="5"/>
  <c r="T643" i="5"/>
  <c r="T644" i="5"/>
  <c r="T645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X39" i="5"/>
  <c r="Y39" i="5" s="1"/>
  <c r="M37" i="4"/>
  <c r="N37" i="4" s="1"/>
  <c r="F13" i="4"/>
  <c r="R781" i="5" l="1" a="1"/>
  <c r="R781" i="5" s="1"/>
  <c r="O780" i="5"/>
  <c r="R764" i="5" a="1"/>
  <c r="R764" i="5" s="1"/>
  <c r="O763" i="5"/>
  <c r="Q767" i="5"/>
  <c r="O761" i="5"/>
  <c r="R762" i="5" a="1"/>
  <c r="R762" i="5" s="1"/>
  <c r="S762" i="5" s="1"/>
  <c r="P762" i="5" s="1"/>
  <c r="Q752" i="5"/>
  <c r="Q740" i="5"/>
  <c r="F227" i="6" a="1"/>
  <c r="F227" i="6" s="1"/>
  <c r="G227" i="6" s="1"/>
  <c r="D226" i="6"/>
  <c r="E226" i="6" s="1"/>
  <c r="K214" i="6"/>
  <c r="K215" i="6" s="1"/>
  <c r="K216" i="6" s="1"/>
  <c r="K217" i="6" s="1"/>
  <c r="K218" i="6" s="1"/>
  <c r="K219" i="6" s="1"/>
  <c r="K220" i="6" s="1"/>
  <c r="K221" i="6" s="1"/>
  <c r="K222" i="6" s="1"/>
  <c r="K223" i="6" s="1"/>
  <c r="K224" i="6" s="1"/>
  <c r="K225" i="6" s="1"/>
  <c r="K226" i="6" s="1"/>
  <c r="C297" i="6"/>
  <c r="C252" i="6"/>
  <c r="C257" i="6"/>
  <c r="N215" i="6"/>
  <c r="N216" i="6" s="1"/>
  <c r="N217" i="6" s="1"/>
  <c r="N218" i="6" s="1"/>
  <c r="N219" i="6" s="1"/>
  <c r="N220" i="6" s="1"/>
  <c r="N221" i="6" s="1"/>
  <c r="N222" i="6" s="1"/>
  <c r="N223" i="6" s="1"/>
  <c r="N224" i="6" s="1"/>
  <c r="N225" i="6" s="1"/>
  <c r="N226" i="6" s="1"/>
  <c r="C260" i="6"/>
  <c r="G226" i="6"/>
  <c r="M3" i="6" a="1"/>
  <c r="M3" i="6" s="1"/>
  <c r="L3" i="6" a="1"/>
  <c r="L3" i="6" s="1"/>
  <c r="Q718" i="5"/>
  <c r="Q703" i="5"/>
  <c r="G10" i="5"/>
  <c r="T600" i="5"/>
  <c r="T599" i="5"/>
  <c r="T598" i="5"/>
  <c r="T597" i="5"/>
  <c r="T595" i="5"/>
  <c r="T596" i="5"/>
  <c r="T588" i="5"/>
  <c r="T589" i="5"/>
  <c r="T590" i="5"/>
  <c r="T591" i="5"/>
  <c r="T592" i="5"/>
  <c r="T593" i="5"/>
  <c r="T594" i="5"/>
  <c r="T581" i="5"/>
  <c r="T582" i="5"/>
  <c r="T583" i="5"/>
  <c r="T584" i="5"/>
  <c r="T585" i="5"/>
  <c r="T586" i="5"/>
  <c r="T587" i="5"/>
  <c r="T578" i="5"/>
  <c r="T579" i="5"/>
  <c r="T580" i="5"/>
  <c r="AD32" i="3"/>
  <c r="AE32" i="3" s="1"/>
  <c r="AD33" i="3"/>
  <c r="AE33" i="3" s="1"/>
  <c r="T577" i="5"/>
  <c r="X37" i="5"/>
  <c r="Y37" i="5" s="1"/>
  <c r="X38" i="5"/>
  <c r="Y38" i="5" s="1"/>
  <c r="T573" i="5"/>
  <c r="T574" i="5"/>
  <c r="T575" i="5"/>
  <c r="T576" i="5"/>
  <c r="M35" i="4"/>
  <c r="N35" i="4" s="1"/>
  <c r="M36" i="4"/>
  <c r="N36" i="4" s="1"/>
  <c r="T564" i="5"/>
  <c r="T565" i="5"/>
  <c r="T566" i="5"/>
  <c r="T567" i="5"/>
  <c r="T568" i="5"/>
  <c r="T569" i="5"/>
  <c r="T570" i="5"/>
  <c r="T571" i="5"/>
  <c r="T572" i="5"/>
  <c r="T557" i="5"/>
  <c r="T558" i="5"/>
  <c r="T559" i="5"/>
  <c r="T560" i="5"/>
  <c r="T561" i="5"/>
  <c r="T562" i="5"/>
  <c r="T563" i="5"/>
  <c r="T550" i="5"/>
  <c r="T551" i="5"/>
  <c r="T552" i="5"/>
  <c r="T553" i="5"/>
  <c r="T554" i="5"/>
  <c r="T555" i="5"/>
  <c r="T556" i="5"/>
  <c r="F89" i="4"/>
  <c r="F90" i="4"/>
  <c r="C89" i="4"/>
  <c r="C90" i="4"/>
  <c r="F125" i="4"/>
  <c r="F126" i="4"/>
  <c r="F52" i="4"/>
  <c r="F53" i="4"/>
  <c r="F8" i="4"/>
  <c r="F18" i="4"/>
  <c r="S781" i="5" l="1"/>
  <c r="P781" i="5" s="1"/>
  <c r="O781" i="5"/>
  <c r="Q768" i="5"/>
  <c r="S764" i="5"/>
  <c r="P764" i="5" s="1"/>
  <c r="R765" i="5" a="1"/>
  <c r="R765" i="5" s="1"/>
  <c r="O764" i="5"/>
  <c r="O762" i="5"/>
  <c r="N227" i="6"/>
  <c r="Q753" i="5"/>
  <c r="Q741" i="5"/>
  <c r="F228" i="6" a="1"/>
  <c r="F228" i="6" s="1"/>
  <c r="D227" i="6"/>
  <c r="E227" i="6" s="1"/>
  <c r="K227" i="6" s="1"/>
  <c r="C265" i="6"/>
  <c r="C270" i="6"/>
  <c r="C273" i="6"/>
  <c r="Q719" i="5"/>
  <c r="Q704" i="5"/>
  <c r="Y15" i="3"/>
  <c r="U15" i="3" s="1"/>
  <c r="Y14" i="3"/>
  <c r="U14" i="3" s="1"/>
  <c r="Y13" i="3"/>
  <c r="U13" i="3" s="1"/>
  <c r="Y12" i="3"/>
  <c r="U12" i="3" s="1"/>
  <c r="Y11" i="3"/>
  <c r="U11" i="3" s="1"/>
  <c r="Y10" i="3"/>
  <c r="U10" i="3" s="1"/>
  <c r="Y9" i="3"/>
  <c r="U9" i="3" s="1"/>
  <c r="Y8" i="3"/>
  <c r="U8" i="3" s="1"/>
  <c r="T544" i="5"/>
  <c r="T545" i="5"/>
  <c r="T546" i="5"/>
  <c r="T547" i="5"/>
  <c r="T548" i="5"/>
  <c r="T549" i="5"/>
  <c r="X35" i="5"/>
  <c r="Y35" i="5" s="1"/>
  <c r="X36" i="5"/>
  <c r="Y36" i="5" s="1"/>
  <c r="T532" i="5"/>
  <c r="T533" i="5"/>
  <c r="T534" i="5"/>
  <c r="T535" i="5"/>
  <c r="T536" i="5"/>
  <c r="T537" i="5"/>
  <c r="T538" i="5"/>
  <c r="T539" i="5"/>
  <c r="T540" i="5"/>
  <c r="T541" i="5"/>
  <c r="T542" i="5"/>
  <c r="T543" i="5"/>
  <c r="M34" i="4"/>
  <c r="N34" i="4" s="1"/>
  <c r="M33" i="4"/>
  <c r="N33" i="4" s="1"/>
  <c r="AD29" i="3"/>
  <c r="AE29" i="3" s="1"/>
  <c r="AD30" i="3"/>
  <c r="AE30" i="3" s="1"/>
  <c r="AD31" i="3"/>
  <c r="AE31" i="3" s="1"/>
  <c r="S6" i="4" a="1"/>
  <c r="S6" i="4" s="1"/>
  <c r="T6" i="4" a="1"/>
  <c r="T6" i="4" s="1"/>
  <c r="U6" i="4" a="1"/>
  <c r="U6" i="4" s="1"/>
  <c r="R6" i="4" a="1"/>
  <c r="R6" i="4" s="1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X33" i="5"/>
  <c r="Y33" i="5" s="1"/>
  <c r="X34" i="5"/>
  <c r="Y34" i="5" s="1"/>
  <c r="T487" i="5"/>
  <c r="T488" i="5"/>
  <c r="T489" i="5"/>
  <c r="T490" i="5"/>
  <c r="T491" i="5"/>
  <c r="T492" i="5"/>
  <c r="T493" i="5"/>
  <c r="T494" i="5"/>
  <c r="T495" i="5"/>
  <c r="T496" i="5"/>
  <c r="M30" i="4"/>
  <c r="N30" i="4" s="1"/>
  <c r="M31" i="4"/>
  <c r="N31" i="4" s="1"/>
  <c r="M32" i="4"/>
  <c r="N32" i="4" s="1"/>
  <c r="S765" i="5" l="1"/>
  <c r="P765" i="5" s="1"/>
  <c r="O765" i="5"/>
  <c r="R766" i="5" a="1"/>
  <c r="R766" i="5" s="1"/>
  <c r="Q769" i="5"/>
  <c r="Q754" i="5"/>
  <c r="Q742" i="5"/>
  <c r="F229" i="6" a="1"/>
  <c r="F229" i="6" s="1"/>
  <c r="D228" i="6"/>
  <c r="E228" i="6" s="1"/>
  <c r="K228" i="6" s="1"/>
  <c r="G228" i="6"/>
  <c r="N228" i="6" s="1"/>
  <c r="C286" i="6"/>
  <c r="C283" i="6"/>
  <c r="C278" i="6"/>
  <c r="Q720" i="5"/>
  <c r="Q705" i="5"/>
  <c r="C8" i="4"/>
  <c r="I9" i="4"/>
  <c r="C9" i="4" s="1"/>
  <c r="I10" i="4"/>
  <c r="C10" i="4" s="1"/>
  <c r="I13" i="4"/>
  <c r="C13" i="4" s="1"/>
  <c r="I14" i="4"/>
  <c r="C14" i="4" s="1"/>
  <c r="I15" i="4"/>
  <c r="C15" i="4" s="1"/>
  <c r="I16" i="4"/>
  <c r="C16" i="4" s="1"/>
  <c r="I18" i="4"/>
  <c r="C18" i="4" s="1"/>
  <c r="I12" i="4"/>
  <c r="C12" i="4" s="1"/>
  <c r="I17" i="4"/>
  <c r="C17" i="4" s="1"/>
  <c r="I125" i="4"/>
  <c r="C125" i="4" s="1"/>
  <c r="I52" i="4"/>
  <c r="C52" i="4" s="1"/>
  <c r="I126" i="4"/>
  <c r="C126" i="4" s="1"/>
  <c r="I53" i="4"/>
  <c r="C53" i="4" s="1"/>
  <c r="I11" i="4"/>
  <c r="C11" i="4" s="1"/>
  <c r="T12" i="3"/>
  <c r="X12" i="3"/>
  <c r="T10" i="3"/>
  <c r="R10" i="3"/>
  <c r="S12" i="3"/>
  <c r="V12" i="3"/>
  <c r="X10" i="3"/>
  <c r="V10" i="3"/>
  <c r="Q10" i="3"/>
  <c r="R12" i="3"/>
  <c r="P10" i="3"/>
  <c r="Q12" i="3"/>
  <c r="P12" i="3"/>
  <c r="V9" i="3"/>
  <c r="T11" i="3"/>
  <c r="X11" i="3"/>
  <c r="X9" i="3"/>
  <c r="V11" i="3"/>
  <c r="T9" i="3"/>
  <c r="P11" i="3"/>
  <c r="X13" i="3"/>
  <c r="V13" i="3"/>
  <c r="T13" i="3"/>
  <c r="R13" i="3"/>
  <c r="P13" i="3"/>
  <c r="Q15" i="3"/>
  <c r="R15" i="3"/>
  <c r="P15" i="3"/>
  <c r="X15" i="3"/>
  <c r="V15" i="3"/>
  <c r="T15" i="3"/>
  <c r="S15" i="3"/>
  <c r="W15" i="3"/>
  <c r="S14" i="3"/>
  <c r="P14" i="3"/>
  <c r="X14" i="3"/>
  <c r="V14" i="3"/>
  <c r="T14" i="3"/>
  <c r="R14" i="3"/>
  <c r="Q14" i="3"/>
  <c r="W14" i="3"/>
  <c r="S13" i="3"/>
  <c r="Q13" i="3"/>
  <c r="W13" i="3"/>
  <c r="W12" i="3"/>
  <c r="S11" i="3"/>
  <c r="R11" i="3"/>
  <c r="Q11" i="3"/>
  <c r="W11" i="3"/>
  <c r="S10" i="3"/>
  <c r="W10" i="3"/>
  <c r="S9" i="3"/>
  <c r="R9" i="3"/>
  <c r="Q9" i="3"/>
  <c r="P9" i="3"/>
  <c r="W9" i="3"/>
  <c r="P8" i="3"/>
  <c r="X8" i="3"/>
  <c r="V8" i="3"/>
  <c r="T8" i="3"/>
  <c r="S8" i="3"/>
  <c r="R8" i="3"/>
  <c r="Q8" i="3"/>
  <c r="W8" i="3"/>
  <c r="C26" i="3" a="1"/>
  <c r="C26" i="3" s="1"/>
  <c r="D26" i="3" a="1"/>
  <c r="D26" i="3" s="1"/>
  <c r="E26" i="3" a="1"/>
  <c r="E26" i="3" s="1"/>
  <c r="F26" i="3" a="1"/>
  <c r="F26" i="3" s="1"/>
  <c r="G26" i="3" a="1"/>
  <c r="G26" i="3" s="1"/>
  <c r="H26" i="3" a="1"/>
  <c r="H26" i="3" s="1"/>
  <c r="C24" i="3" a="1"/>
  <c r="C24" i="3" s="1"/>
  <c r="D24" i="3" a="1"/>
  <c r="D24" i="3" s="1"/>
  <c r="E24" i="3" a="1"/>
  <c r="E24" i="3" s="1"/>
  <c r="F24" i="3" a="1"/>
  <c r="F24" i="3" s="1"/>
  <c r="G24" i="3" a="1"/>
  <c r="G24" i="3" s="1"/>
  <c r="H24" i="3" a="1"/>
  <c r="H24" i="3" s="1"/>
  <c r="C25" i="3" a="1"/>
  <c r="C25" i="3" s="1"/>
  <c r="D25" i="3" a="1"/>
  <c r="D25" i="3" s="1"/>
  <c r="E25" i="3" a="1"/>
  <c r="E25" i="3" s="1"/>
  <c r="F25" i="3" a="1"/>
  <c r="F25" i="3" s="1"/>
  <c r="G25" i="3" a="1"/>
  <c r="G25" i="3" s="1"/>
  <c r="H25" i="3" a="1"/>
  <c r="H25" i="3" s="1"/>
  <c r="H23" i="3" a="1"/>
  <c r="H23" i="3" s="1"/>
  <c r="G23" i="3" a="1"/>
  <c r="G23" i="3" s="1"/>
  <c r="F23" i="3" a="1"/>
  <c r="F23" i="3" s="1"/>
  <c r="E23" i="3" a="1"/>
  <c r="E23" i="3" s="1"/>
  <c r="D23" i="3" a="1"/>
  <c r="D23" i="3" s="1"/>
  <c r="C23" i="3" a="1"/>
  <c r="C23" i="3" s="1"/>
  <c r="K4" i="3" a="1"/>
  <c r="K4" i="3" s="1"/>
  <c r="J4" i="3" a="1"/>
  <c r="J4" i="3" s="1"/>
  <c r="I4" i="3" a="1"/>
  <c r="I4" i="3" s="1"/>
  <c r="AD28" i="3"/>
  <c r="AE28" i="3" s="1"/>
  <c r="G4" i="3" a="1"/>
  <c r="G4" i="3" s="1"/>
  <c r="F4" i="3" a="1"/>
  <c r="F4" i="3" s="1"/>
  <c r="E4" i="3" a="1"/>
  <c r="E4" i="3" s="1"/>
  <c r="D4" i="3" a="1"/>
  <c r="D4" i="3" s="1"/>
  <c r="C4" i="3" a="1"/>
  <c r="C4" i="3" s="1"/>
  <c r="I119" i="4"/>
  <c r="C119" i="4" s="1"/>
  <c r="I120" i="4"/>
  <c r="C120" i="4" s="1"/>
  <c r="I121" i="4"/>
  <c r="C121" i="4" s="1"/>
  <c r="I122" i="4"/>
  <c r="C122" i="4" s="1"/>
  <c r="I123" i="4"/>
  <c r="C123" i="4" s="1"/>
  <c r="I124" i="4"/>
  <c r="C124" i="4" s="1"/>
  <c r="F119" i="4"/>
  <c r="F120" i="4"/>
  <c r="F121" i="4"/>
  <c r="F122" i="4"/>
  <c r="F123" i="4"/>
  <c r="F124" i="4"/>
  <c r="C83" i="4"/>
  <c r="F83" i="4"/>
  <c r="C84" i="4"/>
  <c r="F84" i="4"/>
  <c r="C85" i="4"/>
  <c r="F85" i="4"/>
  <c r="C86" i="4"/>
  <c r="F86" i="4"/>
  <c r="C87" i="4"/>
  <c r="F87" i="4"/>
  <c r="C88" i="4"/>
  <c r="F88" i="4"/>
  <c r="C80" i="4"/>
  <c r="F80" i="4"/>
  <c r="C81" i="4"/>
  <c r="F81" i="4"/>
  <c r="C82" i="4"/>
  <c r="F82" i="4"/>
  <c r="F114" i="4"/>
  <c r="E114" i="4"/>
  <c r="E115" i="4" s="1"/>
  <c r="D114" i="4"/>
  <c r="D115" i="4" s="1"/>
  <c r="C114" i="4"/>
  <c r="F78" i="4"/>
  <c r="E78" i="4"/>
  <c r="E79" i="4" s="1"/>
  <c r="D78" i="4"/>
  <c r="D79" i="4" s="1"/>
  <c r="C78" i="4"/>
  <c r="C41" i="4"/>
  <c r="D41" i="4"/>
  <c r="D42" i="4" s="1"/>
  <c r="F43" i="4"/>
  <c r="I46" i="4"/>
  <c r="C46" i="4" s="1"/>
  <c r="I47" i="4"/>
  <c r="C47" i="4" s="1"/>
  <c r="I48" i="4"/>
  <c r="C48" i="4" s="1"/>
  <c r="I49" i="4"/>
  <c r="C49" i="4" s="1"/>
  <c r="I50" i="4"/>
  <c r="C50" i="4" s="1"/>
  <c r="I51" i="4"/>
  <c r="C51" i="4" s="1"/>
  <c r="F46" i="4"/>
  <c r="F47" i="4"/>
  <c r="F48" i="4"/>
  <c r="F49" i="4"/>
  <c r="F50" i="4"/>
  <c r="F51" i="4"/>
  <c r="F41" i="4"/>
  <c r="E41" i="4"/>
  <c r="E42" i="4" s="1"/>
  <c r="F6" i="4"/>
  <c r="E6" i="4"/>
  <c r="E7" i="4" s="1"/>
  <c r="D6" i="4"/>
  <c r="D7" i="4" s="1"/>
  <c r="C6" i="4"/>
  <c r="F12" i="4"/>
  <c r="F14" i="4"/>
  <c r="F15" i="4"/>
  <c r="F16" i="4"/>
  <c r="F17" i="4"/>
  <c r="AD27" i="3"/>
  <c r="AE27" i="3" s="1"/>
  <c r="G11" i="5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G384" i="5" s="1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G424" i="5" s="1"/>
  <c r="G425" i="5" s="1"/>
  <c r="G426" i="5" s="1"/>
  <c r="G427" i="5" s="1"/>
  <c r="G428" i="5" s="1"/>
  <c r="G429" i="5" s="1"/>
  <c r="G430" i="5" s="1"/>
  <c r="G431" i="5" s="1"/>
  <c r="G432" i="5" s="1"/>
  <c r="G433" i="5" s="1"/>
  <c r="G434" i="5" s="1"/>
  <c r="G435" i="5" s="1"/>
  <c r="G436" i="5" s="1"/>
  <c r="G437" i="5" s="1"/>
  <c r="G438" i="5" s="1"/>
  <c r="G439" i="5" s="1"/>
  <c r="G440" i="5" s="1"/>
  <c r="G441" i="5" s="1"/>
  <c r="G442" i="5" s="1"/>
  <c r="G443" i="5" s="1"/>
  <c r="G444" i="5" s="1"/>
  <c r="G445" i="5" s="1"/>
  <c r="G446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G510" i="5" s="1"/>
  <c r="G511" i="5" s="1"/>
  <c r="G512" i="5" s="1"/>
  <c r="G513" i="5" s="1"/>
  <c r="G514" i="5" s="1"/>
  <c r="G515" i="5" s="1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G529" i="5" s="1"/>
  <c r="G530" i="5" s="1"/>
  <c r="G531" i="5" s="1"/>
  <c r="T486" i="5"/>
  <c r="T485" i="5"/>
  <c r="T484" i="5"/>
  <c r="T483" i="5"/>
  <c r="T482" i="5"/>
  <c r="T481" i="5"/>
  <c r="T480" i="5"/>
  <c r="T479" i="5"/>
  <c r="T478" i="5"/>
  <c r="T477" i="5"/>
  <c r="T476" i="5"/>
  <c r="T475" i="5"/>
  <c r="T474" i="5"/>
  <c r="T473" i="5"/>
  <c r="T472" i="5"/>
  <c r="T471" i="5"/>
  <c r="T470" i="5"/>
  <c r="T469" i="5"/>
  <c r="T468" i="5"/>
  <c r="T467" i="5"/>
  <c r="T466" i="5"/>
  <c r="T465" i="5"/>
  <c r="T464" i="5"/>
  <c r="T463" i="5"/>
  <c r="T462" i="5"/>
  <c r="T461" i="5"/>
  <c r="T460" i="5"/>
  <c r="T459" i="5"/>
  <c r="T458" i="5"/>
  <c r="T457" i="5"/>
  <c r="T456" i="5"/>
  <c r="T455" i="5"/>
  <c r="T454" i="5"/>
  <c r="T453" i="5"/>
  <c r="T452" i="5"/>
  <c r="T451" i="5"/>
  <c r="T450" i="5"/>
  <c r="T449" i="5"/>
  <c r="T448" i="5"/>
  <c r="T447" i="5"/>
  <c r="T446" i="5"/>
  <c r="T445" i="5"/>
  <c r="T444" i="5"/>
  <c r="T443" i="5"/>
  <c r="T442" i="5"/>
  <c r="T441" i="5"/>
  <c r="T440" i="5"/>
  <c r="T439" i="5"/>
  <c r="T438" i="5"/>
  <c r="T437" i="5"/>
  <c r="T436" i="5"/>
  <c r="T435" i="5"/>
  <c r="T434" i="5"/>
  <c r="T433" i="5"/>
  <c r="T432" i="5"/>
  <c r="T431" i="5"/>
  <c r="T430" i="5"/>
  <c r="T429" i="5"/>
  <c r="T428" i="5"/>
  <c r="T427" i="5"/>
  <c r="T426" i="5"/>
  <c r="T425" i="5"/>
  <c r="T424" i="5"/>
  <c r="T423" i="5"/>
  <c r="T422" i="5"/>
  <c r="T421" i="5"/>
  <c r="T420" i="5"/>
  <c r="T419" i="5"/>
  <c r="T418" i="5"/>
  <c r="T417" i="5"/>
  <c r="T416" i="5"/>
  <c r="T415" i="5"/>
  <c r="T414" i="5"/>
  <c r="T413" i="5"/>
  <c r="T412" i="5"/>
  <c r="T411" i="5"/>
  <c r="T410" i="5"/>
  <c r="T409" i="5"/>
  <c r="T408" i="5"/>
  <c r="T407" i="5"/>
  <c r="T406" i="5"/>
  <c r="T405" i="5"/>
  <c r="T404" i="5"/>
  <c r="T403" i="5"/>
  <c r="T402" i="5"/>
  <c r="T401" i="5"/>
  <c r="T400" i="5"/>
  <c r="T399" i="5"/>
  <c r="T398" i="5"/>
  <c r="T397" i="5"/>
  <c r="T396" i="5"/>
  <c r="T395" i="5"/>
  <c r="T394" i="5"/>
  <c r="T393" i="5"/>
  <c r="T392" i="5"/>
  <c r="T391" i="5"/>
  <c r="T390" i="5"/>
  <c r="T389" i="5"/>
  <c r="T388" i="5"/>
  <c r="T387" i="5"/>
  <c r="T386" i="5"/>
  <c r="T385" i="5"/>
  <c r="T384" i="5"/>
  <c r="T383" i="5"/>
  <c r="T382" i="5"/>
  <c r="T381" i="5"/>
  <c r="T380" i="5"/>
  <c r="T379" i="5"/>
  <c r="T378" i="5"/>
  <c r="T377" i="5"/>
  <c r="T376" i="5"/>
  <c r="T375" i="5"/>
  <c r="T374" i="5"/>
  <c r="T373" i="5"/>
  <c r="T372" i="5"/>
  <c r="T371" i="5"/>
  <c r="T370" i="5"/>
  <c r="T369" i="5"/>
  <c r="T368" i="5"/>
  <c r="T367" i="5"/>
  <c r="T366" i="5"/>
  <c r="T365" i="5"/>
  <c r="T364" i="5"/>
  <c r="T363" i="5"/>
  <c r="T362" i="5"/>
  <c r="T361" i="5"/>
  <c r="T360" i="5"/>
  <c r="T359" i="5"/>
  <c r="T358" i="5"/>
  <c r="T357" i="5"/>
  <c r="T356" i="5"/>
  <c r="T355" i="5"/>
  <c r="T354" i="5"/>
  <c r="T353" i="5"/>
  <c r="T352" i="5"/>
  <c r="T351" i="5"/>
  <c r="T350" i="5"/>
  <c r="T349" i="5"/>
  <c r="T348" i="5"/>
  <c r="T347" i="5"/>
  <c r="T346" i="5"/>
  <c r="T345" i="5"/>
  <c r="T344" i="5"/>
  <c r="T343" i="5"/>
  <c r="T342" i="5"/>
  <c r="T341" i="5"/>
  <c r="T340" i="5"/>
  <c r="T339" i="5"/>
  <c r="T338" i="5"/>
  <c r="T337" i="5"/>
  <c r="T336" i="5"/>
  <c r="T335" i="5"/>
  <c r="T334" i="5"/>
  <c r="T333" i="5"/>
  <c r="T332" i="5"/>
  <c r="T331" i="5"/>
  <c r="T330" i="5"/>
  <c r="T329" i="5"/>
  <c r="T328" i="5"/>
  <c r="T327" i="5"/>
  <c r="T326" i="5"/>
  <c r="T325" i="5"/>
  <c r="T324" i="5"/>
  <c r="T323" i="5"/>
  <c r="T322" i="5"/>
  <c r="T321" i="5"/>
  <c r="T320" i="5"/>
  <c r="T319" i="5"/>
  <c r="T318" i="5"/>
  <c r="T317" i="5"/>
  <c r="T316" i="5"/>
  <c r="T315" i="5"/>
  <c r="T314" i="5"/>
  <c r="T313" i="5"/>
  <c r="T312" i="5"/>
  <c r="T311" i="5"/>
  <c r="T310" i="5"/>
  <c r="T309" i="5"/>
  <c r="T308" i="5"/>
  <c r="T307" i="5"/>
  <c r="T306" i="5"/>
  <c r="T305" i="5"/>
  <c r="T304" i="5"/>
  <c r="T303" i="5"/>
  <c r="T302" i="5"/>
  <c r="T301" i="5"/>
  <c r="T300" i="5"/>
  <c r="T299" i="5"/>
  <c r="T298" i="5"/>
  <c r="T297" i="5"/>
  <c r="T296" i="5"/>
  <c r="T295" i="5"/>
  <c r="T294" i="5"/>
  <c r="T293" i="5"/>
  <c r="T292" i="5"/>
  <c r="T291" i="5"/>
  <c r="T290" i="5"/>
  <c r="T289" i="5"/>
  <c r="T288" i="5"/>
  <c r="T287" i="5"/>
  <c r="T286" i="5"/>
  <c r="T285" i="5"/>
  <c r="T284" i="5"/>
  <c r="T283" i="5"/>
  <c r="T282" i="5"/>
  <c r="T281" i="5"/>
  <c r="T280" i="5"/>
  <c r="T279" i="5"/>
  <c r="T278" i="5"/>
  <c r="T277" i="5"/>
  <c r="T276" i="5"/>
  <c r="T275" i="5"/>
  <c r="T274" i="5"/>
  <c r="T273" i="5"/>
  <c r="T272" i="5"/>
  <c r="T271" i="5"/>
  <c r="T270" i="5"/>
  <c r="T269" i="5"/>
  <c r="T268" i="5"/>
  <c r="T267" i="5"/>
  <c r="T266" i="5"/>
  <c r="T265" i="5"/>
  <c r="T264" i="5"/>
  <c r="T263" i="5"/>
  <c r="T262" i="5"/>
  <c r="T261" i="5"/>
  <c r="T260" i="5"/>
  <c r="T259" i="5"/>
  <c r="T258" i="5"/>
  <c r="T257" i="5"/>
  <c r="T256" i="5"/>
  <c r="T255" i="5"/>
  <c r="T254" i="5"/>
  <c r="T253" i="5"/>
  <c r="T252" i="5"/>
  <c r="T251" i="5"/>
  <c r="T250" i="5"/>
  <c r="T249" i="5"/>
  <c r="T248" i="5"/>
  <c r="T247" i="5"/>
  <c r="T246" i="5"/>
  <c r="T245" i="5"/>
  <c r="T244" i="5"/>
  <c r="T243" i="5"/>
  <c r="T242" i="5"/>
  <c r="T241" i="5"/>
  <c r="T240" i="5"/>
  <c r="T239" i="5"/>
  <c r="T238" i="5"/>
  <c r="T237" i="5"/>
  <c r="T236" i="5"/>
  <c r="T235" i="5"/>
  <c r="T234" i="5"/>
  <c r="T233" i="5"/>
  <c r="T232" i="5"/>
  <c r="T231" i="5"/>
  <c r="T230" i="5"/>
  <c r="T229" i="5"/>
  <c r="T228" i="5"/>
  <c r="T227" i="5"/>
  <c r="T226" i="5"/>
  <c r="T225" i="5"/>
  <c r="T224" i="5"/>
  <c r="T223" i="5"/>
  <c r="T222" i="5"/>
  <c r="T221" i="5"/>
  <c r="T220" i="5"/>
  <c r="T219" i="5"/>
  <c r="T218" i="5"/>
  <c r="T217" i="5"/>
  <c r="T216" i="5"/>
  <c r="T215" i="5"/>
  <c r="T214" i="5"/>
  <c r="T213" i="5"/>
  <c r="T212" i="5"/>
  <c r="T211" i="5"/>
  <c r="T210" i="5"/>
  <c r="T209" i="5"/>
  <c r="T208" i="5"/>
  <c r="T207" i="5"/>
  <c r="T206" i="5"/>
  <c r="T205" i="5"/>
  <c r="T204" i="5"/>
  <c r="T203" i="5"/>
  <c r="T202" i="5"/>
  <c r="T201" i="5"/>
  <c r="T200" i="5"/>
  <c r="T199" i="5"/>
  <c r="T198" i="5"/>
  <c r="T197" i="5"/>
  <c r="T196" i="5"/>
  <c r="T195" i="5"/>
  <c r="T194" i="5"/>
  <c r="T193" i="5"/>
  <c r="T192" i="5"/>
  <c r="T191" i="5"/>
  <c r="T190" i="5"/>
  <c r="T189" i="5"/>
  <c r="T188" i="5"/>
  <c r="T187" i="5"/>
  <c r="T186" i="5"/>
  <c r="T185" i="5"/>
  <c r="T184" i="5"/>
  <c r="T183" i="5"/>
  <c r="T182" i="5"/>
  <c r="T181" i="5"/>
  <c r="T180" i="5"/>
  <c r="T179" i="5"/>
  <c r="T178" i="5"/>
  <c r="T177" i="5"/>
  <c r="T176" i="5"/>
  <c r="T175" i="5"/>
  <c r="T174" i="5"/>
  <c r="T173" i="5"/>
  <c r="T172" i="5"/>
  <c r="T171" i="5"/>
  <c r="T170" i="5"/>
  <c r="T169" i="5"/>
  <c r="T168" i="5"/>
  <c r="T167" i="5"/>
  <c r="T166" i="5"/>
  <c r="T165" i="5"/>
  <c r="T164" i="5"/>
  <c r="T163" i="5"/>
  <c r="T162" i="5"/>
  <c r="T161" i="5"/>
  <c r="T160" i="5"/>
  <c r="T159" i="5"/>
  <c r="T158" i="5"/>
  <c r="T157" i="5"/>
  <c r="T156" i="5"/>
  <c r="T155" i="5"/>
  <c r="T154" i="5"/>
  <c r="T153" i="5"/>
  <c r="T152" i="5"/>
  <c r="T151" i="5"/>
  <c r="T150" i="5"/>
  <c r="T149" i="5"/>
  <c r="T148" i="5"/>
  <c r="T147" i="5"/>
  <c r="T146" i="5"/>
  <c r="T145" i="5"/>
  <c r="T144" i="5"/>
  <c r="T143" i="5"/>
  <c r="T142" i="5"/>
  <c r="T141" i="5"/>
  <c r="T140" i="5"/>
  <c r="T139" i="5"/>
  <c r="T138" i="5"/>
  <c r="T137" i="5"/>
  <c r="T136" i="5"/>
  <c r="T135" i="5"/>
  <c r="T134" i="5"/>
  <c r="T133" i="5"/>
  <c r="T132" i="5"/>
  <c r="T131" i="5"/>
  <c r="T130" i="5"/>
  <c r="T129" i="5"/>
  <c r="T128" i="5"/>
  <c r="T127" i="5"/>
  <c r="T126" i="5"/>
  <c r="T125" i="5"/>
  <c r="T124" i="5"/>
  <c r="T123" i="5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T38" i="5"/>
  <c r="T37" i="5"/>
  <c r="T36" i="5"/>
  <c r="T35" i="5"/>
  <c r="T34" i="5"/>
  <c r="T33" i="5"/>
  <c r="X32" i="5"/>
  <c r="Y32" i="5" s="1"/>
  <c r="T32" i="5"/>
  <c r="X31" i="5"/>
  <c r="Y31" i="5" s="1"/>
  <c r="T31" i="5"/>
  <c r="X30" i="5"/>
  <c r="Y30" i="5" s="1"/>
  <c r="T30" i="5"/>
  <c r="X29" i="5"/>
  <c r="Y29" i="5" s="1"/>
  <c r="T29" i="5"/>
  <c r="X28" i="5"/>
  <c r="Y28" i="5" s="1"/>
  <c r="T28" i="5"/>
  <c r="X27" i="5"/>
  <c r="Y27" i="5" s="1"/>
  <c r="T27" i="5"/>
  <c r="X26" i="5"/>
  <c r="Y26" i="5" s="1"/>
  <c r="T26" i="5"/>
  <c r="X25" i="5"/>
  <c r="Y25" i="5" s="1"/>
  <c r="T25" i="5"/>
  <c r="X24" i="5"/>
  <c r="Y24" i="5" s="1"/>
  <c r="T24" i="5"/>
  <c r="X23" i="5"/>
  <c r="Y23" i="5" s="1"/>
  <c r="T23" i="5"/>
  <c r="X22" i="5"/>
  <c r="Y22" i="5" s="1"/>
  <c r="T22" i="5"/>
  <c r="X21" i="5"/>
  <c r="Y21" i="5" s="1"/>
  <c r="T21" i="5"/>
  <c r="X20" i="5"/>
  <c r="Y20" i="5" s="1"/>
  <c r="T20" i="5"/>
  <c r="X19" i="5"/>
  <c r="Y19" i="5" s="1"/>
  <c r="T19" i="5"/>
  <c r="X18" i="5"/>
  <c r="Y18" i="5" s="1"/>
  <c r="T18" i="5"/>
  <c r="X17" i="5"/>
  <c r="Y17" i="5" s="1"/>
  <c r="T17" i="5"/>
  <c r="X16" i="5"/>
  <c r="Y16" i="5" s="1"/>
  <c r="T16" i="5"/>
  <c r="X15" i="5"/>
  <c r="Y15" i="5" s="1"/>
  <c r="T15" i="5"/>
  <c r="X14" i="5"/>
  <c r="Y14" i="5" s="1"/>
  <c r="T14" i="5"/>
  <c r="X13" i="5"/>
  <c r="Y13" i="5" s="1"/>
  <c r="T13" i="5"/>
  <c r="X12" i="5"/>
  <c r="Y12" i="5" s="1"/>
  <c r="S9" i="5" s="1"/>
  <c r="P9" i="5" s="1"/>
  <c r="F9" i="5" s="1"/>
  <c r="T12" i="5"/>
  <c r="X11" i="5"/>
  <c r="Y11" i="5" s="1"/>
  <c r="T11" i="5"/>
  <c r="X10" i="5"/>
  <c r="Y10" i="5" s="1"/>
  <c r="T10" i="5"/>
  <c r="Q10" i="5"/>
  <c r="X9" i="5"/>
  <c r="Y9" i="5" s="1"/>
  <c r="T9" i="5"/>
  <c r="H9" i="5" s="1"/>
  <c r="O9" i="5"/>
  <c r="I9" i="5" s="1"/>
  <c r="X8" i="5"/>
  <c r="Y8" i="5" s="1"/>
  <c r="F118" i="4"/>
  <c r="F117" i="4"/>
  <c r="F116" i="4"/>
  <c r="M29" i="4"/>
  <c r="N29" i="4" s="1"/>
  <c r="M28" i="4"/>
  <c r="N28" i="4" s="1"/>
  <c r="M27" i="4"/>
  <c r="N27" i="4" s="1"/>
  <c r="M26" i="4"/>
  <c r="N26" i="4" s="1"/>
  <c r="M25" i="4"/>
  <c r="N25" i="4" s="1"/>
  <c r="F45" i="4"/>
  <c r="M24" i="4"/>
  <c r="N24" i="4" s="1"/>
  <c r="F44" i="4"/>
  <c r="M23" i="4"/>
  <c r="N23" i="4" s="1"/>
  <c r="M22" i="4"/>
  <c r="N22" i="4" s="1"/>
  <c r="M21" i="4"/>
  <c r="N21" i="4" s="1"/>
  <c r="M20" i="4"/>
  <c r="N20" i="4" s="1"/>
  <c r="M19" i="4"/>
  <c r="N19" i="4" s="1"/>
  <c r="M18" i="4"/>
  <c r="N18" i="4" s="1"/>
  <c r="M17" i="4"/>
  <c r="N17" i="4" s="1"/>
  <c r="M16" i="4"/>
  <c r="N16" i="4" s="1"/>
  <c r="M15" i="4"/>
  <c r="N15" i="4" s="1"/>
  <c r="M14" i="4"/>
  <c r="N14" i="4" s="1"/>
  <c r="M13" i="4"/>
  <c r="N13" i="4" s="1"/>
  <c r="M12" i="4"/>
  <c r="N12" i="4" s="1"/>
  <c r="M11" i="4"/>
  <c r="N11" i="4" s="1"/>
  <c r="M10" i="4"/>
  <c r="N10" i="4" s="1"/>
  <c r="F11" i="4"/>
  <c r="M9" i="4"/>
  <c r="N9" i="4" s="1"/>
  <c r="F10" i="4"/>
  <c r="M8" i="4"/>
  <c r="N8" i="4" s="1"/>
  <c r="F9" i="4"/>
  <c r="M7" i="4"/>
  <c r="N7" i="4" s="1"/>
  <c r="M6" i="4"/>
  <c r="N6" i="4" s="1"/>
  <c r="Q770" i="5" l="1"/>
  <c r="S766" i="5"/>
  <c r="P766" i="5" s="1"/>
  <c r="O766" i="5"/>
  <c r="R767" i="5" a="1"/>
  <c r="R767" i="5" s="1"/>
  <c r="Q755" i="5"/>
  <c r="Q743" i="5"/>
  <c r="F230" i="6" a="1"/>
  <c r="F230" i="6" s="1"/>
  <c r="D229" i="6"/>
  <c r="E229" i="6" s="1"/>
  <c r="K229" i="6" s="1"/>
  <c r="G229" i="6"/>
  <c r="N229" i="6" s="1"/>
  <c r="C291" i="6"/>
  <c r="C296" i="6"/>
  <c r="C299" i="6"/>
  <c r="Q721" i="5"/>
  <c r="Q706" i="5"/>
  <c r="C7" i="4"/>
  <c r="F79" i="4"/>
  <c r="C79" i="4"/>
  <c r="F115" i="4"/>
  <c r="F42" i="4"/>
  <c r="F7" i="4"/>
  <c r="O12" i="3"/>
  <c r="O10" i="3"/>
  <c r="O15" i="3"/>
  <c r="O13" i="3"/>
  <c r="O14" i="3"/>
  <c r="O11" i="3"/>
  <c r="O9" i="3"/>
  <c r="O8" i="3"/>
  <c r="G532" i="5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5" i="5" s="1"/>
  <c r="G546" i="5" s="1"/>
  <c r="G547" i="5" s="1"/>
  <c r="G548" i="5" s="1"/>
  <c r="G549" i="5" s="1"/>
  <c r="H10" i="5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H413" i="5" s="1"/>
  <c r="H414" i="5" s="1"/>
  <c r="H415" i="5" s="1"/>
  <c r="H416" i="5" s="1"/>
  <c r="H417" i="5" s="1"/>
  <c r="H418" i="5" s="1"/>
  <c r="H419" i="5" s="1"/>
  <c r="H420" i="5" s="1"/>
  <c r="H421" i="5" s="1"/>
  <c r="H422" i="5" s="1"/>
  <c r="H423" i="5" s="1"/>
  <c r="H424" i="5" s="1"/>
  <c r="H425" i="5" s="1"/>
  <c r="H426" i="5" s="1"/>
  <c r="H427" i="5" s="1"/>
  <c r="H428" i="5" s="1"/>
  <c r="H429" i="5" s="1"/>
  <c r="H430" i="5" s="1"/>
  <c r="H431" i="5" s="1"/>
  <c r="H432" i="5" s="1"/>
  <c r="H433" i="5" s="1"/>
  <c r="H434" i="5" s="1"/>
  <c r="H435" i="5" s="1"/>
  <c r="H436" i="5" s="1"/>
  <c r="H437" i="5" s="1"/>
  <c r="H438" i="5" s="1"/>
  <c r="H439" i="5" s="1"/>
  <c r="H440" i="5" s="1"/>
  <c r="H441" i="5" s="1"/>
  <c r="H442" i="5" s="1"/>
  <c r="H443" i="5" s="1"/>
  <c r="H444" i="5" s="1"/>
  <c r="H445" i="5" s="1"/>
  <c r="H446" i="5" s="1"/>
  <c r="H447" i="5" s="1"/>
  <c r="H448" i="5" s="1"/>
  <c r="H449" i="5" s="1"/>
  <c r="H450" i="5" s="1"/>
  <c r="H451" i="5" s="1"/>
  <c r="H452" i="5" s="1"/>
  <c r="H453" i="5" s="1"/>
  <c r="H454" i="5" s="1"/>
  <c r="H455" i="5" s="1"/>
  <c r="H456" i="5" s="1"/>
  <c r="H457" i="5" s="1"/>
  <c r="H458" i="5" s="1"/>
  <c r="H459" i="5" s="1"/>
  <c r="H460" i="5" s="1"/>
  <c r="H461" i="5" s="1"/>
  <c r="H462" i="5" s="1"/>
  <c r="H463" i="5" s="1"/>
  <c r="H464" i="5" s="1"/>
  <c r="H465" i="5" s="1"/>
  <c r="H466" i="5" s="1"/>
  <c r="H467" i="5" s="1"/>
  <c r="H468" i="5" s="1"/>
  <c r="H469" i="5" s="1"/>
  <c r="H470" i="5" s="1"/>
  <c r="H471" i="5" s="1"/>
  <c r="H472" i="5" s="1"/>
  <c r="H473" i="5" s="1"/>
  <c r="H474" i="5" s="1"/>
  <c r="H475" i="5" s="1"/>
  <c r="H476" i="5" s="1"/>
  <c r="H477" i="5" s="1"/>
  <c r="H478" i="5" s="1"/>
  <c r="H479" i="5" s="1"/>
  <c r="H480" i="5" s="1"/>
  <c r="H481" i="5" s="1"/>
  <c r="H482" i="5" s="1"/>
  <c r="H483" i="5" s="1"/>
  <c r="H484" i="5" s="1"/>
  <c r="H485" i="5" s="1"/>
  <c r="H486" i="5" s="1"/>
  <c r="H487" i="5" s="1"/>
  <c r="H488" i="5" s="1"/>
  <c r="H489" i="5" s="1"/>
  <c r="H490" i="5" s="1"/>
  <c r="H491" i="5" s="1"/>
  <c r="H492" i="5" s="1"/>
  <c r="H493" i="5" s="1"/>
  <c r="H494" i="5" s="1"/>
  <c r="H495" i="5" s="1"/>
  <c r="H496" i="5" s="1"/>
  <c r="H497" i="5" s="1"/>
  <c r="H498" i="5" s="1"/>
  <c r="H499" i="5" s="1"/>
  <c r="H500" i="5" s="1"/>
  <c r="H501" i="5" s="1"/>
  <c r="H502" i="5" s="1"/>
  <c r="H503" i="5" s="1"/>
  <c r="H504" i="5" s="1"/>
  <c r="H505" i="5" s="1"/>
  <c r="H506" i="5" s="1"/>
  <c r="H507" i="5" s="1"/>
  <c r="H508" i="5" s="1"/>
  <c r="H509" i="5" s="1"/>
  <c r="H510" i="5" s="1"/>
  <c r="H511" i="5" s="1"/>
  <c r="H512" i="5" s="1"/>
  <c r="H513" i="5" s="1"/>
  <c r="H514" i="5" s="1"/>
  <c r="H515" i="5" s="1"/>
  <c r="H516" i="5" s="1"/>
  <c r="H517" i="5" s="1"/>
  <c r="H518" i="5" s="1"/>
  <c r="H519" i="5" s="1"/>
  <c r="H520" i="5" s="1"/>
  <c r="H521" i="5" s="1"/>
  <c r="H522" i="5" s="1"/>
  <c r="H523" i="5" s="1"/>
  <c r="H524" i="5" s="1"/>
  <c r="H525" i="5" s="1"/>
  <c r="H526" i="5" s="1"/>
  <c r="H527" i="5" s="1"/>
  <c r="H528" i="5" s="1"/>
  <c r="H529" i="5" s="1"/>
  <c r="H530" i="5" s="1"/>
  <c r="H531" i="5" s="1"/>
  <c r="B26" i="3"/>
  <c r="T8" i="5"/>
  <c r="R10" i="5" a="1"/>
  <c r="R10" i="5" s="1"/>
  <c r="Q11" i="5"/>
  <c r="I43" i="4"/>
  <c r="C43" i="4" s="1"/>
  <c r="I118" i="4"/>
  <c r="C118" i="4" s="1"/>
  <c r="I45" i="4"/>
  <c r="C45" i="4" s="1"/>
  <c r="I117" i="4"/>
  <c r="C117" i="4" s="1"/>
  <c r="I116" i="4"/>
  <c r="C116" i="4" s="1"/>
  <c r="I44" i="4"/>
  <c r="C44" i="4" s="1"/>
  <c r="S767" i="5" l="1"/>
  <c r="P767" i="5" s="1"/>
  <c r="O767" i="5"/>
  <c r="R768" i="5" a="1"/>
  <c r="R768" i="5" s="1"/>
  <c r="Q771" i="5"/>
  <c r="Q756" i="5"/>
  <c r="Q744" i="5"/>
  <c r="F231" i="6" a="1"/>
  <c r="F231" i="6" s="1"/>
  <c r="D230" i="6"/>
  <c r="E230" i="6" s="1"/>
  <c r="K230" i="6" s="1"/>
  <c r="G230" i="6"/>
  <c r="N230" i="6" s="1"/>
  <c r="Q722" i="5"/>
  <c r="Q707" i="5"/>
  <c r="C42" i="4"/>
  <c r="C115" i="4"/>
  <c r="G550" i="5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587" i="5" s="1"/>
  <c r="G588" i="5" s="1"/>
  <c r="G589" i="5" s="1"/>
  <c r="G590" i="5" s="1"/>
  <c r="G591" i="5" s="1"/>
  <c r="G592" i="5" s="1"/>
  <c r="G593" i="5" s="1"/>
  <c r="G594" i="5" s="1"/>
  <c r="G595" i="5" s="1"/>
  <c r="G596" i="5" s="1"/>
  <c r="G597" i="5" s="1"/>
  <c r="G598" i="5" s="1"/>
  <c r="G599" i="5" s="1"/>
  <c r="G600" i="5" s="1"/>
  <c r="H532" i="5"/>
  <c r="H533" i="5" s="1"/>
  <c r="H534" i="5" s="1"/>
  <c r="H535" i="5" s="1"/>
  <c r="H536" i="5" s="1"/>
  <c r="H537" i="5" s="1"/>
  <c r="H538" i="5" s="1"/>
  <c r="H539" i="5" s="1"/>
  <c r="H540" i="5" s="1"/>
  <c r="H541" i="5" s="1"/>
  <c r="H542" i="5" s="1"/>
  <c r="H543" i="5" s="1"/>
  <c r="H544" i="5" s="1"/>
  <c r="H545" i="5" s="1"/>
  <c r="H546" i="5" s="1"/>
  <c r="H547" i="5" s="1"/>
  <c r="H548" i="5" s="1"/>
  <c r="H549" i="5" s="1"/>
  <c r="Q12" i="5"/>
  <c r="R11" i="5" a="1"/>
  <c r="R11" i="5" s="1"/>
  <c r="S11" i="5" s="1"/>
  <c r="P11" i="5" s="1"/>
  <c r="S10" i="5"/>
  <c r="P10" i="5" s="1"/>
  <c r="F10" i="5" s="1"/>
  <c r="O10" i="5"/>
  <c r="I10" i="5" s="1"/>
  <c r="AD26" i="3"/>
  <c r="AE26" i="3" s="1"/>
  <c r="Y6" i="3" s="1"/>
  <c r="AD25" i="3"/>
  <c r="AE25" i="3" s="1"/>
  <c r="Y5" i="3" s="1"/>
  <c r="AD24" i="3"/>
  <c r="AE24" i="3" s="1"/>
  <c r="AD23" i="3"/>
  <c r="AE23" i="3" s="1"/>
  <c r="AD22" i="3"/>
  <c r="AE22" i="3" s="1"/>
  <c r="AD21" i="3"/>
  <c r="AE21" i="3" s="1"/>
  <c r="AD20" i="3"/>
  <c r="AE20" i="3" s="1"/>
  <c r="AD19" i="3"/>
  <c r="AE19" i="3" s="1"/>
  <c r="AD18" i="3"/>
  <c r="AE18" i="3" s="1"/>
  <c r="AD17" i="3"/>
  <c r="AE17" i="3" s="1"/>
  <c r="Y4" i="3" s="1"/>
  <c r="U4" i="3" s="1"/>
  <c r="AD16" i="3"/>
  <c r="AE16" i="3" s="1"/>
  <c r="AD15" i="3"/>
  <c r="AE15" i="3" s="1"/>
  <c r="AD14" i="3"/>
  <c r="AE14" i="3" s="1"/>
  <c r="AD13" i="3"/>
  <c r="AE13" i="3" s="1"/>
  <c r="AD12" i="3"/>
  <c r="AE12" i="3" s="1"/>
  <c r="AD11" i="3"/>
  <c r="AE11" i="3" s="1"/>
  <c r="AD10" i="3"/>
  <c r="AE10" i="3" s="1"/>
  <c r="AD9" i="3"/>
  <c r="AE9" i="3" s="1"/>
  <c r="AD8" i="3"/>
  <c r="AE8" i="3" s="1"/>
  <c r="AD7" i="3"/>
  <c r="AE7" i="3" s="1"/>
  <c r="AD6" i="3"/>
  <c r="AE6" i="3" s="1"/>
  <c r="AD5" i="3"/>
  <c r="AE5" i="3" s="1"/>
  <c r="AD4" i="3"/>
  <c r="AE4" i="3" s="1"/>
  <c r="AD3" i="3"/>
  <c r="AE3" i="3" s="1"/>
  <c r="S768" i="5" l="1"/>
  <c r="P768" i="5" s="1"/>
  <c r="O768" i="5"/>
  <c r="R769" i="5" a="1"/>
  <c r="R769" i="5" s="1"/>
  <c r="Q772" i="5"/>
  <c r="Q757" i="5"/>
  <c r="Q745" i="5"/>
  <c r="F232" i="6" a="1"/>
  <c r="F232" i="6" s="1"/>
  <c r="D231" i="6"/>
  <c r="E231" i="6" s="1"/>
  <c r="K231" i="6" s="1"/>
  <c r="G231" i="6"/>
  <c r="N231" i="6" s="1"/>
  <c r="Q723" i="5"/>
  <c r="Q708" i="5"/>
  <c r="G601" i="5"/>
  <c r="G602" i="5" s="1"/>
  <c r="G603" i="5" s="1"/>
  <c r="G604" i="5" s="1"/>
  <c r="G605" i="5" s="1"/>
  <c r="G606" i="5" s="1"/>
  <c r="G607" i="5" s="1"/>
  <c r="G608" i="5" s="1"/>
  <c r="G609" i="5" s="1"/>
  <c r="G610" i="5" s="1"/>
  <c r="G611" i="5" s="1"/>
  <c r="G612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47" i="5" s="1"/>
  <c r="G648" i="5" s="1"/>
  <c r="G649" i="5" s="1"/>
  <c r="G650" i="5" s="1"/>
  <c r="G651" i="5" s="1"/>
  <c r="G652" i="5" s="1"/>
  <c r="G653" i="5" s="1"/>
  <c r="G654" i="5" s="1"/>
  <c r="G655" i="5" s="1"/>
  <c r="G656" i="5" s="1"/>
  <c r="G657" i="5" s="1"/>
  <c r="G658" i="5" s="1"/>
  <c r="G659" i="5" s="1"/>
  <c r="G660" i="5" s="1"/>
  <c r="G661" i="5" s="1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H550" i="5"/>
  <c r="H551" i="5" s="1"/>
  <c r="H552" i="5" s="1"/>
  <c r="H553" i="5" s="1"/>
  <c r="H554" i="5" s="1"/>
  <c r="H555" i="5" s="1"/>
  <c r="H556" i="5" s="1"/>
  <c r="H557" i="5" s="1"/>
  <c r="H558" i="5" s="1"/>
  <c r="H559" i="5" s="1"/>
  <c r="H560" i="5" s="1"/>
  <c r="H561" i="5" s="1"/>
  <c r="H562" i="5" s="1"/>
  <c r="H563" i="5" s="1"/>
  <c r="H564" i="5" s="1"/>
  <c r="H565" i="5" s="1"/>
  <c r="H566" i="5" s="1"/>
  <c r="H567" i="5" s="1"/>
  <c r="H568" i="5" s="1"/>
  <c r="H569" i="5" s="1"/>
  <c r="H570" i="5" s="1"/>
  <c r="H571" i="5" s="1"/>
  <c r="H572" i="5" s="1"/>
  <c r="H573" i="5" s="1"/>
  <c r="H574" i="5" s="1"/>
  <c r="H575" i="5" s="1"/>
  <c r="H576" i="5" s="1"/>
  <c r="H577" i="5" s="1"/>
  <c r="H578" i="5" s="1"/>
  <c r="H579" i="5" s="1"/>
  <c r="H580" i="5" s="1"/>
  <c r="H581" i="5" s="1"/>
  <c r="H582" i="5" s="1"/>
  <c r="H583" i="5" s="1"/>
  <c r="H584" i="5" s="1"/>
  <c r="H585" i="5" s="1"/>
  <c r="H586" i="5" s="1"/>
  <c r="H587" i="5" s="1"/>
  <c r="H588" i="5" s="1"/>
  <c r="H589" i="5" s="1"/>
  <c r="H590" i="5" s="1"/>
  <c r="H591" i="5" s="1"/>
  <c r="H592" i="5" s="1"/>
  <c r="H593" i="5" s="1"/>
  <c r="H594" i="5" s="1"/>
  <c r="H595" i="5" s="1"/>
  <c r="H596" i="5" s="1"/>
  <c r="H597" i="5" s="1"/>
  <c r="H598" i="5" s="1"/>
  <c r="H599" i="5" s="1"/>
  <c r="H600" i="5" s="1"/>
  <c r="V5" i="3"/>
  <c r="W5" i="3"/>
  <c r="X5" i="3"/>
  <c r="V6" i="3"/>
  <c r="W6" i="3"/>
  <c r="X6" i="3"/>
  <c r="V26" i="3"/>
  <c r="B25" i="3"/>
  <c r="B24" i="3"/>
  <c r="V24" i="3"/>
  <c r="V23" i="3"/>
  <c r="H4" i="3" a="1"/>
  <c r="H4" i="3" s="1"/>
  <c r="B4" i="3" s="1"/>
  <c r="B23" i="3"/>
  <c r="V25" i="3"/>
  <c r="Y7" i="3"/>
  <c r="P5" i="3"/>
  <c r="Q5" i="3"/>
  <c r="U5" i="3"/>
  <c r="R5" i="3"/>
  <c r="T5" i="3"/>
  <c r="S5" i="3"/>
  <c r="P6" i="3"/>
  <c r="R6" i="3"/>
  <c r="S6" i="3"/>
  <c r="T6" i="3"/>
  <c r="U6" i="3"/>
  <c r="Q6" i="3"/>
  <c r="Q13" i="5"/>
  <c r="F11" i="5"/>
  <c r="R12" i="5" a="1"/>
  <c r="R12" i="5" s="1"/>
  <c r="S12" i="5" s="1"/>
  <c r="P12" i="5" s="1"/>
  <c r="O11" i="5"/>
  <c r="I11" i="5" s="1"/>
  <c r="P4" i="3"/>
  <c r="Q4" i="3"/>
  <c r="Q773" i="5" l="1"/>
  <c r="S769" i="5"/>
  <c r="P769" i="5" s="1"/>
  <c r="O769" i="5"/>
  <c r="R770" i="5" a="1"/>
  <c r="R770" i="5" s="1"/>
  <c r="Q758" i="5"/>
  <c r="Q746" i="5"/>
  <c r="F233" i="6" a="1"/>
  <c r="F233" i="6" s="1"/>
  <c r="D232" i="6"/>
  <c r="E232" i="6" s="1"/>
  <c r="K232" i="6" s="1"/>
  <c r="G232" i="6"/>
  <c r="N232" i="6" s="1"/>
  <c r="Q724" i="5"/>
  <c r="Q709" i="5"/>
  <c r="O5" i="3"/>
  <c r="H601" i="5"/>
  <c r="H602" i="5" s="1"/>
  <c r="H603" i="5" s="1"/>
  <c r="H604" i="5" s="1"/>
  <c r="H605" i="5" s="1"/>
  <c r="H606" i="5" s="1"/>
  <c r="H607" i="5" s="1"/>
  <c r="H608" i="5" s="1"/>
  <c r="H609" i="5" s="1"/>
  <c r="H610" i="5" s="1"/>
  <c r="H611" i="5" s="1"/>
  <c r="H612" i="5" s="1"/>
  <c r="H613" i="5" s="1"/>
  <c r="H614" i="5" s="1"/>
  <c r="H615" i="5" s="1"/>
  <c r="H616" i="5" s="1"/>
  <c r="H617" i="5" s="1"/>
  <c r="H618" i="5" s="1"/>
  <c r="H619" i="5" s="1"/>
  <c r="H620" i="5" s="1"/>
  <c r="H621" i="5" s="1"/>
  <c r="H622" i="5" s="1"/>
  <c r="H623" i="5" s="1"/>
  <c r="H624" i="5" s="1"/>
  <c r="H625" i="5" s="1"/>
  <c r="H626" i="5" s="1"/>
  <c r="H627" i="5" s="1"/>
  <c r="H628" i="5" s="1"/>
  <c r="H629" i="5" s="1"/>
  <c r="H630" i="5" s="1"/>
  <c r="H631" i="5" s="1"/>
  <c r="H632" i="5" s="1"/>
  <c r="H633" i="5" s="1"/>
  <c r="H634" i="5" s="1"/>
  <c r="H635" i="5" s="1"/>
  <c r="H636" i="5" s="1"/>
  <c r="H637" i="5" s="1"/>
  <c r="H638" i="5" s="1"/>
  <c r="H639" i="5" s="1"/>
  <c r="H640" i="5" s="1"/>
  <c r="H641" i="5" s="1"/>
  <c r="H642" i="5" s="1"/>
  <c r="H643" i="5" s="1"/>
  <c r="H644" i="5" s="1"/>
  <c r="H645" i="5" s="1"/>
  <c r="H646" i="5" s="1"/>
  <c r="H647" i="5" s="1"/>
  <c r="H648" i="5" s="1"/>
  <c r="H649" i="5" s="1"/>
  <c r="H650" i="5" s="1"/>
  <c r="H651" i="5" s="1"/>
  <c r="H652" i="5" s="1"/>
  <c r="H653" i="5" s="1"/>
  <c r="H654" i="5" s="1"/>
  <c r="H655" i="5" s="1"/>
  <c r="H656" i="5" s="1"/>
  <c r="H657" i="5" s="1"/>
  <c r="H658" i="5" s="1"/>
  <c r="H659" i="5" s="1"/>
  <c r="H660" i="5" s="1"/>
  <c r="H661" i="5" s="1"/>
  <c r="H662" i="5" s="1"/>
  <c r="H663" i="5" s="1"/>
  <c r="H664" i="5" s="1"/>
  <c r="H665" i="5" s="1"/>
  <c r="H666" i="5" s="1"/>
  <c r="H667" i="5" s="1"/>
  <c r="H668" i="5" s="1"/>
  <c r="H669" i="5" s="1"/>
  <c r="H670" i="5" s="1"/>
  <c r="H671" i="5" s="1"/>
  <c r="H672" i="5" s="1"/>
  <c r="H673" i="5" s="1"/>
  <c r="H674" i="5" s="1"/>
  <c r="H675" i="5" s="1"/>
  <c r="H676" i="5" s="1"/>
  <c r="H677" i="5" s="1"/>
  <c r="H678" i="5" s="1"/>
  <c r="H679" i="5" s="1"/>
  <c r="H680" i="5" s="1"/>
  <c r="H681" i="5" s="1"/>
  <c r="H682" i="5" s="1"/>
  <c r="H683" i="5" s="1"/>
  <c r="H684" i="5" s="1"/>
  <c r="H685" i="5" s="1"/>
  <c r="H686" i="5" s="1"/>
  <c r="H687" i="5" s="1"/>
  <c r="H688" i="5" s="1"/>
  <c r="H689" i="5" s="1"/>
  <c r="H690" i="5" s="1"/>
  <c r="P24" i="3"/>
  <c r="Q24" i="3"/>
  <c r="R24" i="3"/>
  <c r="S24" i="3"/>
  <c r="T24" i="3"/>
  <c r="U24" i="3"/>
  <c r="P26" i="3"/>
  <c r="Q26" i="3"/>
  <c r="R26" i="3"/>
  <c r="S26" i="3"/>
  <c r="T26" i="3"/>
  <c r="U26" i="3"/>
  <c r="P25" i="3"/>
  <c r="Q25" i="3"/>
  <c r="R25" i="3"/>
  <c r="S25" i="3"/>
  <c r="T25" i="3"/>
  <c r="U25" i="3"/>
  <c r="V7" i="3"/>
  <c r="W7" i="3"/>
  <c r="X7" i="3"/>
  <c r="O6" i="3"/>
  <c r="U23" i="3"/>
  <c r="T23" i="3"/>
  <c r="S23" i="3"/>
  <c r="R23" i="3"/>
  <c r="P23" i="3"/>
  <c r="Q23" i="3"/>
  <c r="P7" i="3"/>
  <c r="Q7" i="3"/>
  <c r="R7" i="3"/>
  <c r="S7" i="3"/>
  <c r="T7" i="3"/>
  <c r="U7" i="3"/>
  <c r="R4" i="3"/>
  <c r="Q14" i="5"/>
  <c r="F12" i="5"/>
  <c r="O12" i="5"/>
  <c r="I12" i="5" s="1"/>
  <c r="R13" i="5" a="1"/>
  <c r="R13" i="5" s="1"/>
  <c r="S13" i="5" s="1"/>
  <c r="P13" i="5" s="1"/>
  <c r="D11" i="2"/>
  <c r="G11" i="2" s="1"/>
  <c r="D9" i="2"/>
  <c r="G9" i="2" s="1"/>
  <c r="D14" i="2"/>
  <c r="E14" i="2" s="1"/>
  <c r="D10" i="2"/>
  <c r="D12" i="2"/>
  <c r="G12" i="2" s="1"/>
  <c r="D13" i="2"/>
  <c r="G13" i="2" s="1"/>
  <c r="S770" i="5" l="1"/>
  <c r="P770" i="5" s="1"/>
  <c r="O770" i="5"/>
  <c r="R771" i="5" a="1"/>
  <c r="R771" i="5" s="1"/>
  <c r="Q774" i="5"/>
  <c r="Q747" i="5"/>
  <c r="D233" i="6"/>
  <c r="E233" i="6" s="1"/>
  <c r="K233" i="6" s="1"/>
  <c r="F234" i="6" a="1"/>
  <c r="F234" i="6" s="1"/>
  <c r="G233" i="6"/>
  <c r="N233" i="6" s="1"/>
  <c r="Q725" i="5"/>
  <c r="Q710" i="5"/>
  <c r="O7" i="3"/>
  <c r="O24" i="3"/>
  <c r="O26" i="3"/>
  <c r="O25" i="3"/>
  <c r="O23" i="3"/>
  <c r="S4" i="3"/>
  <c r="F13" i="5"/>
  <c r="O13" i="5"/>
  <c r="I13" i="5" s="1"/>
  <c r="Q15" i="5"/>
  <c r="R14" i="5" a="1"/>
  <c r="R14" i="5" s="1"/>
  <c r="S14" i="5" s="1"/>
  <c r="P14" i="5" s="1"/>
  <c r="W4" i="3"/>
  <c r="E12" i="2"/>
  <c r="F9" i="2"/>
  <c r="E9" i="2"/>
  <c r="F12" i="2"/>
  <c r="E10" i="2"/>
  <c r="G10" i="2"/>
  <c r="E11" i="2"/>
  <c r="F13" i="2"/>
  <c r="E13" i="2"/>
  <c r="F10" i="2"/>
  <c r="F14" i="2"/>
  <c r="F11" i="2"/>
  <c r="G14" i="2"/>
  <c r="S771" i="5" l="1"/>
  <c r="P771" i="5" s="1"/>
  <c r="O771" i="5"/>
  <c r="R772" i="5" a="1"/>
  <c r="R772" i="5" s="1"/>
  <c r="Q775" i="5"/>
  <c r="D234" i="6"/>
  <c r="E234" i="6" s="1"/>
  <c r="K234" i="6" s="1"/>
  <c r="G234" i="6"/>
  <c r="N234" i="6" s="1"/>
  <c r="F235" i="6" a="1"/>
  <c r="F235" i="6" s="1"/>
  <c r="Q726" i="5"/>
  <c r="T4" i="3"/>
  <c r="F14" i="5"/>
  <c r="Q16" i="5"/>
  <c r="R15" i="5" a="1"/>
  <c r="R15" i="5" s="1"/>
  <c r="S15" i="5" s="1"/>
  <c r="P15" i="5" s="1"/>
  <c r="O14" i="5"/>
  <c r="I14" i="5" s="1"/>
  <c r="X4" i="3"/>
  <c r="Q776" i="5" l="1"/>
  <c r="S772" i="5"/>
  <c r="P772" i="5" s="1"/>
  <c r="O772" i="5"/>
  <c r="R773" i="5" a="1"/>
  <c r="R773" i="5" s="1"/>
  <c r="D235" i="6"/>
  <c r="E235" i="6" s="1"/>
  <c r="K235" i="6" s="1"/>
  <c r="F236" i="6" a="1"/>
  <c r="F236" i="6" s="1"/>
  <c r="G235" i="6"/>
  <c r="N235" i="6" s="1"/>
  <c r="Q727" i="5"/>
  <c r="O15" i="5"/>
  <c r="I15" i="5" s="1"/>
  <c r="Q17" i="5"/>
  <c r="R16" i="5" a="1"/>
  <c r="R16" i="5" s="1"/>
  <c r="S16" i="5" s="1"/>
  <c r="P16" i="5" s="1"/>
  <c r="F15" i="5"/>
  <c r="S773" i="5" l="1"/>
  <c r="P773" i="5" s="1"/>
  <c r="O773" i="5"/>
  <c r="R774" i="5" a="1"/>
  <c r="R774" i="5" s="1"/>
  <c r="Q777" i="5"/>
  <c r="D236" i="6"/>
  <c r="E236" i="6" s="1"/>
  <c r="K236" i="6" s="1"/>
  <c r="F237" i="6" a="1"/>
  <c r="F237" i="6" s="1"/>
  <c r="G236" i="6"/>
  <c r="N236" i="6" s="1"/>
  <c r="Q728" i="5"/>
  <c r="R17" i="5" a="1"/>
  <c r="R17" i="5" s="1"/>
  <c r="S17" i="5" s="1"/>
  <c r="P17" i="5" s="1"/>
  <c r="V4" i="3"/>
  <c r="O4" i="3" s="1"/>
  <c r="F16" i="5"/>
  <c r="O16" i="5"/>
  <c r="I16" i="5" s="1"/>
  <c r="Q18" i="5"/>
  <c r="Q778" i="5" l="1"/>
  <c r="S774" i="5"/>
  <c r="P774" i="5" s="1"/>
  <c r="O774" i="5"/>
  <c r="R775" i="5" a="1"/>
  <c r="R775" i="5" s="1"/>
  <c r="D237" i="6"/>
  <c r="E237" i="6" s="1"/>
  <c r="K237" i="6" s="1"/>
  <c r="F238" i="6" a="1"/>
  <c r="F238" i="6" s="1"/>
  <c r="G237" i="6"/>
  <c r="N237" i="6" s="1"/>
  <c r="Q729" i="5"/>
  <c r="O17" i="5"/>
  <c r="I17" i="5" s="1"/>
  <c r="Q19" i="5"/>
  <c r="R18" i="5" a="1"/>
  <c r="R18" i="5" s="1"/>
  <c r="S18" i="5" s="1"/>
  <c r="P18" i="5" s="1"/>
  <c r="F17" i="5"/>
  <c r="Q779" i="5" l="1"/>
  <c r="S775" i="5"/>
  <c r="P775" i="5" s="1"/>
  <c r="O775" i="5"/>
  <c r="R776" i="5" a="1"/>
  <c r="R776" i="5" s="1"/>
  <c r="D238" i="6"/>
  <c r="E238" i="6" s="1"/>
  <c r="K238" i="6" s="1"/>
  <c r="F239" i="6" a="1"/>
  <c r="F239" i="6" s="1"/>
  <c r="G238" i="6"/>
  <c r="N238" i="6" s="1"/>
  <c r="Q730" i="5"/>
  <c r="O18" i="5"/>
  <c r="I18" i="5" s="1"/>
  <c r="Q20" i="5"/>
  <c r="R19" i="5" a="1"/>
  <c r="R19" i="5" s="1"/>
  <c r="S19" i="5" s="1"/>
  <c r="P19" i="5" s="1"/>
  <c r="F18" i="5"/>
  <c r="S776" i="5" l="1"/>
  <c r="P776" i="5" s="1"/>
  <c r="O776" i="5"/>
  <c r="R777" i="5" a="1"/>
  <c r="R777" i="5" s="1"/>
  <c r="D239" i="6"/>
  <c r="E239" i="6" s="1"/>
  <c r="K239" i="6" s="1"/>
  <c r="F240" i="6" a="1"/>
  <c r="F240" i="6" s="1"/>
  <c r="G239" i="6"/>
  <c r="N239" i="6" s="1"/>
  <c r="Q731" i="5"/>
  <c r="Q21" i="5"/>
  <c r="O19" i="5"/>
  <c r="I19" i="5" s="1"/>
  <c r="F19" i="5"/>
  <c r="R20" i="5" a="1"/>
  <c r="R20" i="5" s="1"/>
  <c r="S20" i="5" s="1"/>
  <c r="P20" i="5" s="1"/>
  <c r="S777" i="5" l="1"/>
  <c r="P777" i="5" s="1"/>
  <c r="O777" i="5"/>
  <c r="R778" i="5" a="1"/>
  <c r="R778" i="5" s="1"/>
  <c r="D240" i="6"/>
  <c r="E240" i="6" s="1"/>
  <c r="K240" i="6" s="1"/>
  <c r="F241" i="6" a="1"/>
  <c r="F241" i="6" s="1"/>
  <c r="G240" i="6"/>
  <c r="N240" i="6" s="1"/>
  <c r="Q732" i="5"/>
  <c r="Q22" i="5"/>
  <c r="R21" i="5" a="1"/>
  <c r="R21" i="5" s="1"/>
  <c r="S21" i="5" s="1"/>
  <c r="P21" i="5" s="1"/>
  <c r="F20" i="5"/>
  <c r="O20" i="5"/>
  <c r="I20" i="5" s="1"/>
  <c r="S778" i="5" l="1"/>
  <c r="P778" i="5" s="1"/>
  <c r="O778" i="5"/>
  <c r="R779" i="5" a="1"/>
  <c r="R779" i="5" s="1"/>
  <c r="D241" i="6"/>
  <c r="E241" i="6" s="1"/>
  <c r="K241" i="6" s="1"/>
  <c r="F242" i="6" a="1"/>
  <c r="F242" i="6" s="1"/>
  <c r="G241" i="6"/>
  <c r="N241" i="6" s="1"/>
  <c r="Q733" i="5"/>
  <c r="F21" i="5"/>
  <c r="Q23" i="5"/>
  <c r="O21" i="5"/>
  <c r="I21" i="5" s="1"/>
  <c r="R22" i="5" a="1"/>
  <c r="R22" i="5" s="1"/>
  <c r="S22" i="5" s="1"/>
  <c r="P22" i="5" s="1"/>
  <c r="S779" i="5" l="1"/>
  <c r="P779" i="5" s="1"/>
  <c r="O779" i="5"/>
  <c r="D242" i="6"/>
  <c r="E242" i="6" s="1"/>
  <c r="K242" i="6" s="1"/>
  <c r="F243" i="6" a="1"/>
  <c r="F243" i="6" s="1"/>
  <c r="G242" i="6"/>
  <c r="N242" i="6" s="1"/>
  <c r="R23" i="5" a="1"/>
  <c r="R23" i="5" s="1"/>
  <c r="S23" i="5" s="1"/>
  <c r="P23" i="5" s="1"/>
  <c r="O22" i="5"/>
  <c r="I22" i="5" s="1"/>
  <c r="F22" i="5"/>
  <c r="Q24" i="5"/>
  <c r="D243" i="6" l="1"/>
  <c r="E243" i="6" s="1"/>
  <c r="K243" i="6" s="1"/>
  <c r="G243" i="6"/>
  <c r="N243" i="6" s="1"/>
  <c r="F244" i="6" a="1"/>
  <c r="F244" i="6" s="1"/>
  <c r="O23" i="5"/>
  <c r="I23" i="5" s="1"/>
  <c r="Q25" i="5"/>
  <c r="R24" i="5" a="1"/>
  <c r="R24" i="5" s="1"/>
  <c r="S24" i="5" s="1"/>
  <c r="P24" i="5" s="1"/>
  <c r="F23" i="5"/>
  <c r="D244" i="6" l="1"/>
  <c r="E244" i="6" s="1"/>
  <c r="K244" i="6" s="1"/>
  <c r="G244" i="6"/>
  <c r="N244" i="6" s="1"/>
  <c r="F245" i="6" a="1"/>
  <c r="F245" i="6" s="1"/>
  <c r="R25" i="5" a="1"/>
  <c r="R25" i="5" s="1"/>
  <c r="S25" i="5" s="1"/>
  <c r="P25" i="5" s="1"/>
  <c r="O24" i="5"/>
  <c r="I24" i="5" s="1"/>
  <c r="F24" i="5"/>
  <c r="Q26" i="5"/>
  <c r="D245" i="6" l="1"/>
  <c r="E245" i="6" s="1"/>
  <c r="K245" i="6" s="1"/>
  <c r="F246" i="6" a="1"/>
  <c r="F246" i="6" s="1"/>
  <c r="G245" i="6"/>
  <c r="N245" i="6" s="1"/>
  <c r="O25" i="5"/>
  <c r="I25" i="5" s="1"/>
  <c r="F25" i="5"/>
  <c r="Q27" i="5"/>
  <c r="R26" i="5" a="1"/>
  <c r="R26" i="5" s="1"/>
  <c r="S26" i="5" s="1"/>
  <c r="P26" i="5" s="1"/>
  <c r="F26" i="5" s="1"/>
  <c r="D246" i="6" l="1"/>
  <c r="E246" i="6" s="1"/>
  <c r="K246" i="6" s="1"/>
  <c r="F247" i="6" a="1"/>
  <c r="F247" i="6" s="1"/>
  <c r="G246" i="6"/>
  <c r="N246" i="6" s="1"/>
  <c r="R27" i="5" a="1"/>
  <c r="R27" i="5" s="1"/>
  <c r="S27" i="5" s="1"/>
  <c r="P27" i="5" s="1"/>
  <c r="F27" i="5" s="1"/>
  <c r="Q28" i="5"/>
  <c r="O26" i="5"/>
  <c r="I26" i="5" s="1"/>
  <c r="D247" i="6" l="1"/>
  <c r="E247" i="6" s="1"/>
  <c r="K247" i="6" s="1"/>
  <c r="F248" i="6" a="1"/>
  <c r="F248" i="6" s="1"/>
  <c r="G247" i="6"/>
  <c r="N247" i="6" s="1"/>
  <c r="O27" i="5"/>
  <c r="I27" i="5" s="1"/>
  <c r="R28" i="5" a="1"/>
  <c r="R28" i="5" s="1"/>
  <c r="S28" i="5" s="1"/>
  <c r="P28" i="5" s="1"/>
  <c r="F28" i="5" s="1"/>
  <c r="Q29" i="5"/>
  <c r="D248" i="6" l="1"/>
  <c r="E248" i="6" s="1"/>
  <c r="K248" i="6" s="1"/>
  <c r="G248" i="6"/>
  <c r="N248" i="6" s="1"/>
  <c r="F249" i="6" a="1"/>
  <c r="F249" i="6" s="1"/>
  <c r="O28" i="5"/>
  <c r="I28" i="5" s="1"/>
  <c r="Q30" i="5"/>
  <c r="R29" i="5" a="1"/>
  <c r="R29" i="5" s="1"/>
  <c r="S29" i="5" s="1"/>
  <c r="P29" i="5" s="1"/>
  <c r="F29" i="5" s="1"/>
  <c r="D249" i="6" l="1"/>
  <c r="E249" i="6" s="1"/>
  <c r="K249" i="6" s="1"/>
  <c r="F250" i="6" a="1"/>
  <c r="F250" i="6" s="1"/>
  <c r="G249" i="6"/>
  <c r="N249" i="6" s="1"/>
  <c r="O29" i="5"/>
  <c r="I29" i="5" s="1"/>
  <c r="Q31" i="5"/>
  <c r="R30" i="5" a="1"/>
  <c r="R30" i="5" s="1"/>
  <c r="S30" i="5" s="1"/>
  <c r="P30" i="5" s="1"/>
  <c r="F30" i="5" s="1"/>
  <c r="D250" i="6" l="1"/>
  <c r="E250" i="6" s="1"/>
  <c r="K250" i="6" s="1"/>
  <c r="F251" i="6" a="1"/>
  <c r="F251" i="6" s="1"/>
  <c r="G250" i="6"/>
  <c r="N250" i="6" s="1"/>
  <c r="R31" i="5" a="1"/>
  <c r="R31" i="5" s="1"/>
  <c r="S31" i="5" s="1"/>
  <c r="P31" i="5" s="1"/>
  <c r="F31" i="5" s="1"/>
  <c r="O30" i="5"/>
  <c r="I30" i="5" s="1"/>
  <c r="Q32" i="5"/>
  <c r="D251" i="6" l="1"/>
  <c r="E251" i="6" s="1"/>
  <c r="K251" i="6" s="1"/>
  <c r="F252" i="6" a="1"/>
  <c r="F252" i="6" s="1"/>
  <c r="G251" i="6"/>
  <c r="N251" i="6" s="1"/>
  <c r="Q33" i="5"/>
  <c r="R32" i="5" a="1"/>
  <c r="R32" i="5" s="1"/>
  <c r="S32" i="5" s="1"/>
  <c r="P32" i="5" s="1"/>
  <c r="F32" i="5" s="1"/>
  <c r="O31" i="5"/>
  <c r="I31" i="5" s="1"/>
  <c r="D252" i="6" l="1"/>
  <c r="E252" i="6" s="1"/>
  <c r="K252" i="6" s="1"/>
  <c r="F253" i="6" a="1"/>
  <c r="F253" i="6" s="1"/>
  <c r="G252" i="6"/>
  <c r="N252" i="6" s="1"/>
  <c r="R33" i="5" a="1"/>
  <c r="R33" i="5" s="1"/>
  <c r="S33" i="5" s="1"/>
  <c r="P33" i="5" s="1"/>
  <c r="F33" i="5" s="1"/>
  <c r="Q34" i="5"/>
  <c r="O32" i="5"/>
  <c r="I32" i="5" s="1"/>
  <c r="D253" i="6" l="1"/>
  <c r="E253" i="6" s="1"/>
  <c r="K253" i="6" s="1"/>
  <c r="F254" i="6" a="1"/>
  <c r="F254" i="6" s="1"/>
  <c r="G253" i="6"/>
  <c r="N253" i="6" s="1"/>
  <c r="O33" i="5"/>
  <c r="I33" i="5" s="1"/>
  <c r="Q35" i="5"/>
  <c r="R34" i="5" a="1"/>
  <c r="R34" i="5" s="1"/>
  <c r="S34" i="5" s="1"/>
  <c r="P34" i="5" s="1"/>
  <c r="F34" i="5" s="1"/>
  <c r="D254" i="6" l="1"/>
  <c r="E254" i="6" s="1"/>
  <c r="K254" i="6" s="1"/>
  <c r="F255" i="6" a="1"/>
  <c r="F255" i="6" s="1"/>
  <c r="G254" i="6"/>
  <c r="N254" i="6" s="1"/>
  <c r="R35" i="5" a="1"/>
  <c r="R35" i="5" s="1"/>
  <c r="S35" i="5" s="1"/>
  <c r="P35" i="5" s="1"/>
  <c r="F35" i="5" s="1"/>
  <c r="O34" i="5"/>
  <c r="I34" i="5" s="1"/>
  <c r="Q36" i="5"/>
  <c r="D255" i="6" l="1"/>
  <c r="E255" i="6" s="1"/>
  <c r="K255" i="6" s="1"/>
  <c r="F256" i="6" a="1"/>
  <c r="F256" i="6" s="1"/>
  <c r="G255" i="6"/>
  <c r="N255" i="6" s="1"/>
  <c r="O35" i="5"/>
  <c r="I35" i="5" s="1"/>
  <c r="Q37" i="5"/>
  <c r="R36" i="5" a="1"/>
  <c r="R36" i="5" s="1"/>
  <c r="S36" i="5" s="1"/>
  <c r="P36" i="5" s="1"/>
  <c r="F36" i="5" s="1"/>
  <c r="D256" i="6" l="1"/>
  <c r="E256" i="6" s="1"/>
  <c r="K256" i="6" s="1"/>
  <c r="F257" i="6" a="1"/>
  <c r="F257" i="6" s="1"/>
  <c r="G256" i="6"/>
  <c r="N256" i="6" s="1"/>
  <c r="Q38" i="5"/>
  <c r="R37" i="5" a="1"/>
  <c r="R37" i="5" s="1"/>
  <c r="S37" i="5" s="1"/>
  <c r="P37" i="5" s="1"/>
  <c r="F37" i="5" s="1"/>
  <c r="O36" i="5"/>
  <c r="I36" i="5" s="1"/>
  <c r="D257" i="6" l="1"/>
  <c r="E257" i="6" s="1"/>
  <c r="K257" i="6" s="1"/>
  <c r="F258" i="6" a="1"/>
  <c r="F258" i="6" s="1"/>
  <c r="G257" i="6"/>
  <c r="N257" i="6" s="1"/>
  <c r="R38" i="5" a="1"/>
  <c r="R38" i="5" s="1"/>
  <c r="S38" i="5" s="1"/>
  <c r="P38" i="5" s="1"/>
  <c r="F38" i="5" s="1"/>
  <c r="O37" i="5"/>
  <c r="I37" i="5" s="1"/>
  <c r="Q39" i="5"/>
  <c r="D258" i="6" l="1"/>
  <c r="E258" i="6" s="1"/>
  <c r="K258" i="6" s="1"/>
  <c r="G258" i="6"/>
  <c r="N258" i="6" s="1"/>
  <c r="F259" i="6" a="1"/>
  <c r="F259" i="6" s="1"/>
  <c r="O38" i="5"/>
  <c r="I38" i="5" s="1"/>
  <c r="Q40" i="5"/>
  <c r="R39" i="5" a="1"/>
  <c r="R39" i="5" s="1"/>
  <c r="S39" i="5" s="1"/>
  <c r="P39" i="5" s="1"/>
  <c r="F39" i="5" s="1"/>
  <c r="D259" i="6" l="1"/>
  <c r="E259" i="6" s="1"/>
  <c r="K259" i="6" s="1"/>
  <c r="F260" i="6" a="1"/>
  <c r="F260" i="6" s="1"/>
  <c r="G259" i="6"/>
  <c r="N259" i="6" s="1"/>
  <c r="O39" i="5"/>
  <c r="I39" i="5" s="1"/>
  <c r="Q41" i="5"/>
  <c r="R40" i="5" a="1"/>
  <c r="R40" i="5" s="1"/>
  <c r="S40" i="5" s="1"/>
  <c r="P40" i="5" s="1"/>
  <c r="F40" i="5" s="1"/>
  <c r="D260" i="6" l="1"/>
  <c r="E260" i="6" s="1"/>
  <c r="K260" i="6" s="1"/>
  <c r="F261" i="6" a="1"/>
  <c r="F261" i="6" s="1"/>
  <c r="G260" i="6"/>
  <c r="N260" i="6" s="1"/>
  <c r="Q42" i="5"/>
  <c r="O40" i="5"/>
  <c r="I40" i="5" s="1"/>
  <c r="R41" i="5" a="1"/>
  <c r="R41" i="5" s="1"/>
  <c r="S41" i="5" s="1"/>
  <c r="P41" i="5" s="1"/>
  <c r="F41" i="5" s="1"/>
  <c r="D261" i="6" l="1"/>
  <c r="E261" i="6" s="1"/>
  <c r="K261" i="6" s="1"/>
  <c r="F262" i="6" a="1"/>
  <c r="F262" i="6" s="1"/>
  <c r="G261" i="6"/>
  <c r="N261" i="6" s="1"/>
  <c r="Q43" i="5"/>
  <c r="O41" i="5"/>
  <c r="I41" i="5" s="1"/>
  <c r="R42" i="5" a="1"/>
  <c r="R42" i="5" s="1"/>
  <c r="S42" i="5" s="1"/>
  <c r="P42" i="5" s="1"/>
  <c r="F42" i="5" s="1"/>
  <c r="D262" i="6" l="1"/>
  <c r="E262" i="6" s="1"/>
  <c r="K262" i="6" s="1"/>
  <c r="F263" i="6" a="1"/>
  <c r="F263" i="6" s="1"/>
  <c r="G262" i="6"/>
  <c r="N262" i="6" s="1"/>
  <c r="R43" i="5" a="1"/>
  <c r="R43" i="5" s="1"/>
  <c r="S43" i="5" s="1"/>
  <c r="P43" i="5" s="1"/>
  <c r="F43" i="5" s="1"/>
  <c r="O42" i="5"/>
  <c r="I42" i="5" s="1"/>
  <c r="Q44" i="5"/>
  <c r="D263" i="6" l="1"/>
  <c r="E263" i="6" s="1"/>
  <c r="K263" i="6" s="1"/>
  <c r="F264" i="6" a="1"/>
  <c r="F264" i="6" s="1"/>
  <c r="G263" i="6"/>
  <c r="N263" i="6" s="1"/>
  <c r="O43" i="5"/>
  <c r="I43" i="5" s="1"/>
  <c r="Q45" i="5"/>
  <c r="R44" i="5" a="1"/>
  <c r="R44" i="5" s="1"/>
  <c r="S44" i="5" s="1"/>
  <c r="P44" i="5" s="1"/>
  <c r="F44" i="5" s="1"/>
  <c r="D264" i="6" l="1"/>
  <c r="E264" i="6" s="1"/>
  <c r="K264" i="6" s="1"/>
  <c r="G264" i="6"/>
  <c r="N264" i="6" s="1"/>
  <c r="F265" i="6" a="1"/>
  <c r="F265" i="6" s="1"/>
  <c r="R45" i="5" a="1"/>
  <c r="R45" i="5" s="1"/>
  <c r="S45" i="5" s="1"/>
  <c r="P45" i="5" s="1"/>
  <c r="F45" i="5" s="1"/>
  <c r="O44" i="5"/>
  <c r="I44" i="5" s="1"/>
  <c r="Q46" i="5"/>
  <c r="D265" i="6" l="1"/>
  <c r="E265" i="6" s="1"/>
  <c r="K265" i="6" s="1"/>
  <c r="G265" i="6"/>
  <c r="N265" i="6" s="1"/>
  <c r="F266" i="6" a="1"/>
  <c r="F266" i="6" s="1"/>
  <c r="O45" i="5"/>
  <c r="I45" i="5" s="1"/>
  <c r="Q47" i="5"/>
  <c r="R46" i="5" a="1"/>
  <c r="R46" i="5" s="1"/>
  <c r="S46" i="5" s="1"/>
  <c r="P46" i="5" s="1"/>
  <c r="F46" i="5" s="1"/>
  <c r="D266" i="6" l="1"/>
  <c r="E266" i="6" s="1"/>
  <c r="K266" i="6" s="1"/>
  <c r="F267" i="6" a="1"/>
  <c r="F267" i="6" s="1"/>
  <c r="G266" i="6"/>
  <c r="N266" i="6" s="1"/>
  <c r="O46" i="5"/>
  <c r="I46" i="5" s="1"/>
  <c r="Q48" i="5"/>
  <c r="R47" i="5" a="1"/>
  <c r="R47" i="5" s="1"/>
  <c r="S47" i="5" s="1"/>
  <c r="P47" i="5" s="1"/>
  <c r="F47" i="5" s="1"/>
  <c r="D267" i="6" l="1"/>
  <c r="E267" i="6" s="1"/>
  <c r="K267" i="6" s="1"/>
  <c r="G267" i="6"/>
  <c r="N267" i="6" s="1"/>
  <c r="F268" i="6" a="1"/>
  <c r="F268" i="6" s="1"/>
  <c r="R48" i="5" a="1"/>
  <c r="R48" i="5" s="1"/>
  <c r="S48" i="5" s="1"/>
  <c r="P48" i="5" s="1"/>
  <c r="F48" i="5" s="1"/>
  <c r="Q49" i="5"/>
  <c r="O47" i="5"/>
  <c r="I47" i="5" s="1"/>
  <c r="D268" i="6" l="1"/>
  <c r="E268" i="6" s="1"/>
  <c r="K268" i="6" s="1"/>
  <c r="F269" i="6" a="1"/>
  <c r="F269" i="6" s="1"/>
  <c r="G268" i="6"/>
  <c r="N268" i="6" s="1"/>
  <c r="R49" i="5" a="1"/>
  <c r="R49" i="5" s="1"/>
  <c r="S49" i="5" s="1"/>
  <c r="P49" i="5" s="1"/>
  <c r="F49" i="5" s="1"/>
  <c r="O48" i="5"/>
  <c r="I48" i="5" s="1"/>
  <c r="Q50" i="5"/>
  <c r="D269" i="6" l="1"/>
  <c r="E269" i="6" s="1"/>
  <c r="K269" i="6" s="1"/>
  <c r="F270" i="6" a="1"/>
  <c r="F270" i="6" s="1"/>
  <c r="G269" i="6"/>
  <c r="N269" i="6" s="1"/>
  <c r="O49" i="5"/>
  <c r="I49" i="5" s="1"/>
  <c r="Q51" i="5"/>
  <c r="R50" i="5" a="1"/>
  <c r="R50" i="5" s="1"/>
  <c r="S50" i="5" s="1"/>
  <c r="P50" i="5" s="1"/>
  <c r="F50" i="5" s="1"/>
  <c r="D270" i="6" l="1"/>
  <c r="E270" i="6" s="1"/>
  <c r="K270" i="6" s="1"/>
  <c r="F271" i="6" a="1"/>
  <c r="F271" i="6" s="1"/>
  <c r="G270" i="6"/>
  <c r="N270" i="6" s="1"/>
  <c r="O50" i="5"/>
  <c r="I50" i="5" s="1"/>
  <c r="Q52" i="5"/>
  <c r="R51" i="5" a="1"/>
  <c r="R51" i="5" s="1"/>
  <c r="S51" i="5" s="1"/>
  <c r="P51" i="5" s="1"/>
  <c r="F51" i="5" s="1"/>
  <c r="D271" i="6" l="1"/>
  <c r="E271" i="6" s="1"/>
  <c r="K271" i="6" s="1"/>
  <c r="F272" i="6" a="1"/>
  <c r="F272" i="6" s="1"/>
  <c r="G271" i="6"/>
  <c r="N271" i="6" s="1"/>
  <c r="O51" i="5"/>
  <c r="I51" i="5" s="1"/>
  <c r="Q53" i="5"/>
  <c r="R52" i="5" a="1"/>
  <c r="R52" i="5" s="1"/>
  <c r="S52" i="5" s="1"/>
  <c r="P52" i="5" s="1"/>
  <c r="F52" i="5" s="1"/>
  <c r="D272" i="6" l="1"/>
  <c r="E272" i="6" s="1"/>
  <c r="K272" i="6" s="1"/>
  <c r="F273" i="6" a="1"/>
  <c r="F273" i="6" s="1"/>
  <c r="G272" i="6"/>
  <c r="N272" i="6" s="1"/>
  <c r="O52" i="5"/>
  <c r="I52" i="5" s="1"/>
  <c r="Q54" i="5"/>
  <c r="R53" i="5" a="1"/>
  <c r="R53" i="5" s="1"/>
  <c r="S53" i="5" s="1"/>
  <c r="P53" i="5" s="1"/>
  <c r="F53" i="5" s="1"/>
  <c r="D273" i="6" l="1"/>
  <c r="E273" i="6" s="1"/>
  <c r="K273" i="6" s="1"/>
  <c r="F274" i="6" a="1"/>
  <c r="F274" i="6" s="1"/>
  <c r="G273" i="6"/>
  <c r="N273" i="6" s="1"/>
  <c r="R54" i="5" a="1"/>
  <c r="R54" i="5" s="1"/>
  <c r="S54" i="5" s="1"/>
  <c r="P54" i="5" s="1"/>
  <c r="F54" i="5" s="1"/>
  <c r="Q55" i="5"/>
  <c r="O53" i="5"/>
  <c r="I53" i="5" s="1"/>
  <c r="D274" i="6" l="1"/>
  <c r="E274" i="6" s="1"/>
  <c r="K274" i="6" s="1"/>
  <c r="F275" i="6" a="1"/>
  <c r="F275" i="6" s="1"/>
  <c r="G274" i="6"/>
  <c r="N274" i="6" s="1"/>
  <c r="O54" i="5"/>
  <c r="I54" i="5" s="1"/>
  <c r="R55" i="5" a="1"/>
  <c r="R55" i="5" s="1"/>
  <c r="S55" i="5" s="1"/>
  <c r="P55" i="5" s="1"/>
  <c r="F55" i="5" s="1"/>
  <c r="Q56" i="5"/>
  <c r="D275" i="6" l="1"/>
  <c r="E275" i="6" s="1"/>
  <c r="K275" i="6" s="1"/>
  <c r="G275" i="6"/>
  <c r="N275" i="6" s="1"/>
  <c r="F276" i="6" a="1"/>
  <c r="F276" i="6" s="1"/>
  <c r="O55" i="5"/>
  <c r="I55" i="5" s="1"/>
  <c r="Q57" i="5"/>
  <c r="R56" i="5" a="1"/>
  <c r="R56" i="5" s="1"/>
  <c r="S56" i="5" s="1"/>
  <c r="P56" i="5" s="1"/>
  <c r="F56" i="5" s="1"/>
  <c r="D276" i="6" l="1"/>
  <c r="E276" i="6" s="1"/>
  <c r="K276" i="6" s="1"/>
  <c r="F277" i="6" a="1"/>
  <c r="F277" i="6" s="1"/>
  <c r="G276" i="6"/>
  <c r="N276" i="6" s="1"/>
  <c r="R57" i="5" a="1"/>
  <c r="R57" i="5" s="1"/>
  <c r="S57" i="5" s="1"/>
  <c r="P57" i="5" s="1"/>
  <c r="F57" i="5" s="1"/>
  <c r="O56" i="5"/>
  <c r="I56" i="5" s="1"/>
  <c r="Q58" i="5"/>
  <c r="D277" i="6" l="1"/>
  <c r="E277" i="6" s="1"/>
  <c r="K277" i="6" s="1"/>
  <c r="F278" i="6" a="1"/>
  <c r="F278" i="6" s="1"/>
  <c r="G277" i="6"/>
  <c r="N277" i="6" s="1"/>
  <c r="O57" i="5"/>
  <c r="I57" i="5" s="1"/>
  <c r="Q59" i="5"/>
  <c r="R58" i="5" a="1"/>
  <c r="R58" i="5" s="1"/>
  <c r="S58" i="5" s="1"/>
  <c r="P58" i="5" s="1"/>
  <c r="F58" i="5" s="1"/>
  <c r="D278" i="6" l="1"/>
  <c r="E278" i="6" s="1"/>
  <c r="K278" i="6" s="1"/>
  <c r="F279" i="6" a="1"/>
  <c r="F279" i="6" s="1"/>
  <c r="G278" i="6"/>
  <c r="N278" i="6" s="1"/>
  <c r="Q60" i="5"/>
  <c r="R59" i="5" a="1"/>
  <c r="R59" i="5" s="1"/>
  <c r="S59" i="5" s="1"/>
  <c r="P59" i="5" s="1"/>
  <c r="F59" i="5" s="1"/>
  <c r="O58" i="5"/>
  <c r="I58" i="5" s="1"/>
  <c r="D279" i="6" l="1"/>
  <c r="E279" i="6" s="1"/>
  <c r="K279" i="6" s="1"/>
  <c r="F280" i="6" a="1"/>
  <c r="F280" i="6" s="1"/>
  <c r="G279" i="6"/>
  <c r="N279" i="6" s="1"/>
  <c r="R60" i="5" a="1"/>
  <c r="R60" i="5" s="1"/>
  <c r="S60" i="5" s="1"/>
  <c r="P60" i="5" s="1"/>
  <c r="F60" i="5" s="1"/>
  <c r="O59" i="5"/>
  <c r="I59" i="5" s="1"/>
  <c r="Q61" i="5"/>
  <c r="D280" i="6" l="1"/>
  <c r="E280" i="6" s="1"/>
  <c r="K280" i="6" s="1"/>
  <c r="F281" i="6" a="1"/>
  <c r="F281" i="6" s="1"/>
  <c r="G280" i="6"/>
  <c r="N280" i="6" s="1"/>
  <c r="O60" i="5"/>
  <c r="I60" i="5" s="1"/>
  <c r="Q62" i="5"/>
  <c r="R61" i="5" a="1"/>
  <c r="R61" i="5" s="1"/>
  <c r="S61" i="5" s="1"/>
  <c r="P61" i="5" s="1"/>
  <c r="F61" i="5" s="1"/>
  <c r="D281" i="6" l="1"/>
  <c r="E281" i="6" s="1"/>
  <c r="K281" i="6" s="1"/>
  <c r="F282" i="6" a="1"/>
  <c r="F282" i="6" s="1"/>
  <c r="G281" i="6"/>
  <c r="N281" i="6" s="1"/>
  <c r="Q63" i="5"/>
  <c r="O61" i="5"/>
  <c r="I61" i="5" s="1"/>
  <c r="R62" i="5" a="1"/>
  <c r="R62" i="5" s="1"/>
  <c r="S62" i="5" s="1"/>
  <c r="P62" i="5" s="1"/>
  <c r="F62" i="5" s="1"/>
  <c r="D282" i="6" l="1"/>
  <c r="E282" i="6" s="1"/>
  <c r="K282" i="6" s="1"/>
  <c r="F283" i="6" a="1"/>
  <c r="F283" i="6" s="1"/>
  <c r="G282" i="6"/>
  <c r="N282" i="6" s="1"/>
  <c r="R63" i="5" a="1"/>
  <c r="R63" i="5" s="1"/>
  <c r="S63" i="5" s="1"/>
  <c r="P63" i="5" s="1"/>
  <c r="F63" i="5" s="1"/>
  <c r="O62" i="5"/>
  <c r="I62" i="5" s="1"/>
  <c r="Q64" i="5"/>
  <c r="D283" i="6" l="1"/>
  <c r="E283" i="6" s="1"/>
  <c r="K283" i="6" s="1"/>
  <c r="F284" i="6" a="1"/>
  <c r="F284" i="6" s="1"/>
  <c r="G283" i="6"/>
  <c r="N283" i="6" s="1"/>
  <c r="O63" i="5"/>
  <c r="I63" i="5" s="1"/>
  <c r="Q65" i="5"/>
  <c r="R64" i="5" a="1"/>
  <c r="R64" i="5" s="1"/>
  <c r="S64" i="5" s="1"/>
  <c r="P64" i="5" s="1"/>
  <c r="F64" i="5" s="1"/>
  <c r="D284" i="6" l="1"/>
  <c r="E284" i="6" s="1"/>
  <c r="K284" i="6" s="1"/>
  <c r="F285" i="6" a="1"/>
  <c r="F285" i="6" s="1"/>
  <c r="G284" i="6"/>
  <c r="N284" i="6" s="1"/>
  <c r="O64" i="5"/>
  <c r="I64" i="5" s="1"/>
  <c r="Q66" i="5"/>
  <c r="R65" i="5" a="1"/>
  <c r="R65" i="5" s="1"/>
  <c r="S65" i="5" s="1"/>
  <c r="P65" i="5" s="1"/>
  <c r="F65" i="5" s="1"/>
  <c r="D285" i="6" l="1"/>
  <c r="E285" i="6" s="1"/>
  <c r="K285" i="6" s="1"/>
  <c r="G285" i="6"/>
  <c r="N285" i="6" s="1"/>
  <c r="F286" i="6" a="1"/>
  <c r="F286" i="6" s="1"/>
  <c r="R66" i="5" a="1"/>
  <c r="R66" i="5" s="1"/>
  <c r="S66" i="5" s="1"/>
  <c r="P66" i="5" s="1"/>
  <c r="F66" i="5" s="1"/>
  <c r="Q67" i="5"/>
  <c r="O65" i="5"/>
  <c r="I65" i="5" s="1"/>
  <c r="D286" i="6" l="1"/>
  <c r="E286" i="6" s="1"/>
  <c r="K286" i="6" s="1"/>
  <c r="G286" i="6"/>
  <c r="N286" i="6" s="1"/>
  <c r="F287" i="6" a="1"/>
  <c r="F287" i="6" s="1"/>
  <c r="O66" i="5"/>
  <c r="I66" i="5" s="1"/>
  <c r="R67" i="5" a="1"/>
  <c r="R67" i="5" s="1"/>
  <c r="S67" i="5" s="1"/>
  <c r="P67" i="5" s="1"/>
  <c r="F67" i="5" s="1"/>
  <c r="Q68" i="5"/>
  <c r="D287" i="6" l="1"/>
  <c r="E287" i="6" s="1"/>
  <c r="K287" i="6" s="1"/>
  <c r="F288" i="6" a="1"/>
  <c r="F288" i="6" s="1"/>
  <c r="G287" i="6"/>
  <c r="N287" i="6" s="1"/>
  <c r="O67" i="5"/>
  <c r="I67" i="5" s="1"/>
  <c r="Q69" i="5"/>
  <c r="R68" i="5" a="1"/>
  <c r="R68" i="5" s="1"/>
  <c r="S68" i="5" s="1"/>
  <c r="P68" i="5" s="1"/>
  <c r="F68" i="5" s="1"/>
  <c r="D288" i="6" l="1"/>
  <c r="E288" i="6" s="1"/>
  <c r="K288" i="6" s="1"/>
  <c r="F289" i="6" a="1"/>
  <c r="F289" i="6" s="1"/>
  <c r="G288" i="6"/>
  <c r="N288" i="6" s="1"/>
  <c r="O68" i="5"/>
  <c r="I68" i="5" s="1"/>
  <c r="Q70" i="5"/>
  <c r="R69" i="5" a="1"/>
  <c r="R69" i="5" s="1"/>
  <c r="S69" i="5" s="1"/>
  <c r="P69" i="5" s="1"/>
  <c r="F69" i="5" s="1"/>
  <c r="D289" i="6" l="1"/>
  <c r="E289" i="6" s="1"/>
  <c r="K289" i="6" s="1"/>
  <c r="G289" i="6"/>
  <c r="N289" i="6" s="1"/>
  <c r="F290" i="6" a="1"/>
  <c r="F290" i="6" s="1"/>
  <c r="R70" i="5" a="1"/>
  <c r="R70" i="5" s="1"/>
  <c r="S70" i="5" s="1"/>
  <c r="P70" i="5" s="1"/>
  <c r="F70" i="5" s="1"/>
  <c r="Q71" i="5"/>
  <c r="O69" i="5"/>
  <c r="I69" i="5" s="1"/>
  <c r="D290" i="6" l="1"/>
  <c r="E290" i="6" s="1"/>
  <c r="K290" i="6" s="1"/>
  <c r="F291" i="6" a="1"/>
  <c r="F291" i="6" s="1"/>
  <c r="G290" i="6"/>
  <c r="N290" i="6" s="1"/>
  <c r="O70" i="5"/>
  <c r="I70" i="5" s="1"/>
  <c r="Q72" i="5"/>
  <c r="R71" i="5" a="1"/>
  <c r="R71" i="5" s="1"/>
  <c r="S71" i="5" s="1"/>
  <c r="P71" i="5" s="1"/>
  <c r="F71" i="5" s="1"/>
  <c r="D291" i="6" l="1"/>
  <c r="E291" i="6" s="1"/>
  <c r="K291" i="6" s="1"/>
  <c r="F292" i="6" a="1"/>
  <c r="F292" i="6" s="1"/>
  <c r="G291" i="6"/>
  <c r="N291" i="6" s="1"/>
  <c r="R72" i="5" a="1"/>
  <c r="R72" i="5" s="1"/>
  <c r="S72" i="5" s="1"/>
  <c r="P72" i="5" s="1"/>
  <c r="F72" i="5" s="1"/>
  <c r="O71" i="5"/>
  <c r="I71" i="5" s="1"/>
  <c r="Q73" i="5"/>
  <c r="D292" i="6" l="1"/>
  <c r="E292" i="6" s="1"/>
  <c r="K292" i="6" s="1"/>
  <c r="F293" i="6" a="1"/>
  <c r="F293" i="6" s="1"/>
  <c r="G292" i="6"/>
  <c r="N292" i="6" s="1"/>
  <c r="O72" i="5"/>
  <c r="I72" i="5" s="1"/>
  <c r="Q74" i="5"/>
  <c r="R73" i="5" a="1"/>
  <c r="R73" i="5" s="1"/>
  <c r="S73" i="5" s="1"/>
  <c r="P73" i="5" s="1"/>
  <c r="F73" i="5" s="1"/>
  <c r="D293" i="6" l="1"/>
  <c r="E293" i="6" s="1"/>
  <c r="K293" i="6" s="1"/>
  <c r="G293" i="6"/>
  <c r="N293" i="6" s="1"/>
  <c r="F294" i="6" a="1"/>
  <c r="F294" i="6" s="1"/>
  <c r="R74" i="5" a="1"/>
  <c r="R74" i="5" s="1"/>
  <c r="S74" i="5" s="1"/>
  <c r="P74" i="5" s="1"/>
  <c r="F74" i="5" s="1"/>
  <c r="O73" i="5"/>
  <c r="I73" i="5" s="1"/>
  <c r="Q75" i="5"/>
  <c r="D294" i="6" l="1"/>
  <c r="E294" i="6" s="1"/>
  <c r="K294" i="6" s="1"/>
  <c r="F295" i="6" a="1"/>
  <c r="F295" i="6" s="1"/>
  <c r="G294" i="6"/>
  <c r="N294" i="6" s="1"/>
  <c r="O74" i="5"/>
  <c r="I74" i="5" s="1"/>
  <c r="Q76" i="5"/>
  <c r="R75" i="5" a="1"/>
  <c r="R75" i="5" s="1"/>
  <c r="S75" i="5" s="1"/>
  <c r="P75" i="5" s="1"/>
  <c r="F75" i="5" s="1"/>
  <c r="D295" i="6" l="1"/>
  <c r="E295" i="6" s="1"/>
  <c r="K295" i="6" s="1"/>
  <c r="F296" i="6" a="1"/>
  <c r="F296" i="6" s="1"/>
  <c r="G295" i="6"/>
  <c r="N295" i="6" s="1"/>
  <c r="R76" i="5" a="1"/>
  <c r="R76" i="5" s="1"/>
  <c r="S76" i="5" s="1"/>
  <c r="P76" i="5" s="1"/>
  <c r="F76" i="5" s="1"/>
  <c r="O75" i="5"/>
  <c r="I75" i="5" s="1"/>
  <c r="Q77" i="5"/>
  <c r="D296" i="6" l="1"/>
  <c r="E296" i="6" s="1"/>
  <c r="K296" i="6" s="1"/>
  <c r="G296" i="6"/>
  <c r="N296" i="6" s="1"/>
  <c r="F297" i="6" a="1"/>
  <c r="F297" i="6" s="1"/>
  <c r="O76" i="5"/>
  <c r="I76" i="5" s="1"/>
  <c r="R77" i="5" a="1"/>
  <c r="R77" i="5" s="1"/>
  <c r="S77" i="5" s="1"/>
  <c r="P77" i="5" s="1"/>
  <c r="F77" i="5" s="1"/>
  <c r="Q78" i="5"/>
  <c r="D297" i="6" l="1"/>
  <c r="E297" i="6" s="1"/>
  <c r="K297" i="6" s="1"/>
  <c r="G297" i="6"/>
  <c r="N297" i="6" s="1"/>
  <c r="F298" i="6" a="1"/>
  <c r="F298" i="6" s="1"/>
  <c r="O77" i="5"/>
  <c r="I77" i="5" s="1"/>
  <c r="Q79" i="5"/>
  <c r="R78" i="5" a="1"/>
  <c r="R78" i="5" s="1"/>
  <c r="S78" i="5" s="1"/>
  <c r="P78" i="5" s="1"/>
  <c r="F78" i="5" s="1"/>
  <c r="D298" i="6" l="1"/>
  <c r="E298" i="6" s="1"/>
  <c r="K298" i="6" s="1"/>
  <c r="F299" i="6" a="1"/>
  <c r="F299" i="6" s="1"/>
  <c r="G298" i="6"/>
  <c r="N298" i="6" s="1"/>
  <c r="O78" i="5"/>
  <c r="I78" i="5" s="1"/>
  <c r="Q80" i="5"/>
  <c r="R79" i="5" a="1"/>
  <c r="R79" i="5" s="1"/>
  <c r="S79" i="5" s="1"/>
  <c r="P79" i="5" s="1"/>
  <c r="F79" i="5" s="1"/>
  <c r="D299" i="6" l="1"/>
  <c r="E299" i="6" s="1"/>
  <c r="K299" i="6" s="1"/>
  <c r="F300" i="6" a="1"/>
  <c r="F300" i="6" s="1"/>
  <c r="G299" i="6"/>
  <c r="N299" i="6" s="1"/>
  <c r="Q81" i="5"/>
  <c r="O79" i="5"/>
  <c r="I79" i="5" s="1"/>
  <c r="R80" i="5" a="1"/>
  <c r="R80" i="5" s="1"/>
  <c r="S80" i="5" s="1"/>
  <c r="P80" i="5" s="1"/>
  <c r="F80" i="5" s="1"/>
  <c r="D300" i="6" l="1"/>
  <c r="E300" i="6" s="1"/>
  <c r="K300" i="6" s="1"/>
  <c r="G300" i="6"/>
  <c r="N300" i="6" s="1"/>
  <c r="F301" i="6" a="1"/>
  <c r="F301" i="6" s="1"/>
  <c r="Q82" i="5"/>
  <c r="R81" i="5" a="1"/>
  <c r="R81" i="5" s="1"/>
  <c r="S81" i="5" s="1"/>
  <c r="P81" i="5" s="1"/>
  <c r="F81" i="5" s="1"/>
  <c r="O80" i="5"/>
  <c r="I80" i="5" s="1"/>
  <c r="D301" i="6" l="1"/>
  <c r="E301" i="6" s="1"/>
  <c r="K301" i="6" s="1"/>
  <c r="G301" i="6"/>
  <c r="N301" i="6" s="1"/>
  <c r="F302" i="6" a="1"/>
  <c r="F302" i="6" s="1"/>
  <c r="Q83" i="5"/>
  <c r="O81" i="5"/>
  <c r="I81" i="5" s="1"/>
  <c r="R82" i="5" a="1"/>
  <c r="R82" i="5" s="1"/>
  <c r="S82" i="5" s="1"/>
  <c r="P82" i="5" s="1"/>
  <c r="F82" i="5" s="1"/>
  <c r="D302" i="6" l="1"/>
  <c r="E302" i="6" s="1"/>
  <c r="K302" i="6" s="1"/>
  <c r="F303" i="6" a="1"/>
  <c r="F303" i="6" s="1"/>
  <c r="G302" i="6"/>
  <c r="N302" i="6" s="1"/>
  <c r="O82" i="5"/>
  <c r="I82" i="5" s="1"/>
  <c r="Q84" i="5"/>
  <c r="R83" i="5" a="1"/>
  <c r="R83" i="5" s="1"/>
  <c r="S83" i="5" s="1"/>
  <c r="P83" i="5" s="1"/>
  <c r="F83" i="5" s="1"/>
  <c r="G303" i="6" l="1"/>
  <c r="N303" i="6" s="1"/>
  <c r="N3" i="6" s="1" a="1"/>
  <c r="N3" i="6" s="1"/>
  <c r="D303" i="6"/>
  <c r="E303" i="6" s="1"/>
  <c r="K303" i="6" s="1"/>
  <c r="K3" i="6" s="1" a="1"/>
  <c r="K3" i="6" s="1"/>
  <c r="Q85" i="5"/>
  <c r="R84" i="5" a="1"/>
  <c r="R84" i="5" s="1"/>
  <c r="S84" i="5" s="1"/>
  <c r="P84" i="5" s="1"/>
  <c r="F84" i="5" s="1"/>
  <c r="O83" i="5"/>
  <c r="I83" i="5" s="1"/>
  <c r="R85" i="5" l="1" a="1"/>
  <c r="R85" i="5" s="1"/>
  <c r="S85" i="5" s="1"/>
  <c r="P85" i="5" s="1"/>
  <c r="F85" i="5" s="1"/>
  <c r="O84" i="5"/>
  <c r="I84" i="5" s="1"/>
  <c r="Q86" i="5"/>
  <c r="O85" i="5" l="1"/>
  <c r="I85" i="5" s="1"/>
  <c r="Q87" i="5"/>
  <c r="R86" i="5" a="1"/>
  <c r="R86" i="5" s="1"/>
  <c r="S86" i="5" s="1"/>
  <c r="P86" i="5" s="1"/>
  <c r="F86" i="5" s="1"/>
  <c r="R87" i="5" l="1" a="1"/>
  <c r="R87" i="5" s="1"/>
  <c r="S87" i="5" s="1"/>
  <c r="P87" i="5" s="1"/>
  <c r="F87" i="5" s="1"/>
  <c r="O86" i="5"/>
  <c r="I86" i="5" s="1"/>
  <c r="Q88" i="5"/>
  <c r="O87" i="5" l="1"/>
  <c r="I87" i="5" s="1"/>
  <c r="R88" i="5" a="1"/>
  <c r="R88" i="5" s="1"/>
  <c r="S88" i="5" s="1"/>
  <c r="P88" i="5" s="1"/>
  <c r="F88" i="5" s="1"/>
  <c r="Q89" i="5"/>
  <c r="O88" i="5" l="1"/>
  <c r="I88" i="5" s="1"/>
  <c r="Q90" i="5"/>
  <c r="R89" i="5" a="1"/>
  <c r="R89" i="5" s="1"/>
  <c r="S89" i="5" s="1"/>
  <c r="P89" i="5" s="1"/>
  <c r="F89" i="5" s="1"/>
  <c r="Q91" i="5" l="1"/>
  <c r="R90" i="5" a="1"/>
  <c r="R90" i="5" s="1"/>
  <c r="S90" i="5" s="1"/>
  <c r="P90" i="5" s="1"/>
  <c r="F90" i="5" s="1"/>
  <c r="O89" i="5"/>
  <c r="I89" i="5" s="1"/>
  <c r="Q92" i="5" l="1"/>
  <c r="R91" i="5" a="1"/>
  <c r="R91" i="5" s="1"/>
  <c r="S91" i="5" s="1"/>
  <c r="P91" i="5" s="1"/>
  <c r="F91" i="5" s="1"/>
  <c r="O90" i="5"/>
  <c r="I90" i="5" s="1"/>
  <c r="R92" i="5" l="1" a="1"/>
  <c r="R92" i="5" s="1"/>
  <c r="S92" i="5" s="1"/>
  <c r="P92" i="5" s="1"/>
  <c r="F92" i="5" s="1"/>
  <c r="Q93" i="5"/>
  <c r="O91" i="5"/>
  <c r="I91" i="5" s="1"/>
  <c r="R93" i="5" l="1" a="1"/>
  <c r="R93" i="5" s="1"/>
  <c r="S93" i="5" s="1"/>
  <c r="P93" i="5" s="1"/>
  <c r="F93" i="5" s="1"/>
  <c r="O92" i="5"/>
  <c r="I92" i="5" s="1"/>
  <c r="Q94" i="5"/>
  <c r="O93" i="5" l="1"/>
  <c r="I93" i="5" s="1"/>
  <c r="Q95" i="5"/>
  <c r="R94" i="5" a="1"/>
  <c r="R94" i="5" s="1"/>
  <c r="S94" i="5" s="1"/>
  <c r="P94" i="5" s="1"/>
  <c r="F94" i="5" s="1"/>
  <c r="Q96" i="5" l="1"/>
  <c r="O94" i="5"/>
  <c r="I94" i="5" s="1"/>
  <c r="R95" i="5" a="1"/>
  <c r="R95" i="5" s="1"/>
  <c r="S95" i="5" s="1"/>
  <c r="P95" i="5" s="1"/>
  <c r="F95" i="5" s="1"/>
  <c r="O95" i="5" l="1"/>
  <c r="I95" i="5" s="1"/>
  <c r="Q97" i="5"/>
  <c r="R96" i="5" a="1"/>
  <c r="R96" i="5" s="1"/>
  <c r="S96" i="5" s="1"/>
  <c r="P96" i="5" s="1"/>
  <c r="F96" i="5" s="1"/>
  <c r="R97" i="5" l="1" a="1"/>
  <c r="R97" i="5" s="1"/>
  <c r="S97" i="5" s="1"/>
  <c r="P97" i="5" s="1"/>
  <c r="F97" i="5" s="1"/>
  <c r="O96" i="5"/>
  <c r="I96" i="5" s="1"/>
  <c r="Q98" i="5"/>
  <c r="R98" i="5" l="1" a="1"/>
  <c r="R98" i="5" s="1"/>
  <c r="S98" i="5" s="1"/>
  <c r="P98" i="5" s="1"/>
  <c r="F98" i="5" s="1"/>
  <c r="O97" i="5"/>
  <c r="I97" i="5" s="1"/>
  <c r="Q99" i="5"/>
  <c r="R99" i="5" l="1" a="1"/>
  <c r="R99" i="5" s="1"/>
  <c r="S99" i="5" s="1"/>
  <c r="P99" i="5" s="1"/>
  <c r="F99" i="5" s="1"/>
  <c r="O98" i="5"/>
  <c r="I98" i="5" s="1"/>
  <c r="Q100" i="5"/>
  <c r="O99" i="5" l="1"/>
  <c r="I99" i="5" s="1"/>
  <c r="Q101" i="5"/>
  <c r="R100" i="5" a="1"/>
  <c r="R100" i="5" s="1"/>
  <c r="S100" i="5" s="1"/>
  <c r="P100" i="5" s="1"/>
  <c r="F100" i="5" s="1"/>
  <c r="R101" i="5" l="1" a="1"/>
  <c r="R101" i="5" s="1"/>
  <c r="S101" i="5" s="1"/>
  <c r="P101" i="5" s="1"/>
  <c r="F101" i="5" s="1"/>
  <c r="Q102" i="5"/>
  <c r="O100" i="5"/>
  <c r="I100" i="5" s="1"/>
  <c r="R102" i="5" l="1" a="1"/>
  <c r="R102" i="5" s="1"/>
  <c r="S102" i="5" s="1"/>
  <c r="P102" i="5" s="1"/>
  <c r="F102" i="5" s="1"/>
  <c r="O101" i="5"/>
  <c r="I101" i="5" s="1"/>
  <c r="Q103" i="5"/>
  <c r="R103" i="5" l="1" a="1"/>
  <c r="R103" i="5" s="1"/>
  <c r="S103" i="5" s="1"/>
  <c r="P103" i="5" s="1"/>
  <c r="F103" i="5" s="1"/>
  <c r="O102" i="5"/>
  <c r="I102" i="5" s="1"/>
  <c r="Q104" i="5"/>
  <c r="O103" i="5" l="1"/>
  <c r="I103" i="5" s="1"/>
  <c r="R104" i="5" a="1"/>
  <c r="R104" i="5" s="1"/>
  <c r="S104" i="5" s="1"/>
  <c r="P104" i="5" s="1"/>
  <c r="F104" i="5" s="1"/>
  <c r="Q105" i="5"/>
  <c r="R105" i="5" l="1" a="1"/>
  <c r="R105" i="5" s="1"/>
  <c r="S105" i="5" s="1"/>
  <c r="P105" i="5" s="1"/>
  <c r="F105" i="5" s="1"/>
  <c r="O104" i="5"/>
  <c r="I104" i="5" s="1"/>
  <c r="Q106" i="5"/>
  <c r="O105" i="5" l="1"/>
  <c r="I105" i="5" s="1"/>
  <c r="Q107" i="5"/>
  <c r="R106" i="5" a="1"/>
  <c r="R106" i="5" s="1"/>
  <c r="S106" i="5" s="1"/>
  <c r="P106" i="5" s="1"/>
  <c r="F106" i="5" s="1"/>
  <c r="R107" i="5" l="1" a="1"/>
  <c r="R107" i="5" s="1"/>
  <c r="S107" i="5" s="1"/>
  <c r="P107" i="5" s="1"/>
  <c r="F107" i="5" s="1"/>
  <c r="Q108" i="5"/>
  <c r="O106" i="5"/>
  <c r="I106" i="5" s="1"/>
  <c r="O107" i="5" l="1"/>
  <c r="I107" i="5" s="1"/>
  <c r="R108" i="5" a="1"/>
  <c r="R108" i="5" s="1"/>
  <c r="S108" i="5" s="1"/>
  <c r="P108" i="5" s="1"/>
  <c r="F108" i="5" s="1"/>
  <c r="Q109" i="5"/>
  <c r="O108" i="5" l="1"/>
  <c r="I108" i="5" s="1"/>
  <c r="Q110" i="5"/>
  <c r="R109" i="5" a="1"/>
  <c r="R109" i="5" s="1"/>
  <c r="S109" i="5" s="1"/>
  <c r="P109" i="5" s="1"/>
  <c r="F109" i="5" s="1"/>
  <c r="Q111" i="5" l="1"/>
  <c r="R110" i="5" a="1"/>
  <c r="R110" i="5" s="1"/>
  <c r="S110" i="5" s="1"/>
  <c r="P110" i="5" s="1"/>
  <c r="F110" i="5" s="1"/>
  <c r="O109" i="5"/>
  <c r="I109" i="5" s="1"/>
  <c r="R111" i="5" l="1" a="1"/>
  <c r="R111" i="5" s="1"/>
  <c r="S111" i="5" s="1"/>
  <c r="P111" i="5" s="1"/>
  <c r="F111" i="5" s="1"/>
  <c r="Q112" i="5"/>
  <c r="O110" i="5"/>
  <c r="I110" i="5" s="1"/>
  <c r="O111" i="5" l="1"/>
  <c r="I111" i="5" s="1"/>
  <c r="Q113" i="5"/>
  <c r="R112" i="5" a="1"/>
  <c r="R112" i="5" s="1"/>
  <c r="S112" i="5" s="1"/>
  <c r="P112" i="5" s="1"/>
  <c r="F112" i="5" s="1"/>
  <c r="R113" i="5" l="1" a="1"/>
  <c r="R113" i="5" s="1"/>
  <c r="S113" i="5" s="1"/>
  <c r="P113" i="5" s="1"/>
  <c r="F113" i="5" s="1"/>
  <c r="O112" i="5"/>
  <c r="I112" i="5" s="1"/>
  <c r="Q114" i="5"/>
  <c r="O113" i="5" l="1"/>
  <c r="I113" i="5" s="1"/>
  <c r="Q115" i="5"/>
  <c r="R114" i="5" a="1"/>
  <c r="R114" i="5" s="1"/>
  <c r="S114" i="5" s="1"/>
  <c r="P114" i="5" s="1"/>
  <c r="F114" i="5" s="1"/>
  <c r="Q116" i="5" l="1"/>
  <c r="R115" i="5" a="1"/>
  <c r="R115" i="5" s="1"/>
  <c r="S115" i="5" s="1"/>
  <c r="P115" i="5" s="1"/>
  <c r="F115" i="5" s="1"/>
  <c r="O114" i="5"/>
  <c r="I114" i="5" s="1"/>
  <c r="Q117" i="5" l="1"/>
  <c r="O115" i="5"/>
  <c r="I115" i="5" s="1"/>
  <c r="R116" i="5" a="1"/>
  <c r="R116" i="5" s="1"/>
  <c r="S116" i="5" s="1"/>
  <c r="P116" i="5" s="1"/>
  <c r="F116" i="5" s="1"/>
  <c r="R117" i="5" l="1" a="1"/>
  <c r="R117" i="5" s="1"/>
  <c r="S117" i="5" s="1"/>
  <c r="P117" i="5" s="1"/>
  <c r="F117" i="5" s="1"/>
  <c r="O116" i="5"/>
  <c r="I116" i="5" s="1"/>
  <c r="Q118" i="5"/>
  <c r="O117" i="5" l="1"/>
  <c r="I117" i="5" s="1"/>
  <c r="Q119" i="5"/>
  <c r="R118" i="5" a="1"/>
  <c r="R118" i="5" s="1"/>
  <c r="S118" i="5" s="1"/>
  <c r="P118" i="5" s="1"/>
  <c r="F118" i="5" s="1"/>
  <c r="Q120" i="5" l="1"/>
  <c r="O118" i="5"/>
  <c r="I118" i="5" s="1"/>
  <c r="R119" i="5" a="1"/>
  <c r="R119" i="5" s="1"/>
  <c r="S119" i="5" s="1"/>
  <c r="P119" i="5" s="1"/>
  <c r="F119" i="5" s="1"/>
  <c r="Q121" i="5" l="1"/>
  <c r="O119" i="5"/>
  <c r="I119" i="5" s="1"/>
  <c r="R120" i="5" a="1"/>
  <c r="R120" i="5" s="1"/>
  <c r="S120" i="5" s="1"/>
  <c r="P120" i="5" s="1"/>
  <c r="F120" i="5" s="1"/>
  <c r="O120" i="5" l="1"/>
  <c r="I120" i="5" s="1"/>
  <c r="Q122" i="5"/>
  <c r="R121" i="5" a="1"/>
  <c r="R121" i="5" s="1"/>
  <c r="S121" i="5" s="1"/>
  <c r="P121" i="5" s="1"/>
  <c r="F121" i="5" s="1"/>
  <c r="O121" i="5" l="1"/>
  <c r="I121" i="5" s="1"/>
  <c r="Q123" i="5"/>
  <c r="R122" i="5" a="1"/>
  <c r="R122" i="5" s="1"/>
  <c r="S122" i="5" s="1"/>
  <c r="P122" i="5" s="1"/>
  <c r="F122" i="5" s="1"/>
  <c r="Q124" i="5" l="1"/>
  <c r="R123" i="5" a="1"/>
  <c r="R123" i="5" s="1"/>
  <c r="S123" i="5" s="1"/>
  <c r="P123" i="5" s="1"/>
  <c r="F123" i="5" s="1"/>
  <c r="O122" i="5"/>
  <c r="I122" i="5" s="1"/>
  <c r="Q125" i="5" l="1"/>
  <c r="R124" i="5" a="1"/>
  <c r="R124" i="5" s="1"/>
  <c r="S124" i="5" s="1"/>
  <c r="P124" i="5" s="1"/>
  <c r="F124" i="5" s="1"/>
  <c r="O123" i="5"/>
  <c r="I123" i="5" s="1"/>
  <c r="R125" i="5" l="1" a="1"/>
  <c r="R125" i="5" s="1"/>
  <c r="S125" i="5" s="1"/>
  <c r="P125" i="5" s="1"/>
  <c r="F125" i="5" s="1"/>
  <c r="O124" i="5"/>
  <c r="I124" i="5" s="1"/>
  <c r="Q126" i="5"/>
  <c r="O125" i="5" l="1"/>
  <c r="I125" i="5" s="1"/>
  <c r="Q127" i="5"/>
  <c r="R126" i="5" a="1"/>
  <c r="R126" i="5" s="1"/>
  <c r="S126" i="5" s="1"/>
  <c r="P126" i="5" s="1"/>
  <c r="F126" i="5" s="1"/>
  <c r="R127" i="5" l="1" a="1"/>
  <c r="R127" i="5" s="1"/>
  <c r="S127" i="5" s="1"/>
  <c r="P127" i="5" s="1"/>
  <c r="F127" i="5" s="1"/>
  <c r="O126" i="5"/>
  <c r="I126" i="5" s="1"/>
  <c r="Q128" i="5"/>
  <c r="O127" i="5" l="1"/>
  <c r="I127" i="5" s="1"/>
  <c r="Q129" i="5"/>
  <c r="R128" i="5" a="1"/>
  <c r="R128" i="5" s="1"/>
  <c r="S128" i="5" s="1"/>
  <c r="P128" i="5" s="1"/>
  <c r="F128" i="5" s="1"/>
  <c r="Q130" i="5" l="1"/>
  <c r="O128" i="5"/>
  <c r="I128" i="5" s="1"/>
  <c r="R129" i="5" a="1"/>
  <c r="R129" i="5" s="1"/>
  <c r="S129" i="5" s="1"/>
  <c r="P129" i="5" s="1"/>
  <c r="F129" i="5" s="1"/>
  <c r="O129" i="5" l="1"/>
  <c r="I129" i="5" s="1"/>
  <c r="Q131" i="5"/>
  <c r="R130" i="5" a="1"/>
  <c r="R130" i="5" s="1"/>
  <c r="S130" i="5" s="1"/>
  <c r="P130" i="5" s="1"/>
  <c r="F130" i="5" s="1"/>
  <c r="R131" i="5" l="1" a="1"/>
  <c r="R131" i="5" s="1"/>
  <c r="S131" i="5" s="1"/>
  <c r="P131" i="5" s="1"/>
  <c r="F131" i="5" s="1"/>
  <c r="Q132" i="5"/>
  <c r="O130" i="5"/>
  <c r="I130" i="5" s="1"/>
  <c r="O131" i="5" l="1"/>
  <c r="I131" i="5" s="1"/>
  <c r="Q133" i="5"/>
  <c r="R132" i="5" a="1"/>
  <c r="R132" i="5" s="1"/>
  <c r="S132" i="5" s="1"/>
  <c r="P132" i="5" s="1"/>
  <c r="F132" i="5" s="1"/>
  <c r="Q134" i="5" l="1"/>
  <c r="O132" i="5"/>
  <c r="I132" i="5" s="1"/>
  <c r="R133" i="5" a="1"/>
  <c r="R133" i="5" s="1"/>
  <c r="S133" i="5" s="1"/>
  <c r="P133" i="5" s="1"/>
  <c r="F133" i="5" s="1"/>
  <c r="R134" i="5" l="1" a="1"/>
  <c r="R134" i="5" s="1"/>
  <c r="S134" i="5" s="1"/>
  <c r="P134" i="5" s="1"/>
  <c r="F134" i="5" s="1"/>
  <c r="Q135" i="5"/>
  <c r="O133" i="5"/>
  <c r="I133" i="5" s="1"/>
  <c r="O134" i="5" l="1"/>
  <c r="I134" i="5" s="1"/>
  <c r="Q136" i="5"/>
  <c r="R135" i="5" a="1"/>
  <c r="R135" i="5" s="1"/>
  <c r="S135" i="5" s="1"/>
  <c r="P135" i="5" s="1"/>
  <c r="F135" i="5" s="1"/>
  <c r="R136" i="5" l="1" a="1"/>
  <c r="R136" i="5" s="1"/>
  <c r="S136" i="5" s="1"/>
  <c r="P136" i="5" s="1"/>
  <c r="F136" i="5" s="1"/>
  <c r="Q137" i="5"/>
  <c r="O135" i="5"/>
  <c r="I135" i="5" s="1"/>
  <c r="O136" i="5" l="1"/>
  <c r="I136" i="5" s="1"/>
  <c r="R137" i="5" a="1"/>
  <c r="R137" i="5" s="1"/>
  <c r="S137" i="5" s="1"/>
  <c r="P137" i="5" s="1"/>
  <c r="F137" i="5" s="1"/>
  <c r="Q138" i="5"/>
  <c r="O137" i="5" l="1"/>
  <c r="I137" i="5" s="1"/>
  <c r="R138" i="5" a="1"/>
  <c r="R138" i="5" s="1"/>
  <c r="S138" i="5" s="1"/>
  <c r="P138" i="5" s="1"/>
  <c r="F138" i="5" s="1"/>
  <c r="Q139" i="5"/>
  <c r="R139" i="5" l="1" a="1"/>
  <c r="R139" i="5" s="1"/>
  <c r="S139" i="5" s="1"/>
  <c r="P139" i="5" s="1"/>
  <c r="F139" i="5" s="1"/>
  <c r="O138" i="5"/>
  <c r="I138" i="5" s="1"/>
  <c r="Q140" i="5"/>
  <c r="O139" i="5" l="1"/>
  <c r="I139" i="5" s="1"/>
  <c r="R140" i="5" a="1"/>
  <c r="R140" i="5" s="1"/>
  <c r="S140" i="5" s="1"/>
  <c r="P140" i="5" s="1"/>
  <c r="F140" i="5" s="1"/>
  <c r="Q141" i="5"/>
  <c r="O140" i="5" l="1"/>
  <c r="I140" i="5" s="1"/>
  <c r="Q142" i="5"/>
  <c r="R141" i="5" a="1"/>
  <c r="R141" i="5" s="1"/>
  <c r="S141" i="5" s="1"/>
  <c r="P141" i="5" s="1"/>
  <c r="F141" i="5" s="1"/>
  <c r="R142" i="5" l="1" a="1"/>
  <c r="R142" i="5" s="1"/>
  <c r="S142" i="5" s="1"/>
  <c r="P142" i="5" s="1"/>
  <c r="F142" i="5" s="1"/>
  <c r="O141" i="5"/>
  <c r="I141" i="5" s="1"/>
  <c r="Q143" i="5"/>
  <c r="O142" i="5" l="1"/>
  <c r="I142" i="5" s="1"/>
  <c r="R143" i="5" a="1"/>
  <c r="R143" i="5" s="1"/>
  <c r="S143" i="5" s="1"/>
  <c r="P143" i="5" s="1"/>
  <c r="F143" i="5" s="1"/>
  <c r="Q144" i="5"/>
  <c r="R144" i="5" l="1" a="1"/>
  <c r="R144" i="5" s="1"/>
  <c r="S144" i="5" s="1"/>
  <c r="P144" i="5" s="1"/>
  <c r="F144" i="5" s="1"/>
  <c r="O143" i="5"/>
  <c r="I143" i="5" s="1"/>
  <c r="Q145" i="5"/>
  <c r="O144" i="5" l="1"/>
  <c r="I144" i="5" s="1"/>
  <c r="Q146" i="5"/>
  <c r="R145" i="5" a="1"/>
  <c r="R145" i="5" s="1"/>
  <c r="S145" i="5" s="1"/>
  <c r="P145" i="5" s="1"/>
  <c r="F145" i="5" s="1"/>
  <c r="R146" i="5" l="1" a="1"/>
  <c r="R146" i="5" s="1"/>
  <c r="S146" i="5" s="1"/>
  <c r="P146" i="5" s="1"/>
  <c r="F146" i="5" s="1"/>
  <c r="O145" i="5"/>
  <c r="I145" i="5" s="1"/>
  <c r="Q147" i="5"/>
  <c r="O146" i="5" l="1"/>
  <c r="I146" i="5" s="1"/>
  <c r="Q148" i="5"/>
  <c r="R147" i="5" a="1"/>
  <c r="R147" i="5" s="1"/>
  <c r="S147" i="5" s="1"/>
  <c r="P147" i="5" s="1"/>
  <c r="F147" i="5" s="1"/>
  <c r="O147" i="5" l="1"/>
  <c r="I147" i="5" s="1"/>
  <c r="Q149" i="5"/>
  <c r="R148" i="5" a="1"/>
  <c r="R148" i="5" s="1"/>
  <c r="S148" i="5" s="1"/>
  <c r="P148" i="5" s="1"/>
  <c r="F148" i="5" s="1"/>
  <c r="R149" i="5" l="1" a="1"/>
  <c r="R149" i="5" s="1"/>
  <c r="S149" i="5" s="1"/>
  <c r="P149" i="5" s="1"/>
  <c r="F149" i="5" s="1"/>
  <c r="O148" i="5"/>
  <c r="I148" i="5" s="1"/>
  <c r="Q150" i="5"/>
  <c r="O149" i="5" l="1"/>
  <c r="I149" i="5" s="1"/>
  <c r="Q151" i="5"/>
  <c r="R150" i="5" a="1"/>
  <c r="R150" i="5" s="1"/>
  <c r="S150" i="5" s="1"/>
  <c r="P150" i="5" s="1"/>
  <c r="F150" i="5" s="1"/>
  <c r="O150" i="5" l="1"/>
  <c r="I150" i="5" s="1"/>
  <c r="Q152" i="5"/>
  <c r="R151" i="5" a="1"/>
  <c r="R151" i="5" s="1"/>
  <c r="S151" i="5" s="1"/>
  <c r="P151" i="5" s="1"/>
  <c r="F151" i="5" s="1"/>
  <c r="R152" i="5" l="1" a="1"/>
  <c r="R152" i="5" s="1"/>
  <c r="S152" i="5" s="1"/>
  <c r="P152" i="5" s="1"/>
  <c r="F152" i="5" s="1"/>
  <c r="Q153" i="5"/>
  <c r="O151" i="5"/>
  <c r="I151" i="5" s="1"/>
  <c r="R153" i="5" l="1" a="1"/>
  <c r="R153" i="5" s="1"/>
  <c r="S153" i="5" s="1"/>
  <c r="P153" i="5" s="1"/>
  <c r="F153" i="5" s="1"/>
  <c r="O152" i="5"/>
  <c r="I152" i="5" s="1"/>
  <c r="Q154" i="5"/>
  <c r="O153" i="5" l="1"/>
  <c r="I153" i="5" s="1"/>
  <c r="Q155" i="5"/>
  <c r="R154" i="5" a="1"/>
  <c r="R154" i="5" s="1"/>
  <c r="S154" i="5" s="1"/>
  <c r="P154" i="5" s="1"/>
  <c r="F154" i="5" s="1"/>
  <c r="Q156" i="5" l="1"/>
  <c r="R155" i="5" a="1"/>
  <c r="R155" i="5" s="1"/>
  <c r="S155" i="5" s="1"/>
  <c r="P155" i="5" s="1"/>
  <c r="F155" i="5" s="1"/>
  <c r="O154" i="5"/>
  <c r="I154" i="5" s="1"/>
  <c r="Q157" i="5" l="1"/>
  <c r="R156" i="5" a="1"/>
  <c r="R156" i="5" s="1"/>
  <c r="S156" i="5" s="1"/>
  <c r="P156" i="5" s="1"/>
  <c r="F156" i="5" s="1"/>
  <c r="O155" i="5"/>
  <c r="I155" i="5" s="1"/>
  <c r="R157" i="5" l="1" a="1"/>
  <c r="R157" i="5" s="1"/>
  <c r="S157" i="5" s="1"/>
  <c r="P157" i="5" s="1"/>
  <c r="F157" i="5" s="1"/>
  <c r="Q158" i="5"/>
  <c r="O156" i="5"/>
  <c r="I156" i="5" s="1"/>
  <c r="O157" i="5" l="1"/>
  <c r="I157" i="5" s="1"/>
  <c r="R158" i="5" a="1"/>
  <c r="R158" i="5" s="1"/>
  <c r="S158" i="5" s="1"/>
  <c r="P158" i="5" s="1"/>
  <c r="F158" i="5" s="1"/>
  <c r="Q159" i="5"/>
  <c r="O158" i="5" l="1"/>
  <c r="I158" i="5" s="1"/>
  <c r="Q160" i="5"/>
  <c r="R159" i="5" a="1"/>
  <c r="R159" i="5" s="1"/>
  <c r="S159" i="5" s="1"/>
  <c r="P159" i="5" s="1"/>
  <c r="F159" i="5" s="1"/>
  <c r="Q161" i="5" l="1"/>
  <c r="R160" i="5" a="1"/>
  <c r="R160" i="5" s="1"/>
  <c r="S160" i="5" s="1"/>
  <c r="P160" i="5" s="1"/>
  <c r="F160" i="5" s="1"/>
  <c r="O159" i="5"/>
  <c r="I159" i="5" s="1"/>
  <c r="O160" i="5" l="1"/>
  <c r="I160" i="5" s="1"/>
  <c r="Q162" i="5"/>
  <c r="R161" i="5" a="1"/>
  <c r="R161" i="5" s="1"/>
  <c r="S161" i="5" s="1"/>
  <c r="P161" i="5" s="1"/>
  <c r="F161" i="5" s="1"/>
  <c r="O161" i="5" l="1"/>
  <c r="I161" i="5" s="1"/>
  <c r="Q163" i="5"/>
  <c r="R162" i="5" a="1"/>
  <c r="R162" i="5" s="1"/>
  <c r="S162" i="5" s="1"/>
  <c r="P162" i="5" s="1"/>
  <c r="F162" i="5" s="1"/>
  <c r="R163" i="5" l="1" a="1"/>
  <c r="R163" i="5" s="1"/>
  <c r="S163" i="5" s="1"/>
  <c r="P163" i="5" s="1"/>
  <c r="F163" i="5" s="1"/>
  <c r="O162" i="5"/>
  <c r="I162" i="5" s="1"/>
  <c r="Q164" i="5"/>
  <c r="O163" i="5" l="1"/>
  <c r="I163" i="5" s="1"/>
  <c r="Q165" i="5"/>
  <c r="R164" i="5" a="1"/>
  <c r="R164" i="5" s="1"/>
  <c r="S164" i="5" s="1"/>
  <c r="P164" i="5" s="1"/>
  <c r="F164" i="5" s="1"/>
  <c r="R165" i="5" l="1" a="1"/>
  <c r="R165" i="5" s="1"/>
  <c r="S165" i="5" s="1"/>
  <c r="P165" i="5" s="1"/>
  <c r="F165" i="5" s="1"/>
  <c r="Q166" i="5"/>
  <c r="O164" i="5"/>
  <c r="I164" i="5" s="1"/>
  <c r="O165" i="5" l="1"/>
  <c r="I165" i="5" s="1"/>
  <c r="Q167" i="5"/>
  <c r="R166" i="5" a="1"/>
  <c r="R166" i="5" s="1"/>
  <c r="S166" i="5" s="1"/>
  <c r="P166" i="5" s="1"/>
  <c r="F166" i="5" s="1"/>
  <c r="Q168" i="5" l="1"/>
  <c r="R167" i="5" a="1"/>
  <c r="R167" i="5" s="1"/>
  <c r="S167" i="5" s="1"/>
  <c r="P167" i="5" s="1"/>
  <c r="F167" i="5" s="1"/>
  <c r="O166" i="5"/>
  <c r="I166" i="5" s="1"/>
  <c r="Q169" i="5" l="1"/>
  <c r="R168" i="5" a="1"/>
  <c r="R168" i="5" s="1"/>
  <c r="S168" i="5" s="1"/>
  <c r="P168" i="5" s="1"/>
  <c r="F168" i="5" s="1"/>
  <c r="O167" i="5"/>
  <c r="I167" i="5" s="1"/>
  <c r="Q170" i="5" l="1"/>
  <c r="O168" i="5"/>
  <c r="I168" i="5" s="1"/>
  <c r="R169" i="5" a="1"/>
  <c r="R169" i="5" s="1"/>
  <c r="S169" i="5" s="1"/>
  <c r="P169" i="5" s="1"/>
  <c r="F169" i="5" s="1"/>
  <c r="O169" i="5" l="1"/>
  <c r="I169" i="5" s="1"/>
  <c r="Q171" i="5"/>
  <c r="R170" i="5" a="1"/>
  <c r="R170" i="5" s="1"/>
  <c r="S170" i="5" s="1"/>
  <c r="P170" i="5" s="1"/>
  <c r="F170" i="5" s="1"/>
  <c r="Q172" i="5" l="1"/>
  <c r="O170" i="5"/>
  <c r="I170" i="5" s="1"/>
  <c r="R171" i="5" a="1"/>
  <c r="R171" i="5" s="1"/>
  <c r="S171" i="5" s="1"/>
  <c r="P171" i="5" s="1"/>
  <c r="F171" i="5" s="1"/>
  <c r="Q173" i="5" l="1"/>
  <c r="O171" i="5"/>
  <c r="I171" i="5" s="1"/>
  <c r="R172" i="5" a="1"/>
  <c r="R172" i="5" s="1"/>
  <c r="S172" i="5" s="1"/>
  <c r="P172" i="5" s="1"/>
  <c r="F172" i="5" s="1"/>
  <c r="R173" i="5" l="1" a="1"/>
  <c r="R173" i="5" s="1"/>
  <c r="S173" i="5" s="1"/>
  <c r="P173" i="5" s="1"/>
  <c r="F173" i="5" s="1"/>
  <c r="O172" i="5"/>
  <c r="I172" i="5" s="1"/>
  <c r="Q174" i="5"/>
  <c r="R174" i="5" l="1" a="1"/>
  <c r="R174" i="5" s="1"/>
  <c r="S174" i="5" s="1"/>
  <c r="P174" i="5" s="1"/>
  <c r="F174" i="5" s="1"/>
  <c r="O173" i="5"/>
  <c r="I173" i="5" s="1"/>
  <c r="Q175" i="5"/>
  <c r="O174" i="5" l="1"/>
  <c r="I174" i="5" s="1"/>
  <c r="Q176" i="5"/>
  <c r="R175" i="5" a="1"/>
  <c r="R175" i="5" s="1"/>
  <c r="S175" i="5" s="1"/>
  <c r="P175" i="5" s="1"/>
  <c r="F175" i="5" s="1"/>
  <c r="Q177" i="5" l="1"/>
  <c r="R176" i="5" a="1"/>
  <c r="R176" i="5" s="1"/>
  <c r="S176" i="5" s="1"/>
  <c r="P176" i="5" s="1"/>
  <c r="F176" i="5" s="1"/>
  <c r="O175" i="5"/>
  <c r="I175" i="5" s="1"/>
  <c r="R177" i="5" l="1" a="1"/>
  <c r="R177" i="5" s="1"/>
  <c r="S177" i="5" s="1"/>
  <c r="P177" i="5" s="1"/>
  <c r="F177" i="5" s="1"/>
  <c r="O176" i="5"/>
  <c r="I176" i="5" s="1"/>
  <c r="Q178" i="5"/>
  <c r="O177" i="5" l="1"/>
  <c r="I177" i="5" s="1"/>
  <c r="R178" i="5" a="1"/>
  <c r="R178" i="5" s="1"/>
  <c r="S178" i="5" s="1"/>
  <c r="P178" i="5" s="1"/>
  <c r="F178" i="5" s="1"/>
  <c r="Q179" i="5"/>
  <c r="O178" i="5" l="1"/>
  <c r="I178" i="5" s="1"/>
  <c r="Q180" i="5"/>
  <c r="R179" i="5" a="1"/>
  <c r="R179" i="5" s="1"/>
  <c r="S179" i="5" s="1"/>
  <c r="P179" i="5" s="1"/>
  <c r="F179" i="5" s="1"/>
  <c r="R180" i="5" l="1" a="1"/>
  <c r="R180" i="5" s="1"/>
  <c r="S180" i="5" s="1"/>
  <c r="P180" i="5" s="1"/>
  <c r="F180" i="5" s="1"/>
  <c r="O179" i="5"/>
  <c r="I179" i="5" s="1"/>
  <c r="Q181" i="5"/>
  <c r="O180" i="5" l="1"/>
  <c r="I180" i="5" s="1"/>
  <c r="Q182" i="5"/>
  <c r="R181" i="5" a="1"/>
  <c r="R181" i="5" s="1"/>
  <c r="S181" i="5" s="1"/>
  <c r="P181" i="5" s="1"/>
  <c r="F181" i="5" s="1"/>
  <c r="Q183" i="5" l="1"/>
  <c r="O181" i="5"/>
  <c r="I181" i="5" s="1"/>
  <c r="R182" i="5" a="1"/>
  <c r="R182" i="5" s="1"/>
  <c r="S182" i="5" s="1"/>
  <c r="P182" i="5" s="1"/>
  <c r="F182" i="5" s="1"/>
  <c r="R183" i="5" l="1" a="1"/>
  <c r="R183" i="5" s="1"/>
  <c r="S183" i="5" s="1"/>
  <c r="P183" i="5" s="1"/>
  <c r="F183" i="5" s="1"/>
  <c r="O182" i="5"/>
  <c r="I182" i="5" s="1"/>
  <c r="Q184" i="5"/>
  <c r="O183" i="5" l="1"/>
  <c r="I183" i="5" s="1"/>
  <c r="Q185" i="5"/>
  <c r="R184" i="5" a="1"/>
  <c r="R184" i="5" s="1"/>
  <c r="S184" i="5" s="1"/>
  <c r="P184" i="5" s="1"/>
  <c r="F184" i="5" s="1"/>
  <c r="Q186" i="5" l="1"/>
  <c r="R185" i="5" a="1"/>
  <c r="R185" i="5" s="1"/>
  <c r="S185" i="5" s="1"/>
  <c r="P185" i="5" s="1"/>
  <c r="F185" i="5" s="1"/>
  <c r="O184" i="5"/>
  <c r="I184" i="5" s="1"/>
  <c r="R186" i="5" l="1" a="1"/>
  <c r="R186" i="5" s="1"/>
  <c r="S186" i="5" s="1"/>
  <c r="P186" i="5" s="1"/>
  <c r="F186" i="5" s="1"/>
  <c r="O185" i="5"/>
  <c r="I185" i="5" s="1"/>
  <c r="Q187" i="5"/>
  <c r="R187" i="5" l="1" a="1"/>
  <c r="R187" i="5" s="1"/>
  <c r="S187" i="5" s="1"/>
  <c r="P187" i="5" s="1"/>
  <c r="F187" i="5" s="1"/>
  <c r="O186" i="5"/>
  <c r="I186" i="5" s="1"/>
  <c r="Q188" i="5"/>
  <c r="O187" i="5" l="1"/>
  <c r="I187" i="5" s="1"/>
  <c r="R188" i="5" a="1"/>
  <c r="R188" i="5" s="1"/>
  <c r="S188" i="5" s="1"/>
  <c r="P188" i="5" s="1"/>
  <c r="F188" i="5" s="1"/>
  <c r="Q189" i="5"/>
  <c r="O188" i="5" l="1"/>
  <c r="I188" i="5" s="1"/>
  <c r="Q190" i="5"/>
  <c r="R189" i="5" a="1"/>
  <c r="R189" i="5" s="1"/>
  <c r="S189" i="5" s="1"/>
  <c r="P189" i="5" s="1"/>
  <c r="F189" i="5" s="1"/>
  <c r="Q191" i="5" l="1"/>
  <c r="O189" i="5"/>
  <c r="I189" i="5" s="1"/>
  <c r="R190" i="5" a="1"/>
  <c r="R190" i="5" s="1"/>
  <c r="S190" i="5" s="1"/>
  <c r="P190" i="5" s="1"/>
  <c r="F190" i="5" s="1"/>
  <c r="Q192" i="5" l="1"/>
  <c r="R191" i="5" a="1"/>
  <c r="R191" i="5" s="1"/>
  <c r="S191" i="5" s="1"/>
  <c r="P191" i="5" s="1"/>
  <c r="F191" i="5" s="1"/>
  <c r="O190" i="5"/>
  <c r="I190" i="5" s="1"/>
  <c r="R192" i="5" l="1" a="1"/>
  <c r="R192" i="5" s="1"/>
  <c r="S192" i="5" s="1"/>
  <c r="P192" i="5" s="1"/>
  <c r="F192" i="5" s="1"/>
  <c r="O191" i="5"/>
  <c r="I191" i="5" s="1"/>
  <c r="Q193" i="5"/>
  <c r="O192" i="5" l="1"/>
  <c r="I192" i="5" s="1"/>
  <c r="Q194" i="5"/>
  <c r="R193" i="5" a="1"/>
  <c r="R193" i="5" s="1"/>
  <c r="S193" i="5" s="1"/>
  <c r="P193" i="5" s="1"/>
  <c r="F193" i="5" s="1"/>
  <c r="Q195" i="5" l="1"/>
  <c r="O193" i="5"/>
  <c r="I193" i="5" s="1"/>
  <c r="R194" i="5" a="1"/>
  <c r="R194" i="5" s="1"/>
  <c r="S194" i="5" s="1"/>
  <c r="P194" i="5" s="1"/>
  <c r="F194" i="5" s="1"/>
  <c r="R195" i="5" l="1" a="1"/>
  <c r="R195" i="5" s="1"/>
  <c r="S195" i="5" s="1"/>
  <c r="P195" i="5" s="1"/>
  <c r="F195" i="5" s="1"/>
  <c r="O194" i="5"/>
  <c r="I194" i="5" s="1"/>
  <c r="Q196" i="5"/>
  <c r="R196" i="5" l="1" a="1"/>
  <c r="R196" i="5" s="1"/>
  <c r="S196" i="5" s="1"/>
  <c r="P196" i="5" s="1"/>
  <c r="F196" i="5" s="1"/>
  <c r="O195" i="5"/>
  <c r="I195" i="5" s="1"/>
  <c r="Q197" i="5"/>
  <c r="O196" i="5" l="1"/>
  <c r="I196" i="5" s="1"/>
  <c r="Q198" i="5"/>
  <c r="R197" i="5" a="1"/>
  <c r="R197" i="5" s="1"/>
  <c r="S197" i="5" s="1"/>
  <c r="P197" i="5" s="1"/>
  <c r="F197" i="5" s="1"/>
  <c r="Q199" i="5" l="1"/>
  <c r="R198" i="5" a="1"/>
  <c r="R198" i="5" s="1"/>
  <c r="S198" i="5" s="1"/>
  <c r="P198" i="5" s="1"/>
  <c r="F198" i="5" s="1"/>
  <c r="O197" i="5"/>
  <c r="I197" i="5" s="1"/>
  <c r="R199" i="5" l="1" a="1"/>
  <c r="R199" i="5" s="1"/>
  <c r="S199" i="5" s="1"/>
  <c r="P199" i="5" s="1"/>
  <c r="F199" i="5" s="1"/>
  <c r="Q200" i="5"/>
  <c r="O198" i="5"/>
  <c r="I198" i="5" s="1"/>
  <c r="O199" i="5" l="1"/>
  <c r="I199" i="5" s="1"/>
  <c r="Q201" i="5"/>
  <c r="R200" i="5" a="1"/>
  <c r="R200" i="5" s="1"/>
  <c r="S200" i="5" s="1"/>
  <c r="P200" i="5" s="1"/>
  <c r="F200" i="5" s="1"/>
  <c r="O200" i="5" l="1"/>
  <c r="I200" i="5" s="1"/>
  <c r="Q202" i="5"/>
  <c r="R201" i="5" a="1"/>
  <c r="R201" i="5" s="1"/>
  <c r="S201" i="5" s="1"/>
  <c r="P201" i="5" s="1"/>
  <c r="F201" i="5" s="1"/>
  <c r="O201" i="5" l="1"/>
  <c r="I201" i="5" s="1"/>
  <c r="Q203" i="5"/>
  <c r="R202" i="5" a="1"/>
  <c r="R202" i="5" s="1"/>
  <c r="S202" i="5" s="1"/>
  <c r="P202" i="5" s="1"/>
  <c r="F202" i="5" s="1"/>
  <c r="Q204" i="5" l="1"/>
  <c r="R203" i="5" a="1"/>
  <c r="R203" i="5" s="1"/>
  <c r="S203" i="5" s="1"/>
  <c r="P203" i="5" s="1"/>
  <c r="F203" i="5" s="1"/>
  <c r="O202" i="5"/>
  <c r="I202" i="5" s="1"/>
  <c r="R204" i="5" l="1" a="1"/>
  <c r="R204" i="5" s="1"/>
  <c r="S204" i="5" s="1"/>
  <c r="P204" i="5" s="1"/>
  <c r="F204" i="5" s="1"/>
  <c r="O203" i="5"/>
  <c r="I203" i="5" s="1"/>
  <c r="Q205" i="5"/>
  <c r="O204" i="5" l="1"/>
  <c r="I204" i="5" s="1"/>
  <c r="Q206" i="5"/>
  <c r="R205" i="5" a="1"/>
  <c r="R205" i="5" s="1"/>
  <c r="S205" i="5" s="1"/>
  <c r="P205" i="5" s="1"/>
  <c r="F205" i="5" s="1"/>
  <c r="O205" i="5" l="1"/>
  <c r="I205" i="5" s="1"/>
  <c r="Q207" i="5"/>
  <c r="R206" i="5" a="1"/>
  <c r="R206" i="5" s="1"/>
  <c r="S206" i="5" s="1"/>
  <c r="P206" i="5" s="1"/>
  <c r="F206" i="5" s="1"/>
  <c r="O206" i="5" l="1"/>
  <c r="I206" i="5" s="1"/>
  <c r="Q208" i="5"/>
  <c r="R207" i="5" a="1"/>
  <c r="R207" i="5" s="1"/>
  <c r="S207" i="5" s="1"/>
  <c r="P207" i="5" s="1"/>
  <c r="F207" i="5" s="1"/>
  <c r="Q209" i="5" l="1"/>
  <c r="R208" i="5" a="1"/>
  <c r="R208" i="5" s="1"/>
  <c r="S208" i="5" s="1"/>
  <c r="P208" i="5" s="1"/>
  <c r="F208" i="5" s="1"/>
  <c r="O207" i="5"/>
  <c r="I207" i="5" s="1"/>
  <c r="R209" i="5" l="1" a="1"/>
  <c r="R209" i="5" s="1"/>
  <c r="S209" i="5" s="1"/>
  <c r="P209" i="5" s="1"/>
  <c r="F209" i="5" s="1"/>
  <c r="O208" i="5"/>
  <c r="I208" i="5" s="1"/>
  <c r="Q210" i="5"/>
  <c r="R210" i="5" l="1" a="1"/>
  <c r="R210" i="5" s="1"/>
  <c r="S210" i="5" s="1"/>
  <c r="P210" i="5" s="1"/>
  <c r="F210" i="5" s="1"/>
  <c r="O209" i="5"/>
  <c r="I209" i="5" s="1"/>
  <c r="Q211" i="5"/>
  <c r="R211" i="5" l="1" a="1"/>
  <c r="R211" i="5" s="1"/>
  <c r="S211" i="5" s="1"/>
  <c r="P211" i="5" s="1"/>
  <c r="F211" i="5" s="1"/>
  <c r="O210" i="5"/>
  <c r="I210" i="5" s="1"/>
  <c r="Q212" i="5"/>
  <c r="O211" i="5" l="1"/>
  <c r="I211" i="5" s="1"/>
  <c r="Q213" i="5"/>
  <c r="R212" i="5" a="1"/>
  <c r="R212" i="5" s="1"/>
  <c r="S212" i="5" s="1"/>
  <c r="P212" i="5" s="1"/>
  <c r="F212" i="5" s="1"/>
  <c r="Q214" i="5" l="1"/>
  <c r="O212" i="5"/>
  <c r="I212" i="5" s="1"/>
  <c r="R213" i="5" a="1"/>
  <c r="R213" i="5" s="1"/>
  <c r="S213" i="5" s="1"/>
  <c r="P213" i="5" s="1"/>
  <c r="F213" i="5" s="1"/>
  <c r="Q215" i="5" l="1"/>
  <c r="O213" i="5"/>
  <c r="I213" i="5" s="1"/>
  <c r="R214" i="5" a="1"/>
  <c r="R214" i="5" s="1"/>
  <c r="S214" i="5" s="1"/>
  <c r="P214" i="5" s="1"/>
  <c r="F214" i="5" s="1"/>
  <c r="Q216" i="5" l="1"/>
  <c r="R215" i="5" a="1"/>
  <c r="R215" i="5" s="1"/>
  <c r="S215" i="5" s="1"/>
  <c r="P215" i="5" s="1"/>
  <c r="F215" i="5" s="1"/>
  <c r="O214" i="5"/>
  <c r="I214" i="5" s="1"/>
  <c r="Q217" i="5" l="1"/>
  <c r="R216" i="5" a="1"/>
  <c r="R216" i="5" s="1"/>
  <c r="S216" i="5" s="1"/>
  <c r="P216" i="5" s="1"/>
  <c r="F216" i="5" s="1"/>
  <c r="O215" i="5"/>
  <c r="I215" i="5" s="1"/>
  <c r="Q218" i="5" l="1"/>
  <c r="O216" i="5"/>
  <c r="I216" i="5" s="1"/>
  <c r="R217" i="5" a="1"/>
  <c r="R217" i="5" s="1"/>
  <c r="S217" i="5" s="1"/>
  <c r="P217" i="5" s="1"/>
  <c r="F217" i="5" s="1"/>
  <c r="Q219" i="5" l="1"/>
  <c r="R218" i="5" a="1"/>
  <c r="R218" i="5" s="1"/>
  <c r="S218" i="5" s="1"/>
  <c r="P218" i="5" s="1"/>
  <c r="F218" i="5" s="1"/>
  <c r="O217" i="5"/>
  <c r="I217" i="5" s="1"/>
  <c r="Q220" i="5" l="1"/>
  <c r="O218" i="5"/>
  <c r="I218" i="5" s="1"/>
  <c r="R219" i="5" a="1"/>
  <c r="R219" i="5" s="1"/>
  <c r="S219" i="5" s="1"/>
  <c r="P219" i="5" s="1"/>
  <c r="F219" i="5" s="1"/>
  <c r="R220" i="5" l="1" a="1"/>
  <c r="R220" i="5" s="1"/>
  <c r="S220" i="5" s="1"/>
  <c r="P220" i="5" s="1"/>
  <c r="F220" i="5" s="1"/>
  <c r="Q221" i="5"/>
  <c r="O219" i="5"/>
  <c r="I219" i="5" s="1"/>
  <c r="O220" i="5" l="1"/>
  <c r="I220" i="5" s="1"/>
  <c r="R221" i="5" a="1"/>
  <c r="R221" i="5" s="1"/>
  <c r="S221" i="5" s="1"/>
  <c r="P221" i="5" s="1"/>
  <c r="F221" i="5" s="1"/>
  <c r="Q222" i="5"/>
  <c r="O221" i="5" l="1"/>
  <c r="I221" i="5" s="1"/>
  <c r="Q223" i="5"/>
  <c r="R222" i="5" a="1"/>
  <c r="R222" i="5" s="1"/>
  <c r="S222" i="5" s="1"/>
  <c r="P222" i="5" s="1"/>
  <c r="F222" i="5" s="1"/>
  <c r="R223" i="5" l="1" a="1"/>
  <c r="R223" i="5" s="1"/>
  <c r="S223" i="5" s="1"/>
  <c r="P223" i="5" s="1"/>
  <c r="F223" i="5" s="1"/>
  <c r="O222" i="5"/>
  <c r="I222" i="5" s="1"/>
  <c r="Q224" i="5"/>
  <c r="O223" i="5" l="1"/>
  <c r="I223" i="5" s="1"/>
  <c r="Q225" i="5"/>
  <c r="R224" i="5" a="1"/>
  <c r="R224" i="5" s="1"/>
  <c r="S224" i="5" s="1"/>
  <c r="P224" i="5" s="1"/>
  <c r="F224" i="5" s="1"/>
  <c r="R225" i="5" l="1" a="1"/>
  <c r="R225" i="5" s="1"/>
  <c r="S225" i="5" s="1"/>
  <c r="P225" i="5" s="1"/>
  <c r="F225" i="5" s="1"/>
  <c r="Q226" i="5"/>
  <c r="O224" i="5"/>
  <c r="I224" i="5" s="1"/>
  <c r="O225" i="5" l="1"/>
  <c r="I225" i="5" s="1"/>
  <c r="Q227" i="5"/>
  <c r="R226" i="5" a="1"/>
  <c r="R226" i="5" s="1"/>
  <c r="S226" i="5" s="1"/>
  <c r="P226" i="5" s="1"/>
  <c r="F226" i="5" s="1"/>
  <c r="Q228" i="5" l="1"/>
  <c r="R227" i="5" a="1"/>
  <c r="R227" i="5" s="1"/>
  <c r="S227" i="5" s="1"/>
  <c r="P227" i="5" s="1"/>
  <c r="F227" i="5" s="1"/>
  <c r="O226" i="5"/>
  <c r="I226" i="5" s="1"/>
  <c r="Q229" i="5" l="1"/>
  <c r="R228" i="5" a="1"/>
  <c r="R228" i="5" s="1"/>
  <c r="S228" i="5" s="1"/>
  <c r="P228" i="5" s="1"/>
  <c r="F228" i="5" s="1"/>
  <c r="O227" i="5"/>
  <c r="I227" i="5" s="1"/>
  <c r="Q230" i="5" l="1"/>
  <c r="O228" i="5"/>
  <c r="I228" i="5" s="1"/>
  <c r="R229" i="5" a="1"/>
  <c r="R229" i="5" s="1"/>
  <c r="S229" i="5" s="1"/>
  <c r="P229" i="5" s="1"/>
  <c r="F229" i="5" s="1"/>
  <c r="Q231" i="5" l="1"/>
  <c r="O229" i="5"/>
  <c r="I229" i="5" s="1"/>
  <c r="R230" i="5" a="1"/>
  <c r="R230" i="5" s="1"/>
  <c r="S230" i="5" s="1"/>
  <c r="P230" i="5" s="1"/>
  <c r="F230" i="5" s="1"/>
  <c r="O230" i="5" l="1"/>
  <c r="I230" i="5" s="1"/>
  <c r="Q232" i="5"/>
  <c r="R231" i="5" a="1"/>
  <c r="R231" i="5" s="1"/>
  <c r="S231" i="5" s="1"/>
  <c r="P231" i="5" s="1"/>
  <c r="F231" i="5" s="1"/>
  <c r="Q233" i="5" l="1"/>
  <c r="R232" i="5" a="1"/>
  <c r="R232" i="5" s="1"/>
  <c r="S232" i="5" s="1"/>
  <c r="P232" i="5" s="1"/>
  <c r="F232" i="5" s="1"/>
  <c r="O231" i="5"/>
  <c r="I231" i="5" s="1"/>
  <c r="O232" i="5" l="1"/>
  <c r="I232" i="5" s="1"/>
  <c r="Q234" i="5"/>
  <c r="R233" i="5" a="1"/>
  <c r="R233" i="5" s="1"/>
  <c r="S233" i="5" s="1"/>
  <c r="P233" i="5" s="1"/>
  <c r="F233" i="5" s="1"/>
  <c r="Q235" i="5" l="1"/>
  <c r="R234" i="5" a="1"/>
  <c r="R234" i="5" s="1"/>
  <c r="S234" i="5" s="1"/>
  <c r="P234" i="5" s="1"/>
  <c r="F234" i="5" s="1"/>
  <c r="O233" i="5"/>
  <c r="I233" i="5" s="1"/>
  <c r="R235" i="5" l="1" a="1"/>
  <c r="R235" i="5" s="1"/>
  <c r="S235" i="5" s="1"/>
  <c r="P235" i="5" s="1"/>
  <c r="F235" i="5" s="1"/>
  <c r="O234" i="5"/>
  <c r="I234" i="5" s="1"/>
  <c r="Q236" i="5"/>
  <c r="O235" i="5" l="1"/>
  <c r="I235" i="5" s="1"/>
  <c r="R236" i="5" a="1"/>
  <c r="R236" i="5" s="1"/>
  <c r="S236" i="5" s="1"/>
  <c r="P236" i="5" s="1"/>
  <c r="F236" i="5" s="1"/>
  <c r="Q237" i="5"/>
  <c r="O236" i="5" l="1"/>
  <c r="I236" i="5" s="1"/>
  <c r="Q238" i="5"/>
  <c r="R237" i="5" a="1"/>
  <c r="R237" i="5" s="1"/>
  <c r="S237" i="5" s="1"/>
  <c r="P237" i="5" s="1"/>
  <c r="F237" i="5" s="1"/>
  <c r="Q239" i="5" l="1"/>
  <c r="O237" i="5"/>
  <c r="I237" i="5" s="1"/>
  <c r="R238" i="5" a="1"/>
  <c r="R238" i="5" s="1"/>
  <c r="S238" i="5" s="1"/>
  <c r="P238" i="5" s="1"/>
  <c r="F238" i="5" s="1"/>
  <c r="Q240" i="5" l="1"/>
  <c r="O238" i="5"/>
  <c r="I238" i="5" s="1"/>
  <c r="R239" i="5" a="1"/>
  <c r="R239" i="5" s="1"/>
  <c r="S239" i="5" s="1"/>
  <c r="P239" i="5" s="1"/>
  <c r="F239" i="5" s="1"/>
  <c r="R240" i="5" l="1" a="1"/>
  <c r="R240" i="5" s="1"/>
  <c r="S240" i="5" s="1"/>
  <c r="P240" i="5" s="1"/>
  <c r="F240" i="5" s="1"/>
  <c r="O239" i="5"/>
  <c r="I239" i="5" s="1"/>
  <c r="Q241" i="5"/>
  <c r="R241" i="5" l="1" a="1"/>
  <c r="R241" i="5" s="1"/>
  <c r="S241" i="5" s="1"/>
  <c r="P241" i="5" s="1"/>
  <c r="F241" i="5" s="1"/>
  <c r="O240" i="5"/>
  <c r="I240" i="5" s="1"/>
  <c r="Q242" i="5"/>
  <c r="O241" i="5" l="1"/>
  <c r="I241" i="5" s="1"/>
  <c r="Q243" i="5"/>
  <c r="R242" i="5" a="1"/>
  <c r="R242" i="5" s="1"/>
  <c r="S242" i="5" s="1"/>
  <c r="P242" i="5" s="1"/>
  <c r="F242" i="5" s="1"/>
  <c r="R243" i="5" l="1" a="1"/>
  <c r="R243" i="5" s="1"/>
  <c r="S243" i="5" s="1"/>
  <c r="P243" i="5" s="1"/>
  <c r="F243" i="5" s="1"/>
  <c r="O242" i="5"/>
  <c r="I242" i="5" s="1"/>
  <c r="Q244" i="5"/>
  <c r="O243" i="5" l="1"/>
  <c r="I243" i="5" s="1"/>
  <c r="Q245" i="5"/>
  <c r="R244" i="5" a="1"/>
  <c r="R244" i="5" s="1"/>
  <c r="S244" i="5" s="1"/>
  <c r="P244" i="5" s="1"/>
  <c r="F244" i="5" s="1"/>
  <c r="O244" i="5" l="1"/>
  <c r="I244" i="5" s="1"/>
  <c r="Q246" i="5"/>
  <c r="R245" i="5" a="1"/>
  <c r="R245" i="5" s="1"/>
  <c r="S245" i="5" s="1"/>
  <c r="P245" i="5" s="1"/>
  <c r="F245" i="5" s="1"/>
  <c r="Q247" i="5" l="1"/>
  <c r="O245" i="5"/>
  <c r="I245" i="5" s="1"/>
  <c r="R246" i="5" a="1"/>
  <c r="R246" i="5" s="1"/>
  <c r="S246" i="5" s="1"/>
  <c r="P246" i="5" s="1"/>
  <c r="F246" i="5" s="1"/>
  <c r="Q248" i="5" l="1"/>
  <c r="R247" i="5" a="1"/>
  <c r="R247" i="5" s="1"/>
  <c r="S247" i="5" s="1"/>
  <c r="P247" i="5" s="1"/>
  <c r="F247" i="5" s="1"/>
  <c r="O246" i="5"/>
  <c r="I246" i="5" s="1"/>
  <c r="O247" i="5" l="1"/>
  <c r="I247" i="5" s="1"/>
  <c r="Q249" i="5"/>
  <c r="R248" i="5" a="1"/>
  <c r="R248" i="5" s="1"/>
  <c r="S248" i="5" s="1"/>
  <c r="P248" i="5" s="1"/>
  <c r="F248" i="5" s="1"/>
  <c r="R249" i="5" l="1" a="1"/>
  <c r="R249" i="5" s="1"/>
  <c r="S249" i="5" s="1"/>
  <c r="P249" i="5" s="1"/>
  <c r="F249" i="5" s="1"/>
  <c r="Q250" i="5"/>
  <c r="O248" i="5"/>
  <c r="I248" i="5" s="1"/>
  <c r="O249" i="5" l="1"/>
  <c r="I249" i="5" s="1"/>
  <c r="Q251" i="5"/>
  <c r="R250" i="5" a="1"/>
  <c r="R250" i="5" s="1"/>
  <c r="S250" i="5" s="1"/>
  <c r="P250" i="5" s="1"/>
  <c r="F250" i="5" s="1"/>
  <c r="Q252" i="5" l="1"/>
  <c r="R251" i="5" a="1"/>
  <c r="R251" i="5" s="1"/>
  <c r="S251" i="5" s="1"/>
  <c r="P251" i="5" s="1"/>
  <c r="F251" i="5" s="1"/>
  <c r="O250" i="5"/>
  <c r="I250" i="5" s="1"/>
  <c r="R252" i="5" l="1" a="1"/>
  <c r="R252" i="5" s="1"/>
  <c r="S252" i="5" s="1"/>
  <c r="P252" i="5" s="1"/>
  <c r="F252" i="5" s="1"/>
  <c r="Q253" i="5"/>
  <c r="O251" i="5"/>
  <c r="I251" i="5" s="1"/>
  <c r="O252" i="5" l="1"/>
  <c r="I252" i="5" s="1"/>
  <c r="Q254" i="5"/>
  <c r="R253" i="5" a="1"/>
  <c r="R253" i="5" s="1"/>
  <c r="S253" i="5" s="1"/>
  <c r="P253" i="5" s="1"/>
  <c r="F253" i="5" s="1"/>
  <c r="R254" i="5" l="1" a="1"/>
  <c r="R254" i="5" s="1"/>
  <c r="S254" i="5" s="1"/>
  <c r="P254" i="5" s="1"/>
  <c r="F254" i="5" s="1"/>
  <c r="Q255" i="5"/>
  <c r="O253" i="5"/>
  <c r="I253" i="5" s="1"/>
  <c r="O254" i="5" l="1"/>
  <c r="I254" i="5" s="1"/>
  <c r="Q256" i="5"/>
  <c r="R255" i="5" a="1"/>
  <c r="R255" i="5" s="1"/>
  <c r="S255" i="5" s="1"/>
  <c r="P255" i="5" s="1"/>
  <c r="F255" i="5" s="1"/>
  <c r="O255" i="5" l="1"/>
  <c r="I255" i="5" s="1"/>
  <c r="Q257" i="5"/>
  <c r="R256" i="5" a="1"/>
  <c r="R256" i="5" s="1"/>
  <c r="S256" i="5" s="1"/>
  <c r="P256" i="5" s="1"/>
  <c r="F256" i="5" s="1"/>
  <c r="R257" i="5" l="1" a="1"/>
  <c r="R257" i="5" s="1"/>
  <c r="S257" i="5" s="1"/>
  <c r="P257" i="5" s="1"/>
  <c r="F257" i="5" s="1"/>
  <c r="O256" i="5"/>
  <c r="I256" i="5" s="1"/>
  <c r="Q258" i="5"/>
  <c r="O257" i="5" l="1"/>
  <c r="I257" i="5" s="1"/>
  <c r="Q259" i="5"/>
  <c r="R258" i="5" a="1"/>
  <c r="R258" i="5" s="1"/>
  <c r="S258" i="5" s="1"/>
  <c r="P258" i="5" s="1"/>
  <c r="F258" i="5" s="1"/>
  <c r="R259" i="5" l="1" a="1"/>
  <c r="R259" i="5" s="1"/>
  <c r="S259" i="5" s="1"/>
  <c r="P259" i="5" s="1"/>
  <c r="F259" i="5" s="1"/>
  <c r="Q260" i="5"/>
  <c r="O258" i="5"/>
  <c r="I258" i="5" s="1"/>
  <c r="O259" i="5" l="1"/>
  <c r="I259" i="5" s="1"/>
  <c r="Q261" i="5"/>
  <c r="R260" i="5" a="1"/>
  <c r="R260" i="5" s="1"/>
  <c r="S260" i="5" s="1"/>
  <c r="P260" i="5" s="1"/>
  <c r="F260" i="5" s="1"/>
  <c r="Q262" i="5" l="1"/>
  <c r="O260" i="5"/>
  <c r="I260" i="5" s="1"/>
  <c r="R261" i="5" a="1"/>
  <c r="R261" i="5" s="1"/>
  <c r="S261" i="5" s="1"/>
  <c r="P261" i="5" s="1"/>
  <c r="F261" i="5" s="1"/>
  <c r="R262" i="5" l="1" a="1"/>
  <c r="R262" i="5" s="1"/>
  <c r="S262" i="5" s="1"/>
  <c r="P262" i="5" s="1"/>
  <c r="F262" i="5" s="1"/>
  <c r="O261" i="5"/>
  <c r="I261" i="5" s="1"/>
  <c r="Q263" i="5"/>
  <c r="O262" i="5" l="1"/>
  <c r="I262" i="5" s="1"/>
  <c r="R263" i="5" a="1"/>
  <c r="R263" i="5" s="1"/>
  <c r="S263" i="5" s="1"/>
  <c r="P263" i="5" s="1"/>
  <c r="F263" i="5" s="1"/>
  <c r="Q264" i="5"/>
  <c r="O263" i="5" l="1"/>
  <c r="I263" i="5" s="1"/>
  <c r="Q265" i="5"/>
  <c r="R264" i="5" a="1"/>
  <c r="R264" i="5" s="1"/>
  <c r="S264" i="5" s="1"/>
  <c r="P264" i="5" s="1"/>
  <c r="F264" i="5" s="1"/>
  <c r="Q266" i="5" l="1"/>
  <c r="O264" i="5"/>
  <c r="I264" i="5" s="1"/>
  <c r="R265" i="5" a="1"/>
  <c r="R265" i="5" s="1"/>
  <c r="S265" i="5" s="1"/>
  <c r="P265" i="5" s="1"/>
  <c r="F265" i="5" s="1"/>
  <c r="Q267" i="5" l="1"/>
  <c r="R266" i="5" a="1"/>
  <c r="R266" i="5" s="1"/>
  <c r="S266" i="5" s="1"/>
  <c r="P266" i="5" s="1"/>
  <c r="F266" i="5" s="1"/>
  <c r="O265" i="5"/>
  <c r="I265" i="5" s="1"/>
  <c r="R267" i="5" l="1" a="1"/>
  <c r="R267" i="5" s="1"/>
  <c r="S267" i="5" s="1"/>
  <c r="P267" i="5" s="1"/>
  <c r="F267" i="5" s="1"/>
  <c r="O266" i="5"/>
  <c r="I266" i="5" s="1"/>
  <c r="Q268" i="5"/>
  <c r="Q269" i="5" l="1"/>
  <c r="O267" i="5"/>
  <c r="I267" i="5" s="1"/>
  <c r="R268" i="5" a="1"/>
  <c r="R268" i="5" s="1"/>
  <c r="S268" i="5" s="1"/>
  <c r="P268" i="5" s="1"/>
  <c r="F268" i="5" s="1"/>
  <c r="O268" i="5" l="1"/>
  <c r="I268" i="5" s="1"/>
  <c r="Q270" i="5"/>
  <c r="R269" i="5" a="1"/>
  <c r="R269" i="5" s="1"/>
  <c r="S269" i="5" s="1"/>
  <c r="P269" i="5" s="1"/>
  <c r="F269" i="5" s="1"/>
  <c r="R270" i="5" l="1" a="1"/>
  <c r="R270" i="5" s="1"/>
  <c r="S270" i="5" s="1"/>
  <c r="P270" i="5" s="1"/>
  <c r="F270" i="5" s="1"/>
  <c r="O269" i="5"/>
  <c r="I269" i="5" s="1"/>
  <c r="Q271" i="5"/>
  <c r="O270" i="5" l="1"/>
  <c r="I270" i="5" s="1"/>
  <c r="Q272" i="5"/>
  <c r="R271" i="5" a="1"/>
  <c r="R271" i="5" s="1"/>
  <c r="S271" i="5" s="1"/>
  <c r="P271" i="5" s="1"/>
  <c r="F271" i="5" s="1"/>
  <c r="Q273" i="5" l="1"/>
  <c r="R272" i="5" a="1"/>
  <c r="R272" i="5" s="1"/>
  <c r="S272" i="5" s="1"/>
  <c r="P272" i="5" s="1"/>
  <c r="F272" i="5" s="1"/>
  <c r="O271" i="5"/>
  <c r="I271" i="5" s="1"/>
  <c r="O272" i="5" l="1"/>
  <c r="I272" i="5" s="1"/>
  <c r="Q274" i="5"/>
  <c r="R273" i="5" a="1"/>
  <c r="R273" i="5" s="1"/>
  <c r="S273" i="5" s="1"/>
  <c r="P273" i="5" s="1"/>
  <c r="F273" i="5" s="1"/>
  <c r="R274" i="5" l="1" a="1"/>
  <c r="R274" i="5" s="1"/>
  <c r="S274" i="5" s="1"/>
  <c r="P274" i="5" s="1"/>
  <c r="F274" i="5" s="1"/>
  <c r="Q275" i="5"/>
  <c r="O273" i="5"/>
  <c r="I273" i="5" s="1"/>
  <c r="O274" i="5" l="1"/>
  <c r="I274" i="5" s="1"/>
  <c r="R275" i="5" a="1"/>
  <c r="R275" i="5" s="1"/>
  <c r="S275" i="5" s="1"/>
  <c r="P275" i="5" s="1"/>
  <c r="F275" i="5" s="1"/>
  <c r="Q276" i="5"/>
  <c r="O275" i="5" l="1"/>
  <c r="I275" i="5" s="1"/>
  <c r="Q277" i="5"/>
  <c r="R276" i="5" a="1"/>
  <c r="R276" i="5" s="1"/>
  <c r="S276" i="5" s="1"/>
  <c r="P276" i="5" s="1"/>
  <c r="F276" i="5" s="1"/>
  <c r="Q278" i="5" l="1"/>
  <c r="O276" i="5"/>
  <c r="I276" i="5" s="1"/>
  <c r="R277" i="5" a="1"/>
  <c r="R277" i="5" s="1"/>
  <c r="S277" i="5" s="1"/>
  <c r="P277" i="5" s="1"/>
  <c r="F277" i="5" s="1"/>
  <c r="R278" i="5" l="1" a="1"/>
  <c r="R278" i="5" s="1"/>
  <c r="S278" i="5" s="1"/>
  <c r="P278" i="5" s="1"/>
  <c r="F278" i="5" s="1"/>
  <c r="O277" i="5"/>
  <c r="I277" i="5" s="1"/>
  <c r="Q279" i="5"/>
  <c r="O278" i="5" l="1"/>
  <c r="I278" i="5" s="1"/>
  <c r="R279" i="5" a="1"/>
  <c r="R279" i="5" s="1"/>
  <c r="S279" i="5" s="1"/>
  <c r="P279" i="5" s="1"/>
  <c r="F279" i="5" s="1"/>
  <c r="Q280" i="5"/>
  <c r="O279" i="5" l="1"/>
  <c r="I279" i="5" s="1"/>
  <c r="Q281" i="5"/>
  <c r="R280" i="5" a="1"/>
  <c r="R280" i="5" s="1"/>
  <c r="S280" i="5" s="1"/>
  <c r="P280" i="5" s="1"/>
  <c r="F280" i="5" s="1"/>
  <c r="R281" i="5" l="1" a="1"/>
  <c r="R281" i="5" s="1"/>
  <c r="S281" i="5" s="1"/>
  <c r="P281" i="5" s="1"/>
  <c r="F281" i="5" s="1"/>
  <c r="O280" i="5"/>
  <c r="I280" i="5" s="1"/>
  <c r="Q282" i="5"/>
  <c r="O281" i="5" l="1"/>
  <c r="I281" i="5" s="1"/>
  <c r="Q283" i="5"/>
  <c r="R282" i="5" a="1"/>
  <c r="R282" i="5" s="1"/>
  <c r="S282" i="5" s="1"/>
  <c r="P282" i="5" s="1"/>
  <c r="F282" i="5" s="1"/>
  <c r="Q284" i="5" l="1"/>
  <c r="R283" i="5" a="1"/>
  <c r="R283" i="5" s="1"/>
  <c r="S283" i="5" s="1"/>
  <c r="P283" i="5" s="1"/>
  <c r="F283" i="5" s="1"/>
  <c r="O282" i="5"/>
  <c r="I282" i="5" s="1"/>
  <c r="R284" i="5" l="1" a="1"/>
  <c r="R284" i="5" s="1"/>
  <c r="S284" i="5" s="1"/>
  <c r="P284" i="5" s="1"/>
  <c r="F284" i="5" s="1"/>
  <c r="Q285" i="5"/>
  <c r="O283" i="5"/>
  <c r="I283" i="5" s="1"/>
  <c r="O284" i="5" l="1"/>
  <c r="I284" i="5" s="1"/>
  <c r="R285" i="5" a="1"/>
  <c r="R285" i="5" s="1"/>
  <c r="S285" i="5" s="1"/>
  <c r="P285" i="5" s="1"/>
  <c r="F285" i="5" s="1"/>
  <c r="Q286" i="5"/>
  <c r="O285" i="5" l="1"/>
  <c r="I285" i="5" s="1"/>
  <c r="Q287" i="5"/>
  <c r="R286" i="5" a="1"/>
  <c r="R286" i="5" s="1"/>
  <c r="S286" i="5" s="1"/>
  <c r="P286" i="5" s="1"/>
  <c r="F286" i="5" s="1"/>
  <c r="Q288" i="5" l="1"/>
  <c r="O286" i="5"/>
  <c r="I286" i="5" s="1"/>
  <c r="R287" i="5" a="1"/>
  <c r="R287" i="5" s="1"/>
  <c r="S287" i="5" s="1"/>
  <c r="P287" i="5" s="1"/>
  <c r="F287" i="5" s="1"/>
  <c r="O287" i="5" l="1"/>
  <c r="I287" i="5" s="1"/>
  <c r="Q289" i="5"/>
  <c r="R288" i="5" a="1"/>
  <c r="R288" i="5" s="1"/>
  <c r="S288" i="5" s="1"/>
  <c r="P288" i="5" s="1"/>
  <c r="F288" i="5" s="1"/>
  <c r="R289" i="5" l="1" a="1"/>
  <c r="R289" i="5" s="1"/>
  <c r="S289" i="5" s="1"/>
  <c r="P289" i="5" s="1"/>
  <c r="F289" i="5" s="1"/>
  <c r="Q290" i="5"/>
  <c r="O288" i="5"/>
  <c r="I288" i="5" s="1"/>
  <c r="O289" i="5" l="1"/>
  <c r="I289" i="5" s="1"/>
  <c r="Q291" i="5"/>
  <c r="R290" i="5" a="1"/>
  <c r="R290" i="5" s="1"/>
  <c r="S290" i="5" s="1"/>
  <c r="P290" i="5" s="1"/>
  <c r="F290" i="5" s="1"/>
  <c r="Q292" i="5" l="1"/>
  <c r="R291" i="5" a="1"/>
  <c r="R291" i="5" s="1"/>
  <c r="S291" i="5" s="1"/>
  <c r="P291" i="5" s="1"/>
  <c r="F291" i="5" s="1"/>
  <c r="O290" i="5"/>
  <c r="I290" i="5" s="1"/>
  <c r="Q293" i="5" l="1"/>
  <c r="R292" i="5" a="1"/>
  <c r="R292" i="5" s="1"/>
  <c r="S292" i="5" s="1"/>
  <c r="P292" i="5" s="1"/>
  <c r="F292" i="5" s="1"/>
  <c r="O291" i="5"/>
  <c r="I291" i="5" s="1"/>
  <c r="R293" i="5" l="1" a="1"/>
  <c r="R293" i="5" s="1"/>
  <c r="S293" i="5" s="1"/>
  <c r="P293" i="5" s="1"/>
  <c r="F293" i="5" s="1"/>
  <c r="O292" i="5"/>
  <c r="I292" i="5" s="1"/>
  <c r="Q294" i="5"/>
  <c r="O293" i="5" l="1"/>
  <c r="I293" i="5" s="1"/>
  <c r="Q295" i="5"/>
  <c r="R294" i="5" a="1"/>
  <c r="R294" i="5" s="1"/>
  <c r="S294" i="5" s="1"/>
  <c r="P294" i="5" s="1"/>
  <c r="F294" i="5" s="1"/>
  <c r="R295" i="5" l="1" a="1"/>
  <c r="R295" i="5" s="1"/>
  <c r="S295" i="5" s="1"/>
  <c r="P295" i="5" s="1"/>
  <c r="F295" i="5" s="1"/>
  <c r="O294" i="5"/>
  <c r="I294" i="5" s="1"/>
  <c r="Q296" i="5"/>
  <c r="O295" i="5" l="1"/>
  <c r="I295" i="5" s="1"/>
  <c r="Q297" i="5"/>
  <c r="R296" i="5" a="1"/>
  <c r="R296" i="5" s="1"/>
  <c r="S296" i="5" s="1"/>
  <c r="P296" i="5" s="1"/>
  <c r="F296" i="5" s="1"/>
  <c r="Q298" i="5" l="1"/>
  <c r="R297" i="5" a="1"/>
  <c r="R297" i="5" s="1"/>
  <c r="S297" i="5" s="1"/>
  <c r="P297" i="5" s="1"/>
  <c r="F297" i="5" s="1"/>
  <c r="O296" i="5"/>
  <c r="I296" i="5" s="1"/>
  <c r="Q299" i="5" l="1"/>
  <c r="R298" i="5" a="1"/>
  <c r="R298" i="5" s="1"/>
  <c r="S298" i="5" s="1"/>
  <c r="P298" i="5" s="1"/>
  <c r="F298" i="5" s="1"/>
  <c r="O297" i="5"/>
  <c r="I297" i="5" s="1"/>
  <c r="Q300" i="5" l="1"/>
  <c r="R299" i="5" a="1"/>
  <c r="R299" i="5" s="1"/>
  <c r="S299" i="5" s="1"/>
  <c r="P299" i="5" s="1"/>
  <c r="F299" i="5" s="1"/>
  <c r="O298" i="5"/>
  <c r="I298" i="5" s="1"/>
  <c r="O299" i="5" l="1"/>
  <c r="I299" i="5" s="1"/>
  <c r="Q301" i="5"/>
  <c r="R300" i="5" a="1"/>
  <c r="R300" i="5" s="1"/>
  <c r="S300" i="5" s="1"/>
  <c r="P300" i="5" s="1"/>
  <c r="F300" i="5" s="1"/>
  <c r="Q302" i="5" l="1"/>
  <c r="O300" i="5"/>
  <c r="I300" i="5" s="1"/>
  <c r="R301" i="5" a="1"/>
  <c r="R301" i="5" s="1"/>
  <c r="S301" i="5" s="1"/>
  <c r="P301" i="5" s="1"/>
  <c r="F301" i="5" s="1"/>
  <c r="Q303" i="5" l="1"/>
  <c r="O301" i="5"/>
  <c r="I301" i="5" s="1"/>
  <c r="R302" i="5" a="1"/>
  <c r="R302" i="5" s="1"/>
  <c r="S302" i="5" s="1"/>
  <c r="P302" i="5" s="1"/>
  <c r="F302" i="5" s="1"/>
  <c r="R303" i="5" l="1" a="1"/>
  <c r="R303" i="5" s="1"/>
  <c r="S303" i="5" s="1"/>
  <c r="P303" i="5" s="1"/>
  <c r="F303" i="5" s="1"/>
  <c r="O302" i="5"/>
  <c r="I302" i="5" s="1"/>
  <c r="Q304" i="5"/>
  <c r="O303" i="5" l="1"/>
  <c r="I303" i="5" s="1"/>
  <c r="R304" i="5" a="1"/>
  <c r="R304" i="5" s="1"/>
  <c r="S304" i="5" s="1"/>
  <c r="P304" i="5" s="1"/>
  <c r="F304" i="5" s="1"/>
  <c r="Q305" i="5"/>
  <c r="O304" i="5" l="1"/>
  <c r="I304" i="5" s="1"/>
  <c r="Q306" i="5"/>
  <c r="R305" i="5" a="1"/>
  <c r="R305" i="5" s="1"/>
  <c r="S305" i="5" s="1"/>
  <c r="P305" i="5" s="1"/>
  <c r="F305" i="5" s="1"/>
  <c r="Q307" i="5" l="1"/>
  <c r="O305" i="5"/>
  <c r="I305" i="5" s="1"/>
  <c r="R306" i="5" a="1"/>
  <c r="R306" i="5" s="1"/>
  <c r="S306" i="5" s="1"/>
  <c r="P306" i="5" s="1"/>
  <c r="F306" i="5" s="1"/>
  <c r="Q308" i="5" l="1"/>
  <c r="R307" i="5" a="1"/>
  <c r="R307" i="5" s="1"/>
  <c r="S307" i="5" s="1"/>
  <c r="P307" i="5" s="1"/>
  <c r="F307" i="5" s="1"/>
  <c r="O306" i="5"/>
  <c r="I306" i="5" s="1"/>
  <c r="Q309" i="5" l="1"/>
  <c r="R308" i="5" a="1"/>
  <c r="R308" i="5" s="1"/>
  <c r="S308" i="5" s="1"/>
  <c r="P308" i="5" s="1"/>
  <c r="F308" i="5" s="1"/>
  <c r="O307" i="5"/>
  <c r="I307" i="5" s="1"/>
  <c r="R309" i="5" l="1" a="1"/>
  <c r="R309" i="5" s="1"/>
  <c r="S309" i="5" s="1"/>
  <c r="P309" i="5" s="1"/>
  <c r="F309" i="5" s="1"/>
  <c r="O308" i="5"/>
  <c r="I308" i="5" s="1"/>
  <c r="Q310" i="5"/>
  <c r="O309" i="5" l="1"/>
  <c r="I309" i="5" s="1"/>
  <c r="Q311" i="5"/>
  <c r="R310" i="5" a="1"/>
  <c r="R310" i="5" s="1"/>
  <c r="S310" i="5" s="1"/>
  <c r="P310" i="5" s="1"/>
  <c r="F310" i="5" s="1"/>
  <c r="Q312" i="5" l="1"/>
  <c r="R311" i="5" a="1"/>
  <c r="R311" i="5" s="1"/>
  <c r="S311" i="5" s="1"/>
  <c r="P311" i="5" s="1"/>
  <c r="F311" i="5" s="1"/>
  <c r="O310" i="5"/>
  <c r="I310" i="5" s="1"/>
  <c r="Q313" i="5" l="1"/>
  <c r="R312" i="5" a="1"/>
  <c r="R312" i="5" s="1"/>
  <c r="S312" i="5" s="1"/>
  <c r="P312" i="5" s="1"/>
  <c r="F312" i="5" s="1"/>
  <c r="O311" i="5"/>
  <c r="I311" i="5" s="1"/>
  <c r="R313" i="5" l="1" a="1"/>
  <c r="R313" i="5" s="1"/>
  <c r="S313" i="5" s="1"/>
  <c r="P313" i="5" s="1"/>
  <c r="F313" i="5" s="1"/>
  <c r="O312" i="5"/>
  <c r="I312" i="5" s="1"/>
  <c r="Q314" i="5"/>
  <c r="R314" i="5" l="1" a="1"/>
  <c r="R314" i="5" s="1"/>
  <c r="S314" i="5" s="1"/>
  <c r="P314" i="5" s="1"/>
  <c r="F314" i="5" s="1"/>
  <c r="O313" i="5"/>
  <c r="I313" i="5" s="1"/>
  <c r="Q315" i="5"/>
  <c r="R315" i="5" l="1" a="1"/>
  <c r="R315" i="5" s="1"/>
  <c r="S315" i="5" s="1"/>
  <c r="P315" i="5" s="1"/>
  <c r="F315" i="5" s="1"/>
  <c r="O314" i="5"/>
  <c r="I314" i="5" s="1"/>
  <c r="Q316" i="5"/>
  <c r="O315" i="5" l="1"/>
  <c r="I315" i="5" s="1"/>
  <c r="Q317" i="5"/>
  <c r="R316" i="5" a="1"/>
  <c r="R316" i="5" s="1"/>
  <c r="S316" i="5" s="1"/>
  <c r="P316" i="5" s="1"/>
  <c r="F316" i="5" s="1"/>
  <c r="R317" i="5" l="1" a="1"/>
  <c r="R317" i="5" s="1"/>
  <c r="S317" i="5" s="1"/>
  <c r="P317" i="5" s="1"/>
  <c r="F317" i="5" s="1"/>
  <c r="O316" i="5"/>
  <c r="I316" i="5" s="1"/>
  <c r="Q318" i="5"/>
  <c r="O317" i="5" l="1"/>
  <c r="I317" i="5" s="1"/>
  <c r="Q319" i="5"/>
  <c r="R318" i="5" a="1"/>
  <c r="R318" i="5" s="1"/>
  <c r="S318" i="5" s="1"/>
  <c r="P318" i="5" s="1"/>
  <c r="F318" i="5" s="1"/>
  <c r="R319" i="5" l="1" a="1"/>
  <c r="R319" i="5" s="1"/>
  <c r="S319" i="5" s="1"/>
  <c r="P319" i="5" s="1"/>
  <c r="F319" i="5" s="1"/>
  <c r="O318" i="5"/>
  <c r="I318" i="5" s="1"/>
  <c r="Q320" i="5"/>
  <c r="R320" i="5" l="1" a="1"/>
  <c r="R320" i="5" s="1"/>
  <c r="S320" i="5" s="1"/>
  <c r="P320" i="5" s="1"/>
  <c r="F320" i="5" s="1"/>
  <c r="O319" i="5"/>
  <c r="I319" i="5" s="1"/>
  <c r="Q321" i="5"/>
  <c r="O320" i="5" l="1"/>
  <c r="I320" i="5" s="1"/>
  <c r="R321" i="5" a="1"/>
  <c r="R321" i="5" s="1"/>
  <c r="S321" i="5" s="1"/>
  <c r="P321" i="5" s="1"/>
  <c r="F321" i="5" s="1"/>
  <c r="Q322" i="5"/>
  <c r="O321" i="5" l="1"/>
  <c r="I321" i="5" s="1"/>
  <c r="Q323" i="5"/>
  <c r="R322" i="5" a="1"/>
  <c r="R322" i="5" s="1"/>
  <c r="S322" i="5" s="1"/>
  <c r="P322" i="5" s="1"/>
  <c r="F322" i="5" s="1"/>
  <c r="R323" i="5" l="1" a="1"/>
  <c r="R323" i="5" s="1"/>
  <c r="S323" i="5" s="1"/>
  <c r="P323" i="5" s="1"/>
  <c r="F323" i="5" s="1"/>
  <c r="Q324" i="5"/>
  <c r="O322" i="5"/>
  <c r="I322" i="5" s="1"/>
  <c r="O323" i="5" l="1"/>
  <c r="I323" i="5" s="1"/>
  <c r="Q325" i="5"/>
  <c r="R324" i="5" a="1"/>
  <c r="R324" i="5" s="1"/>
  <c r="S324" i="5" s="1"/>
  <c r="P324" i="5" s="1"/>
  <c r="F324" i="5" s="1"/>
  <c r="R325" i="5" l="1" a="1"/>
  <c r="R325" i="5" s="1"/>
  <c r="S325" i="5" s="1"/>
  <c r="P325" i="5" s="1"/>
  <c r="F325" i="5" s="1"/>
  <c r="O324" i="5"/>
  <c r="I324" i="5" s="1"/>
  <c r="Q326" i="5"/>
  <c r="O325" i="5" l="1"/>
  <c r="I325" i="5" s="1"/>
  <c r="Q327" i="5"/>
  <c r="R326" i="5" a="1"/>
  <c r="R326" i="5" s="1"/>
  <c r="S326" i="5" s="1"/>
  <c r="P326" i="5" s="1"/>
  <c r="F326" i="5" s="1"/>
  <c r="R327" i="5" l="1" a="1"/>
  <c r="R327" i="5" s="1"/>
  <c r="S327" i="5" s="1"/>
  <c r="P327" i="5" s="1"/>
  <c r="F327" i="5" s="1"/>
  <c r="O326" i="5"/>
  <c r="I326" i="5" s="1"/>
  <c r="Q328" i="5"/>
  <c r="O327" i="5" l="1"/>
  <c r="I327" i="5" s="1"/>
  <c r="R328" i="5" a="1"/>
  <c r="R328" i="5" s="1"/>
  <c r="S328" i="5" s="1"/>
  <c r="P328" i="5" s="1"/>
  <c r="F328" i="5" s="1"/>
  <c r="Q329" i="5"/>
  <c r="O328" i="5" l="1"/>
  <c r="I328" i="5" s="1"/>
  <c r="Q330" i="5"/>
  <c r="R329" i="5" a="1"/>
  <c r="R329" i="5" s="1"/>
  <c r="S329" i="5" s="1"/>
  <c r="P329" i="5" s="1"/>
  <c r="F329" i="5" s="1"/>
  <c r="Q331" i="5" l="1"/>
  <c r="R330" i="5" a="1"/>
  <c r="R330" i="5" s="1"/>
  <c r="S330" i="5" s="1"/>
  <c r="P330" i="5" s="1"/>
  <c r="F330" i="5" s="1"/>
  <c r="O329" i="5"/>
  <c r="I329" i="5" s="1"/>
  <c r="R331" i="5" l="1" a="1"/>
  <c r="R331" i="5" s="1"/>
  <c r="S331" i="5" s="1"/>
  <c r="P331" i="5" s="1"/>
  <c r="F331" i="5" s="1"/>
  <c r="O330" i="5"/>
  <c r="I330" i="5" s="1"/>
  <c r="Q332" i="5"/>
  <c r="R332" i="5" l="1" a="1"/>
  <c r="R332" i="5" s="1"/>
  <c r="S332" i="5" s="1"/>
  <c r="P332" i="5" s="1"/>
  <c r="F332" i="5" s="1"/>
  <c r="O331" i="5"/>
  <c r="I331" i="5" s="1"/>
  <c r="Q333" i="5"/>
  <c r="O332" i="5" l="1"/>
  <c r="I332" i="5" s="1"/>
  <c r="Q334" i="5"/>
  <c r="R333" i="5" a="1"/>
  <c r="R333" i="5" s="1"/>
  <c r="S333" i="5" s="1"/>
  <c r="P333" i="5" s="1"/>
  <c r="F333" i="5" s="1"/>
  <c r="Q335" i="5" l="1"/>
  <c r="O333" i="5"/>
  <c r="I333" i="5" s="1"/>
  <c r="R334" i="5" a="1"/>
  <c r="R334" i="5" s="1"/>
  <c r="S334" i="5" s="1"/>
  <c r="P334" i="5" s="1"/>
  <c r="F334" i="5" s="1"/>
  <c r="Q336" i="5" l="1"/>
  <c r="R335" i="5" a="1"/>
  <c r="R335" i="5" s="1"/>
  <c r="S335" i="5" s="1"/>
  <c r="P335" i="5" s="1"/>
  <c r="F335" i="5" s="1"/>
  <c r="O334" i="5"/>
  <c r="I334" i="5" s="1"/>
  <c r="R336" i="5" l="1" a="1"/>
  <c r="R336" i="5" s="1"/>
  <c r="S336" i="5" s="1"/>
  <c r="P336" i="5" s="1"/>
  <c r="F336" i="5" s="1"/>
  <c r="Q337" i="5"/>
  <c r="O335" i="5"/>
  <c r="I335" i="5" s="1"/>
  <c r="O336" i="5" l="1"/>
  <c r="I336" i="5" s="1"/>
  <c r="R337" i="5" a="1"/>
  <c r="R337" i="5" s="1"/>
  <c r="S337" i="5" s="1"/>
  <c r="P337" i="5" s="1"/>
  <c r="F337" i="5" s="1"/>
  <c r="Q338" i="5"/>
  <c r="O337" i="5" l="1"/>
  <c r="I337" i="5" s="1"/>
  <c r="Q339" i="5"/>
  <c r="R338" i="5" a="1"/>
  <c r="R338" i="5" s="1"/>
  <c r="S338" i="5" s="1"/>
  <c r="P338" i="5" s="1"/>
  <c r="F338" i="5" s="1"/>
  <c r="Q340" i="5" l="1"/>
  <c r="O338" i="5"/>
  <c r="I338" i="5" s="1"/>
  <c r="R339" i="5" a="1"/>
  <c r="R339" i="5" s="1"/>
  <c r="S339" i="5" s="1"/>
  <c r="P339" i="5" s="1"/>
  <c r="F339" i="5" s="1"/>
  <c r="Q341" i="5" l="1"/>
  <c r="R340" i="5" a="1"/>
  <c r="R340" i="5" s="1"/>
  <c r="S340" i="5" s="1"/>
  <c r="P340" i="5" s="1"/>
  <c r="F340" i="5" s="1"/>
  <c r="O339" i="5"/>
  <c r="I339" i="5" s="1"/>
  <c r="R341" i="5" l="1" a="1"/>
  <c r="R341" i="5" s="1"/>
  <c r="S341" i="5" s="1"/>
  <c r="P341" i="5" s="1"/>
  <c r="F341" i="5" s="1"/>
  <c r="Q342" i="5"/>
  <c r="O340" i="5"/>
  <c r="I340" i="5" s="1"/>
  <c r="R342" i="5" l="1" a="1"/>
  <c r="R342" i="5" s="1"/>
  <c r="S342" i="5" s="1"/>
  <c r="P342" i="5" s="1"/>
  <c r="F342" i="5" s="1"/>
  <c r="O341" i="5"/>
  <c r="I341" i="5" s="1"/>
  <c r="Q343" i="5"/>
  <c r="O342" i="5" l="1"/>
  <c r="I342" i="5" s="1"/>
  <c r="Q344" i="5"/>
  <c r="R343" i="5" a="1"/>
  <c r="R343" i="5" s="1"/>
  <c r="S343" i="5" s="1"/>
  <c r="P343" i="5" s="1"/>
  <c r="F343" i="5" s="1"/>
  <c r="Q345" i="5" l="1"/>
  <c r="R344" i="5" a="1"/>
  <c r="R344" i="5" s="1"/>
  <c r="S344" i="5" s="1"/>
  <c r="P344" i="5" s="1"/>
  <c r="F344" i="5" s="1"/>
  <c r="O343" i="5"/>
  <c r="I343" i="5" s="1"/>
  <c r="Q346" i="5" l="1"/>
  <c r="R345" i="5" a="1"/>
  <c r="R345" i="5" s="1"/>
  <c r="S345" i="5" s="1"/>
  <c r="P345" i="5" s="1"/>
  <c r="F345" i="5" s="1"/>
  <c r="O344" i="5"/>
  <c r="I344" i="5" s="1"/>
  <c r="R346" i="5" l="1" a="1"/>
  <c r="R346" i="5" s="1"/>
  <c r="S346" i="5" s="1"/>
  <c r="P346" i="5" s="1"/>
  <c r="F346" i="5" s="1"/>
  <c r="Q347" i="5"/>
  <c r="O345" i="5"/>
  <c r="I345" i="5" s="1"/>
  <c r="O346" i="5" l="1"/>
  <c r="I346" i="5" s="1"/>
  <c r="Q348" i="5"/>
  <c r="R347" i="5" a="1"/>
  <c r="R347" i="5" s="1"/>
  <c r="S347" i="5" s="1"/>
  <c r="P347" i="5" s="1"/>
  <c r="F347" i="5" s="1"/>
  <c r="O347" i="5" l="1"/>
  <c r="I347" i="5" s="1"/>
  <c r="Q349" i="5"/>
  <c r="R348" i="5" a="1"/>
  <c r="R348" i="5" s="1"/>
  <c r="S348" i="5" s="1"/>
  <c r="P348" i="5" s="1"/>
  <c r="F348" i="5" s="1"/>
  <c r="O348" i="5" l="1"/>
  <c r="I348" i="5" s="1"/>
  <c r="Q350" i="5"/>
  <c r="R349" i="5" a="1"/>
  <c r="R349" i="5" s="1"/>
  <c r="S349" i="5" s="1"/>
  <c r="P349" i="5" s="1"/>
  <c r="F349" i="5" s="1"/>
  <c r="Q351" i="5" l="1"/>
  <c r="O349" i="5"/>
  <c r="I349" i="5" s="1"/>
  <c r="R350" i="5" a="1"/>
  <c r="R350" i="5" s="1"/>
  <c r="S350" i="5" s="1"/>
  <c r="P350" i="5" s="1"/>
  <c r="F350" i="5" s="1"/>
  <c r="Q352" i="5" l="1"/>
  <c r="O350" i="5"/>
  <c r="I350" i="5" s="1"/>
  <c r="R351" i="5" a="1"/>
  <c r="R351" i="5" s="1"/>
  <c r="S351" i="5" s="1"/>
  <c r="P351" i="5" s="1"/>
  <c r="F351" i="5" s="1"/>
  <c r="Q353" i="5" l="1"/>
  <c r="O351" i="5"/>
  <c r="I351" i="5" s="1"/>
  <c r="R352" i="5" a="1"/>
  <c r="R352" i="5" s="1"/>
  <c r="S352" i="5" s="1"/>
  <c r="P352" i="5" s="1"/>
  <c r="F352" i="5" s="1"/>
  <c r="R353" i="5" l="1" a="1"/>
  <c r="R353" i="5" s="1"/>
  <c r="S353" i="5" s="1"/>
  <c r="P353" i="5" s="1"/>
  <c r="F353" i="5" s="1"/>
  <c r="Q354" i="5"/>
  <c r="O352" i="5"/>
  <c r="I352" i="5" s="1"/>
  <c r="O353" i="5" l="1"/>
  <c r="I353" i="5" s="1"/>
  <c r="R354" i="5" a="1"/>
  <c r="R354" i="5" s="1"/>
  <c r="S354" i="5" s="1"/>
  <c r="P354" i="5" s="1"/>
  <c r="F354" i="5" s="1"/>
  <c r="Q355" i="5"/>
  <c r="O354" i="5" l="1"/>
  <c r="I354" i="5" s="1"/>
  <c r="Q356" i="5"/>
  <c r="R355" i="5" a="1"/>
  <c r="R355" i="5" s="1"/>
  <c r="S355" i="5" s="1"/>
  <c r="P355" i="5" s="1"/>
  <c r="F355" i="5" s="1"/>
  <c r="R356" i="5" l="1" a="1"/>
  <c r="R356" i="5" s="1"/>
  <c r="S356" i="5" s="1"/>
  <c r="P356" i="5" s="1"/>
  <c r="F356" i="5" s="1"/>
  <c r="Q357" i="5"/>
  <c r="O355" i="5"/>
  <c r="I355" i="5" s="1"/>
  <c r="O356" i="5" l="1"/>
  <c r="I356" i="5" s="1"/>
  <c r="Q358" i="5"/>
  <c r="R357" i="5" a="1"/>
  <c r="R357" i="5" s="1"/>
  <c r="S357" i="5" s="1"/>
  <c r="P357" i="5" s="1"/>
  <c r="F357" i="5" s="1"/>
  <c r="R358" i="5" l="1" a="1"/>
  <c r="R358" i="5" s="1"/>
  <c r="S358" i="5" s="1"/>
  <c r="P358" i="5" s="1"/>
  <c r="F358" i="5" s="1"/>
  <c r="O357" i="5"/>
  <c r="I357" i="5" s="1"/>
  <c r="Q359" i="5"/>
  <c r="O358" i="5" l="1"/>
  <c r="I358" i="5" s="1"/>
  <c r="Q360" i="5"/>
  <c r="R359" i="5" a="1"/>
  <c r="R359" i="5" s="1"/>
  <c r="S359" i="5" s="1"/>
  <c r="P359" i="5" s="1"/>
  <c r="F359" i="5" s="1"/>
  <c r="R360" i="5" l="1" a="1"/>
  <c r="R360" i="5" s="1"/>
  <c r="S360" i="5" s="1"/>
  <c r="P360" i="5" s="1"/>
  <c r="F360" i="5" s="1"/>
  <c r="O359" i="5"/>
  <c r="I359" i="5" s="1"/>
  <c r="Q361" i="5"/>
  <c r="O360" i="5" l="1"/>
  <c r="I360" i="5" s="1"/>
  <c r="R361" i="5" a="1"/>
  <c r="R361" i="5" s="1"/>
  <c r="S361" i="5" s="1"/>
  <c r="P361" i="5" s="1"/>
  <c r="F361" i="5" s="1"/>
  <c r="Q362" i="5"/>
  <c r="O361" i="5" l="1"/>
  <c r="I361" i="5" s="1"/>
  <c r="Q363" i="5"/>
  <c r="R362" i="5" a="1"/>
  <c r="R362" i="5" s="1"/>
  <c r="S362" i="5" s="1"/>
  <c r="P362" i="5" s="1"/>
  <c r="F362" i="5" s="1"/>
  <c r="Q364" i="5" l="1"/>
  <c r="O362" i="5"/>
  <c r="I362" i="5" s="1"/>
  <c r="R363" i="5" a="1"/>
  <c r="R363" i="5" s="1"/>
  <c r="S363" i="5" s="1"/>
  <c r="P363" i="5" s="1"/>
  <c r="F363" i="5" s="1"/>
  <c r="R364" i="5" l="1" a="1"/>
  <c r="R364" i="5" s="1"/>
  <c r="S364" i="5" s="1"/>
  <c r="P364" i="5" s="1"/>
  <c r="F364" i="5" s="1"/>
  <c r="O363" i="5"/>
  <c r="I363" i="5" s="1"/>
  <c r="Q365" i="5"/>
  <c r="O364" i="5" l="1"/>
  <c r="I364" i="5" s="1"/>
  <c r="Q366" i="5"/>
  <c r="R365" i="5" a="1"/>
  <c r="R365" i="5" s="1"/>
  <c r="S365" i="5" s="1"/>
  <c r="P365" i="5" s="1"/>
  <c r="F365" i="5" s="1"/>
  <c r="R366" i="5" l="1" a="1"/>
  <c r="R366" i="5" s="1"/>
  <c r="S366" i="5" s="1"/>
  <c r="P366" i="5" s="1"/>
  <c r="F366" i="5" s="1"/>
  <c r="O365" i="5"/>
  <c r="I365" i="5" s="1"/>
  <c r="Q367" i="5"/>
  <c r="O366" i="5" l="1"/>
  <c r="I366" i="5" s="1"/>
  <c r="Q368" i="5"/>
  <c r="R367" i="5" a="1"/>
  <c r="R367" i="5" s="1"/>
  <c r="S367" i="5" s="1"/>
  <c r="P367" i="5" s="1"/>
  <c r="F367" i="5" s="1"/>
  <c r="R368" i="5" l="1" a="1"/>
  <c r="R368" i="5" s="1"/>
  <c r="S368" i="5" s="1"/>
  <c r="P368" i="5" s="1"/>
  <c r="F368" i="5" s="1"/>
  <c r="O367" i="5"/>
  <c r="I367" i="5" s="1"/>
  <c r="Q369" i="5"/>
  <c r="R369" i="5" l="1" a="1"/>
  <c r="R369" i="5" s="1"/>
  <c r="S369" i="5" s="1"/>
  <c r="P369" i="5" s="1"/>
  <c r="F369" i="5" s="1"/>
  <c r="O368" i="5"/>
  <c r="I368" i="5" s="1"/>
  <c r="Q370" i="5"/>
  <c r="O369" i="5" l="1"/>
  <c r="I369" i="5" s="1"/>
  <c r="R370" i="5" a="1"/>
  <c r="R370" i="5" s="1"/>
  <c r="S370" i="5" s="1"/>
  <c r="P370" i="5" s="1"/>
  <c r="F370" i="5" s="1"/>
  <c r="Q371" i="5"/>
  <c r="O370" i="5" l="1"/>
  <c r="I370" i="5" s="1"/>
  <c r="Q372" i="5"/>
  <c r="R371" i="5" a="1"/>
  <c r="R371" i="5" s="1"/>
  <c r="S371" i="5" s="1"/>
  <c r="P371" i="5" s="1"/>
  <c r="F371" i="5" s="1"/>
  <c r="Q373" i="5" l="1"/>
  <c r="O371" i="5"/>
  <c r="I371" i="5" s="1"/>
  <c r="R372" i="5" a="1"/>
  <c r="R372" i="5" s="1"/>
  <c r="S372" i="5" s="1"/>
  <c r="P372" i="5" s="1"/>
  <c r="F372" i="5" s="1"/>
  <c r="Q374" i="5" l="1"/>
  <c r="R373" i="5" a="1"/>
  <c r="R373" i="5" s="1"/>
  <c r="S373" i="5" s="1"/>
  <c r="P373" i="5" s="1"/>
  <c r="F373" i="5" s="1"/>
  <c r="O372" i="5"/>
  <c r="I372" i="5" s="1"/>
  <c r="O373" i="5" l="1"/>
  <c r="I373" i="5" s="1"/>
  <c r="Q375" i="5"/>
  <c r="R374" i="5" a="1"/>
  <c r="R374" i="5" s="1"/>
  <c r="S374" i="5" s="1"/>
  <c r="P374" i="5" s="1"/>
  <c r="F374" i="5" s="1"/>
  <c r="Q376" i="5" l="1"/>
  <c r="R375" i="5" a="1"/>
  <c r="R375" i="5" s="1"/>
  <c r="S375" i="5" s="1"/>
  <c r="P375" i="5" s="1"/>
  <c r="F375" i="5" s="1"/>
  <c r="O374" i="5"/>
  <c r="I374" i="5" s="1"/>
  <c r="Q377" i="5" l="1"/>
  <c r="R376" i="5" a="1"/>
  <c r="R376" i="5" s="1"/>
  <c r="S376" i="5" s="1"/>
  <c r="P376" i="5" s="1"/>
  <c r="F376" i="5" s="1"/>
  <c r="O375" i="5"/>
  <c r="I375" i="5" s="1"/>
  <c r="Q378" i="5" l="1"/>
  <c r="O376" i="5"/>
  <c r="I376" i="5" s="1"/>
  <c r="R377" i="5" a="1"/>
  <c r="R377" i="5" s="1"/>
  <c r="S377" i="5" s="1"/>
  <c r="P377" i="5" s="1"/>
  <c r="F377" i="5" s="1"/>
  <c r="Q379" i="5" l="1"/>
  <c r="O377" i="5"/>
  <c r="I377" i="5" s="1"/>
  <c r="R378" i="5" a="1"/>
  <c r="R378" i="5" s="1"/>
  <c r="S378" i="5" s="1"/>
  <c r="P378" i="5" s="1"/>
  <c r="F378" i="5" s="1"/>
  <c r="R379" i="5" l="1" a="1"/>
  <c r="R379" i="5" s="1"/>
  <c r="S379" i="5" s="1"/>
  <c r="P379" i="5" s="1"/>
  <c r="F379" i="5" s="1"/>
  <c r="Q380" i="5"/>
  <c r="O378" i="5"/>
  <c r="I378" i="5" s="1"/>
  <c r="R380" i="5" l="1" a="1"/>
  <c r="R380" i="5" s="1"/>
  <c r="S380" i="5" s="1"/>
  <c r="P380" i="5" s="1"/>
  <c r="F380" i="5" s="1"/>
  <c r="O379" i="5"/>
  <c r="I379" i="5" s="1"/>
  <c r="Q381" i="5"/>
  <c r="R381" i="5" l="1" a="1"/>
  <c r="R381" i="5" s="1"/>
  <c r="S381" i="5" s="1"/>
  <c r="P381" i="5" s="1"/>
  <c r="F381" i="5" s="1"/>
  <c r="O380" i="5"/>
  <c r="I380" i="5" s="1"/>
  <c r="Q382" i="5"/>
  <c r="O381" i="5" l="1"/>
  <c r="I381" i="5" s="1"/>
  <c r="R382" i="5" a="1"/>
  <c r="R382" i="5" s="1"/>
  <c r="S382" i="5" s="1"/>
  <c r="P382" i="5" s="1"/>
  <c r="F382" i="5" s="1"/>
  <c r="Q383" i="5"/>
  <c r="O382" i="5" l="1"/>
  <c r="I382" i="5" s="1"/>
  <c r="Q384" i="5"/>
  <c r="R383" i="5" a="1"/>
  <c r="R383" i="5" s="1"/>
  <c r="S383" i="5" s="1"/>
  <c r="P383" i="5" s="1"/>
  <c r="F383" i="5" s="1"/>
  <c r="Q385" i="5" l="1"/>
  <c r="O383" i="5"/>
  <c r="I383" i="5" s="1"/>
  <c r="R384" i="5" a="1"/>
  <c r="R384" i="5" s="1"/>
  <c r="S384" i="5" s="1"/>
  <c r="P384" i="5" s="1"/>
  <c r="F384" i="5" s="1"/>
  <c r="Q386" i="5" l="1"/>
  <c r="O384" i="5"/>
  <c r="I384" i="5" s="1"/>
  <c r="R385" i="5" a="1"/>
  <c r="R385" i="5" s="1"/>
  <c r="S385" i="5" s="1"/>
  <c r="P385" i="5" s="1"/>
  <c r="F385" i="5" s="1"/>
  <c r="R386" i="5" l="1" a="1"/>
  <c r="R386" i="5" s="1"/>
  <c r="S386" i="5" s="1"/>
  <c r="P386" i="5" s="1"/>
  <c r="F386" i="5" s="1"/>
  <c r="O385" i="5"/>
  <c r="I385" i="5" s="1"/>
  <c r="Q387" i="5"/>
  <c r="O386" i="5" l="1"/>
  <c r="I386" i="5" s="1"/>
  <c r="R387" i="5" a="1"/>
  <c r="R387" i="5" s="1"/>
  <c r="S387" i="5" s="1"/>
  <c r="P387" i="5" s="1"/>
  <c r="F387" i="5" s="1"/>
  <c r="Q388" i="5"/>
  <c r="O387" i="5" l="1"/>
  <c r="I387" i="5" s="1"/>
  <c r="Q389" i="5"/>
  <c r="R388" i="5" a="1"/>
  <c r="R388" i="5" s="1"/>
  <c r="S388" i="5" s="1"/>
  <c r="P388" i="5" s="1"/>
  <c r="F388" i="5" s="1"/>
  <c r="O388" i="5" l="1"/>
  <c r="I388" i="5" s="1"/>
  <c r="Q390" i="5"/>
  <c r="R389" i="5" a="1"/>
  <c r="R389" i="5" s="1"/>
  <c r="S389" i="5" s="1"/>
  <c r="P389" i="5" s="1"/>
  <c r="F389" i="5" s="1"/>
  <c r="O389" i="5" l="1"/>
  <c r="I389" i="5" s="1"/>
  <c r="Q391" i="5"/>
  <c r="R390" i="5" a="1"/>
  <c r="R390" i="5" s="1"/>
  <c r="S390" i="5" s="1"/>
  <c r="P390" i="5" s="1"/>
  <c r="F390" i="5" s="1"/>
  <c r="Q392" i="5" l="1"/>
  <c r="O390" i="5"/>
  <c r="I390" i="5" s="1"/>
  <c r="R391" i="5" a="1"/>
  <c r="R391" i="5" s="1"/>
  <c r="S391" i="5" s="1"/>
  <c r="P391" i="5" s="1"/>
  <c r="F391" i="5" s="1"/>
  <c r="R392" i="5" l="1" a="1"/>
  <c r="R392" i="5" s="1"/>
  <c r="S392" i="5" s="1"/>
  <c r="P392" i="5" s="1"/>
  <c r="F392" i="5" s="1"/>
  <c r="Q393" i="5"/>
  <c r="O391" i="5"/>
  <c r="I391" i="5" s="1"/>
  <c r="O392" i="5" l="1"/>
  <c r="I392" i="5" s="1"/>
  <c r="Q394" i="5"/>
  <c r="R393" i="5" a="1"/>
  <c r="R393" i="5" s="1"/>
  <c r="S393" i="5" s="1"/>
  <c r="P393" i="5" s="1"/>
  <c r="F393" i="5" s="1"/>
  <c r="R394" i="5" l="1" a="1"/>
  <c r="R394" i="5" s="1"/>
  <c r="S394" i="5" s="1"/>
  <c r="P394" i="5" s="1"/>
  <c r="F394" i="5" s="1"/>
  <c r="Q395" i="5"/>
  <c r="O393" i="5"/>
  <c r="I393" i="5" s="1"/>
  <c r="O394" i="5" l="1"/>
  <c r="I394" i="5" s="1"/>
  <c r="Q396" i="5"/>
  <c r="R395" i="5" a="1"/>
  <c r="R395" i="5" s="1"/>
  <c r="S395" i="5" s="1"/>
  <c r="P395" i="5" s="1"/>
  <c r="F395" i="5" s="1"/>
  <c r="Q397" i="5" l="1"/>
  <c r="O395" i="5"/>
  <c r="I395" i="5" s="1"/>
  <c r="R396" i="5" a="1"/>
  <c r="R396" i="5" s="1"/>
  <c r="S396" i="5" s="1"/>
  <c r="P396" i="5" s="1"/>
  <c r="F396" i="5" s="1"/>
  <c r="R397" i="5" l="1" a="1"/>
  <c r="R397" i="5" s="1"/>
  <c r="S397" i="5" s="1"/>
  <c r="P397" i="5" s="1"/>
  <c r="F397" i="5" s="1"/>
  <c r="O396" i="5"/>
  <c r="I396" i="5" s="1"/>
  <c r="Q398" i="5"/>
  <c r="R398" i="5" l="1" a="1"/>
  <c r="R398" i="5" s="1"/>
  <c r="S398" i="5" s="1"/>
  <c r="P398" i="5" s="1"/>
  <c r="F398" i="5" s="1"/>
  <c r="O397" i="5"/>
  <c r="I397" i="5" s="1"/>
  <c r="Q399" i="5"/>
  <c r="O398" i="5" l="1"/>
  <c r="I398" i="5" s="1"/>
  <c r="R399" i="5" a="1"/>
  <c r="R399" i="5" s="1"/>
  <c r="S399" i="5" s="1"/>
  <c r="P399" i="5" s="1"/>
  <c r="F399" i="5" s="1"/>
  <c r="Q400" i="5"/>
  <c r="O399" i="5" l="1"/>
  <c r="I399" i="5" s="1"/>
  <c r="Q401" i="5"/>
  <c r="R400" i="5" a="1"/>
  <c r="R400" i="5" s="1"/>
  <c r="S400" i="5" s="1"/>
  <c r="P400" i="5" s="1"/>
  <c r="F400" i="5" s="1"/>
  <c r="Q402" i="5" l="1"/>
  <c r="O400" i="5"/>
  <c r="I400" i="5" s="1"/>
  <c r="R401" i="5" a="1"/>
  <c r="R401" i="5" s="1"/>
  <c r="S401" i="5" s="1"/>
  <c r="P401" i="5" s="1"/>
  <c r="F401" i="5" s="1"/>
  <c r="Q403" i="5" l="1"/>
  <c r="O401" i="5"/>
  <c r="I401" i="5" s="1"/>
  <c r="R402" i="5" a="1"/>
  <c r="R402" i="5" s="1"/>
  <c r="S402" i="5" s="1"/>
  <c r="P402" i="5" s="1"/>
  <c r="F402" i="5" s="1"/>
  <c r="Q404" i="5" l="1"/>
  <c r="R403" i="5" a="1"/>
  <c r="R403" i="5" s="1"/>
  <c r="S403" i="5" s="1"/>
  <c r="P403" i="5" s="1"/>
  <c r="F403" i="5" s="1"/>
  <c r="O402" i="5"/>
  <c r="I402" i="5" s="1"/>
  <c r="R404" i="5" l="1" a="1"/>
  <c r="R404" i="5" s="1"/>
  <c r="S404" i="5" s="1"/>
  <c r="P404" i="5" s="1"/>
  <c r="F404" i="5" s="1"/>
  <c r="O403" i="5"/>
  <c r="I403" i="5" s="1"/>
  <c r="Q405" i="5"/>
  <c r="R405" i="5" l="1" a="1"/>
  <c r="R405" i="5" s="1"/>
  <c r="S405" i="5" s="1"/>
  <c r="P405" i="5" s="1"/>
  <c r="F405" i="5" s="1"/>
  <c r="O404" i="5"/>
  <c r="I404" i="5" s="1"/>
  <c r="Q406" i="5"/>
  <c r="R406" i="5" l="1" a="1"/>
  <c r="R406" i="5" s="1"/>
  <c r="S406" i="5" s="1"/>
  <c r="P406" i="5" s="1"/>
  <c r="F406" i="5" s="1"/>
  <c r="O405" i="5"/>
  <c r="I405" i="5" s="1"/>
  <c r="Q407" i="5"/>
  <c r="O406" i="5" l="1"/>
  <c r="I406" i="5" s="1"/>
  <c r="R407" i="5" a="1"/>
  <c r="R407" i="5" s="1"/>
  <c r="S407" i="5" s="1"/>
  <c r="P407" i="5" s="1"/>
  <c r="F407" i="5" s="1"/>
  <c r="Q408" i="5"/>
  <c r="O407" i="5" l="1"/>
  <c r="I407" i="5" s="1"/>
  <c r="Q409" i="5"/>
  <c r="R408" i="5" a="1"/>
  <c r="R408" i="5" s="1"/>
  <c r="S408" i="5" s="1"/>
  <c r="P408" i="5" s="1"/>
  <c r="F408" i="5" s="1"/>
  <c r="R409" i="5" l="1" a="1"/>
  <c r="R409" i="5" s="1"/>
  <c r="S409" i="5" s="1"/>
  <c r="P409" i="5" s="1"/>
  <c r="F409" i="5" s="1"/>
  <c r="O408" i="5"/>
  <c r="I408" i="5" s="1"/>
  <c r="Q410" i="5"/>
  <c r="O409" i="5" l="1"/>
  <c r="I409" i="5" s="1"/>
  <c r="Q411" i="5"/>
  <c r="R410" i="5" a="1"/>
  <c r="R410" i="5" s="1"/>
  <c r="S410" i="5" s="1"/>
  <c r="P410" i="5" s="1"/>
  <c r="F410" i="5" s="1"/>
  <c r="Q412" i="5" l="1"/>
  <c r="R411" i="5" a="1"/>
  <c r="R411" i="5" s="1"/>
  <c r="S411" i="5" s="1"/>
  <c r="P411" i="5" s="1"/>
  <c r="F411" i="5" s="1"/>
  <c r="O410" i="5"/>
  <c r="I410" i="5" s="1"/>
  <c r="Q413" i="5" l="1"/>
  <c r="O411" i="5"/>
  <c r="I411" i="5" s="1"/>
  <c r="R412" i="5" a="1"/>
  <c r="R412" i="5" s="1"/>
  <c r="S412" i="5" s="1"/>
  <c r="P412" i="5" s="1"/>
  <c r="F412" i="5" s="1"/>
  <c r="R413" i="5" l="1" a="1"/>
  <c r="R413" i="5" s="1"/>
  <c r="S413" i="5" s="1"/>
  <c r="P413" i="5" s="1"/>
  <c r="F413" i="5" s="1"/>
  <c r="Q414" i="5"/>
  <c r="O412" i="5"/>
  <c r="I412" i="5" s="1"/>
  <c r="O413" i="5" l="1"/>
  <c r="I413" i="5" s="1"/>
  <c r="Q415" i="5"/>
  <c r="R414" i="5" a="1"/>
  <c r="R414" i="5" s="1"/>
  <c r="S414" i="5" s="1"/>
  <c r="P414" i="5" s="1"/>
  <c r="F414" i="5" s="1"/>
  <c r="Q416" i="5" l="1"/>
  <c r="O414" i="5"/>
  <c r="I414" i="5" s="1"/>
  <c r="R415" i="5" a="1"/>
  <c r="R415" i="5" s="1"/>
  <c r="S415" i="5" s="1"/>
  <c r="P415" i="5" s="1"/>
  <c r="F415" i="5" s="1"/>
  <c r="R416" i="5" l="1" a="1"/>
  <c r="R416" i="5" s="1"/>
  <c r="S416" i="5" s="1"/>
  <c r="P416" i="5" s="1"/>
  <c r="F416" i="5" s="1"/>
  <c r="Q417" i="5"/>
  <c r="O415" i="5"/>
  <c r="I415" i="5" s="1"/>
  <c r="O416" i="5" l="1"/>
  <c r="I416" i="5" s="1"/>
  <c r="R417" i="5" a="1"/>
  <c r="R417" i="5" s="1"/>
  <c r="S417" i="5" s="1"/>
  <c r="P417" i="5" s="1"/>
  <c r="F417" i="5" s="1"/>
  <c r="Q418" i="5"/>
  <c r="O417" i="5" l="1"/>
  <c r="I417" i="5" s="1"/>
  <c r="Q419" i="5"/>
  <c r="R418" i="5" a="1"/>
  <c r="R418" i="5" s="1"/>
  <c r="S418" i="5" s="1"/>
  <c r="P418" i="5" s="1"/>
  <c r="F418" i="5" s="1"/>
  <c r="R419" i="5" l="1" a="1"/>
  <c r="R419" i="5" s="1"/>
  <c r="S419" i="5" s="1"/>
  <c r="P419" i="5" s="1"/>
  <c r="F419" i="5" s="1"/>
  <c r="O418" i="5"/>
  <c r="I418" i="5" s="1"/>
  <c r="Q420" i="5"/>
  <c r="O419" i="5" l="1"/>
  <c r="I419" i="5" s="1"/>
  <c r="R420" i="5" a="1"/>
  <c r="R420" i="5" s="1"/>
  <c r="S420" i="5" s="1"/>
  <c r="P420" i="5" s="1"/>
  <c r="F420" i="5" s="1"/>
  <c r="Q421" i="5"/>
  <c r="O420" i="5" l="1"/>
  <c r="I420" i="5" s="1"/>
  <c r="Q422" i="5"/>
  <c r="R421" i="5" a="1"/>
  <c r="R421" i="5" s="1"/>
  <c r="S421" i="5" s="1"/>
  <c r="P421" i="5" s="1"/>
  <c r="F421" i="5" s="1"/>
  <c r="R422" i="5" l="1" a="1"/>
  <c r="R422" i="5" s="1"/>
  <c r="S422" i="5" s="1"/>
  <c r="P422" i="5" s="1"/>
  <c r="F422" i="5" s="1"/>
  <c r="Q423" i="5"/>
  <c r="O421" i="5"/>
  <c r="I421" i="5" s="1"/>
  <c r="O422" i="5" l="1"/>
  <c r="I422" i="5" s="1"/>
  <c r="R423" i="5" a="1"/>
  <c r="R423" i="5" s="1"/>
  <c r="S423" i="5" s="1"/>
  <c r="P423" i="5" s="1"/>
  <c r="F423" i="5" s="1"/>
  <c r="Q424" i="5"/>
  <c r="O423" i="5" l="1"/>
  <c r="I423" i="5" s="1"/>
  <c r="Q425" i="5"/>
  <c r="R424" i="5" a="1"/>
  <c r="R424" i="5" s="1"/>
  <c r="S424" i="5" s="1"/>
  <c r="P424" i="5" s="1"/>
  <c r="F424" i="5" s="1"/>
  <c r="R425" i="5" l="1" a="1"/>
  <c r="R425" i="5" s="1"/>
  <c r="S425" i="5" s="1"/>
  <c r="P425" i="5" s="1"/>
  <c r="F425" i="5" s="1"/>
  <c r="O424" i="5"/>
  <c r="I424" i="5" s="1"/>
  <c r="Q426" i="5"/>
  <c r="O425" i="5" l="1"/>
  <c r="I425" i="5" s="1"/>
  <c r="Q427" i="5"/>
  <c r="R426" i="5" a="1"/>
  <c r="R426" i="5" s="1"/>
  <c r="S426" i="5" s="1"/>
  <c r="P426" i="5" s="1"/>
  <c r="F426" i="5" s="1"/>
  <c r="Q428" i="5" l="1"/>
  <c r="O426" i="5"/>
  <c r="I426" i="5" s="1"/>
  <c r="R427" i="5" a="1"/>
  <c r="R427" i="5" s="1"/>
  <c r="S427" i="5" s="1"/>
  <c r="P427" i="5" s="1"/>
  <c r="F427" i="5" s="1"/>
  <c r="Q429" i="5" l="1"/>
  <c r="O427" i="5"/>
  <c r="I427" i="5" s="1"/>
  <c r="R428" i="5" a="1"/>
  <c r="R428" i="5" s="1"/>
  <c r="S428" i="5" s="1"/>
  <c r="P428" i="5" s="1"/>
  <c r="F428" i="5" s="1"/>
  <c r="Q430" i="5" l="1"/>
  <c r="R429" i="5" a="1"/>
  <c r="R429" i="5" s="1"/>
  <c r="S429" i="5" s="1"/>
  <c r="P429" i="5" s="1"/>
  <c r="F429" i="5" s="1"/>
  <c r="O428" i="5"/>
  <c r="I428" i="5" s="1"/>
  <c r="R430" i="5" l="1" a="1"/>
  <c r="R430" i="5" s="1"/>
  <c r="S430" i="5" s="1"/>
  <c r="P430" i="5" s="1"/>
  <c r="F430" i="5" s="1"/>
  <c r="O429" i="5"/>
  <c r="I429" i="5" s="1"/>
  <c r="Q431" i="5"/>
  <c r="O430" i="5" l="1"/>
  <c r="I430" i="5" s="1"/>
  <c r="R431" i="5" a="1"/>
  <c r="R431" i="5" s="1"/>
  <c r="S431" i="5" s="1"/>
  <c r="P431" i="5" s="1"/>
  <c r="F431" i="5" s="1"/>
  <c r="Q432" i="5"/>
  <c r="O431" i="5" l="1"/>
  <c r="I431" i="5" s="1"/>
  <c r="Q433" i="5"/>
  <c r="R432" i="5" a="1"/>
  <c r="R432" i="5" s="1"/>
  <c r="S432" i="5" s="1"/>
  <c r="P432" i="5" s="1"/>
  <c r="F432" i="5" s="1"/>
  <c r="R433" i="5" l="1" a="1"/>
  <c r="R433" i="5" s="1"/>
  <c r="S433" i="5" s="1"/>
  <c r="P433" i="5" s="1"/>
  <c r="F433" i="5" s="1"/>
  <c r="O432" i="5"/>
  <c r="I432" i="5" s="1"/>
  <c r="Q434" i="5"/>
  <c r="R434" i="5" l="1" a="1"/>
  <c r="R434" i="5" s="1"/>
  <c r="S434" i="5" s="1"/>
  <c r="P434" i="5" s="1"/>
  <c r="F434" i="5" s="1"/>
  <c r="O433" i="5"/>
  <c r="I433" i="5" s="1"/>
  <c r="Q435" i="5"/>
  <c r="O434" i="5" l="1"/>
  <c r="I434" i="5" s="1"/>
  <c r="R435" i="5" a="1"/>
  <c r="R435" i="5" s="1"/>
  <c r="S435" i="5" s="1"/>
  <c r="P435" i="5" s="1"/>
  <c r="F435" i="5" s="1"/>
  <c r="Q436" i="5"/>
  <c r="O435" i="5" l="1"/>
  <c r="I435" i="5" s="1"/>
  <c r="R436" i="5" a="1"/>
  <c r="R436" i="5" s="1"/>
  <c r="S436" i="5" s="1"/>
  <c r="P436" i="5" s="1"/>
  <c r="F436" i="5" s="1"/>
  <c r="Q437" i="5"/>
  <c r="O436" i="5" l="1"/>
  <c r="I436" i="5" s="1"/>
  <c r="Q438" i="5"/>
  <c r="R437" i="5" a="1"/>
  <c r="R437" i="5" s="1"/>
  <c r="S437" i="5" s="1"/>
  <c r="P437" i="5" s="1"/>
  <c r="F437" i="5" s="1"/>
  <c r="R438" i="5" l="1" a="1"/>
  <c r="R438" i="5" s="1"/>
  <c r="S438" i="5" s="1"/>
  <c r="P438" i="5" s="1"/>
  <c r="F438" i="5" s="1"/>
  <c r="O437" i="5"/>
  <c r="I437" i="5" s="1"/>
  <c r="Q439" i="5"/>
  <c r="O438" i="5" l="1"/>
  <c r="I438" i="5" s="1"/>
  <c r="Q440" i="5"/>
  <c r="R439" i="5" a="1"/>
  <c r="R439" i="5" s="1"/>
  <c r="S439" i="5" s="1"/>
  <c r="P439" i="5" s="1"/>
  <c r="F439" i="5" s="1"/>
  <c r="Q441" i="5" l="1"/>
  <c r="O439" i="5"/>
  <c r="I439" i="5" s="1"/>
  <c r="R440" i="5" a="1"/>
  <c r="R440" i="5" s="1"/>
  <c r="S440" i="5" s="1"/>
  <c r="P440" i="5" s="1"/>
  <c r="F440" i="5" s="1"/>
  <c r="R441" i="5" l="1" a="1"/>
  <c r="R441" i="5" s="1"/>
  <c r="S441" i="5" s="1"/>
  <c r="P441" i="5" s="1"/>
  <c r="F441" i="5" s="1"/>
  <c r="O440" i="5"/>
  <c r="I440" i="5" s="1"/>
  <c r="Q442" i="5"/>
  <c r="O441" i="5" l="1"/>
  <c r="I441" i="5" s="1"/>
  <c r="Q443" i="5"/>
  <c r="R442" i="5" a="1"/>
  <c r="R442" i="5" s="1"/>
  <c r="S442" i="5" s="1"/>
  <c r="P442" i="5" s="1"/>
  <c r="F442" i="5" s="1"/>
  <c r="Q444" i="5" l="1"/>
  <c r="R443" i="5" a="1"/>
  <c r="R443" i="5" s="1"/>
  <c r="S443" i="5" s="1"/>
  <c r="P443" i="5" s="1"/>
  <c r="F443" i="5" s="1"/>
  <c r="O442" i="5"/>
  <c r="I442" i="5" s="1"/>
  <c r="R444" i="5" l="1" a="1"/>
  <c r="R444" i="5" s="1"/>
  <c r="S444" i="5" s="1"/>
  <c r="P444" i="5" s="1"/>
  <c r="F444" i="5" s="1"/>
  <c r="O443" i="5"/>
  <c r="I443" i="5" s="1"/>
  <c r="Q445" i="5"/>
  <c r="O444" i="5" l="1"/>
  <c r="I444" i="5" s="1"/>
  <c r="Q446" i="5"/>
  <c r="R445" i="5" a="1"/>
  <c r="R445" i="5" s="1"/>
  <c r="S445" i="5" s="1"/>
  <c r="P445" i="5" s="1"/>
  <c r="F445" i="5" s="1"/>
  <c r="Q447" i="5" l="1"/>
  <c r="R446" i="5" a="1"/>
  <c r="R446" i="5" s="1"/>
  <c r="S446" i="5" s="1"/>
  <c r="P446" i="5" s="1"/>
  <c r="F446" i="5" s="1"/>
  <c r="O445" i="5"/>
  <c r="I445" i="5" s="1"/>
  <c r="Q448" i="5" l="1"/>
  <c r="R447" i="5" a="1"/>
  <c r="R447" i="5" s="1"/>
  <c r="S447" i="5" s="1"/>
  <c r="P447" i="5" s="1"/>
  <c r="F447" i="5" s="1"/>
  <c r="O446" i="5"/>
  <c r="I446" i="5" s="1"/>
  <c r="Q449" i="5" l="1"/>
  <c r="O447" i="5"/>
  <c r="I447" i="5" s="1"/>
  <c r="R448" i="5" a="1"/>
  <c r="R448" i="5" s="1"/>
  <c r="S448" i="5" s="1"/>
  <c r="P448" i="5" s="1"/>
  <c r="F448" i="5" s="1"/>
  <c r="R449" i="5" l="1" a="1"/>
  <c r="R449" i="5" s="1"/>
  <c r="S449" i="5" s="1"/>
  <c r="P449" i="5" s="1"/>
  <c r="F449" i="5" s="1"/>
  <c r="O448" i="5"/>
  <c r="I448" i="5" s="1"/>
  <c r="Q450" i="5"/>
  <c r="O449" i="5" l="1"/>
  <c r="I449" i="5" s="1"/>
  <c r="Q451" i="5"/>
  <c r="R450" i="5" a="1"/>
  <c r="R450" i="5" s="1"/>
  <c r="S450" i="5" s="1"/>
  <c r="P450" i="5" s="1"/>
  <c r="F450" i="5" s="1"/>
  <c r="O450" i="5" l="1"/>
  <c r="I450" i="5" s="1"/>
  <c r="Q452" i="5"/>
  <c r="R451" i="5" a="1"/>
  <c r="R451" i="5" s="1"/>
  <c r="S451" i="5" s="1"/>
  <c r="P451" i="5" s="1"/>
  <c r="F451" i="5" s="1"/>
  <c r="O451" i="5" l="1"/>
  <c r="I451" i="5" s="1"/>
  <c r="Q453" i="5"/>
  <c r="R452" i="5" a="1"/>
  <c r="R452" i="5" s="1"/>
  <c r="S452" i="5" s="1"/>
  <c r="P452" i="5" s="1"/>
  <c r="F452" i="5" s="1"/>
  <c r="O452" i="5" l="1"/>
  <c r="I452" i="5" s="1"/>
  <c r="Q454" i="5"/>
  <c r="R453" i="5" a="1"/>
  <c r="R453" i="5" s="1"/>
  <c r="S453" i="5" s="1"/>
  <c r="P453" i="5" s="1"/>
  <c r="F453" i="5" s="1"/>
  <c r="R454" i="5" l="1" a="1"/>
  <c r="R454" i="5" s="1"/>
  <c r="S454" i="5" s="1"/>
  <c r="P454" i="5" s="1"/>
  <c r="F454" i="5" s="1"/>
  <c r="O453" i="5"/>
  <c r="I453" i="5" s="1"/>
  <c r="Q455" i="5"/>
  <c r="R455" i="5" l="1" a="1"/>
  <c r="R455" i="5" s="1"/>
  <c r="S455" i="5" s="1"/>
  <c r="P455" i="5" s="1"/>
  <c r="F455" i="5" s="1"/>
  <c r="O454" i="5"/>
  <c r="I454" i="5" s="1"/>
  <c r="Q456" i="5"/>
  <c r="O455" i="5" l="1"/>
  <c r="I455" i="5" s="1"/>
  <c r="Q457" i="5"/>
  <c r="R456" i="5" a="1"/>
  <c r="R456" i="5" s="1"/>
  <c r="S456" i="5" s="1"/>
  <c r="P456" i="5" s="1"/>
  <c r="F456" i="5" s="1"/>
  <c r="Q458" i="5" l="1"/>
  <c r="O456" i="5"/>
  <c r="I456" i="5" s="1"/>
  <c r="R457" i="5" a="1"/>
  <c r="R457" i="5" s="1"/>
  <c r="S457" i="5" s="1"/>
  <c r="P457" i="5" s="1"/>
  <c r="F457" i="5" s="1"/>
  <c r="Q459" i="5" l="1"/>
  <c r="O457" i="5"/>
  <c r="I457" i="5" s="1"/>
  <c r="R458" i="5" a="1"/>
  <c r="R458" i="5" s="1"/>
  <c r="S458" i="5" s="1"/>
  <c r="P458" i="5" s="1"/>
  <c r="F458" i="5" s="1"/>
  <c r="Q460" i="5" l="1"/>
  <c r="R459" i="5" a="1"/>
  <c r="R459" i="5" s="1"/>
  <c r="S459" i="5" s="1"/>
  <c r="P459" i="5" s="1"/>
  <c r="F459" i="5" s="1"/>
  <c r="O458" i="5"/>
  <c r="I458" i="5" s="1"/>
  <c r="Q461" i="5" l="1"/>
  <c r="O459" i="5"/>
  <c r="I459" i="5" s="1"/>
  <c r="R460" i="5" a="1"/>
  <c r="R460" i="5" s="1"/>
  <c r="S460" i="5" s="1"/>
  <c r="P460" i="5" s="1"/>
  <c r="F460" i="5" s="1"/>
  <c r="O460" i="5" l="1"/>
  <c r="I460" i="5" s="1"/>
  <c r="Q462" i="5"/>
  <c r="R461" i="5" a="1"/>
  <c r="R461" i="5" s="1"/>
  <c r="S461" i="5" s="1"/>
  <c r="P461" i="5" s="1"/>
  <c r="F461" i="5" s="1"/>
  <c r="Q463" i="5" l="1"/>
  <c r="R462" i="5" a="1"/>
  <c r="R462" i="5" s="1"/>
  <c r="S462" i="5" s="1"/>
  <c r="P462" i="5" s="1"/>
  <c r="F462" i="5" s="1"/>
  <c r="O461" i="5"/>
  <c r="I461" i="5" s="1"/>
  <c r="Q464" i="5" l="1"/>
  <c r="O462" i="5"/>
  <c r="I462" i="5" s="1"/>
  <c r="R463" i="5" a="1"/>
  <c r="R463" i="5" s="1"/>
  <c r="S463" i="5" s="1"/>
  <c r="P463" i="5" s="1"/>
  <c r="F463" i="5" s="1"/>
  <c r="Q465" i="5" l="1"/>
  <c r="O463" i="5"/>
  <c r="I463" i="5" s="1"/>
  <c r="R464" i="5" a="1"/>
  <c r="R464" i="5" s="1"/>
  <c r="S464" i="5" s="1"/>
  <c r="P464" i="5" s="1"/>
  <c r="F464" i="5" s="1"/>
  <c r="Q466" i="5" l="1"/>
  <c r="O464" i="5"/>
  <c r="I464" i="5" s="1"/>
  <c r="R465" i="5" a="1"/>
  <c r="R465" i="5" s="1"/>
  <c r="S465" i="5" s="1"/>
  <c r="P465" i="5" s="1"/>
  <c r="F465" i="5" s="1"/>
  <c r="O465" i="5" l="1"/>
  <c r="I465" i="5" s="1"/>
  <c r="Q467" i="5"/>
  <c r="R466" i="5" a="1"/>
  <c r="R466" i="5" s="1"/>
  <c r="S466" i="5" s="1"/>
  <c r="P466" i="5" s="1"/>
  <c r="F466" i="5" s="1"/>
  <c r="R467" i="5" l="1" a="1"/>
  <c r="R467" i="5" s="1"/>
  <c r="S467" i="5" s="1"/>
  <c r="P467" i="5" s="1"/>
  <c r="F467" i="5" s="1"/>
  <c r="Q468" i="5"/>
  <c r="O466" i="5"/>
  <c r="I466" i="5" s="1"/>
  <c r="Q469" i="5" l="1"/>
  <c r="O467" i="5"/>
  <c r="I467" i="5" s="1"/>
  <c r="R468" i="5" a="1"/>
  <c r="R468" i="5" s="1"/>
  <c r="S468" i="5" s="1"/>
  <c r="P468" i="5" s="1"/>
  <c r="F468" i="5" s="1"/>
  <c r="Q470" i="5" l="1"/>
  <c r="R469" i="5" a="1"/>
  <c r="R469" i="5" s="1"/>
  <c r="S469" i="5" s="1"/>
  <c r="P469" i="5" s="1"/>
  <c r="F469" i="5" s="1"/>
  <c r="O468" i="5"/>
  <c r="I468" i="5" s="1"/>
  <c r="R470" i="5" l="1" a="1"/>
  <c r="R470" i="5" s="1"/>
  <c r="S470" i="5" s="1"/>
  <c r="P470" i="5" s="1"/>
  <c r="F470" i="5" s="1"/>
  <c r="O469" i="5"/>
  <c r="I469" i="5" s="1"/>
  <c r="Q471" i="5"/>
  <c r="O470" i="5" l="1"/>
  <c r="I470" i="5" s="1"/>
  <c r="Q472" i="5"/>
  <c r="R471" i="5" a="1"/>
  <c r="R471" i="5" s="1"/>
  <c r="S471" i="5" s="1"/>
  <c r="P471" i="5" s="1"/>
  <c r="F471" i="5" s="1"/>
  <c r="Q473" i="5" l="1"/>
  <c r="O471" i="5"/>
  <c r="I471" i="5" s="1"/>
  <c r="R472" i="5" a="1"/>
  <c r="R472" i="5" s="1"/>
  <c r="S472" i="5" s="1"/>
  <c r="P472" i="5" s="1"/>
  <c r="F472" i="5" s="1"/>
  <c r="R473" i="5" l="1" a="1"/>
  <c r="R473" i="5" s="1"/>
  <c r="S473" i="5" s="1"/>
  <c r="P473" i="5" s="1"/>
  <c r="F473" i="5" s="1"/>
  <c r="O472" i="5"/>
  <c r="I472" i="5" s="1"/>
  <c r="Q474" i="5"/>
  <c r="O473" i="5" l="1"/>
  <c r="I473" i="5" s="1"/>
  <c r="Q475" i="5"/>
  <c r="R474" i="5" a="1"/>
  <c r="R474" i="5" s="1"/>
  <c r="S474" i="5" s="1"/>
  <c r="P474" i="5" s="1"/>
  <c r="F474" i="5" s="1"/>
  <c r="O474" i="5" l="1"/>
  <c r="I474" i="5" s="1"/>
  <c r="Q476" i="5"/>
  <c r="R475" i="5" a="1"/>
  <c r="R475" i="5" s="1"/>
  <c r="S475" i="5" s="1"/>
  <c r="P475" i="5" s="1"/>
  <c r="F475" i="5" s="1"/>
  <c r="O475" i="5" l="1"/>
  <c r="I475" i="5" s="1"/>
  <c r="Q477" i="5"/>
  <c r="R476" i="5" a="1"/>
  <c r="R476" i="5" s="1"/>
  <c r="S476" i="5" s="1"/>
  <c r="P476" i="5" s="1"/>
  <c r="F476" i="5" s="1"/>
  <c r="O476" i="5" l="1"/>
  <c r="I476" i="5" s="1"/>
  <c r="Q478" i="5"/>
  <c r="R477" i="5" a="1"/>
  <c r="R477" i="5" s="1"/>
  <c r="S477" i="5" s="1"/>
  <c r="P477" i="5" s="1"/>
  <c r="F477" i="5" s="1"/>
  <c r="O477" i="5" l="1"/>
  <c r="I477" i="5" s="1"/>
  <c r="Q479" i="5"/>
  <c r="R478" i="5" a="1"/>
  <c r="R478" i="5" s="1"/>
  <c r="S478" i="5" s="1"/>
  <c r="P478" i="5" s="1"/>
  <c r="F478" i="5" s="1"/>
  <c r="Q480" i="5" l="1"/>
  <c r="R479" i="5" a="1"/>
  <c r="R479" i="5" s="1"/>
  <c r="S479" i="5" s="1"/>
  <c r="P479" i="5" s="1"/>
  <c r="F479" i="5" s="1"/>
  <c r="O478" i="5"/>
  <c r="I478" i="5" s="1"/>
  <c r="Q481" i="5" l="1"/>
  <c r="O479" i="5"/>
  <c r="I479" i="5" s="1"/>
  <c r="R480" i="5" a="1"/>
  <c r="R480" i="5" s="1"/>
  <c r="S480" i="5" s="1"/>
  <c r="P480" i="5" s="1"/>
  <c r="F480" i="5" s="1"/>
  <c r="Q482" i="5" l="1"/>
  <c r="O480" i="5"/>
  <c r="I480" i="5" s="1"/>
  <c r="R481" i="5" a="1"/>
  <c r="R481" i="5" s="1"/>
  <c r="S481" i="5" s="1"/>
  <c r="P481" i="5" s="1"/>
  <c r="F481" i="5" s="1"/>
  <c r="Q483" i="5" l="1"/>
  <c r="O481" i="5"/>
  <c r="I481" i="5" s="1"/>
  <c r="R482" i="5" a="1"/>
  <c r="R482" i="5" s="1"/>
  <c r="S482" i="5" s="1"/>
  <c r="P482" i="5" s="1"/>
  <c r="F482" i="5" s="1"/>
  <c r="R483" i="5" l="1" a="1"/>
  <c r="R483" i="5" s="1"/>
  <c r="S483" i="5" s="1"/>
  <c r="P483" i="5" s="1"/>
  <c r="F483" i="5" s="1"/>
  <c r="Q484" i="5"/>
  <c r="O482" i="5"/>
  <c r="I482" i="5" s="1"/>
  <c r="O483" i="5" l="1"/>
  <c r="I483" i="5" s="1"/>
  <c r="Q485" i="5"/>
  <c r="R484" i="5" a="1"/>
  <c r="R484" i="5" s="1"/>
  <c r="S484" i="5" s="1"/>
  <c r="P484" i="5" s="1"/>
  <c r="F484" i="5" s="1"/>
  <c r="Q486" i="5" l="1"/>
  <c r="Q487" i="5" s="1"/>
  <c r="Q488" i="5" s="1"/>
  <c r="Q489" i="5" s="1"/>
  <c r="Q490" i="5" s="1"/>
  <c r="Q491" i="5" s="1"/>
  <c r="Q492" i="5" s="1"/>
  <c r="Q493" i="5" s="1"/>
  <c r="Q494" i="5" s="1"/>
  <c r="Q495" i="5" s="1"/>
  <c r="Q496" i="5" s="1"/>
  <c r="O484" i="5"/>
  <c r="I484" i="5" s="1"/>
  <c r="R485" i="5" a="1"/>
  <c r="R485" i="5" s="1"/>
  <c r="Q497" i="5" l="1"/>
  <c r="S485" i="5"/>
  <c r="P485" i="5" s="1"/>
  <c r="F485" i="5" s="1"/>
  <c r="R486" i="5" a="1"/>
  <c r="R486" i="5" s="1"/>
  <c r="R487" i="5" s="1" a="1"/>
  <c r="R487" i="5" s="1"/>
  <c r="O485" i="5"/>
  <c r="I485" i="5" s="1"/>
  <c r="Q498" i="5" l="1"/>
  <c r="O486" i="5"/>
  <c r="I486" i="5" s="1"/>
  <c r="S486" i="5"/>
  <c r="P486" i="5" s="1"/>
  <c r="F486" i="5" s="1"/>
  <c r="S487" i="5"/>
  <c r="P487" i="5" s="1"/>
  <c r="O487" i="5"/>
  <c r="R488" i="5" a="1"/>
  <c r="R488" i="5" s="1"/>
  <c r="Q499" i="5" l="1"/>
  <c r="S488" i="5"/>
  <c r="P488" i="5" s="1"/>
  <c r="R489" i="5" a="1"/>
  <c r="R489" i="5" s="1"/>
  <c r="O488" i="5"/>
  <c r="I487" i="5"/>
  <c r="F487" i="5"/>
  <c r="Q500" i="5" l="1"/>
  <c r="I488" i="5"/>
  <c r="S489" i="5"/>
  <c r="P489" i="5" s="1"/>
  <c r="R490" i="5" a="1"/>
  <c r="R490" i="5" s="1"/>
  <c r="O489" i="5"/>
  <c r="F488" i="5"/>
  <c r="Q501" i="5" l="1"/>
  <c r="I489" i="5"/>
  <c r="S490" i="5"/>
  <c r="P490" i="5" s="1"/>
  <c r="O490" i="5"/>
  <c r="R491" i="5" a="1"/>
  <c r="R491" i="5" s="1"/>
  <c r="F489" i="5"/>
  <c r="Q502" i="5" l="1"/>
  <c r="F490" i="5"/>
  <c r="I490" i="5"/>
  <c r="S491" i="5"/>
  <c r="P491" i="5" s="1"/>
  <c r="R492" i="5" a="1"/>
  <c r="R492" i="5" s="1"/>
  <c r="O491" i="5"/>
  <c r="F491" i="5" l="1"/>
  <c r="Q503" i="5"/>
  <c r="I491" i="5"/>
  <c r="S492" i="5"/>
  <c r="P492" i="5" s="1"/>
  <c r="F492" i="5" s="1"/>
  <c r="O492" i="5"/>
  <c r="R493" i="5" a="1"/>
  <c r="R493" i="5" s="1"/>
  <c r="Q504" i="5" l="1"/>
  <c r="I492" i="5"/>
  <c r="S493" i="5"/>
  <c r="P493" i="5" s="1"/>
  <c r="F493" i="5" s="1"/>
  <c r="O493" i="5"/>
  <c r="R494" i="5" a="1"/>
  <c r="R494" i="5" s="1"/>
  <c r="Q505" i="5" l="1"/>
  <c r="I493" i="5"/>
  <c r="S494" i="5"/>
  <c r="P494" i="5" s="1"/>
  <c r="F494" i="5" s="1"/>
  <c r="R495" i="5" a="1"/>
  <c r="R495" i="5" s="1"/>
  <c r="O494" i="5"/>
  <c r="Q506" i="5" l="1"/>
  <c r="I494" i="5"/>
  <c r="S495" i="5"/>
  <c r="P495" i="5" s="1"/>
  <c r="F495" i="5" s="1"/>
  <c r="R496" i="5" a="1"/>
  <c r="R496" i="5" s="1"/>
  <c r="R497" i="5" s="1" a="1"/>
  <c r="R497" i="5" s="1"/>
  <c r="O495" i="5"/>
  <c r="S497" i="5" l="1"/>
  <c r="P497" i="5" s="1"/>
  <c r="O497" i="5"/>
  <c r="R498" i="5" a="1"/>
  <c r="R498" i="5" s="1"/>
  <c r="Q507" i="5"/>
  <c r="I495" i="5"/>
  <c r="S496" i="5"/>
  <c r="P496" i="5" s="1"/>
  <c r="F496" i="5" s="1"/>
  <c r="F497" i="5" s="1"/>
  <c r="O496" i="5"/>
  <c r="Q508" i="5" l="1"/>
  <c r="S498" i="5"/>
  <c r="P498" i="5" s="1"/>
  <c r="F498" i="5" s="1"/>
  <c r="O498" i="5"/>
  <c r="R499" i="5" a="1"/>
  <c r="R499" i="5" s="1"/>
  <c r="I496" i="5"/>
  <c r="I497" i="5" s="1"/>
  <c r="I498" i="5" s="1"/>
  <c r="Q509" i="5" l="1"/>
  <c r="S499" i="5"/>
  <c r="P499" i="5" s="1"/>
  <c r="F499" i="5" s="1"/>
  <c r="O499" i="5"/>
  <c r="I499" i="5" s="1"/>
  <c r="R500" i="5" a="1"/>
  <c r="R500" i="5" s="1"/>
  <c r="S500" i="5" l="1"/>
  <c r="P500" i="5" s="1"/>
  <c r="F500" i="5" s="1"/>
  <c r="O500" i="5"/>
  <c r="I500" i="5" s="1"/>
  <c r="R501" i="5" a="1"/>
  <c r="R501" i="5" s="1"/>
  <c r="Q510" i="5"/>
  <c r="Q511" i="5" l="1"/>
  <c r="S501" i="5"/>
  <c r="P501" i="5" s="1"/>
  <c r="F501" i="5" s="1"/>
  <c r="O501" i="5"/>
  <c r="I501" i="5" s="1"/>
  <c r="R502" i="5" a="1"/>
  <c r="R502" i="5" s="1"/>
  <c r="S502" i="5" l="1"/>
  <c r="P502" i="5" s="1"/>
  <c r="F502" i="5" s="1"/>
  <c r="O502" i="5"/>
  <c r="I502" i="5" s="1"/>
  <c r="R503" i="5" a="1"/>
  <c r="R503" i="5" s="1"/>
  <c r="Q512" i="5"/>
  <c r="Q513" i="5" l="1"/>
  <c r="S503" i="5"/>
  <c r="P503" i="5" s="1"/>
  <c r="F503" i="5" s="1"/>
  <c r="O503" i="5"/>
  <c r="I503" i="5" s="1"/>
  <c r="R504" i="5" a="1"/>
  <c r="R504" i="5" s="1"/>
  <c r="S504" i="5" l="1"/>
  <c r="P504" i="5" s="1"/>
  <c r="F504" i="5" s="1"/>
  <c r="O504" i="5"/>
  <c r="I504" i="5" s="1"/>
  <c r="R505" i="5" a="1"/>
  <c r="R505" i="5" s="1"/>
  <c r="Q514" i="5"/>
  <c r="Q515" i="5" l="1"/>
  <c r="S505" i="5"/>
  <c r="P505" i="5" s="1"/>
  <c r="F505" i="5" s="1"/>
  <c r="O505" i="5"/>
  <c r="I505" i="5" s="1"/>
  <c r="R506" i="5" a="1"/>
  <c r="R506" i="5" s="1"/>
  <c r="S506" i="5" l="1"/>
  <c r="P506" i="5" s="1"/>
  <c r="F506" i="5" s="1"/>
  <c r="O506" i="5"/>
  <c r="I506" i="5" s="1"/>
  <c r="R507" i="5" a="1"/>
  <c r="R507" i="5" s="1"/>
  <c r="Q516" i="5"/>
  <c r="Q517" i="5" l="1"/>
  <c r="S507" i="5"/>
  <c r="P507" i="5" s="1"/>
  <c r="F507" i="5" s="1"/>
  <c r="O507" i="5"/>
  <c r="I507" i="5" s="1"/>
  <c r="R508" i="5" a="1"/>
  <c r="R508" i="5" s="1"/>
  <c r="S508" i="5" l="1"/>
  <c r="P508" i="5" s="1"/>
  <c r="F508" i="5" s="1"/>
  <c r="O508" i="5"/>
  <c r="I508" i="5" s="1"/>
  <c r="R509" i="5" a="1"/>
  <c r="R509" i="5" s="1"/>
  <c r="Q518" i="5"/>
  <c r="Q519" i="5" l="1"/>
  <c r="S509" i="5"/>
  <c r="P509" i="5" s="1"/>
  <c r="F509" i="5" s="1"/>
  <c r="O509" i="5"/>
  <c r="I509" i="5" s="1"/>
  <c r="R510" i="5" a="1"/>
  <c r="R510" i="5" s="1"/>
  <c r="S510" i="5" l="1"/>
  <c r="P510" i="5" s="1"/>
  <c r="F510" i="5" s="1"/>
  <c r="O510" i="5"/>
  <c r="I510" i="5" s="1"/>
  <c r="R511" i="5" a="1"/>
  <c r="R511" i="5" s="1"/>
  <c r="Q520" i="5"/>
  <c r="Q521" i="5" l="1"/>
  <c r="S511" i="5"/>
  <c r="P511" i="5" s="1"/>
  <c r="F511" i="5" s="1"/>
  <c r="O511" i="5"/>
  <c r="I511" i="5" s="1"/>
  <c r="R512" i="5" a="1"/>
  <c r="R512" i="5" s="1"/>
  <c r="S512" i="5" l="1"/>
  <c r="P512" i="5" s="1"/>
  <c r="F512" i="5" s="1"/>
  <c r="O512" i="5"/>
  <c r="I512" i="5" s="1"/>
  <c r="R513" i="5" a="1"/>
  <c r="R513" i="5" s="1"/>
  <c r="Q522" i="5"/>
  <c r="S513" i="5" l="1"/>
  <c r="P513" i="5" s="1"/>
  <c r="F513" i="5" s="1"/>
  <c r="O513" i="5"/>
  <c r="I513" i="5" s="1"/>
  <c r="R514" i="5" a="1"/>
  <c r="R514" i="5" s="1"/>
  <c r="Q523" i="5"/>
  <c r="Q524" i="5" l="1"/>
  <c r="S514" i="5"/>
  <c r="P514" i="5" s="1"/>
  <c r="F514" i="5" s="1"/>
  <c r="O514" i="5"/>
  <c r="I514" i="5" s="1"/>
  <c r="R515" i="5" a="1"/>
  <c r="R515" i="5" s="1"/>
  <c r="S515" i="5" l="1"/>
  <c r="P515" i="5" s="1"/>
  <c r="F515" i="5" s="1"/>
  <c r="O515" i="5"/>
  <c r="I515" i="5" s="1"/>
  <c r="R516" i="5" a="1"/>
  <c r="R516" i="5" s="1"/>
  <c r="Q525" i="5"/>
  <c r="Q526" i="5" l="1"/>
  <c r="S516" i="5"/>
  <c r="P516" i="5" s="1"/>
  <c r="F516" i="5" s="1"/>
  <c r="O516" i="5"/>
  <c r="I516" i="5" s="1"/>
  <c r="R517" i="5" a="1"/>
  <c r="R517" i="5" s="1"/>
  <c r="S517" i="5" l="1"/>
  <c r="P517" i="5" s="1"/>
  <c r="F517" i="5" s="1"/>
  <c r="O517" i="5"/>
  <c r="I517" i="5" s="1"/>
  <c r="R518" i="5" a="1"/>
  <c r="R518" i="5" s="1"/>
  <c r="Q527" i="5"/>
  <c r="S518" i="5" l="1"/>
  <c r="P518" i="5" s="1"/>
  <c r="F518" i="5" s="1"/>
  <c r="O518" i="5"/>
  <c r="I518" i="5" s="1"/>
  <c r="R519" i="5" a="1"/>
  <c r="R519" i="5" s="1"/>
  <c r="Q528" i="5"/>
  <c r="S519" i="5" l="1"/>
  <c r="P519" i="5" s="1"/>
  <c r="F519" i="5" s="1"/>
  <c r="O519" i="5"/>
  <c r="I519" i="5" s="1"/>
  <c r="R520" i="5" a="1"/>
  <c r="R520" i="5" s="1"/>
  <c r="Q529" i="5"/>
  <c r="Q530" i="5" l="1"/>
  <c r="S520" i="5"/>
  <c r="P520" i="5" s="1"/>
  <c r="F520" i="5" s="1"/>
  <c r="O520" i="5"/>
  <c r="I520" i="5" s="1"/>
  <c r="R521" i="5" a="1"/>
  <c r="R521" i="5" s="1"/>
  <c r="S521" i="5" l="1"/>
  <c r="P521" i="5" s="1"/>
  <c r="F521" i="5" s="1"/>
  <c r="O521" i="5"/>
  <c r="I521" i="5" s="1"/>
  <c r="R522" i="5" a="1"/>
  <c r="R522" i="5" s="1"/>
  <c r="Q531" i="5"/>
  <c r="Q532" i="5" s="1"/>
  <c r="Q533" i="5" s="1"/>
  <c r="Q534" i="5" s="1"/>
  <c r="Q535" i="5" s="1"/>
  <c r="Q536" i="5" s="1"/>
  <c r="Q537" i="5" s="1"/>
  <c r="Q538" i="5" s="1"/>
  <c r="Q539" i="5" s="1"/>
  <c r="Q540" i="5" s="1"/>
  <c r="Q541" i="5" s="1"/>
  <c r="Q542" i="5" s="1"/>
  <c r="Q543" i="5" s="1"/>
  <c r="Q544" i="5" l="1"/>
  <c r="S522" i="5"/>
  <c r="P522" i="5" s="1"/>
  <c r="F522" i="5" s="1"/>
  <c r="O522" i="5"/>
  <c r="I522" i="5" s="1"/>
  <c r="R523" i="5" a="1"/>
  <c r="R523" i="5" s="1"/>
  <c r="Q545" i="5" l="1"/>
  <c r="S523" i="5"/>
  <c r="P523" i="5" s="1"/>
  <c r="F523" i="5" s="1"/>
  <c r="O523" i="5"/>
  <c r="I523" i="5" s="1"/>
  <c r="R524" i="5" a="1"/>
  <c r="R524" i="5" s="1"/>
  <c r="Q546" i="5" l="1"/>
  <c r="S524" i="5"/>
  <c r="P524" i="5" s="1"/>
  <c r="F524" i="5" s="1"/>
  <c r="O524" i="5"/>
  <c r="I524" i="5" s="1"/>
  <c r="R525" i="5" a="1"/>
  <c r="R525" i="5" s="1"/>
  <c r="Q547" i="5" l="1"/>
  <c r="S525" i="5"/>
  <c r="P525" i="5" s="1"/>
  <c r="F525" i="5" s="1"/>
  <c r="O525" i="5"/>
  <c r="I525" i="5" s="1"/>
  <c r="R526" i="5" a="1"/>
  <c r="R526" i="5" s="1"/>
  <c r="Q548" i="5" l="1"/>
  <c r="S526" i="5"/>
  <c r="P526" i="5" s="1"/>
  <c r="F526" i="5" s="1"/>
  <c r="O526" i="5"/>
  <c r="I526" i="5" s="1"/>
  <c r="R527" i="5" a="1"/>
  <c r="R527" i="5" s="1"/>
  <c r="Q549" i="5" l="1"/>
  <c r="S527" i="5"/>
  <c r="P527" i="5" s="1"/>
  <c r="F527" i="5" s="1"/>
  <c r="O527" i="5"/>
  <c r="I527" i="5" s="1"/>
  <c r="R528" i="5" a="1"/>
  <c r="R528" i="5" s="1"/>
  <c r="Q550" i="5" l="1"/>
  <c r="S528" i="5"/>
  <c r="P528" i="5" s="1"/>
  <c r="F528" i="5" s="1"/>
  <c r="O528" i="5"/>
  <c r="I528" i="5" s="1"/>
  <c r="R529" i="5" a="1"/>
  <c r="R529" i="5" s="1"/>
  <c r="Q551" i="5" l="1"/>
  <c r="S529" i="5"/>
  <c r="P529" i="5" s="1"/>
  <c r="F529" i="5" s="1"/>
  <c r="O529" i="5"/>
  <c r="I529" i="5" s="1"/>
  <c r="R530" i="5" a="1"/>
  <c r="R530" i="5" s="1"/>
  <c r="Q552" i="5" l="1"/>
  <c r="S530" i="5"/>
  <c r="P530" i="5" s="1"/>
  <c r="F530" i="5" s="1"/>
  <c r="O530" i="5"/>
  <c r="I530" i="5" s="1"/>
  <c r="R531" i="5" a="1"/>
  <c r="R531" i="5" s="1"/>
  <c r="R532" i="5" s="1" a="1"/>
  <c r="R532" i="5" s="1"/>
  <c r="Q553" i="5" l="1"/>
  <c r="S532" i="5"/>
  <c r="P532" i="5" s="1"/>
  <c r="O532" i="5"/>
  <c r="R533" i="5" a="1"/>
  <c r="R533" i="5" s="1"/>
  <c r="S531" i="5"/>
  <c r="P531" i="5" s="1"/>
  <c r="F531" i="5" s="1"/>
  <c r="O531" i="5"/>
  <c r="I531" i="5" s="1"/>
  <c r="Q554" i="5" l="1"/>
  <c r="S533" i="5"/>
  <c r="P533" i="5" s="1"/>
  <c r="R534" i="5" a="1"/>
  <c r="R534" i="5" s="1"/>
  <c r="O533" i="5"/>
  <c r="I532" i="5"/>
  <c r="F532" i="5"/>
  <c r="F533" i="5" l="1"/>
  <c r="Q555" i="5"/>
  <c r="I533" i="5"/>
  <c r="S534" i="5"/>
  <c r="P534" i="5" s="1"/>
  <c r="O534" i="5"/>
  <c r="R535" i="5" a="1"/>
  <c r="R535" i="5" s="1"/>
  <c r="F534" i="5" l="1"/>
  <c r="Q556" i="5"/>
  <c r="I534" i="5"/>
  <c r="S535" i="5"/>
  <c r="P535" i="5" s="1"/>
  <c r="F535" i="5" s="1"/>
  <c r="O535" i="5"/>
  <c r="R536" i="5" a="1"/>
  <c r="R536" i="5" s="1"/>
  <c r="Q557" i="5" l="1"/>
  <c r="I535" i="5"/>
  <c r="S536" i="5"/>
  <c r="P536" i="5" s="1"/>
  <c r="F536" i="5" s="1"/>
  <c r="O536" i="5"/>
  <c r="R537" i="5" a="1"/>
  <c r="R537" i="5" s="1"/>
  <c r="Q558" i="5" l="1"/>
  <c r="I536" i="5"/>
  <c r="S537" i="5"/>
  <c r="P537" i="5" s="1"/>
  <c r="F537" i="5" s="1"/>
  <c r="O537" i="5"/>
  <c r="R538" i="5" a="1"/>
  <c r="R538" i="5" s="1"/>
  <c r="I537" i="5" l="1"/>
  <c r="Q559" i="5"/>
  <c r="S538" i="5"/>
  <c r="P538" i="5" s="1"/>
  <c r="F538" i="5" s="1"/>
  <c r="R539" i="5" a="1"/>
  <c r="R539" i="5" s="1"/>
  <c r="O538" i="5"/>
  <c r="I538" i="5" l="1"/>
  <c r="Q560" i="5"/>
  <c r="S539" i="5"/>
  <c r="P539" i="5" s="1"/>
  <c r="F539" i="5" s="1"/>
  <c r="O539" i="5"/>
  <c r="R540" i="5" a="1"/>
  <c r="R540" i="5" s="1"/>
  <c r="I539" i="5" l="1"/>
  <c r="Q561" i="5"/>
  <c r="S540" i="5"/>
  <c r="P540" i="5" s="1"/>
  <c r="F540" i="5" s="1"/>
  <c r="R541" i="5" a="1"/>
  <c r="R541" i="5" s="1"/>
  <c r="O540" i="5"/>
  <c r="I540" i="5" l="1"/>
  <c r="Q562" i="5"/>
  <c r="S541" i="5"/>
  <c r="P541" i="5" s="1"/>
  <c r="F541" i="5" s="1"/>
  <c r="R542" i="5" a="1"/>
  <c r="R542" i="5" s="1"/>
  <c r="O541" i="5"/>
  <c r="I541" i="5" l="1"/>
  <c r="Q563" i="5"/>
  <c r="S542" i="5"/>
  <c r="P542" i="5" s="1"/>
  <c r="F542" i="5" s="1"/>
  <c r="O542" i="5"/>
  <c r="R543" i="5" a="1"/>
  <c r="R543" i="5" s="1"/>
  <c r="R544" i="5" s="1" a="1"/>
  <c r="R544" i="5" s="1"/>
  <c r="I542" i="5" l="1"/>
  <c r="S544" i="5"/>
  <c r="P544" i="5" s="1"/>
  <c r="O544" i="5"/>
  <c r="R545" i="5" a="1"/>
  <c r="R545" i="5" s="1"/>
  <c r="Q564" i="5"/>
  <c r="S543" i="5"/>
  <c r="P543" i="5" s="1"/>
  <c r="F543" i="5" s="1"/>
  <c r="O543" i="5"/>
  <c r="I543" i="5" l="1"/>
  <c r="I544" i="5" s="1"/>
  <c r="S545" i="5"/>
  <c r="P545" i="5" s="1"/>
  <c r="O545" i="5"/>
  <c r="R546" i="5" a="1"/>
  <c r="R546" i="5" s="1"/>
  <c r="F544" i="5"/>
  <c r="Q565" i="5"/>
  <c r="F545" i="5" l="1"/>
  <c r="I545" i="5"/>
  <c r="S546" i="5"/>
  <c r="P546" i="5" s="1"/>
  <c r="O546" i="5"/>
  <c r="R547" i="5" a="1"/>
  <c r="R547" i="5" s="1"/>
  <c r="Q566" i="5"/>
  <c r="F546" i="5" l="1"/>
  <c r="I546" i="5"/>
  <c r="S547" i="5"/>
  <c r="P547" i="5" s="1"/>
  <c r="O547" i="5"/>
  <c r="R548" i="5" a="1"/>
  <c r="R548" i="5" s="1"/>
  <c r="Q567" i="5"/>
  <c r="F547" i="5" l="1"/>
  <c r="I547" i="5"/>
  <c r="S548" i="5"/>
  <c r="P548" i="5" s="1"/>
  <c r="F548" i="5" s="1"/>
  <c r="O548" i="5"/>
  <c r="R549" i="5" a="1"/>
  <c r="R549" i="5" s="1"/>
  <c r="Q568" i="5"/>
  <c r="I548" i="5" l="1"/>
  <c r="S549" i="5"/>
  <c r="P549" i="5" s="1"/>
  <c r="F549" i="5" s="1"/>
  <c r="O549" i="5"/>
  <c r="R550" i="5" a="1"/>
  <c r="R550" i="5" s="1"/>
  <c r="Q569" i="5"/>
  <c r="I549" i="5" l="1"/>
  <c r="S550" i="5"/>
  <c r="P550" i="5" s="1"/>
  <c r="F550" i="5" s="1"/>
  <c r="O550" i="5"/>
  <c r="R551" i="5" a="1"/>
  <c r="R551" i="5" s="1"/>
  <c r="Q570" i="5"/>
  <c r="I550" i="5" l="1"/>
  <c r="S551" i="5"/>
  <c r="P551" i="5" s="1"/>
  <c r="F551" i="5" s="1"/>
  <c r="O551" i="5"/>
  <c r="R552" i="5" a="1"/>
  <c r="R552" i="5" s="1"/>
  <c r="Q571" i="5"/>
  <c r="I551" i="5" l="1"/>
  <c r="S552" i="5"/>
  <c r="P552" i="5" s="1"/>
  <c r="F552" i="5" s="1"/>
  <c r="O552" i="5"/>
  <c r="R553" i="5" a="1"/>
  <c r="R553" i="5" s="1"/>
  <c r="Q572" i="5"/>
  <c r="Q573" i="5" s="1"/>
  <c r="Q574" i="5" s="1"/>
  <c r="Q575" i="5" s="1"/>
  <c r="Q576" i="5" s="1"/>
  <c r="I552" i="5" l="1"/>
  <c r="Q577" i="5"/>
  <c r="S553" i="5"/>
  <c r="P553" i="5" s="1"/>
  <c r="F553" i="5" s="1"/>
  <c r="O553" i="5"/>
  <c r="R554" i="5" a="1"/>
  <c r="R554" i="5" s="1"/>
  <c r="I553" i="5" l="1"/>
  <c r="Q578" i="5"/>
  <c r="S554" i="5"/>
  <c r="P554" i="5" s="1"/>
  <c r="F554" i="5" s="1"/>
  <c r="O554" i="5"/>
  <c r="R555" i="5" a="1"/>
  <c r="R555" i="5" s="1"/>
  <c r="I554" i="5" l="1"/>
  <c r="Q579" i="5"/>
  <c r="S555" i="5"/>
  <c r="P555" i="5" s="1"/>
  <c r="F555" i="5" s="1"/>
  <c r="O555" i="5"/>
  <c r="R556" i="5" a="1"/>
  <c r="R556" i="5" s="1"/>
  <c r="I555" i="5" l="1"/>
  <c r="Q580" i="5"/>
  <c r="S556" i="5"/>
  <c r="P556" i="5" s="1"/>
  <c r="F556" i="5" s="1"/>
  <c r="O556" i="5"/>
  <c r="R557" i="5" a="1"/>
  <c r="R557" i="5" s="1"/>
  <c r="I556" i="5" l="1"/>
  <c r="Q581" i="5"/>
  <c r="S557" i="5"/>
  <c r="P557" i="5" s="1"/>
  <c r="F557" i="5" s="1"/>
  <c r="O557" i="5"/>
  <c r="I557" i="5" s="1"/>
  <c r="R558" i="5" a="1"/>
  <c r="R558" i="5" s="1"/>
  <c r="Q582" i="5" l="1"/>
  <c r="S558" i="5"/>
  <c r="P558" i="5" s="1"/>
  <c r="F558" i="5" s="1"/>
  <c r="O558" i="5"/>
  <c r="I558" i="5" s="1"/>
  <c r="R559" i="5" a="1"/>
  <c r="R559" i="5" s="1"/>
  <c r="Q583" i="5" l="1"/>
  <c r="S559" i="5"/>
  <c r="P559" i="5" s="1"/>
  <c r="F559" i="5" s="1"/>
  <c r="O559" i="5"/>
  <c r="I559" i="5" s="1"/>
  <c r="R560" i="5" a="1"/>
  <c r="R560" i="5" s="1"/>
  <c r="Q584" i="5" l="1"/>
  <c r="S560" i="5"/>
  <c r="P560" i="5" s="1"/>
  <c r="F560" i="5" s="1"/>
  <c r="O560" i="5"/>
  <c r="I560" i="5" s="1"/>
  <c r="R561" i="5" a="1"/>
  <c r="R561" i="5" s="1"/>
  <c r="Q585" i="5" l="1"/>
  <c r="S561" i="5"/>
  <c r="P561" i="5" s="1"/>
  <c r="F561" i="5" s="1"/>
  <c r="O561" i="5"/>
  <c r="I561" i="5" s="1"/>
  <c r="R562" i="5" a="1"/>
  <c r="R562" i="5" s="1"/>
  <c r="Q586" i="5" l="1"/>
  <c r="S562" i="5"/>
  <c r="P562" i="5" s="1"/>
  <c r="F562" i="5" s="1"/>
  <c r="O562" i="5"/>
  <c r="I562" i="5" s="1"/>
  <c r="R563" i="5" a="1"/>
  <c r="R563" i="5" s="1"/>
  <c r="Q587" i="5" l="1"/>
  <c r="S563" i="5"/>
  <c r="P563" i="5" s="1"/>
  <c r="F563" i="5" s="1"/>
  <c r="O563" i="5"/>
  <c r="I563" i="5" s="1"/>
  <c r="R564" i="5" a="1"/>
  <c r="R564" i="5" s="1"/>
  <c r="Q588" i="5" l="1"/>
  <c r="S564" i="5"/>
  <c r="P564" i="5" s="1"/>
  <c r="F564" i="5" s="1"/>
  <c r="O564" i="5"/>
  <c r="I564" i="5" s="1"/>
  <c r="R565" i="5" a="1"/>
  <c r="R565" i="5" s="1"/>
  <c r="Q589" i="5" l="1"/>
  <c r="S565" i="5"/>
  <c r="P565" i="5" s="1"/>
  <c r="F565" i="5" s="1"/>
  <c r="O565" i="5"/>
  <c r="I565" i="5" s="1"/>
  <c r="R566" i="5" a="1"/>
  <c r="R566" i="5" s="1"/>
  <c r="Q590" i="5" l="1"/>
  <c r="S566" i="5"/>
  <c r="P566" i="5" s="1"/>
  <c r="F566" i="5" s="1"/>
  <c r="O566" i="5"/>
  <c r="I566" i="5" s="1"/>
  <c r="R567" i="5" a="1"/>
  <c r="R567" i="5" s="1"/>
  <c r="Q591" i="5" l="1"/>
  <c r="S567" i="5"/>
  <c r="P567" i="5" s="1"/>
  <c r="F567" i="5" s="1"/>
  <c r="O567" i="5"/>
  <c r="I567" i="5" s="1"/>
  <c r="R568" i="5" a="1"/>
  <c r="R568" i="5" s="1"/>
  <c r="Q592" i="5" l="1"/>
  <c r="S568" i="5"/>
  <c r="P568" i="5" s="1"/>
  <c r="F568" i="5" s="1"/>
  <c r="O568" i="5"/>
  <c r="I568" i="5" s="1"/>
  <c r="R569" i="5" a="1"/>
  <c r="R569" i="5" s="1"/>
  <c r="Q593" i="5" l="1"/>
  <c r="S569" i="5"/>
  <c r="P569" i="5" s="1"/>
  <c r="F569" i="5" s="1"/>
  <c r="O569" i="5"/>
  <c r="I569" i="5" s="1"/>
  <c r="R570" i="5" a="1"/>
  <c r="R570" i="5" s="1"/>
  <c r="Q594" i="5" l="1"/>
  <c r="S570" i="5"/>
  <c r="P570" i="5" s="1"/>
  <c r="F570" i="5" s="1"/>
  <c r="O570" i="5"/>
  <c r="I570" i="5" s="1"/>
  <c r="R571" i="5" a="1"/>
  <c r="R571" i="5" s="1"/>
  <c r="Q595" i="5" l="1"/>
  <c r="S571" i="5"/>
  <c r="P571" i="5" s="1"/>
  <c r="F571" i="5" s="1"/>
  <c r="O571" i="5"/>
  <c r="I571" i="5" s="1"/>
  <c r="R572" i="5" a="1"/>
  <c r="R572" i="5" s="1"/>
  <c r="R573" i="5" s="1" a="1"/>
  <c r="R573" i="5" s="1"/>
  <c r="Q596" i="5" l="1"/>
  <c r="S573" i="5"/>
  <c r="P573" i="5" s="1"/>
  <c r="O573" i="5"/>
  <c r="R574" i="5" a="1"/>
  <c r="R574" i="5" s="1"/>
  <c r="S572" i="5"/>
  <c r="P572" i="5" s="1"/>
  <c r="F572" i="5" s="1"/>
  <c r="F573" i="5" s="1"/>
  <c r="O572" i="5"/>
  <c r="I572" i="5" s="1"/>
  <c r="I573" i="5" s="1"/>
  <c r="Q597" i="5" l="1"/>
  <c r="S574" i="5"/>
  <c r="P574" i="5" s="1"/>
  <c r="F574" i="5" s="1"/>
  <c r="O574" i="5"/>
  <c r="I574" i="5" s="1"/>
  <c r="R575" i="5" a="1"/>
  <c r="R575" i="5" s="1"/>
  <c r="Q598" i="5" l="1"/>
  <c r="R576" i="5" a="1"/>
  <c r="R576" i="5" s="1"/>
  <c r="S575" i="5"/>
  <c r="P575" i="5" s="1"/>
  <c r="F575" i="5" s="1"/>
  <c r="O575" i="5"/>
  <c r="I575" i="5" s="1"/>
  <c r="R577" i="5" l="1" a="1"/>
  <c r="R577" i="5" s="1"/>
  <c r="R578" i="5" s="1" a="1"/>
  <c r="R578" i="5" s="1"/>
  <c r="O576" i="5"/>
  <c r="I576" i="5" s="1"/>
  <c r="Q599" i="5"/>
  <c r="S576" i="5"/>
  <c r="P576" i="5" s="1"/>
  <c r="F576" i="5" s="1"/>
  <c r="O577" i="5" l="1"/>
  <c r="S577" i="5"/>
  <c r="P577" i="5" s="1"/>
  <c r="F577" i="5" s="1"/>
  <c r="Q600" i="5"/>
  <c r="S578" i="5"/>
  <c r="P578" i="5" s="1"/>
  <c r="O578" i="5"/>
  <c r="R579" i="5" a="1"/>
  <c r="R579" i="5" s="1"/>
  <c r="I577" i="5"/>
  <c r="Q601" i="5" l="1"/>
  <c r="I578" i="5"/>
  <c r="S579" i="5"/>
  <c r="P579" i="5" s="1"/>
  <c r="O579" i="5"/>
  <c r="R580" i="5" a="1"/>
  <c r="R580" i="5" s="1"/>
  <c r="F578" i="5"/>
  <c r="Q602" i="5" l="1"/>
  <c r="I579" i="5"/>
  <c r="S580" i="5"/>
  <c r="P580" i="5" s="1"/>
  <c r="R581" i="5" a="1"/>
  <c r="R581" i="5" s="1"/>
  <c r="O580" i="5"/>
  <c r="F579" i="5"/>
  <c r="Q603" i="5" l="1"/>
  <c r="I580" i="5"/>
  <c r="S581" i="5"/>
  <c r="P581" i="5" s="1"/>
  <c r="O581" i="5"/>
  <c r="R582" i="5" a="1"/>
  <c r="R582" i="5" s="1"/>
  <c r="F580" i="5"/>
  <c r="Q604" i="5" l="1"/>
  <c r="I581" i="5"/>
  <c r="S582" i="5"/>
  <c r="P582" i="5" s="1"/>
  <c r="O582" i="5"/>
  <c r="R583" i="5" a="1"/>
  <c r="R583" i="5" s="1"/>
  <c r="F581" i="5"/>
  <c r="Q605" i="5" l="1"/>
  <c r="I582" i="5"/>
  <c r="S583" i="5"/>
  <c r="P583" i="5" s="1"/>
  <c r="O583" i="5"/>
  <c r="R584" i="5" a="1"/>
  <c r="R584" i="5" s="1"/>
  <c r="F582" i="5"/>
  <c r="I583" i="5" l="1"/>
  <c r="F583" i="5"/>
  <c r="Q606" i="5"/>
  <c r="S584" i="5"/>
  <c r="P584" i="5" s="1"/>
  <c r="O584" i="5"/>
  <c r="R585" i="5" a="1"/>
  <c r="R585" i="5" s="1"/>
  <c r="I584" i="5" l="1"/>
  <c r="F584" i="5"/>
  <c r="Q607" i="5"/>
  <c r="S585" i="5"/>
  <c r="P585" i="5" s="1"/>
  <c r="O585" i="5"/>
  <c r="R586" i="5" a="1"/>
  <c r="R586" i="5" s="1"/>
  <c r="F585" i="5" l="1"/>
  <c r="I585" i="5"/>
  <c r="Q608" i="5"/>
  <c r="S586" i="5"/>
  <c r="P586" i="5" s="1"/>
  <c r="F586" i="5" s="1"/>
  <c r="O586" i="5"/>
  <c r="R587" i="5" a="1"/>
  <c r="R587" i="5" s="1"/>
  <c r="I586" i="5" l="1"/>
  <c r="Q609" i="5"/>
  <c r="S587" i="5"/>
  <c r="P587" i="5" s="1"/>
  <c r="F587" i="5" s="1"/>
  <c r="R588" i="5" a="1"/>
  <c r="R588" i="5" s="1"/>
  <c r="O587" i="5"/>
  <c r="I587" i="5" l="1"/>
  <c r="Q610" i="5"/>
  <c r="S588" i="5"/>
  <c r="P588" i="5" s="1"/>
  <c r="F588" i="5" s="1"/>
  <c r="O588" i="5"/>
  <c r="R589" i="5" a="1"/>
  <c r="R589" i="5" s="1"/>
  <c r="I588" i="5" l="1"/>
  <c r="Q611" i="5"/>
  <c r="S589" i="5"/>
  <c r="P589" i="5" s="1"/>
  <c r="F589" i="5" s="1"/>
  <c r="O589" i="5"/>
  <c r="R590" i="5" a="1"/>
  <c r="R590" i="5" s="1"/>
  <c r="I589" i="5" l="1"/>
  <c r="Q612" i="5"/>
  <c r="S590" i="5"/>
  <c r="P590" i="5" s="1"/>
  <c r="F590" i="5" s="1"/>
  <c r="O590" i="5"/>
  <c r="I590" i="5" s="1"/>
  <c r="R591" i="5" a="1"/>
  <c r="R591" i="5" s="1"/>
  <c r="Q613" i="5" l="1"/>
  <c r="S591" i="5"/>
  <c r="P591" i="5" s="1"/>
  <c r="F591" i="5" s="1"/>
  <c r="O591" i="5"/>
  <c r="I591" i="5" s="1"/>
  <c r="R592" i="5" a="1"/>
  <c r="R592" i="5" s="1"/>
  <c r="Q614" i="5" l="1"/>
  <c r="S592" i="5"/>
  <c r="P592" i="5" s="1"/>
  <c r="F592" i="5" s="1"/>
  <c r="O592" i="5"/>
  <c r="I592" i="5" s="1"/>
  <c r="R593" i="5" a="1"/>
  <c r="R593" i="5" s="1"/>
  <c r="Q615" i="5" l="1"/>
  <c r="S593" i="5"/>
  <c r="P593" i="5" s="1"/>
  <c r="F593" i="5" s="1"/>
  <c r="O593" i="5"/>
  <c r="I593" i="5" s="1"/>
  <c r="R594" i="5" a="1"/>
  <c r="R594" i="5" s="1"/>
  <c r="Q616" i="5" l="1"/>
  <c r="S594" i="5"/>
  <c r="P594" i="5" s="1"/>
  <c r="F594" i="5" s="1"/>
  <c r="O594" i="5"/>
  <c r="I594" i="5" s="1"/>
  <c r="R595" i="5" a="1"/>
  <c r="R595" i="5" s="1"/>
  <c r="Q617" i="5" l="1"/>
  <c r="S595" i="5"/>
  <c r="P595" i="5" s="1"/>
  <c r="F595" i="5" s="1"/>
  <c r="O595" i="5"/>
  <c r="I595" i="5" s="1"/>
  <c r="R596" i="5" a="1"/>
  <c r="R596" i="5" s="1"/>
  <c r="Q618" i="5" l="1"/>
  <c r="S596" i="5"/>
  <c r="P596" i="5" s="1"/>
  <c r="F596" i="5" s="1"/>
  <c r="O596" i="5"/>
  <c r="I596" i="5" s="1"/>
  <c r="R597" i="5" a="1"/>
  <c r="R597" i="5" s="1"/>
  <c r="Q619" i="5" l="1"/>
  <c r="S597" i="5"/>
  <c r="P597" i="5" s="1"/>
  <c r="F597" i="5" s="1"/>
  <c r="O597" i="5"/>
  <c r="I597" i="5" s="1"/>
  <c r="R598" i="5" a="1"/>
  <c r="R598" i="5" s="1"/>
  <c r="Q620" i="5" l="1"/>
  <c r="S598" i="5"/>
  <c r="P598" i="5" s="1"/>
  <c r="F598" i="5" s="1"/>
  <c r="O598" i="5"/>
  <c r="I598" i="5" s="1"/>
  <c r="R599" i="5" a="1"/>
  <c r="R599" i="5" s="1"/>
  <c r="Q621" i="5" l="1"/>
  <c r="S599" i="5"/>
  <c r="P599" i="5" s="1"/>
  <c r="F599" i="5" s="1"/>
  <c r="O599" i="5"/>
  <c r="I599" i="5" s="1"/>
  <c r="R600" i="5" a="1"/>
  <c r="R600" i="5" s="1"/>
  <c r="R601" i="5" s="1" a="1"/>
  <c r="R601" i="5" s="1"/>
  <c r="Q622" i="5" l="1"/>
  <c r="S601" i="5"/>
  <c r="P601" i="5" s="1"/>
  <c r="O601" i="5"/>
  <c r="R602" i="5" a="1"/>
  <c r="R602" i="5" s="1"/>
  <c r="S600" i="5"/>
  <c r="P600" i="5" s="1"/>
  <c r="F600" i="5" s="1"/>
  <c r="O600" i="5"/>
  <c r="I600" i="5" s="1"/>
  <c r="S602" i="5" l="1"/>
  <c r="P602" i="5" s="1"/>
  <c r="O602" i="5"/>
  <c r="R603" i="5" a="1"/>
  <c r="R603" i="5" s="1"/>
  <c r="I601" i="5"/>
  <c r="F601" i="5"/>
  <c r="Q623" i="5"/>
  <c r="F602" i="5" l="1"/>
  <c r="Q624" i="5"/>
  <c r="S603" i="5"/>
  <c r="P603" i="5" s="1"/>
  <c r="F603" i="5" s="1"/>
  <c r="O603" i="5"/>
  <c r="R604" i="5" a="1"/>
  <c r="R604" i="5" s="1"/>
  <c r="I602" i="5"/>
  <c r="I603" i="5" s="1"/>
  <c r="S604" i="5" l="1"/>
  <c r="P604" i="5" s="1"/>
  <c r="F604" i="5" s="1"/>
  <c r="O604" i="5"/>
  <c r="I604" i="5" s="1"/>
  <c r="R605" i="5" a="1"/>
  <c r="R605" i="5" s="1"/>
  <c r="Q625" i="5"/>
  <c r="Q626" i="5" l="1"/>
  <c r="S605" i="5"/>
  <c r="P605" i="5" s="1"/>
  <c r="F605" i="5" s="1"/>
  <c r="O605" i="5"/>
  <c r="I605" i="5" s="1"/>
  <c r="R606" i="5" a="1"/>
  <c r="R606" i="5" s="1"/>
  <c r="S606" i="5" l="1"/>
  <c r="P606" i="5" s="1"/>
  <c r="F606" i="5" s="1"/>
  <c r="O606" i="5"/>
  <c r="I606" i="5" s="1"/>
  <c r="R607" i="5" a="1"/>
  <c r="R607" i="5" s="1"/>
  <c r="Q627" i="5"/>
  <c r="Q628" i="5" l="1"/>
  <c r="S607" i="5"/>
  <c r="P607" i="5" s="1"/>
  <c r="F607" i="5" s="1"/>
  <c r="O607" i="5"/>
  <c r="I607" i="5" s="1"/>
  <c r="R608" i="5" a="1"/>
  <c r="R608" i="5" s="1"/>
  <c r="S608" i="5" l="1"/>
  <c r="P608" i="5" s="1"/>
  <c r="F608" i="5" s="1"/>
  <c r="O608" i="5"/>
  <c r="I608" i="5" s="1"/>
  <c r="R609" i="5" a="1"/>
  <c r="R609" i="5" s="1"/>
  <c r="Q629" i="5"/>
  <c r="S609" i="5" l="1"/>
  <c r="P609" i="5" s="1"/>
  <c r="F609" i="5" s="1"/>
  <c r="O609" i="5"/>
  <c r="I609" i="5" s="1"/>
  <c r="R610" i="5" a="1"/>
  <c r="R610" i="5" s="1"/>
  <c r="Q630" i="5"/>
  <c r="Q631" i="5" l="1"/>
  <c r="S610" i="5"/>
  <c r="P610" i="5" s="1"/>
  <c r="F610" i="5" s="1"/>
  <c r="O610" i="5"/>
  <c r="I610" i="5" s="1"/>
  <c r="R611" i="5" a="1"/>
  <c r="R611" i="5" s="1"/>
  <c r="S611" i="5" l="1"/>
  <c r="P611" i="5" s="1"/>
  <c r="F611" i="5" s="1"/>
  <c r="O611" i="5"/>
  <c r="I611" i="5" s="1"/>
  <c r="R612" i="5" a="1"/>
  <c r="R612" i="5" s="1"/>
  <c r="Q632" i="5"/>
  <c r="Q633" i="5" l="1"/>
  <c r="S612" i="5"/>
  <c r="P612" i="5" s="1"/>
  <c r="F612" i="5" s="1"/>
  <c r="O612" i="5"/>
  <c r="I612" i="5" s="1"/>
  <c r="R613" i="5" a="1"/>
  <c r="R613" i="5" s="1"/>
  <c r="S613" i="5" l="1"/>
  <c r="P613" i="5" s="1"/>
  <c r="F613" i="5" s="1"/>
  <c r="O613" i="5"/>
  <c r="I613" i="5" s="1"/>
  <c r="R614" i="5" a="1"/>
  <c r="R614" i="5" s="1"/>
  <c r="Q634" i="5"/>
  <c r="Q635" i="5" l="1"/>
  <c r="S614" i="5"/>
  <c r="P614" i="5" s="1"/>
  <c r="F614" i="5" s="1"/>
  <c r="O614" i="5"/>
  <c r="I614" i="5" s="1"/>
  <c r="R615" i="5" a="1"/>
  <c r="R615" i="5" s="1"/>
  <c r="S615" i="5" l="1"/>
  <c r="P615" i="5" s="1"/>
  <c r="F615" i="5" s="1"/>
  <c r="O615" i="5"/>
  <c r="I615" i="5" s="1"/>
  <c r="R616" i="5" a="1"/>
  <c r="R616" i="5" s="1"/>
  <c r="Q636" i="5"/>
  <c r="Q637" i="5" l="1"/>
  <c r="S616" i="5"/>
  <c r="P616" i="5" s="1"/>
  <c r="F616" i="5" s="1"/>
  <c r="O616" i="5"/>
  <c r="I616" i="5" s="1"/>
  <c r="R617" i="5" a="1"/>
  <c r="R617" i="5" s="1"/>
  <c r="S617" i="5" l="1"/>
  <c r="P617" i="5" s="1"/>
  <c r="F617" i="5" s="1"/>
  <c r="O617" i="5"/>
  <c r="I617" i="5" s="1"/>
  <c r="R618" i="5" a="1"/>
  <c r="R618" i="5" s="1"/>
  <c r="Q638" i="5"/>
  <c r="Q639" i="5" l="1"/>
  <c r="S618" i="5"/>
  <c r="P618" i="5" s="1"/>
  <c r="F618" i="5" s="1"/>
  <c r="O618" i="5"/>
  <c r="I618" i="5" s="1"/>
  <c r="R619" i="5" a="1"/>
  <c r="R619" i="5" s="1"/>
  <c r="S619" i="5" l="1"/>
  <c r="P619" i="5" s="1"/>
  <c r="F619" i="5" s="1"/>
  <c r="O619" i="5"/>
  <c r="I619" i="5" s="1"/>
  <c r="R620" i="5" a="1"/>
  <c r="R620" i="5" s="1"/>
  <c r="Q640" i="5"/>
  <c r="S620" i="5" l="1"/>
  <c r="P620" i="5" s="1"/>
  <c r="F620" i="5" s="1"/>
  <c r="O620" i="5"/>
  <c r="I620" i="5" s="1"/>
  <c r="R621" i="5" a="1"/>
  <c r="R621" i="5" s="1"/>
  <c r="Q641" i="5"/>
  <c r="Q642" i="5" l="1"/>
  <c r="S621" i="5"/>
  <c r="P621" i="5" s="1"/>
  <c r="F621" i="5" s="1"/>
  <c r="O621" i="5"/>
  <c r="I621" i="5" s="1"/>
  <c r="R622" i="5" a="1"/>
  <c r="R622" i="5" s="1"/>
  <c r="S622" i="5" l="1"/>
  <c r="P622" i="5" s="1"/>
  <c r="F622" i="5" s="1"/>
  <c r="O622" i="5"/>
  <c r="I622" i="5" s="1"/>
  <c r="R623" i="5" a="1"/>
  <c r="R623" i="5" s="1"/>
  <c r="Q643" i="5"/>
  <c r="Q644" i="5" l="1"/>
  <c r="S623" i="5"/>
  <c r="P623" i="5" s="1"/>
  <c r="F623" i="5" s="1"/>
  <c r="O623" i="5"/>
  <c r="I623" i="5" s="1"/>
  <c r="R624" i="5" a="1"/>
  <c r="R624" i="5" s="1"/>
  <c r="S624" i="5" l="1"/>
  <c r="P624" i="5" s="1"/>
  <c r="F624" i="5" s="1"/>
  <c r="O624" i="5"/>
  <c r="I624" i="5" s="1"/>
  <c r="R625" i="5" a="1"/>
  <c r="R625" i="5" s="1"/>
  <c r="Q645" i="5"/>
  <c r="Q646" i="5" s="1"/>
  <c r="Q647" i="5" s="1"/>
  <c r="Q648" i="5" s="1"/>
  <c r="Q649" i="5" s="1"/>
  <c r="Q650" i="5" s="1"/>
  <c r="Q651" i="5" s="1"/>
  <c r="Q652" i="5" s="1"/>
  <c r="Q653" i="5" s="1"/>
  <c r="Q654" i="5" s="1"/>
  <c r="Q655" i="5" s="1"/>
  <c r="Q656" i="5" s="1"/>
  <c r="Q657" i="5" s="1"/>
  <c r="Q658" i="5" s="1"/>
  <c r="Q659" i="5" s="1"/>
  <c r="Q660" i="5" s="1"/>
  <c r="Q661" i="5" s="1"/>
  <c r="Q662" i="5" s="1"/>
  <c r="Q663" i="5" s="1"/>
  <c r="Q664" i="5" s="1"/>
  <c r="Q665" i="5" s="1"/>
  <c r="Q666" i="5" s="1"/>
  <c r="Q667" i="5" s="1"/>
  <c r="Q668" i="5" s="1"/>
  <c r="Q669" i="5" s="1"/>
  <c r="Q670" i="5" s="1"/>
  <c r="Q671" i="5" s="1"/>
  <c r="Q672" i="5" s="1"/>
  <c r="Q673" i="5" s="1"/>
  <c r="Q674" i="5" s="1"/>
  <c r="Q675" i="5" s="1"/>
  <c r="Q676" i="5" s="1"/>
  <c r="Q677" i="5" s="1"/>
  <c r="Q678" i="5" s="1"/>
  <c r="Q679" i="5" s="1"/>
  <c r="Q680" i="5" s="1"/>
  <c r="Q681" i="5" s="1"/>
  <c r="Q682" i="5" s="1"/>
  <c r="Q683" i="5" s="1"/>
  <c r="Q684" i="5" s="1"/>
  <c r="Q685" i="5" s="1"/>
  <c r="Q686" i="5" s="1"/>
  <c r="Q687" i="5" s="1"/>
  <c r="Q688" i="5" s="1"/>
  <c r="Q689" i="5" s="1"/>
  <c r="Q690" i="5" s="1"/>
  <c r="Q691" i="5" l="1"/>
  <c r="S625" i="5"/>
  <c r="P625" i="5" s="1"/>
  <c r="F625" i="5" s="1"/>
  <c r="O625" i="5"/>
  <c r="I625" i="5" s="1"/>
  <c r="R626" i="5" a="1"/>
  <c r="R626" i="5" s="1"/>
  <c r="Q692" i="5" l="1"/>
  <c r="S626" i="5"/>
  <c r="P626" i="5" s="1"/>
  <c r="F626" i="5" s="1"/>
  <c r="O626" i="5"/>
  <c r="I626" i="5" s="1"/>
  <c r="R627" i="5" a="1"/>
  <c r="R627" i="5" s="1"/>
  <c r="Q693" i="5" l="1"/>
  <c r="S627" i="5"/>
  <c r="P627" i="5" s="1"/>
  <c r="F627" i="5" s="1"/>
  <c r="O627" i="5"/>
  <c r="I627" i="5" s="1"/>
  <c r="R628" i="5" a="1"/>
  <c r="R628" i="5" s="1"/>
  <c r="Q694" i="5" l="1"/>
  <c r="S628" i="5"/>
  <c r="P628" i="5" s="1"/>
  <c r="F628" i="5" s="1"/>
  <c r="O628" i="5"/>
  <c r="I628" i="5" s="1"/>
  <c r="R629" i="5" a="1"/>
  <c r="R629" i="5" s="1"/>
  <c r="Q695" i="5" l="1"/>
  <c r="S629" i="5"/>
  <c r="P629" i="5" s="1"/>
  <c r="F629" i="5" s="1"/>
  <c r="O629" i="5"/>
  <c r="I629" i="5" s="1"/>
  <c r="R630" i="5" a="1"/>
  <c r="R630" i="5" s="1"/>
  <c r="Q696" i="5" l="1"/>
  <c r="S630" i="5"/>
  <c r="P630" i="5" s="1"/>
  <c r="F630" i="5" s="1"/>
  <c r="O630" i="5"/>
  <c r="I630" i="5" s="1"/>
  <c r="R631" i="5" a="1"/>
  <c r="R631" i="5" s="1"/>
  <c r="Q697" i="5" l="1"/>
  <c r="S631" i="5"/>
  <c r="P631" i="5" s="1"/>
  <c r="F631" i="5" s="1"/>
  <c r="O631" i="5"/>
  <c r="I631" i="5" s="1"/>
  <c r="R632" i="5" a="1"/>
  <c r="R632" i="5" s="1"/>
  <c r="Q698" i="5" l="1"/>
  <c r="S632" i="5"/>
  <c r="P632" i="5" s="1"/>
  <c r="F632" i="5" s="1"/>
  <c r="O632" i="5"/>
  <c r="I632" i="5" s="1"/>
  <c r="R633" i="5" a="1"/>
  <c r="R633" i="5" s="1"/>
  <c r="Q699" i="5" l="1"/>
  <c r="S633" i="5"/>
  <c r="P633" i="5" s="1"/>
  <c r="F633" i="5" s="1"/>
  <c r="O633" i="5"/>
  <c r="I633" i="5" s="1"/>
  <c r="R634" i="5" a="1"/>
  <c r="R634" i="5" s="1"/>
  <c r="S634" i="5" l="1"/>
  <c r="P634" i="5" s="1"/>
  <c r="F634" i="5" s="1"/>
  <c r="O634" i="5"/>
  <c r="I634" i="5" s="1"/>
  <c r="R635" i="5" a="1"/>
  <c r="R635" i="5" s="1"/>
  <c r="S635" i="5" l="1"/>
  <c r="P635" i="5" s="1"/>
  <c r="F635" i="5" s="1"/>
  <c r="O635" i="5"/>
  <c r="I635" i="5" s="1"/>
  <c r="R636" i="5" a="1"/>
  <c r="R636" i="5" s="1"/>
  <c r="S636" i="5" l="1"/>
  <c r="P636" i="5" s="1"/>
  <c r="F636" i="5" s="1"/>
  <c r="O636" i="5"/>
  <c r="I636" i="5" s="1"/>
  <c r="R637" i="5" a="1"/>
  <c r="R637" i="5" s="1"/>
  <c r="S637" i="5" l="1"/>
  <c r="P637" i="5" s="1"/>
  <c r="F637" i="5" s="1"/>
  <c r="O637" i="5"/>
  <c r="I637" i="5" s="1"/>
  <c r="R638" i="5" a="1"/>
  <c r="R638" i="5" s="1"/>
  <c r="S638" i="5" l="1"/>
  <c r="P638" i="5" s="1"/>
  <c r="F638" i="5" s="1"/>
  <c r="O638" i="5"/>
  <c r="I638" i="5" s="1"/>
  <c r="R639" i="5" a="1"/>
  <c r="R639" i="5" s="1"/>
  <c r="S639" i="5" l="1"/>
  <c r="P639" i="5" s="1"/>
  <c r="F639" i="5" s="1"/>
  <c r="O639" i="5"/>
  <c r="I639" i="5" s="1"/>
  <c r="R640" i="5" a="1"/>
  <c r="R640" i="5" s="1"/>
  <c r="S640" i="5" l="1"/>
  <c r="P640" i="5" s="1"/>
  <c r="F640" i="5" s="1"/>
  <c r="O640" i="5"/>
  <c r="I640" i="5" s="1"/>
  <c r="R641" i="5" a="1"/>
  <c r="R641" i="5" s="1"/>
  <c r="S641" i="5" l="1"/>
  <c r="P641" i="5" s="1"/>
  <c r="F641" i="5" s="1"/>
  <c r="O641" i="5"/>
  <c r="I641" i="5" s="1"/>
  <c r="R642" i="5" a="1"/>
  <c r="R642" i="5" s="1"/>
  <c r="S642" i="5" l="1"/>
  <c r="P642" i="5" s="1"/>
  <c r="F642" i="5" s="1"/>
  <c r="O642" i="5"/>
  <c r="I642" i="5" s="1"/>
  <c r="R643" i="5" a="1"/>
  <c r="R643" i="5" s="1"/>
  <c r="S643" i="5" l="1"/>
  <c r="P643" i="5" s="1"/>
  <c r="F643" i="5" s="1"/>
  <c r="O643" i="5"/>
  <c r="I643" i="5" s="1"/>
  <c r="R644" i="5" a="1"/>
  <c r="R644" i="5" s="1"/>
  <c r="S644" i="5" l="1"/>
  <c r="P644" i="5" s="1"/>
  <c r="F644" i="5" s="1"/>
  <c r="O644" i="5"/>
  <c r="I644" i="5" s="1"/>
  <c r="R645" i="5" a="1"/>
  <c r="R645" i="5" s="1"/>
  <c r="R646" i="5" s="1" a="1"/>
  <c r="R646" i="5" s="1"/>
  <c r="S646" i="5" l="1"/>
  <c r="P646" i="5" s="1"/>
  <c r="O646" i="5"/>
  <c r="R647" i="5" a="1"/>
  <c r="R647" i="5" s="1"/>
  <c r="S645" i="5"/>
  <c r="P645" i="5" s="1"/>
  <c r="F645" i="5" s="1"/>
  <c r="F646" i="5" s="1"/>
  <c r="O645" i="5"/>
  <c r="I645" i="5" s="1"/>
  <c r="I646" i="5" s="1"/>
  <c r="S647" i="5" l="1"/>
  <c r="P647" i="5" s="1"/>
  <c r="F647" i="5" s="1"/>
  <c r="R648" i="5" a="1"/>
  <c r="R648" i="5" s="1"/>
  <c r="O647" i="5"/>
  <c r="I647" i="5" s="1"/>
  <c r="S648" i="5" l="1"/>
  <c r="P648" i="5" s="1"/>
  <c r="F648" i="5" s="1"/>
  <c r="O648" i="5"/>
  <c r="I648" i="5" s="1"/>
  <c r="R649" i="5" a="1"/>
  <c r="R649" i="5" s="1"/>
  <c r="S649" i="5" l="1"/>
  <c r="P649" i="5" s="1"/>
  <c r="F649" i="5" s="1"/>
  <c r="R650" i="5" a="1"/>
  <c r="R650" i="5" s="1"/>
  <c r="O649" i="5"/>
  <c r="I649" i="5" s="1"/>
  <c r="S650" i="5" l="1"/>
  <c r="P650" i="5" s="1"/>
  <c r="F650" i="5" s="1"/>
  <c r="O650" i="5"/>
  <c r="I650" i="5" s="1"/>
  <c r="R651" i="5" a="1"/>
  <c r="R651" i="5" s="1"/>
  <c r="S651" i="5" l="1"/>
  <c r="P651" i="5" s="1"/>
  <c r="F651" i="5" s="1"/>
  <c r="R652" i="5" a="1"/>
  <c r="R652" i="5" s="1"/>
  <c r="O651" i="5"/>
  <c r="I651" i="5" s="1"/>
  <c r="S652" i="5" l="1"/>
  <c r="P652" i="5" s="1"/>
  <c r="F652" i="5" s="1"/>
  <c r="R653" i="5" a="1"/>
  <c r="R653" i="5" s="1"/>
  <c r="O652" i="5"/>
  <c r="I652" i="5" s="1"/>
  <c r="S653" i="5" l="1"/>
  <c r="P653" i="5" s="1"/>
  <c r="F653" i="5" s="1"/>
  <c r="R654" i="5" a="1"/>
  <c r="R654" i="5" s="1"/>
  <c r="O653" i="5"/>
  <c r="I653" i="5" s="1"/>
  <c r="S654" i="5" l="1"/>
  <c r="P654" i="5" s="1"/>
  <c r="F654" i="5" s="1"/>
  <c r="R655" i="5" a="1"/>
  <c r="R655" i="5" s="1"/>
  <c r="O654" i="5"/>
  <c r="I654" i="5" s="1"/>
  <c r="S655" i="5" l="1"/>
  <c r="P655" i="5" s="1"/>
  <c r="F655" i="5" s="1"/>
  <c r="O655" i="5"/>
  <c r="I655" i="5" s="1"/>
  <c r="R656" i="5" a="1"/>
  <c r="R656" i="5" s="1"/>
  <c r="S656" i="5" l="1"/>
  <c r="P656" i="5" s="1"/>
  <c r="F656" i="5" s="1"/>
  <c r="R657" i="5" a="1"/>
  <c r="R657" i="5" s="1"/>
  <c r="O656" i="5"/>
  <c r="I656" i="5" s="1"/>
  <c r="S657" i="5" l="1"/>
  <c r="P657" i="5" s="1"/>
  <c r="F657" i="5" s="1"/>
  <c r="O657" i="5"/>
  <c r="I657" i="5" s="1"/>
  <c r="R658" i="5" a="1"/>
  <c r="R658" i="5" s="1"/>
  <c r="S658" i="5" l="1"/>
  <c r="P658" i="5" s="1"/>
  <c r="F658" i="5" s="1"/>
  <c r="O658" i="5"/>
  <c r="I658" i="5" s="1"/>
  <c r="R659" i="5" a="1"/>
  <c r="R659" i="5" s="1"/>
  <c r="S659" i="5" l="1"/>
  <c r="P659" i="5" s="1"/>
  <c r="F659" i="5" s="1"/>
  <c r="R660" i="5" a="1"/>
  <c r="R660" i="5" s="1"/>
  <c r="O659" i="5"/>
  <c r="I659" i="5" s="1"/>
  <c r="S660" i="5" l="1"/>
  <c r="P660" i="5" s="1"/>
  <c r="F660" i="5" s="1"/>
  <c r="R661" i="5" a="1"/>
  <c r="R661" i="5" s="1"/>
  <c r="O660" i="5"/>
  <c r="I660" i="5" s="1"/>
  <c r="S661" i="5" l="1"/>
  <c r="P661" i="5" s="1"/>
  <c r="F661" i="5" s="1"/>
  <c r="O661" i="5"/>
  <c r="I661" i="5" s="1"/>
  <c r="R662" i="5" a="1"/>
  <c r="R662" i="5" s="1"/>
  <c r="R663" i="5" l="1" a="1"/>
  <c r="R663" i="5" s="1"/>
  <c r="S662" i="5"/>
  <c r="P662" i="5" s="1"/>
  <c r="F662" i="5" s="1"/>
  <c r="O662" i="5"/>
  <c r="I662" i="5" s="1"/>
  <c r="R664" i="5" l="1" a="1"/>
  <c r="R664" i="5" s="1"/>
  <c r="S663" i="5"/>
  <c r="P663" i="5" s="1"/>
  <c r="F663" i="5" s="1"/>
  <c r="O663" i="5"/>
  <c r="I663" i="5" s="1"/>
  <c r="S664" i="5" l="1"/>
  <c r="P664" i="5" s="1"/>
  <c r="F664" i="5" s="1"/>
  <c r="R665" i="5" a="1"/>
  <c r="R665" i="5" s="1"/>
  <c r="O664" i="5"/>
  <c r="I664" i="5" s="1"/>
  <c r="S665" i="5" l="1"/>
  <c r="P665" i="5" s="1"/>
  <c r="F665" i="5" s="1"/>
  <c r="R666" i="5" a="1"/>
  <c r="R666" i="5" s="1"/>
  <c r="O665" i="5"/>
  <c r="I665" i="5" s="1"/>
  <c r="S666" i="5" l="1"/>
  <c r="P666" i="5" s="1"/>
  <c r="F666" i="5" s="1"/>
  <c r="R667" i="5" a="1"/>
  <c r="R667" i="5" s="1"/>
  <c r="R668" i="5" s="1" a="1"/>
  <c r="R668" i="5" s="1"/>
  <c r="O666" i="5"/>
  <c r="I666" i="5" s="1"/>
  <c r="S668" i="5" l="1"/>
  <c r="P668" i="5" s="1"/>
  <c r="O668" i="5"/>
  <c r="R669" i="5" a="1"/>
  <c r="R669" i="5" s="1"/>
  <c r="S667" i="5"/>
  <c r="P667" i="5" s="1"/>
  <c r="F667" i="5" s="1"/>
  <c r="F668" i="5" s="1"/>
  <c r="O667" i="5"/>
  <c r="I667" i="5" s="1"/>
  <c r="I668" i="5" s="1"/>
  <c r="S669" i="5" l="1"/>
  <c r="P669" i="5" s="1"/>
  <c r="F669" i="5" s="1"/>
  <c r="R670" i="5" a="1"/>
  <c r="R670" i="5" s="1"/>
  <c r="O669" i="5"/>
  <c r="I669" i="5" s="1"/>
  <c r="S670" i="5" l="1"/>
  <c r="P670" i="5" s="1"/>
  <c r="F670" i="5" s="1"/>
  <c r="O670" i="5"/>
  <c r="I670" i="5" s="1"/>
  <c r="R671" i="5" a="1"/>
  <c r="R671" i="5" s="1"/>
  <c r="S671" i="5" l="1"/>
  <c r="P671" i="5" s="1"/>
  <c r="F671" i="5" s="1"/>
  <c r="O671" i="5"/>
  <c r="I671" i="5" s="1"/>
  <c r="R672" i="5" a="1"/>
  <c r="R672" i="5" s="1"/>
  <c r="S672" i="5" l="1"/>
  <c r="P672" i="5" s="1"/>
  <c r="F672" i="5" s="1"/>
  <c r="R673" i="5" a="1"/>
  <c r="R673" i="5" s="1"/>
  <c r="O672" i="5"/>
  <c r="I672" i="5" s="1"/>
  <c r="S673" i="5" l="1"/>
  <c r="P673" i="5" s="1"/>
  <c r="F673" i="5" s="1"/>
  <c r="O673" i="5"/>
  <c r="I673" i="5" s="1"/>
  <c r="R674" i="5" a="1"/>
  <c r="R674" i="5" s="1"/>
  <c r="S674" i="5" l="1"/>
  <c r="P674" i="5" s="1"/>
  <c r="F674" i="5" s="1"/>
  <c r="O674" i="5"/>
  <c r="I674" i="5" s="1"/>
  <c r="R675" i="5" a="1"/>
  <c r="R675" i="5" s="1"/>
  <c r="S675" i="5" l="1"/>
  <c r="P675" i="5" s="1"/>
  <c r="F675" i="5" s="1"/>
  <c r="O675" i="5"/>
  <c r="I675" i="5" s="1"/>
  <c r="R676" i="5" a="1"/>
  <c r="R676" i="5" s="1"/>
  <c r="S676" i="5" l="1"/>
  <c r="P676" i="5" s="1"/>
  <c r="F676" i="5" s="1"/>
  <c r="O676" i="5"/>
  <c r="I676" i="5" s="1"/>
  <c r="R677" i="5" a="1"/>
  <c r="R677" i="5" s="1"/>
  <c r="S677" i="5" l="1"/>
  <c r="P677" i="5" s="1"/>
  <c r="F677" i="5" s="1"/>
  <c r="R678" i="5" a="1"/>
  <c r="R678" i="5" s="1"/>
  <c r="O677" i="5"/>
  <c r="I677" i="5" s="1"/>
  <c r="R679" i="5" l="1" a="1"/>
  <c r="R679" i="5" s="1"/>
  <c r="S678" i="5"/>
  <c r="P678" i="5" s="1"/>
  <c r="F678" i="5" s="1"/>
  <c r="O678" i="5"/>
  <c r="I678" i="5" s="1"/>
  <c r="R680" i="5" l="1" a="1"/>
  <c r="R680" i="5" s="1"/>
  <c r="O679" i="5"/>
  <c r="I679" i="5" s="1"/>
  <c r="S679" i="5"/>
  <c r="P679" i="5" s="1"/>
  <c r="F679" i="5" s="1"/>
  <c r="S680" i="5" l="1"/>
  <c r="P680" i="5" s="1"/>
  <c r="F680" i="5" s="1"/>
  <c r="R681" i="5" a="1"/>
  <c r="R681" i="5" s="1"/>
  <c r="O680" i="5"/>
  <c r="I680" i="5" s="1"/>
  <c r="S681" i="5" l="1"/>
  <c r="P681" i="5" s="1"/>
  <c r="F681" i="5" s="1"/>
  <c r="R682" i="5" a="1"/>
  <c r="R682" i="5" s="1"/>
  <c r="O681" i="5"/>
  <c r="I681" i="5" s="1"/>
  <c r="S682" i="5" l="1"/>
  <c r="P682" i="5" s="1"/>
  <c r="F682" i="5" s="1"/>
  <c r="R683" i="5" a="1"/>
  <c r="R683" i="5" s="1"/>
  <c r="O682" i="5"/>
  <c r="I682" i="5" s="1"/>
  <c r="O683" i="5" l="1"/>
  <c r="I683" i="5" s="1"/>
  <c r="R684" i="5" a="1"/>
  <c r="R684" i="5" s="1"/>
  <c r="S683" i="5"/>
  <c r="P683" i="5" s="1"/>
  <c r="F683" i="5" s="1"/>
  <c r="S684" i="5" l="1"/>
  <c r="P684" i="5" s="1"/>
  <c r="F684" i="5" s="1"/>
  <c r="O684" i="5"/>
  <c r="I684" i="5" s="1"/>
  <c r="R685" i="5" a="1"/>
  <c r="R685" i="5" s="1"/>
  <c r="S685" i="5" l="1"/>
  <c r="P685" i="5" s="1"/>
  <c r="F685" i="5" s="1"/>
  <c r="O685" i="5"/>
  <c r="I685" i="5" s="1"/>
  <c r="R686" i="5" a="1"/>
  <c r="R686" i="5" s="1"/>
  <c r="S686" i="5" l="1"/>
  <c r="P686" i="5" s="1"/>
  <c r="F686" i="5" s="1"/>
  <c r="O686" i="5"/>
  <c r="I686" i="5" s="1"/>
  <c r="R687" i="5" a="1"/>
  <c r="R687" i="5" s="1"/>
  <c r="S687" i="5" l="1"/>
  <c r="P687" i="5" s="1"/>
  <c r="F687" i="5" s="1"/>
  <c r="O687" i="5"/>
  <c r="I687" i="5" s="1"/>
  <c r="R688" i="5" a="1"/>
  <c r="R688" i="5" s="1"/>
  <c r="S688" i="5" l="1"/>
  <c r="P688" i="5" s="1"/>
  <c r="F688" i="5" s="1"/>
  <c r="O688" i="5"/>
  <c r="I688" i="5" s="1"/>
  <c r="R689" i="5" a="1"/>
  <c r="R689" i="5" s="1"/>
  <c r="S689" i="5" l="1"/>
  <c r="P689" i="5" s="1"/>
  <c r="F689" i="5" s="1"/>
  <c r="R690" i="5" a="1"/>
  <c r="R690" i="5" s="1"/>
  <c r="R691" i="5" s="1" a="1"/>
  <c r="R691" i="5" s="1"/>
  <c r="O689" i="5"/>
  <c r="I689" i="5" s="1"/>
  <c r="S691" i="5" l="1"/>
  <c r="P691" i="5" s="1"/>
  <c r="O691" i="5"/>
  <c r="R692" i="5" a="1"/>
  <c r="R692" i="5" s="1"/>
  <c r="S690" i="5"/>
  <c r="P690" i="5" s="1"/>
  <c r="F690" i="5" s="1"/>
  <c r="F691" i="5" s="1"/>
  <c r="O690" i="5"/>
  <c r="I690" i="5" s="1"/>
  <c r="I691" i="5" s="1"/>
  <c r="S692" i="5" l="1"/>
  <c r="P692" i="5" s="1"/>
  <c r="F692" i="5" s="1"/>
  <c r="O692" i="5"/>
  <c r="I692" i="5" s="1"/>
  <c r="R693" i="5" a="1"/>
  <c r="R693" i="5" s="1"/>
  <c r="S693" i="5" l="1"/>
  <c r="P693" i="5" s="1"/>
  <c r="F693" i="5" s="1"/>
  <c r="O693" i="5"/>
  <c r="I693" i="5" s="1"/>
  <c r="R694" i="5" a="1"/>
  <c r="R694" i="5" s="1"/>
  <c r="S694" i="5" l="1"/>
  <c r="P694" i="5" s="1"/>
  <c r="F694" i="5" s="1"/>
  <c r="O694" i="5"/>
  <c r="I694" i="5" s="1"/>
  <c r="R695" i="5" a="1"/>
  <c r="R695" i="5" s="1"/>
  <c r="S695" i="5" l="1"/>
  <c r="P695" i="5" s="1"/>
  <c r="F695" i="5" s="1"/>
  <c r="O695" i="5"/>
  <c r="I695" i="5" s="1"/>
  <c r="R696" i="5" a="1"/>
  <c r="R696" i="5" s="1"/>
  <c r="S696" i="5" l="1"/>
  <c r="P696" i="5" s="1"/>
  <c r="F696" i="5" s="1"/>
  <c r="O696" i="5"/>
  <c r="I696" i="5" s="1"/>
  <c r="R697" i="5" a="1"/>
  <c r="R697" i="5" s="1"/>
  <c r="S697" i="5" l="1"/>
  <c r="P697" i="5" s="1"/>
  <c r="F697" i="5" s="1"/>
  <c r="O697" i="5"/>
  <c r="I697" i="5" s="1"/>
  <c r="R698" i="5" a="1"/>
  <c r="R698" i="5" s="1"/>
  <c r="S698" i="5" l="1"/>
  <c r="P698" i="5" s="1"/>
  <c r="F698" i="5" s="1"/>
  <c r="O698" i="5"/>
  <c r="I698" i="5" s="1"/>
  <c r="R699" i="5" a="1"/>
  <c r="R699" i="5" s="1"/>
  <c r="R700" i="5" s="1" a="1"/>
  <c r="R700" i="5" s="1"/>
  <c r="O700" i="5" l="1"/>
  <c r="R701" i="5" a="1"/>
  <c r="R701" i="5" s="1"/>
  <c r="S700" i="5"/>
  <c r="P700" i="5" s="1"/>
  <c r="S699" i="5"/>
  <c r="P699" i="5" s="1"/>
  <c r="F699" i="5" s="1"/>
  <c r="F700" i="5" s="1"/>
  <c r="O699" i="5"/>
  <c r="I699" i="5" s="1"/>
  <c r="I700" i="5" s="1"/>
  <c r="R702" i="5" l="1" a="1"/>
  <c r="R702" i="5" s="1"/>
  <c r="S701" i="5"/>
  <c r="P701" i="5" s="1"/>
  <c r="F701" i="5" s="1"/>
  <c r="O701" i="5"/>
  <c r="I701" i="5" s="1"/>
  <c r="S702" i="5" l="1"/>
  <c r="P702" i="5" s="1"/>
  <c r="F702" i="5" s="1"/>
  <c r="O702" i="5"/>
  <c r="I702" i="5" s="1"/>
  <c r="R703" i="5" a="1"/>
  <c r="R703" i="5" s="1"/>
  <c r="S703" i="5" l="1"/>
  <c r="P703" i="5" s="1"/>
  <c r="F703" i="5" s="1"/>
  <c r="R704" i="5" a="1"/>
  <c r="R704" i="5" s="1"/>
  <c r="O703" i="5"/>
  <c r="I703" i="5" s="1"/>
  <c r="S704" i="5" l="1"/>
  <c r="P704" i="5" s="1"/>
  <c r="F704" i="5" s="1"/>
  <c r="O704" i="5"/>
  <c r="I704" i="5" s="1"/>
  <c r="R705" i="5" a="1"/>
  <c r="R705" i="5" s="1"/>
  <c r="S705" i="5" l="1"/>
  <c r="P705" i="5" s="1"/>
  <c r="F705" i="5" s="1"/>
  <c r="O705" i="5"/>
  <c r="I705" i="5" s="1"/>
  <c r="R706" i="5" a="1"/>
  <c r="R706" i="5" s="1"/>
  <c r="S706" i="5" l="1"/>
  <c r="P706" i="5" s="1"/>
  <c r="F706" i="5" s="1"/>
  <c r="O706" i="5"/>
  <c r="I706" i="5" s="1"/>
  <c r="R707" i="5" a="1"/>
  <c r="R707" i="5" s="1"/>
  <c r="S707" i="5" l="1"/>
  <c r="P707" i="5" s="1"/>
  <c r="F707" i="5" s="1"/>
  <c r="O707" i="5"/>
  <c r="I707" i="5" s="1"/>
  <c r="R708" i="5" a="1"/>
  <c r="R708" i="5" s="1"/>
  <c r="S708" i="5" l="1"/>
  <c r="P708" i="5" s="1"/>
  <c r="F708" i="5" s="1"/>
  <c r="O708" i="5"/>
  <c r="I708" i="5" s="1"/>
  <c r="R709" i="5" a="1"/>
  <c r="R709" i="5" s="1"/>
  <c r="S709" i="5" l="1"/>
  <c r="P709" i="5" s="1"/>
  <c r="F709" i="5" s="1"/>
  <c r="R710" i="5" a="1"/>
  <c r="R710" i="5" s="1"/>
  <c r="O709" i="5"/>
  <c r="I709" i="5" s="1"/>
  <c r="S710" i="5" l="1"/>
  <c r="P710" i="5" s="1"/>
  <c r="F710" i="5" s="1"/>
  <c r="R711" i="5" a="1"/>
  <c r="R711" i="5" s="1"/>
  <c r="O710" i="5"/>
  <c r="I710" i="5" s="1"/>
  <c r="S711" i="5" l="1"/>
  <c r="P711" i="5" s="1"/>
  <c r="F711" i="5" s="1"/>
  <c r="R712" i="5" a="1"/>
  <c r="R712" i="5" s="1"/>
  <c r="O711" i="5"/>
  <c r="I711" i="5" s="1"/>
  <c r="S712" i="5" l="1"/>
  <c r="P712" i="5" s="1"/>
  <c r="F712" i="5" s="1"/>
  <c r="R713" i="5" a="1"/>
  <c r="R713" i="5" s="1"/>
  <c r="R714" i="5" s="1" a="1"/>
  <c r="R714" i="5" s="1"/>
  <c r="O712" i="5"/>
  <c r="I712" i="5" s="1"/>
  <c r="S714" i="5" l="1"/>
  <c r="P714" i="5" s="1"/>
  <c r="R715" i="5" a="1"/>
  <c r="R715" i="5" s="1"/>
  <c r="O714" i="5"/>
  <c r="S713" i="5"/>
  <c r="P713" i="5" s="1"/>
  <c r="F713" i="5" s="1"/>
  <c r="F714" i="5" s="1"/>
  <c r="O713" i="5"/>
  <c r="I713" i="5" s="1"/>
  <c r="I714" i="5" s="1"/>
  <c r="S715" i="5" l="1"/>
  <c r="P715" i="5" s="1"/>
  <c r="F715" i="5" s="1"/>
  <c r="O715" i="5"/>
  <c r="I715" i="5" s="1"/>
  <c r="R716" i="5" a="1"/>
  <c r="R716" i="5" s="1"/>
  <c r="R717" i="5" l="1" a="1"/>
  <c r="R717" i="5" s="1"/>
  <c r="S716" i="5"/>
  <c r="P716" i="5" s="1"/>
  <c r="F716" i="5" s="1"/>
  <c r="O716" i="5"/>
  <c r="I716" i="5" s="1"/>
  <c r="O717" i="5" l="1"/>
  <c r="I717" i="5" s="1"/>
  <c r="R718" i="5" a="1"/>
  <c r="R718" i="5" s="1"/>
  <c r="S717" i="5"/>
  <c r="P717" i="5" s="1"/>
  <c r="F717" i="5" s="1"/>
  <c r="S718" i="5" l="1"/>
  <c r="P718" i="5" s="1"/>
  <c r="F718" i="5" s="1"/>
  <c r="O718" i="5"/>
  <c r="I718" i="5" s="1"/>
  <c r="R719" i="5" a="1"/>
  <c r="R719" i="5" s="1"/>
  <c r="S719" i="5" l="1"/>
  <c r="P719" i="5" s="1"/>
  <c r="F719" i="5" s="1"/>
  <c r="R720" i="5" a="1"/>
  <c r="R720" i="5" s="1"/>
  <c r="O719" i="5"/>
  <c r="I719" i="5" s="1"/>
  <c r="S720" i="5" l="1"/>
  <c r="P720" i="5" s="1"/>
  <c r="F720" i="5" s="1"/>
  <c r="O720" i="5"/>
  <c r="I720" i="5" s="1"/>
  <c r="R721" i="5" a="1"/>
  <c r="R721" i="5" s="1"/>
  <c r="S721" i="5" l="1"/>
  <c r="P721" i="5" s="1"/>
  <c r="F721" i="5" s="1"/>
  <c r="O721" i="5"/>
  <c r="I721" i="5" s="1"/>
  <c r="R722" i="5" a="1"/>
  <c r="R722" i="5" s="1"/>
  <c r="S722" i="5" l="1"/>
  <c r="P722" i="5" s="1"/>
  <c r="F722" i="5" s="1"/>
  <c r="R723" i="5" a="1"/>
  <c r="R723" i="5" s="1"/>
  <c r="O722" i="5"/>
  <c r="I722" i="5" s="1"/>
  <c r="S723" i="5" l="1"/>
  <c r="P723" i="5" s="1"/>
  <c r="F723" i="5" s="1"/>
  <c r="R724" i="5" a="1"/>
  <c r="R724" i="5" s="1"/>
  <c r="O723" i="5"/>
  <c r="I723" i="5" s="1"/>
  <c r="S724" i="5" l="1"/>
  <c r="P724" i="5" s="1"/>
  <c r="F724" i="5" s="1"/>
  <c r="O724" i="5"/>
  <c r="I724" i="5" s="1"/>
  <c r="R725" i="5" a="1"/>
  <c r="R725" i="5" s="1"/>
  <c r="S725" i="5" l="1"/>
  <c r="P725" i="5" s="1"/>
  <c r="F725" i="5" s="1"/>
  <c r="O725" i="5"/>
  <c r="I725" i="5" s="1"/>
  <c r="R726" i="5" a="1"/>
  <c r="R726" i="5" s="1"/>
  <c r="S726" i="5" l="1"/>
  <c r="P726" i="5" s="1"/>
  <c r="F726" i="5" s="1"/>
  <c r="O726" i="5"/>
  <c r="I726" i="5" s="1"/>
  <c r="R727" i="5" a="1"/>
  <c r="R727" i="5" s="1"/>
  <c r="S727" i="5" l="1"/>
  <c r="P727" i="5" s="1"/>
  <c r="F727" i="5" s="1"/>
  <c r="O727" i="5"/>
  <c r="I727" i="5" s="1"/>
  <c r="R728" i="5" a="1"/>
  <c r="R728" i="5" s="1"/>
  <c r="S728" i="5" l="1"/>
  <c r="P728" i="5" s="1"/>
  <c r="F728" i="5" s="1"/>
  <c r="O728" i="5"/>
  <c r="I728" i="5" s="1"/>
  <c r="R729" i="5" a="1"/>
  <c r="R729" i="5" s="1"/>
  <c r="S729" i="5" l="1"/>
  <c r="P729" i="5" s="1"/>
  <c r="F729" i="5" s="1"/>
  <c r="R730" i="5" a="1"/>
  <c r="R730" i="5" s="1"/>
  <c r="O729" i="5"/>
  <c r="I729" i="5" s="1"/>
  <c r="S730" i="5" l="1"/>
  <c r="P730" i="5" s="1"/>
  <c r="F730" i="5" s="1"/>
  <c r="O730" i="5"/>
  <c r="I730" i="5" s="1"/>
  <c r="R731" i="5" a="1"/>
  <c r="R731" i="5" s="1"/>
  <c r="S731" i="5" l="1"/>
  <c r="P731" i="5" s="1"/>
  <c r="F731" i="5" s="1"/>
  <c r="O731" i="5"/>
  <c r="I731" i="5" s="1"/>
  <c r="R732" i="5" a="1"/>
  <c r="R732" i="5" s="1"/>
  <c r="S732" i="5" l="1"/>
  <c r="P732" i="5" s="1"/>
  <c r="F732" i="5" s="1"/>
  <c r="O732" i="5"/>
  <c r="I732" i="5" s="1"/>
  <c r="R733" i="5" a="1"/>
  <c r="R733" i="5" s="1"/>
  <c r="R734" i="5" l="1" a="1"/>
  <c r="R734" i="5" s="1"/>
  <c r="S733" i="5"/>
  <c r="P733" i="5" s="1"/>
  <c r="F733" i="5" s="1"/>
  <c r="O733" i="5"/>
  <c r="I733" i="5" s="1"/>
  <c r="S734" i="5" l="1"/>
  <c r="P734" i="5" s="1"/>
  <c r="F734" i="5" s="1"/>
  <c r="O734" i="5"/>
  <c r="I734" i="5" s="1"/>
  <c r="R735" i="5" a="1"/>
  <c r="R735" i="5" s="1"/>
  <c r="R736" i="5" s="1" a="1"/>
  <c r="R736" i="5" s="1"/>
  <c r="O736" i="5" l="1"/>
  <c r="R737" i="5" a="1"/>
  <c r="R737" i="5" s="1"/>
  <c r="S736" i="5"/>
  <c r="P736" i="5" s="1"/>
  <c r="S735" i="5"/>
  <c r="P735" i="5" s="1"/>
  <c r="F735" i="5" s="1"/>
  <c r="F736" i="5" s="1"/>
  <c r="O735" i="5"/>
  <c r="I735" i="5" s="1"/>
  <c r="I736" i="5" s="1"/>
  <c r="O737" i="5" l="1"/>
  <c r="I737" i="5" s="1"/>
  <c r="R738" i="5" a="1"/>
  <c r="R738" i="5" s="1"/>
  <c r="S737" i="5"/>
  <c r="P737" i="5" s="1"/>
  <c r="F737" i="5" s="1"/>
  <c r="S738" i="5" l="1"/>
  <c r="P738" i="5" s="1"/>
  <c r="F738" i="5" s="1"/>
  <c r="O738" i="5"/>
  <c r="I738" i="5" s="1"/>
  <c r="R739" i="5" a="1"/>
  <c r="R739" i="5" s="1"/>
  <c r="S739" i="5" l="1"/>
  <c r="P739" i="5" s="1"/>
  <c r="F739" i="5" s="1"/>
  <c r="O739" i="5"/>
  <c r="I739" i="5" s="1"/>
  <c r="R740" i="5" a="1"/>
  <c r="R740" i="5" s="1"/>
  <c r="R741" i="5" l="1" a="1"/>
  <c r="R741" i="5" s="1"/>
  <c r="S740" i="5"/>
  <c r="P740" i="5" s="1"/>
  <c r="F740" i="5" s="1"/>
  <c r="O740" i="5"/>
  <c r="I740" i="5" s="1"/>
  <c r="O741" i="5" l="1"/>
  <c r="I741" i="5" s="1"/>
  <c r="R742" i="5" a="1"/>
  <c r="R742" i="5" s="1"/>
  <c r="S741" i="5"/>
  <c r="P741" i="5" s="1"/>
  <c r="F741" i="5" s="1"/>
  <c r="R743" i="5" l="1" a="1"/>
  <c r="R743" i="5" s="1"/>
  <c r="S742" i="5"/>
  <c r="P742" i="5" s="1"/>
  <c r="F742" i="5" s="1"/>
  <c r="O742" i="5"/>
  <c r="I742" i="5" s="1"/>
  <c r="S743" i="5" l="1"/>
  <c r="P743" i="5" s="1"/>
  <c r="F743" i="5" s="1"/>
  <c r="O743" i="5"/>
  <c r="I743" i="5" s="1"/>
  <c r="R744" i="5" a="1"/>
  <c r="R744" i="5" s="1"/>
  <c r="S744" i="5" l="1"/>
  <c r="P744" i="5" s="1"/>
  <c r="F744" i="5" s="1"/>
  <c r="O744" i="5"/>
  <c r="I744" i="5" s="1"/>
  <c r="R745" i="5" a="1"/>
  <c r="R745" i="5" s="1"/>
  <c r="R746" i="5" l="1" a="1"/>
  <c r="R746" i="5" s="1"/>
  <c r="S745" i="5"/>
  <c r="P745" i="5" s="1"/>
  <c r="F745" i="5" s="1"/>
  <c r="O745" i="5"/>
  <c r="I745" i="5" s="1"/>
  <c r="S746" i="5" l="1"/>
  <c r="P746" i="5" s="1"/>
  <c r="F746" i="5" s="1"/>
  <c r="R747" i="5" a="1"/>
  <c r="R747" i="5" s="1"/>
  <c r="O746" i="5"/>
  <c r="I746" i="5" s="1"/>
  <c r="R748" i="5" l="1" a="1"/>
  <c r="R748" i="5" s="1"/>
  <c r="S747" i="5"/>
  <c r="P747" i="5" s="1"/>
  <c r="F747" i="5" s="1"/>
  <c r="O747" i="5"/>
  <c r="I747" i="5" s="1"/>
  <c r="S748" i="5" l="1"/>
  <c r="P748" i="5" s="1"/>
  <c r="F748" i="5" s="1"/>
  <c r="R749" i="5" a="1"/>
  <c r="R749" i="5" s="1"/>
  <c r="O748" i="5"/>
  <c r="I748" i="5" s="1"/>
  <c r="S749" i="5" l="1"/>
  <c r="P749" i="5" s="1"/>
  <c r="F749" i="5" s="1"/>
  <c r="O749" i="5"/>
  <c r="I749" i="5" s="1"/>
  <c r="R750" i="5" a="1"/>
  <c r="R750" i="5" s="1"/>
  <c r="S750" i="5" l="1"/>
  <c r="P750" i="5" s="1"/>
  <c r="F750" i="5" s="1"/>
  <c r="O750" i="5"/>
  <c r="I750" i="5" s="1"/>
  <c r="R751" i="5" a="1"/>
  <c r="R751" i="5" s="1"/>
  <c r="O751" i="5" l="1"/>
  <c r="I751" i="5" s="1"/>
  <c r="S751" i="5"/>
  <c r="P751" i="5" s="1"/>
  <c r="F751" i="5" s="1"/>
  <c r="R752" i="5" a="1"/>
  <c r="R752" i="5" s="1"/>
  <c r="S752" i="5" l="1"/>
  <c r="P752" i="5" s="1"/>
  <c r="F752" i="5" s="1"/>
  <c r="O752" i="5"/>
  <c r="I752" i="5" s="1"/>
  <c r="R753" i="5" a="1"/>
  <c r="R753" i="5" s="1"/>
  <c r="S753" i="5" l="1"/>
  <c r="P753" i="5" s="1"/>
  <c r="F753" i="5" s="1"/>
  <c r="R754" i="5" a="1"/>
  <c r="R754" i="5" s="1"/>
  <c r="O753" i="5"/>
  <c r="I753" i="5" s="1"/>
  <c r="S754" i="5" l="1"/>
  <c r="P754" i="5" s="1"/>
  <c r="F754" i="5" s="1"/>
  <c r="O754" i="5"/>
  <c r="I754" i="5" s="1"/>
  <c r="R755" i="5" a="1"/>
  <c r="R755" i="5" s="1"/>
  <c r="S755" i="5" l="1"/>
  <c r="P755" i="5" s="1"/>
  <c r="F755" i="5" s="1"/>
  <c r="O755" i="5"/>
  <c r="I755" i="5" s="1"/>
  <c r="R756" i="5" a="1"/>
  <c r="R756" i="5" s="1"/>
  <c r="S756" i="5" l="1"/>
  <c r="P756" i="5" s="1"/>
  <c r="F756" i="5" s="1"/>
  <c r="O756" i="5"/>
  <c r="I756" i="5" s="1"/>
  <c r="R757" i="5" a="1"/>
  <c r="R757" i="5" s="1"/>
  <c r="S757" i="5" l="1"/>
  <c r="P757" i="5" s="1"/>
  <c r="F757" i="5" s="1"/>
  <c r="O757" i="5"/>
  <c r="I757" i="5" s="1"/>
  <c r="R758" i="5" a="1"/>
  <c r="R758" i="5" s="1"/>
  <c r="S758" i="5" l="1"/>
  <c r="P758" i="5" s="1"/>
  <c r="F758" i="5" s="1"/>
  <c r="O758" i="5"/>
  <c r="I75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<sst xmlns="http://schemas.openxmlformats.org/spreadsheetml/2006/main" count="3326" uniqueCount="1467">
  <si>
    <t>id</t>
    <phoneticPr fontId="1" type="noConversion"/>
  </si>
  <si>
    <t>hp</t>
    <phoneticPr fontId="1" type="noConversion"/>
  </si>
  <si>
    <t>stringId</t>
    <phoneticPr fontId="1" type="noConversion"/>
  </si>
  <si>
    <t>boss0</t>
    <phoneticPr fontId="1" type="noConversion"/>
  </si>
  <si>
    <t>name</t>
    <phoneticPr fontId="1" type="noConversion"/>
  </si>
  <si>
    <t>isLock</t>
    <phoneticPr fontId="1" type="noConversion"/>
  </si>
  <si>
    <t>title</t>
    <phoneticPr fontId="1" type="noConversion"/>
  </si>
  <si>
    <t>description</t>
    <phoneticPr fontId="1" type="noConversion"/>
  </si>
  <si>
    <t>rewardMaxHp</t>
    <phoneticPr fontId="1" type="noConversion"/>
  </si>
  <si>
    <t>rewardTypes</t>
    <phoneticPr fontId="1" type="noConversion"/>
  </si>
  <si>
    <t>rewardMaxValues</t>
  </si>
  <si>
    <t>rewardMinHp</t>
    <phoneticPr fontId="1" type="noConversion"/>
  </si>
  <si>
    <t>1,2,3</t>
    <phoneticPr fontId="1" type="noConversion"/>
  </si>
  <si>
    <t>100,100,100</t>
    <phoneticPr fontId="1" type="noConversion"/>
  </si>
  <si>
    <t>score</t>
    <phoneticPr fontId="1" type="noConversion"/>
  </si>
  <si>
    <t>블루스톤</t>
    <phoneticPr fontId="1" type="noConversion"/>
  </si>
  <si>
    <t>매직스톤</t>
    <phoneticPr fontId="1" type="noConversion"/>
  </si>
  <si>
    <t>기억</t>
    <phoneticPr fontId="1" type="noConversion"/>
  </si>
  <si>
    <t>비율</t>
    <phoneticPr fontId="1" type="noConversion"/>
  </si>
  <si>
    <t>능력치 최대 3000</t>
    <phoneticPr fontId="1" type="noConversion"/>
  </si>
  <si>
    <t>보상타입</t>
    <phoneticPr fontId="1" type="noConversion"/>
  </si>
  <si>
    <t>일 입장 최대6+@</t>
    <phoneticPr fontId="1" type="noConversion"/>
  </si>
  <si>
    <t>보상값비</t>
    <phoneticPr fontId="1" type="noConversion"/>
  </si>
  <si>
    <t>AttackPowerMin</t>
    <phoneticPr fontId="1" type="noConversion"/>
  </si>
  <si>
    <t>AttackPowerMax</t>
    <phoneticPr fontId="1" type="noConversion"/>
  </si>
  <si>
    <t>defense</t>
    <phoneticPr fontId="1" type="noConversion"/>
  </si>
  <si>
    <t>20000,3000000,6</t>
    <phoneticPr fontId="1" type="noConversion"/>
  </si>
  <si>
    <t>소</t>
    <phoneticPr fontId="1" type="noConversion"/>
  </si>
  <si>
    <t>호랑이</t>
    <phoneticPr fontId="1" type="noConversion"/>
  </si>
  <si>
    <t>토끼</t>
    <phoneticPr fontId="1" type="noConversion"/>
  </si>
  <si>
    <t>용</t>
    <phoneticPr fontId="1" type="noConversion"/>
  </si>
  <si>
    <t>뱀</t>
    <phoneticPr fontId="1" type="noConversion"/>
  </si>
  <si>
    <t>말</t>
    <phoneticPr fontId="1" type="noConversion"/>
  </si>
  <si>
    <t>양</t>
    <phoneticPr fontId="1" type="noConversion"/>
  </si>
  <si>
    <t>원숭이</t>
    <phoneticPr fontId="1" type="noConversion"/>
  </si>
  <si>
    <t>닭</t>
    <phoneticPr fontId="1" type="noConversion"/>
  </si>
  <si>
    <t>개</t>
    <phoneticPr fontId="1" type="noConversion"/>
  </si>
  <si>
    <t>돼지</t>
    <phoneticPr fontId="1" type="noConversion"/>
  </si>
  <si>
    <t>boss1</t>
    <phoneticPr fontId="1" type="noConversion"/>
  </si>
  <si>
    <t>boss2</t>
  </si>
  <si>
    <t>boss3</t>
  </si>
  <si>
    <t>boss4</t>
  </si>
  <si>
    <t>boss5</t>
  </si>
  <si>
    <t>boss6</t>
  </si>
  <si>
    <t>boss7</t>
  </si>
  <si>
    <t>boss8</t>
  </si>
  <si>
    <t>boss9</t>
  </si>
  <si>
    <t>boss10</t>
  </si>
  <si>
    <t>boss11</t>
  </si>
  <si>
    <t>신화1급 무기</t>
    <phoneticPr fontId="1" type="noConversion"/>
  </si>
  <si>
    <t>자</t>
    <phoneticPr fontId="1" type="noConversion"/>
  </si>
  <si>
    <t>축</t>
    <phoneticPr fontId="1" type="noConversion"/>
  </si>
  <si>
    <t>인</t>
    <phoneticPr fontId="1" type="noConversion"/>
  </si>
  <si>
    <t>묘</t>
    <phoneticPr fontId="1" type="noConversion"/>
  </si>
  <si>
    <t>진</t>
    <phoneticPr fontId="1" type="noConversion"/>
  </si>
  <si>
    <t>사</t>
    <phoneticPr fontId="1" type="noConversion"/>
  </si>
  <si>
    <t>오</t>
    <phoneticPr fontId="1" type="noConversion"/>
  </si>
  <si>
    <t>미</t>
    <phoneticPr fontId="1" type="noConversion"/>
  </si>
  <si>
    <t>신</t>
    <phoneticPr fontId="1" type="noConversion"/>
  </si>
  <si>
    <t>유</t>
    <phoneticPr fontId="1" type="noConversion"/>
  </si>
  <si>
    <t>술</t>
    <phoneticPr fontId="1" type="noConversion"/>
  </si>
  <si>
    <t>해</t>
    <phoneticPr fontId="1" type="noConversion"/>
  </si>
  <si>
    <t>rewardCut</t>
    <phoneticPr fontId="1" type="noConversion"/>
  </si>
  <si>
    <t>rewardType</t>
    <phoneticPr fontId="1" type="noConversion"/>
  </si>
  <si>
    <t>rewardValue</t>
    <phoneticPr fontId="1" type="noConversion"/>
  </si>
  <si>
    <t>cutString</t>
    <phoneticPr fontId="1" type="noConversion"/>
  </si>
  <si>
    <t>boss12</t>
    <phoneticPr fontId="1" type="noConversion"/>
  </si>
  <si>
    <t>붉은 구미호전</t>
    <phoneticPr fontId="1" type="noConversion"/>
  </si>
  <si>
    <t>1,4,1,4,1,4,5,4,5,8,31</t>
    <phoneticPr fontId="1" type="noConversion"/>
  </si>
  <si>
    <t>3000000,10,3500000,10,4000000,15,1000000,15,1500000,1,1</t>
    <phoneticPr fontId="1" type="noConversion"/>
  </si>
  <si>
    <t>1,4,1,4,1,4,5,4,5,10,31</t>
    <phoneticPr fontId="1" type="noConversion"/>
  </si>
  <si>
    <t>1,4,1,4,1,4,5,4,5,12,31</t>
    <phoneticPr fontId="1" type="noConversion"/>
  </si>
  <si>
    <t>1,1,1,5,5,5,14,14,14,15,31</t>
    <phoneticPr fontId="1" type="noConversion"/>
  </si>
  <si>
    <t>5,5,5,5,5,5,14,14,14,16,31</t>
    <phoneticPr fontId="1" type="noConversion"/>
  </si>
  <si>
    <t>5,5,5,5,5,5,14,14,14,19,31</t>
    <phoneticPr fontId="1" type="noConversion"/>
  </si>
  <si>
    <t>5,5,5,5,5,5,14,14,14,21,31</t>
    <phoneticPr fontId="1" type="noConversion"/>
  </si>
  <si>
    <t>5,5,5,5,5,5,14,14,14,22,31</t>
    <phoneticPr fontId="1" type="noConversion"/>
  </si>
  <si>
    <t>5,5,5,5,5,5,14,14,14,23,31</t>
    <phoneticPr fontId="1" type="noConversion"/>
  </si>
  <si>
    <t>5,5,5,5,5,5,14,14,14,26,31</t>
    <phoneticPr fontId="1" type="noConversion"/>
  </si>
  <si>
    <t>5,5,5,5,5,5,14,14,14,27,31</t>
    <phoneticPr fontId="1" type="noConversion"/>
  </si>
  <si>
    <t>5,5,5,5,5,5,14,14,14,29,31</t>
    <phoneticPr fontId="1" type="noConversion"/>
  </si>
  <si>
    <t>5000000,20,5000000,20,10000000,20,1500000,20,1500000,1,1</t>
    <phoneticPr fontId="1" type="noConversion"/>
  </si>
  <si>
    <t>7000000,25,7000000,25,15000000,30,2000000,30,2000000,1,1</t>
    <phoneticPr fontId="1" type="noConversion"/>
  </si>
  <si>
    <t>10000000,10000000,10000000,2000000,2000000,2000000,20,20,20,1,2</t>
    <phoneticPr fontId="1" type="noConversion"/>
  </si>
  <si>
    <t>2000000,2000000,2000000,2000000,2000000,2000000,25,25,25,1,2</t>
    <phoneticPr fontId="1" type="noConversion"/>
  </si>
  <si>
    <t>2500000,2500000,2500000,2500000,2500000,2500000,28,28,28,1,2</t>
    <phoneticPr fontId="1" type="noConversion"/>
  </si>
  <si>
    <t>3000000,3000000,3000000,3000000,3000000,3000000,30,30,30,1,3</t>
    <phoneticPr fontId="1" type="noConversion"/>
  </si>
  <si>
    <t>3500000,3500000,3500000,3500000,3500000,3500000,32,32,32,1,3</t>
    <phoneticPr fontId="1" type="noConversion"/>
  </si>
  <si>
    <t>4000000,4000000,4000000,4000000,4000000,4000000,35,35,35,1,3</t>
    <phoneticPr fontId="1" type="noConversion"/>
  </si>
  <si>
    <t>4500000,4500000,4500000,4500000,4500000,4500000,38,38,38,1,4</t>
    <phoneticPr fontId="1" type="noConversion"/>
  </si>
  <si>
    <t>5000000,5000000,5000000,5000000,5000000,5000000,40,40,40,1,4</t>
    <phoneticPr fontId="1" type="noConversion"/>
  </si>
  <si>
    <t>6000000,6000000,6000000,6000000,6000000,6000000,45,45,45,1,4</t>
    <phoneticPr fontId="1" type="noConversion"/>
  </si>
  <si>
    <t>100조,500조,1000조,5000조,1경,5경,10경,50경,100경,200경,100간</t>
    <phoneticPr fontId="1" type="noConversion"/>
  </si>
  <si>
    <t>5경,10경,50경,100경,500경,1000경,5000경,1해,5해,10해,200간</t>
    <phoneticPr fontId="1" type="noConversion"/>
  </si>
  <si>
    <t>100경,500경,1000경,5000경,1해,5해,10해,50해,100해,250해,400간</t>
    <phoneticPr fontId="1" type="noConversion"/>
  </si>
  <si>
    <t>400경,2000경,4000경,2해,4해,20해,40해,200해,400해,2000해,600간</t>
    <phoneticPr fontId="1" type="noConversion"/>
  </si>
  <si>
    <t>250해,500해,1000해,2500해,5000해,1자,3자,7자,15자,20자,1000간</t>
    <phoneticPr fontId="1" type="noConversion"/>
  </si>
  <si>
    <t>500해,1000해,2500해,5000해,1자,5자,10자,20자,50자,100자,1400간</t>
    <phoneticPr fontId="1" type="noConversion"/>
  </si>
  <si>
    <t>5자,10자,50자,100자,500자,1000자,2500자,5000자,2양,3양,1900간</t>
    <phoneticPr fontId="1" type="noConversion"/>
  </si>
  <si>
    <t>1자,100자,500자,1000자,2500자,5000자,1양,100양,1000양,2000양,2400간</t>
    <phoneticPr fontId="1" type="noConversion"/>
  </si>
  <si>
    <t>1양,10양,100양,1000양,2500양,5000양,1구,5구,15구,30구,3000간</t>
    <phoneticPr fontId="1" type="noConversion"/>
  </si>
  <si>
    <t>1양,10양,100양,1000양,2500양,5000양,1구,500구,1000구,2000구,3600간</t>
    <phoneticPr fontId="1" type="noConversion"/>
  </si>
  <si>
    <t>1양,10양,100양,1000양,5000양,10구,1000구,5000구,1간,3간,4300간</t>
    <phoneticPr fontId="1" type="noConversion"/>
  </si>
  <si>
    <t>1000양,5000양,1구,50구,100구,1000구,5000구,1간,10간,30간,5000간</t>
    <phoneticPr fontId="1" type="noConversion"/>
  </si>
  <si>
    <t>100000000000000,500000000000000,1000000000000000,5000000000000000,10000000000000000,50000000000000000,100000000000000000,500000000000000000,1000000000000000000,2000000000000000000,100000000000000000000000000000000000000</t>
    <phoneticPr fontId="1" type="noConversion"/>
  </si>
  <si>
    <t>50000000000000000,100000000000000000,500000000000000000,1000000000000000000,5000000000000000000,10000000000000000000,50000000000000000000,100000000000000000000,500000000000000000000,1000000000000000000000,200000000000000000000000000000000000000</t>
    <phoneticPr fontId="1" type="noConversion"/>
  </si>
  <si>
    <t>1000000000000000000,5000000000000000000,10000000000000000000,50000000000000000000,100000000000000000000,500000000000000000000,1000000000000000000000,5000000000000000000000,10000000000000000000000,25000000000000000000000,400000000000000000000000000000000000000</t>
    <phoneticPr fontId="1" type="noConversion"/>
  </si>
  <si>
    <t>4000000000000000000,20000000000000000000,40000000000000000000,200000000000000000000,400000000000000000000,2000000000000000000000,4000000000000000000000,20000000000000000000000,40000000000000000000000,200000000000000000000000,600000000000000000000000000000000000000</t>
    <phoneticPr fontId="1" type="noConversion"/>
  </si>
  <si>
    <t>25000000000000000000000,50000000000000000000000,100000000000000000000000,250000000000000000000000,500000000000000000000000,1000000000000000000000000,3000000000000000000000000,7000000000000000000000000,15000000000000000000000000,20000000000000000000000000,1000000000000000000000000000000000000000</t>
    <phoneticPr fontId="1" type="noConversion"/>
  </si>
  <si>
    <t>50000000000000000000000,100000000000000000000000,250000000000000000000000,500000000000000000000000,1000000000000000000000000,5000000000000000000000000,10000000000000000000000000,20000000000000000000000000,50000000000000000000000000,100000000000000000000000000,1400000000000000000000000000000000000000</t>
    <phoneticPr fontId="1" type="noConversion"/>
  </si>
  <si>
    <t>5000000000000000000000000,10000000000000000000000000,50000000000000000000000000,100000000000000000000000000,500000000000000000000000000,1000000000000000000000000000,2500000000000000000000000000,5000000000000000000000000000,20000000000000000000000000000,30000000000000000000000000000,1900000000000000000000000000000000000000</t>
    <phoneticPr fontId="1" type="noConversion"/>
  </si>
  <si>
    <t>1000000000000000000000000,100000000000000000000000000,500000000000000000000000000,1000000000000000000000000000,2500000000000000000000000000,5000000000000000000000000000,10000000000000000000000000000,1000000000000000000000000000000,10000000000000000000000000000000,20000000000000000000000000000000,2400000000000000000000000000000000000000</t>
    <phoneticPr fontId="1" type="noConversion"/>
  </si>
  <si>
    <t>10000000000000000000000000000,100000000000000000000000000000,1000000000000000000000000000000,10000000000000000000000000000000,25000000000000000000000000000000,50000000000000000000000000000000,100000000000000000000000000000000,500000000000000000000000000000000,1500000000000000000000000000000000,3000000000000000000000000000000000,3000000000000000000000000000000000000000</t>
    <phoneticPr fontId="1" type="noConversion"/>
  </si>
  <si>
    <t>10000000000000000000000000000,100000000000000000000000000000,1000000000000000000000000000000,10000000000000000000000000000000,25000000000000000000000000000000,50000000000000000000000000000000,100000000000000000000000000000000,50000000000000000000000000000000000,100000000000000000000000000000000000,200000000000000000000000000000000000,3600000000000000000000000000000000000000</t>
    <phoneticPr fontId="1" type="noConversion"/>
  </si>
  <si>
    <t>10000000000000000000000000000,100000000000000000000000000000,1000000000000000000000000000000,10000000000000000000000000000000,50000000000000000000000000000000,1000000000000000000000000000000000,100000000000000000000000000000000000,500000000000000000000000000000000000,1000000000000000000000000000000000000,3000000000000000000000000000000000000,4300000000000000000000000000000000000000</t>
    <phoneticPr fontId="1" type="noConversion"/>
  </si>
  <si>
    <t>10000000000000000000000000000000,50000000000000000000000000000000,100000000000000000000000000000000,5000000000000000000000000000000000,10000000000000000000000000000000000,100000000000000000000000000000000000,500000000000000000000000000000000000,1000000000000000000000000000000000000,10000000000000000000000000000000000000,30000000000000000000000000000000000000,5000000000000000000000000000000000000000</t>
    <phoneticPr fontId="1" type="noConversion"/>
  </si>
  <si>
    <t>boss13</t>
    <phoneticPr fontId="1" type="noConversion"/>
  </si>
  <si>
    <t>아수라</t>
    <phoneticPr fontId="1" type="noConversion"/>
  </si>
  <si>
    <t>30,30,30,30,32,30,33,30,34,30,35,30,36,30,38</t>
    <phoneticPr fontId="1" type="noConversion"/>
  </si>
  <si>
    <t>1500,1700,1900,2100,1,2300,1,2500,1,2700,1,2900,1,3100,1</t>
    <phoneticPr fontId="1" type="noConversion"/>
  </si>
  <si>
    <t>5000양,1구,100구,1000구,1간,100간,1000간,1정,2정,4정,6정,10정,25정,150정,200정</t>
    <phoneticPr fontId="1" type="noConversion"/>
  </si>
  <si>
    <t>50000000000000000000000000000000,100000000000000000000000000000000,10000000000000000000000000000000000,100000000000000000000000000000000000,1000000000000000000000000000000000000,100000000000000000000000000000000000000,1000000000000000000000000000000000000000,10000000000000000000000000000000000000000,20000000000000000000000000000000000000000,40000000000000000000000000000000000000000,60000000000000000000000000000000000000000,100000000000000000000000000000000000000000,250000000000000000000000000000000000000000,1500000000000000000000000000000000000000000,2000000000000000000000000000000000000000000</t>
    <phoneticPr fontId="1" type="noConversion"/>
  </si>
  <si>
    <t>boss14</t>
    <phoneticPr fontId="1" type="noConversion"/>
  </si>
  <si>
    <t>어둑시니</t>
    <phoneticPr fontId="1" type="noConversion"/>
  </si>
  <si>
    <t>31,31,31,31,31,31,31,31,31,31</t>
    <phoneticPr fontId="1" type="noConversion"/>
  </si>
  <si>
    <t>4,4,4,7,7,7,10,10,10,15</t>
    <phoneticPr fontId="1" type="noConversion"/>
  </si>
  <si>
    <t>10정,50정,100정,200정,400정,600정,800정,1000정,1200정,1500정</t>
    <phoneticPr fontId="1" type="noConversion"/>
  </si>
  <si>
    <t>100000000000000000000000000000000000000000,500000000000000000000000000000000000000000,1000000000000000000000000000000000000000000,2000000000000000000000000000000000000000000,4000000000000000000000000000000000000000000,6000000000000000000000000000000000000000000,8000000000000000000000000000000000000000000,10000000000000000000000000000000000000000000,12000000000000000000000000000000000000000000,15000000000000000000000000000000000000000000</t>
    <phoneticPr fontId="1" type="noConversion"/>
  </si>
  <si>
    <t>boss15</t>
  </si>
  <si>
    <t>boss16</t>
  </si>
  <si>
    <t>boss17</t>
  </si>
  <si>
    <t>boss18</t>
  </si>
  <si>
    <t>현무</t>
    <phoneticPr fontId="1" type="noConversion"/>
  </si>
  <si>
    <t>백호</t>
    <phoneticPr fontId="1" type="noConversion"/>
  </si>
  <si>
    <t>주작</t>
    <phoneticPr fontId="1" type="noConversion"/>
  </si>
  <si>
    <t>청룡</t>
    <phoneticPr fontId="1" type="noConversion"/>
  </si>
  <si>
    <t>5,40</t>
    <phoneticPr fontId="1" type="noConversion"/>
  </si>
  <si>
    <t>5,41</t>
    <phoneticPr fontId="1" type="noConversion"/>
  </si>
  <si>
    <t>5,42</t>
    <phoneticPr fontId="1" type="noConversion"/>
  </si>
  <si>
    <t>5,43</t>
    <phoneticPr fontId="1" type="noConversion"/>
  </si>
  <si>
    <t>40000000,1</t>
    <phoneticPr fontId="1" type="noConversion"/>
  </si>
  <si>
    <t>30000000,1</t>
    <phoneticPr fontId="1" type="noConversion"/>
  </si>
  <si>
    <t>20000000,1</t>
    <phoneticPr fontId="1" type="noConversion"/>
  </si>
  <si>
    <t>10000000,1</t>
    <phoneticPr fontId="1" type="noConversion"/>
  </si>
  <si>
    <t>100000000000000000000000000000000000000000,1000000000000000000000000000000000000000000</t>
    <phoneticPr fontId="1" type="noConversion"/>
  </si>
  <si>
    <t>5000정,1재</t>
    <phoneticPr fontId="1" type="noConversion"/>
  </si>
  <si>
    <t>1000000000000000000000000000000000000000000,10000000000000000000000000000000000000000000</t>
    <phoneticPr fontId="1" type="noConversion"/>
  </si>
  <si>
    <t>10000000000000000000000000000000000000000000,50000000000000000000000000000000000000000000</t>
    <phoneticPr fontId="1" type="noConversion"/>
  </si>
  <si>
    <t>50000000000000000000000000000000000000000000,100000000000000000000000000000000000000000000</t>
    <phoneticPr fontId="1" type="noConversion"/>
  </si>
  <si>
    <t>10정,100정</t>
    <phoneticPr fontId="1" type="noConversion"/>
  </si>
  <si>
    <t>100정,1000정</t>
    <phoneticPr fontId="1" type="noConversion"/>
  </si>
  <si>
    <t>1000정,5000정</t>
    <phoneticPr fontId="1" type="noConversion"/>
  </si>
  <si>
    <t>boss19</t>
  </si>
  <si>
    <t>44,44,44,44,44,44,44,44,44,44</t>
    <phoneticPr fontId="1" type="noConversion"/>
  </si>
  <si>
    <t>흑룡</t>
    <phoneticPr fontId="1" type="noConversion"/>
  </si>
  <si>
    <t>3,3,3,4,4,4,5,5,5,6</t>
    <phoneticPr fontId="1" type="noConversion"/>
  </si>
  <si>
    <t>500정,1000정,2000정,3000정,4000정,5000정,1재,10재,30재,50재</t>
    <phoneticPr fontId="1" type="noConversion"/>
  </si>
  <si>
    <t>5000000000000000000000000000000000000000000,10000000000000000000000000000000000000000000,20000000000000000000000000000000000000000000,30000000000000000000000000000000000000000000,40000000000000000000000000000000000000000000,50000000000000000000000000000000000000000000,100000000000000000000000000000000000000000000,1000000000000000000000000000000000000000000000,3000000000000000000000000000000000000000000000,5000000000000000000000000000000000000000000000</t>
    <phoneticPr fontId="1" type="noConversion"/>
  </si>
  <si>
    <t>boss20</t>
  </si>
  <si>
    <t>강철이</t>
    <phoneticPr fontId="1" type="noConversion"/>
  </si>
  <si>
    <t>boss21</t>
    <phoneticPr fontId="1" type="noConversion"/>
  </si>
  <si>
    <t>장산범</t>
    <phoneticPr fontId="1" type="noConversion"/>
  </si>
  <si>
    <t>9,9,9,12,12,12,15,15,15,20</t>
    <phoneticPr fontId="1" type="noConversion"/>
  </si>
  <si>
    <t>1재,10재,50재,100재,500재,1000재,2000재,3000재,4000재,5000재</t>
    <phoneticPr fontId="1" type="noConversion"/>
  </si>
  <si>
    <t>100000000000000000000000000000000000000000000,1000000000000000000000000000000000000000000000,5000000000000000000000000000000000000000000000,10000000000000000000000000000000000000000000000,50000000000000000000000000000000000000000000000,100000000000000000000000000000000000000000000000,200000000000000000000000000000000000000000000000,300000000000000000000000000000000000000000000000,400000000000000000000000000000000000000000000000,500000000000000000000000000000000000000000000000</t>
    <phoneticPr fontId="1" type="noConversion"/>
  </si>
  <si>
    <t>boss22</t>
    <phoneticPr fontId="1" type="noConversion"/>
  </si>
  <si>
    <t>해태</t>
    <phoneticPr fontId="1" type="noConversion"/>
  </si>
  <si>
    <t>31,31,31,48,31,31,47</t>
    <phoneticPr fontId="1" type="noConversion"/>
  </si>
  <si>
    <t>1극,10극,50극,100극,200극,300극,400극</t>
    <phoneticPr fontId="1" type="noConversion"/>
  </si>
  <si>
    <t>1000000000000000000000000000000000000000000000000,10000000000000000000000000000000000000000000000000,50000000000000000000000000000000000000000000000000,100000000000000000000000000000000000000000000000000,200000000000000000000000000000000000000000000000000,300000000000000000000000000000000000000000000000000,400000000000000000000000000000000000000000000000000</t>
    <phoneticPr fontId="1" type="noConversion"/>
  </si>
  <si>
    <t>20,20,20,1,20,20,1</t>
    <phoneticPr fontId="1" type="noConversion"/>
  </si>
  <si>
    <t>boss23</t>
    <phoneticPr fontId="1" type="noConversion"/>
  </si>
  <si>
    <t>삼족오</t>
    <phoneticPr fontId="1" type="noConversion"/>
  </si>
  <si>
    <t>31,31,31,50,31,31,49</t>
    <phoneticPr fontId="1" type="noConversion"/>
  </si>
  <si>
    <t>25,25,25,1,25,25,1</t>
    <phoneticPr fontId="1" type="noConversion"/>
  </si>
  <si>
    <t>1극,10극,100극,1500극,2000극,2500극,3000극</t>
    <phoneticPr fontId="1" type="noConversion"/>
  </si>
  <si>
    <t>1000000000000000000000000000000000000000000000000,10000000000000000000000000000000000000000000000000,100000000000000000000000000000000000000000000000000,1500000000000000000000000000000000000000000000000000,2000000000000000000000000000000000000000000000000000,2500000000000000000000000000000000000000000000000000,3000000000000000000000000000000000000000000000000000</t>
    <phoneticPr fontId="1" type="noConversion"/>
  </si>
  <si>
    <t>boss24</t>
    <phoneticPr fontId="1" type="noConversion"/>
  </si>
  <si>
    <t>인드라</t>
    <phoneticPr fontId="1" type="noConversion"/>
  </si>
  <si>
    <t>boss25</t>
    <phoneticPr fontId="1" type="noConversion"/>
  </si>
  <si>
    <t>기린</t>
    <phoneticPr fontId="1" type="noConversion"/>
  </si>
  <si>
    <t>31,31,51,31,31,52,31,31,53,31,31,54,31,31,57</t>
    <phoneticPr fontId="1" type="noConversion"/>
  </si>
  <si>
    <t>40,40,1,50,50,1,60,60,1,70,70,1,80,80,1</t>
    <phoneticPr fontId="1" type="noConversion"/>
  </si>
  <si>
    <t>1000000000000000000000000000000000000000000000000000,2000000000000000000000000000000000000000000000000000,3000000000000000000000000000000000000000000000000000,5000000000000000000000000000000000000000000000000000,6000000000000000000000000000000000000000000000000000,8000000000000000000000000000000000000000000000000000,10000000000000000000000000000000000000000000000000000,20000000000000000000000000000000000000000000000000000,40000000000000000000000000000000000000000000000000000,60000000000000000000000000000000000000000000000000000,80000000000000000000000000000000000000000000000000000,100000000000000000000000000000000000000000000000000000,500000000000000000000000000000000000000000000000000000,700000000000000000000000000000000000000000000000000000,100000000000000000000000000000000000000000000000000000</t>
    <phoneticPr fontId="1" type="noConversion"/>
  </si>
  <si>
    <t>46,46,46,46,46,46,46,56,46,46,46,55</t>
    <phoneticPr fontId="1" type="noConversion"/>
  </si>
  <si>
    <t>5000,5000,5000,5000,7000,7000,7000,1,10000,10000,10000,1</t>
    <phoneticPr fontId="1" type="noConversion"/>
  </si>
  <si>
    <t>1항,5항,10항,20항,40항,70항,100항,150항,200항,250항,300항,400항</t>
    <phoneticPr fontId="1" type="noConversion"/>
  </si>
  <si>
    <t>10000000000000000000000000000000000000000000000000000,50000000000000000000000000000000000000000000000000000,100000000000000000000000000000000000000000000000000000,200000000000000000000000000000000000000000000000000000,400000000000000000000000000000000000000000000000000000,700000000000000000000000000000000000000000000000000000,1000000000000000000000000000000000000000000000000000000,1500000000000000000000000000000000000000000000000000000,2000000000000000000000000000000000000000000000000000000,2500000000000000000000000000000000000000000000000000000,3000000000000000000000000000000000000000000000000000000,4000000000000000000000000000000000000000000000000000000</t>
    <phoneticPr fontId="1" type="noConversion"/>
  </si>
  <si>
    <t>1000극,2000극,3000극,5000극,6000극,8000극,1항,2항,4항,6항,8항,10항,50항,70항,10항</t>
    <phoneticPr fontId="1" type="noConversion"/>
  </si>
  <si>
    <t>boss26</t>
    <phoneticPr fontId="1" type="noConversion"/>
  </si>
  <si>
    <t>나타</t>
  </si>
  <si>
    <t>나타</t>
    <phoneticPr fontId="1" type="noConversion"/>
  </si>
  <si>
    <t>boss27</t>
    <phoneticPr fontId="1" type="noConversion"/>
  </si>
  <si>
    <t>달토끼</t>
    <phoneticPr fontId="1" type="noConversion"/>
  </si>
  <si>
    <t>46,46,46,46,46,46,46,46,46,46,46,46,62,46,59</t>
    <phoneticPr fontId="1" type="noConversion"/>
  </si>
  <si>
    <t>1항,5항,10항,20항,40항,70항,100항,150항,400항,600항,800항,1000항,2000항,3000항,4000항</t>
    <phoneticPr fontId="1" type="noConversion"/>
  </si>
  <si>
    <t>10000000000000000000000000000000000000000000000000000,50000000000000000000000000000000000000000000000000000,100000000000000000000000000000000000000000000000000000,200000000000000000000000000000000000000000000000000000,400000000000000000000000000000000000000000000000000000,700000000000000000000000000000000000000000000000000000,1000000000000000000000000000000000000000000000000000000,1500000000000000000000000000000000000000000000000000000,4000000000000000000000000000000000000000000000000000000,6000000000000000000000000000000000000000000000000000000,8000000000000000000000000000000000000000000000000000000,10000000000000000000000000000000000000000000000000000000,20000000000000000000000000000000000000000000000000000000,30000000000000000000000000000000000000000000000000000000,40000000000000000000000000000000000000000000000000000000</t>
    <phoneticPr fontId="1" type="noConversion"/>
  </si>
  <si>
    <t>5000,5000,5000,5000,7000,7000,7000,7000,10000,10000,10000,10000,1,15000,1</t>
    <phoneticPr fontId="1" type="noConversion"/>
  </si>
  <si>
    <t>1항,10항,100항,200항,300항,500항,1000항,2000항,3000항,4000항,6000항,1아</t>
    <phoneticPr fontId="1" type="noConversion"/>
  </si>
  <si>
    <t>10000000000000000000000000000000000000000000000000000,100000000000000000000000000000000000000000000000000000,1000000000000000000000000000000000000000000000000000000,2000000000000000000000000000000000000000000000000000000,3000000000000000000000000000000000000000000000000000000,5000000000000000000000000000000000000000000000000000000,10000000000000000000000000000000000000000000000000000000,20000000000000000000000000000000000000000000000000000000,30000000000000000000000000000000000000000000000000000000,40000000000000000000000000000000000000000000000000000000,60000000000000000000000000000000000000000000000000000000,100000000000000000000000000000000000000000000000000000000</t>
    <phoneticPr fontId="1" type="noConversion"/>
  </si>
  <si>
    <t>46,46,46,1237,46,46,46,61,46,46,46,60</t>
    <phoneticPr fontId="1" type="noConversion"/>
  </si>
  <si>
    <t>5000,5000,5000,1,7000,7000,7000,1,10000,10000,10000,1</t>
    <phoneticPr fontId="1" type="noConversion"/>
  </si>
  <si>
    <t>boss28</t>
    <phoneticPr fontId="1" type="noConversion"/>
  </si>
  <si>
    <t>오로치</t>
    <phoneticPr fontId="1" type="noConversion"/>
  </si>
  <si>
    <t>5000,5000,1,5000,7000,1,7000,10000,1,10000,10000,1</t>
    <phoneticPr fontId="1" type="noConversion"/>
  </si>
  <si>
    <t>46,46,65,46,46,66,46,46,64,46,46,63</t>
    <phoneticPr fontId="1" type="noConversion"/>
  </si>
  <si>
    <t>1항,10항,100항,500항,1000항,3000항,5000항,1아,5아,10아,30아,60아</t>
    <phoneticPr fontId="1" type="noConversion"/>
  </si>
  <si>
    <t>10000000000000000000000000000000000000000000000000000,100000000000000000000000000000000000000000000000000000,1000000000000000000000000000000000000000000000000000000,5000000000000000000000000000000000000000000000000000000,10000000000000000000000000000000000000000000000000000000,30000000000000000000000000000000000000000000000000000000,50000000000000000000000000000000000000000000000000000000,100000000000000000000000000000000000000000000000000000000,500000000000000000000000000000000000000000000000000000000,1000000000000000000000000000000000000000000000000000000000,3000000000000000000000000000000000000000000000000000000000,6000000000000000000000000000000000000000000000000000000000</t>
    <phoneticPr fontId="1" type="noConversion"/>
  </si>
  <si>
    <t>boss29</t>
    <phoneticPr fontId="1" type="noConversion"/>
  </si>
  <si>
    <t>46,46,46,1240,46,46,46,68,46,46,46,67</t>
    <phoneticPr fontId="1" type="noConversion"/>
  </si>
  <si>
    <t>7000,7000,7000,1,9000,9000,9000,1,12000,12000,12000,1</t>
    <phoneticPr fontId="1" type="noConversion"/>
  </si>
  <si>
    <t>10항,100항,1000항,2000항,3000항,1아,5아,10아,100아,300아,400아,700아</t>
    <phoneticPr fontId="1" type="noConversion"/>
  </si>
  <si>
    <t>100000000000000000000000000000000000000000000000000000,1000000000000000000000000000000000000000000000000000000,10000000000000000000000000000000000000000000000000000000,20000000000000000000000000000000000000000000000000000000,30000000000000000000000000000000000000000000000000000000,100000000000000000000000000000000000000000000000000000000,500000000000000000000000000000000000000000000000000000000,1000000000000000000000000000000000000000000000000000000000,10000000000000000000000000000000000000000000000000000000000,30000000000000000000000000000000000000000000000000000000000,40000000000000000000000000000000000000000000000000000000000,70000000000000000000000000000000000000000000000000000000000</t>
    <phoneticPr fontId="1" type="noConversion"/>
  </si>
  <si>
    <t>boss30</t>
  </si>
  <si>
    <t>boss31</t>
  </si>
  <si>
    <t>boss32</t>
  </si>
  <si>
    <t>boss33</t>
  </si>
  <si>
    <t>boss34</t>
  </si>
  <si>
    <t>boss35</t>
  </si>
  <si>
    <t>boss36</t>
  </si>
  <si>
    <t>boss37</t>
  </si>
  <si>
    <t>boss38</t>
  </si>
  <si>
    <t>삼목구</t>
    <phoneticPr fontId="1" type="noConversion"/>
  </si>
  <si>
    <t>일미</t>
    <phoneticPr fontId="1" type="noConversion"/>
  </si>
  <si>
    <t>이미</t>
    <phoneticPr fontId="1" type="noConversion"/>
  </si>
  <si>
    <t>삼미</t>
    <phoneticPr fontId="1" type="noConversion"/>
  </si>
  <si>
    <t>사미</t>
    <phoneticPr fontId="1" type="noConversion"/>
  </si>
  <si>
    <t>오미</t>
    <phoneticPr fontId="1" type="noConversion"/>
  </si>
  <si>
    <t>육미</t>
    <phoneticPr fontId="1" type="noConversion"/>
  </si>
  <si>
    <t>칠미</t>
    <phoneticPr fontId="1" type="noConversion"/>
  </si>
  <si>
    <t>팔미</t>
    <phoneticPr fontId="1" type="noConversion"/>
  </si>
  <si>
    <t>구미</t>
    <phoneticPr fontId="1" type="noConversion"/>
  </si>
  <si>
    <t>5,5,5,5,5000</t>
    <phoneticPr fontId="1" type="noConversion"/>
  </si>
  <si>
    <t>5,5,5,5,5001</t>
    <phoneticPr fontId="1" type="noConversion"/>
  </si>
  <si>
    <t>20,20,20,20,5002</t>
    <phoneticPr fontId="1" type="noConversion"/>
  </si>
  <si>
    <t>20,20,20,20,5003</t>
    <phoneticPr fontId="1" type="noConversion"/>
  </si>
  <si>
    <t>30,30,30,30,5004</t>
    <phoneticPr fontId="1" type="noConversion"/>
  </si>
  <si>
    <t>30,30,30,30,5005</t>
    <phoneticPr fontId="1" type="noConversion"/>
  </si>
  <si>
    <t>46,46,46,46,5006</t>
    <phoneticPr fontId="1" type="noConversion"/>
  </si>
  <si>
    <t>46,46,46,46,5007</t>
    <phoneticPr fontId="1" type="noConversion"/>
  </si>
  <si>
    <t>46,46,46,46,5008</t>
    <phoneticPr fontId="1" type="noConversion"/>
  </si>
  <si>
    <t>4000000,4000000,4000000,4000000,1</t>
    <phoneticPr fontId="1" type="noConversion"/>
  </si>
  <si>
    <t>3000,3000,3000,3000,1</t>
    <phoneticPr fontId="1" type="noConversion"/>
  </si>
  <si>
    <t>5000,5000,5000,5000,1</t>
    <phoneticPr fontId="1" type="noConversion"/>
  </si>
  <si>
    <t>7000,7000,7000,7000,1</t>
    <phoneticPr fontId="1" type="noConversion"/>
  </si>
  <si>
    <t>10000,10000,10000,10000,1</t>
    <phoneticPr fontId="1" type="noConversion"/>
  </si>
  <si>
    <t>1000양,5000양,1구,10구,100구</t>
  </si>
  <si>
    <t>1000구,5000구,1간,10간,100간</t>
  </si>
  <si>
    <t>1000간,5000간,1정,10정,100정</t>
  </si>
  <si>
    <t>1000정,5000정,1재,10재,100재</t>
  </si>
  <si>
    <t>1000항,3000항,5000항,7000항,1아</t>
  </si>
  <si>
    <t>1000극,5000극,1항,10항,100항</t>
  </si>
  <si>
    <t>1000재,5000재,1극,10극,100극</t>
  </si>
  <si>
    <t>250아,500아,2000아,3000아,4000아</t>
    <phoneticPr fontId="1" type="noConversion"/>
  </si>
  <si>
    <t>13000,13000,13000,13000,1</t>
    <phoneticPr fontId="1" type="noConversion"/>
  </si>
  <si>
    <t>4000,4000,4000,4000,1</t>
    <phoneticPr fontId="1" type="noConversion"/>
  </si>
  <si>
    <t>5000000,5000000,5000000,5000000,1</t>
    <phoneticPr fontId="1" type="noConversion"/>
  </si>
  <si>
    <t>10000000000000000000000000000000,50000000000000000000000000000000,100000000000000000000000000000000,1000000000000000000000000000000000,10000000000000000000000000000000000</t>
    <phoneticPr fontId="1" type="noConversion"/>
  </si>
  <si>
    <t>100000000000000000000000000000000000,500000000000000000000000000000000000,1000000000000000000000000000000000000,10000000000000000000000000000000000000,100000000000000000000000000000000000000</t>
    <phoneticPr fontId="1" type="noConversion"/>
  </si>
  <si>
    <t>1000000000000000000000000000000000000000,5000000000000000000000000000000000000000,10000000000000000000000000000000000000000,100000000000000000000000000000000000000000,1000000000000000000000000000000000000000000</t>
    <phoneticPr fontId="1" type="noConversion"/>
  </si>
  <si>
    <t>10000000000000000000000000000000000000000000,50000000000000000000000000000000000000000000,100000000000000000000000000000000000000000000,1000000000000000000000000000000000000000000000,10000000000000000000000000000000000000000000000</t>
    <phoneticPr fontId="1" type="noConversion"/>
  </si>
  <si>
    <t>100000000000000000000000000000000000000000000000,500000000000000000000000000000000000000000000000,1000000000000000000000000000000000000000000000000,10000000000000000000000000000000000000000000000000,100000000000000000000000000000000000000000000000000</t>
    <phoneticPr fontId="1" type="noConversion"/>
  </si>
  <si>
    <t>1000000000000000000000000000000000000000000000000000,5000000000000000000000000000000000000000000000000000,10000000000000000000000000000000000000000000000000000,100000000000000000000000000000000000000000000000000000,1000000000000000000000000000000000000000000000000000000</t>
    <phoneticPr fontId="1" type="noConversion"/>
  </si>
  <si>
    <t>10000000000000000000000000000000000000000000000000000000,30000000000000000000000000000000000000000000000000000000,50000000000000000000000000000000000000000000000000000000,70000000000000000000000000000000000000000000000000000000,100000000000000000000000000000000000000000000000000000000</t>
    <phoneticPr fontId="1" type="noConversion"/>
  </si>
  <si>
    <t>25000000000000000000000000000000000000000000000000000000000,50000000000000000000000000000000000000000000000000000000000,200000000000000000000000000000000000000000000000000000000000,300000000000000000000000000000000000000000000000000000000000,400000000000000000000000000000000000000000000000000000000000</t>
    <phoneticPr fontId="1" type="noConversion"/>
  </si>
  <si>
    <t>10아,30아,50아,100아,500아</t>
    <phoneticPr fontId="1" type="noConversion"/>
  </si>
  <si>
    <t>1000000000000000000000000000000000000000000000000000000000,3000000000000000000000000000000000000000000000000000000000,5000000000000000000000000000000000000000000000000000000000,10000000000000000000000000000000000000000000000000000000000,50000000000000000000000000000000000000000000000000000000000</t>
    <phoneticPr fontId="1" type="noConversion"/>
  </si>
  <si>
    <t>boss39</t>
    <phoneticPr fontId="1" type="noConversion"/>
  </si>
  <si>
    <t>천마</t>
    <phoneticPr fontId="1" type="noConversion"/>
  </si>
  <si>
    <t>46,46,46,1243,46,46,46,72,46,46,46,71</t>
    <phoneticPr fontId="1" type="noConversion"/>
  </si>
  <si>
    <t>5000항,1아,10아,50아,100아,1000아,5000아,1나,2나,4나,6나,8나</t>
    <phoneticPr fontId="1" type="noConversion"/>
  </si>
  <si>
    <t>50000000000000000000000000000000000000000000000000000000,100000000000000000000000000000000000000000000000000000000,1000000000000000000000000000000000000000000000000000000000,5000000000000000000000000000000000000000000000000000000000,10000000000000000000000000000000000000000000000000000000000,100000000000000000000000000000000000000000000000000000000000,500000000000000000000000000000000000000000000000000000000000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8000000000000000000000000000000000000000000000000000000000000</t>
    <phoneticPr fontId="1" type="noConversion"/>
  </si>
  <si>
    <t>boss40</t>
  </si>
  <si>
    <t>boss41</t>
  </si>
  <si>
    <t>boss42</t>
  </si>
  <si>
    <t>boss43</t>
  </si>
  <si>
    <t>boss44</t>
  </si>
  <si>
    <t>도산지옥</t>
    <phoneticPr fontId="1" type="noConversion"/>
  </si>
  <si>
    <t>화탕지옥</t>
    <phoneticPr fontId="1" type="noConversion"/>
  </si>
  <si>
    <t>한빙지옥</t>
    <phoneticPr fontId="1" type="noConversion"/>
  </si>
  <si>
    <t>검수지옥</t>
    <phoneticPr fontId="1" type="noConversion"/>
  </si>
  <si>
    <t>발설지옥</t>
    <phoneticPr fontId="1" type="noConversion"/>
  </si>
  <si>
    <t>boss45</t>
  </si>
  <si>
    <t>boss46</t>
  </si>
  <si>
    <t>boss47</t>
  </si>
  <si>
    <t>boss48</t>
  </si>
  <si>
    <t>boss49</t>
  </si>
  <si>
    <t>독사지옥</t>
    <phoneticPr fontId="1" type="noConversion"/>
  </si>
  <si>
    <t>거해지옥</t>
    <phoneticPr fontId="1" type="noConversion"/>
  </si>
  <si>
    <t>철상지옥</t>
    <phoneticPr fontId="1" type="noConversion"/>
  </si>
  <si>
    <t>풍도지옥</t>
    <phoneticPr fontId="1" type="noConversion"/>
  </si>
  <si>
    <t>흑암지옥</t>
    <phoneticPr fontId="1" type="noConversion"/>
  </si>
  <si>
    <t>73,73,73,73,6000</t>
    <phoneticPr fontId="1" type="noConversion"/>
  </si>
  <si>
    <t>73,73,73,73,6001</t>
    <phoneticPr fontId="1" type="noConversion"/>
  </si>
  <si>
    <t>73,73,73,73,6002</t>
    <phoneticPr fontId="1" type="noConversion"/>
  </si>
  <si>
    <t>73,73,73,73,6003</t>
    <phoneticPr fontId="1" type="noConversion"/>
  </si>
  <si>
    <t>73,73,73,73,6004</t>
    <phoneticPr fontId="1" type="noConversion"/>
  </si>
  <si>
    <t>73,73,73,73,6005</t>
    <phoneticPr fontId="1" type="noConversion"/>
  </si>
  <si>
    <t>73,73,73,73,6006</t>
    <phoneticPr fontId="1" type="noConversion"/>
  </si>
  <si>
    <t>73,73,73,73,6007</t>
    <phoneticPr fontId="1" type="noConversion"/>
  </si>
  <si>
    <t>73,73,73,73,6008</t>
    <phoneticPr fontId="1" type="noConversion"/>
  </si>
  <si>
    <t>73,73,73,73,6009</t>
    <phoneticPr fontId="1" type="noConversion"/>
  </si>
  <si>
    <t>200,200,200,200,1</t>
    <phoneticPr fontId="1" type="noConversion"/>
  </si>
  <si>
    <t>300,300,300,300,1</t>
    <phoneticPr fontId="1" type="noConversion"/>
  </si>
  <si>
    <t>400,400,400,400,1</t>
    <phoneticPr fontId="1" type="noConversion"/>
  </si>
  <si>
    <t>500,500,500,500,1</t>
    <phoneticPr fontId="1" type="noConversion"/>
  </si>
  <si>
    <t>600,600,600,600,1</t>
    <phoneticPr fontId="1" type="noConversion"/>
  </si>
  <si>
    <t>10아,100아,500아,1000아,2000아</t>
    <phoneticPr fontId="1" type="noConversion"/>
  </si>
  <si>
    <t>3000아,5000아,1나,5나,10나</t>
    <phoneticPr fontId="1" type="noConversion"/>
  </si>
  <si>
    <t>20나,30나,50나,100나,200나</t>
    <phoneticPr fontId="1" type="noConversion"/>
  </si>
  <si>
    <t>300나,500나,700나,1000나,1500나</t>
    <phoneticPr fontId="1" type="noConversion"/>
  </si>
  <si>
    <t>100,100,100,100,1</t>
    <phoneticPr fontId="1" type="noConversion"/>
  </si>
  <si>
    <t>700,700,700,700,1</t>
    <phoneticPr fontId="1" type="noConversion"/>
  </si>
  <si>
    <t>800,800,800,800,1</t>
    <phoneticPr fontId="1" type="noConversion"/>
  </si>
  <si>
    <t>10항,100항,500항,1000항,2000항</t>
    <phoneticPr fontId="1" type="noConversion"/>
  </si>
  <si>
    <t>10극,100극,500극,1000극,2000극</t>
    <phoneticPr fontId="1" type="noConversion"/>
  </si>
  <si>
    <t>10재,100재,500재,1000재,2000재</t>
    <phoneticPr fontId="1" type="noConversion"/>
  </si>
  <si>
    <t>10정,100정,500정,1000정,2000정</t>
    <phoneticPr fontId="1" type="noConversion"/>
  </si>
  <si>
    <t>100000000000000000000000000000000000000000,1000000000000000000000000000000000000000000,5000000000000000000000000000000000000000000,10000000000000000000000000000000000000000000,20000000000000000000000000000000000000000000</t>
    <phoneticPr fontId="1" type="noConversion"/>
  </si>
  <si>
    <t>1000000000000000000000000000000000000000000000,10000000000000000000000000000000000000000000000,50000000000000000000000000000000000000000000000,100000000000000000000000000000000000000000000000,200000000000000000000000000000000000000000000000</t>
    <phoneticPr fontId="1" type="noConversion"/>
  </si>
  <si>
    <t>10000000000000000000000000000000000000000000000000,100000000000000000000000000000000000000000000000000,500000000000000000000000000000000000000000000000000,1000000000000000000000000000000000000000000000000000,2000000000000000000000000000000000000000000000000000</t>
    <phoneticPr fontId="1" type="noConversion"/>
  </si>
  <si>
    <t>100000000000000000000000000000000000000000000000000000,1000000000000000000000000000000000000000000000000000000,5000000000000000000000000000000000000000000000000000000,10000000000000000000000000000000000000000000000000000000,20000000000000000000000000000000000000000000000000000000</t>
    <phoneticPr fontId="1" type="noConversion"/>
  </si>
  <si>
    <t>1000000000000000000000000000000000000000000000000000000000,10000000000000000000000000000000000000000000000000000000000,50000000000000000000000000000000000000000000000000000000000,100000000000000000000000000000000000000000000000000000000000,200000000000000000000000000000000000000000000000000000000000</t>
    <phoneticPr fontId="1" type="noConversion"/>
  </si>
  <si>
    <t>300000000000000000000000000000000000000000000000000000000000,500000000000000000000000000000000000000000000000000000000000,1000000000000000000000000000000000000000000000000000000000000,5000000000000000000000000000000000000000000000000000000000000,10000000000000000000000000000000000000000000000000000000000000</t>
    <phoneticPr fontId="1" type="noConversion"/>
  </si>
  <si>
    <t>20000000000000000000000000000000000000000000000000000000000000,30000000000000000000000000000000000000000000000000000000000000,50000000000000000000000000000000000000000000000000000000000000,100000000000000000000000000000000000000000000000000000000000000,200000000000000000000000000000000000000000000000000000000000000</t>
    <phoneticPr fontId="1" type="noConversion"/>
  </si>
  <si>
    <t>300000000000000000000000000000000000000000000000000000000000000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</t>
    <phoneticPr fontId="1" type="noConversion"/>
  </si>
  <si>
    <t>b50</t>
    <phoneticPr fontId="1" type="noConversion"/>
  </si>
  <si>
    <t>여래</t>
    <phoneticPr fontId="1" type="noConversion"/>
  </si>
  <si>
    <t>900,900,900,900,1</t>
    <phoneticPr fontId="1" type="noConversion"/>
  </si>
  <si>
    <t>1000,1000,1000,1000,1</t>
    <phoneticPr fontId="1" type="noConversion"/>
  </si>
  <si>
    <t>b51</t>
    <phoneticPr fontId="1" type="noConversion"/>
  </si>
  <si>
    <t>여래보상용</t>
    <phoneticPr fontId="1" type="noConversion"/>
  </si>
  <si>
    <t>2000나,2500나,3000나,3500나,4000나</t>
    <phoneticPr fontId="1" type="noConversion"/>
  </si>
  <si>
    <t>2000000000000000000000000000000000000000000000000000000000000000,2500000000000000000000000000000000000000000000000000000000000000,3000000000000000000000000000000000000000000000000000000000000000,3500000000000000000000000000000000000000000000000000000000000000,4000000000000000000000000000000000000000000000000000000000000000</t>
    <phoneticPr fontId="1" type="noConversion"/>
  </si>
  <si>
    <t>46,46,46,1248,46,46,46,76,46,46,46,75</t>
    <phoneticPr fontId="1" type="noConversion"/>
  </si>
  <si>
    <t>10000,10000,10000,1,12000,12000,12000,1,15000,15000,15000,1</t>
    <phoneticPr fontId="1" type="noConversion"/>
  </si>
  <si>
    <t>6000나,8000나,1불,1불5000나,2불</t>
    <phoneticPr fontId="1" type="noConversion"/>
  </si>
  <si>
    <t>6000000000000000000000000000000000000000000000000000000000000000,8000000000000000000000000000000000000000000000000000000000000000,10000000000000000000000000000000000000000000000000000000000000000,15000000000000000000000000000000000000000000000000000000000000000,20000000000000000000000000000000000000000000000000000000000000000</t>
    <phoneticPr fontId="1" type="noConversion"/>
  </si>
  <si>
    <t>100아,1000아,5000아,1나,100나,1000나,5000나,1불,1불2000나,1불4000나,1불6000나,2불</t>
    <phoneticPr fontId="1" type="noConversion"/>
  </si>
  <si>
    <t>10000000000000000000000000000000000000000000000000000000000,100000000000000000000000000000000000000000000000000000000000,500000000000000000000000000000000000000000000000000000000000,1000000000000000000000000000000000000000000000000000000000000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12000000000000000000000000000000000000000000000000000000000000000,14000000000000000000000000000000000000000000000000000000000000000,16000000000000000000000000000000000000000000000000000000000000000,20000000000000000000000000000000000000000000000000000000000000000</t>
    <phoneticPr fontId="1" type="noConversion"/>
  </si>
  <si>
    <t>b52</t>
    <phoneticPr fontId="1" type="noConversion"/>
  </si>
  <si>
    <t>강림도령</t>
    <phoneticPr fontId="1" type="noConversion"/>
  </si>
  <si>
    <t>b53</t>
    <phoneticPr fontId="1" type="noConversion"/>
  </si>
  <si>
    <t>지옥영숲용</t>
    <phoneticPr fontId="1" type="noConversion"/>
  </si>
  <si>
    <t>5,14,20,30,46,73</t>
    <phoneticPr fontId="1" type="noConversion"/>
  </si>
  <si>
    <t>500점,1000점,1500점,2000점,2500점,3000점</t>
    <phoneticPr fontId="1" type="noConversion"/>
  </si>
  <si>
    <t>500,1000,1500,2000,2500,3000</t>
    <phoneticPr fontId="1" type="noConversion"/>
  </si>
  <si>
    <t>10000000,200,30000,15000,10000,500</t>
    <phoneticPr fontId="1" type="noConversion"/>
  </si>
  <si>
    <t>73,73,73,1249,73,73,73,78,73,73,73,77</t>
    <phoneticPr fontId="1" type="noConversion"/>
  </si>
  <si>
    <t>1200,1200,1200,1,1200,1200,1200,1,1200,1200,1200,1</t>
    <phoneticPr fontId="1" type="noConversion"/>
  </si>
  <si>
    <t>100나,1000나,5000나,1불,2불,3불,5불,10불,12불,15불,18불,21불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</si>
  <si>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50000000000000000000000000000000000000000000000000000000000000000,100000000000000000000000000000000000000000000000000000000000000000,120000000000000000000000000000000000000000000000000000000000000000,150000000000000000000000000000000000000000000000000000000000000000,180000000000000000000000000000000000000000000000000000000000000000,210000000000000000000000000000000000000000000000000000000000000000</t>
    <phoneticPr fontId="1" type="noConversion"/>
  </si>
  <si>
    <t>b54</t>
    <phoneticPr fontId="1" type="noConversion"/>
  </si>
  <si>
    <t>월직차사</t>
    <phoneticPr fontId="1" type="noConversion"/>
  </si>
  <si>
    <t>73,80,73,1252,73,80,73,80,73,80,73,80</t>
    <phoneticPr fontId="1" type="noConversion"/>
  </si>
  <si>
    <t>1200,3,1200,1,1200,3,1200,5,1200,5,1200,5</t>
    <phoneticPr fontId="1" type="noConversion"/>
  </si>
  <si>
    <t>100나,1000나,5000나,1불,2불,3불,5불,10불,12불,15불,18불,20불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</si>
  <si>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50000000000000000000000000000000000000000000000000000000000000000,100000000000000000000000000000000000000000000000000000000000000000,120000000000000000000000000000000000000000000000000000000000000000,150000000000000000000000000000000000000000000000000000000000000000,180000000000000000000000000000000000000000000000000000000000000000,200000000000000000000000000000000000000000000000000000000000000000</t>
    <phoneticPr fontId="1" type="noConversion"/>
  </si>
  <si>
    <t>b55</t>
    <phoneticPr fontId="1" type="noConversion"/>
  </si>
  <si>
    <t>b56</t>
    <phoneticPr fontId="1" type="noConversion"/>
  </si>
  <si>
    <t>일직차사</t>
    <phoneticPr fontId="1" type="noConversion"/>
  </si>
  <si>
    <t>봉인된 천마</t>
    <phoneticPr fontId="1" type="noConversion"/>
  </si>
  <si>
    <t>b57</t>
    <phoneticPr fontId="1" type="noConversion"/>
  </si>
  <si>
    <t>산신령</t>
    <phoneticPr fontId="1" type="noConversion"/>
  </si>
  <si>
    <t>73,73,73,73,73,1254,73,73,73,73,73,86</t>
    <phoneticPr fontId="1" type="noConversion"/>
  </si>
  <si>
    <t>1200,1200,1200,1200,1200,1,1200,1200,1200,1200,1200,1</t>
    <phoneticPr fontId="1" type="noConversion"/>
  </si>
  <si>
    <t>87,87,81,87,87,82,87,87,83,87,87,84,87,87,85</t>
    <phoneticPr fontId="1" type="noConversion"/>
  </si>
  <si>
    <t>100나,1000나,5000나,1불,2불,3불,10불,100불,500불,1000불,2000불,3000불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</si>
  <si>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100000000000000000000000000000000000000000000000000000000000000000,1000000000000000000000000000000000000000000000000000000000000000000,5000000000000000000000000000000000000000000000000000000000000000000,10000000000000000000000000000000000000000000000000000000000000000000,20000000000000000000000000000000000000000000000000000000000000000000,30000000000000000000000000000000000000000000000000000000000000000000</t>
    <phoneticPr fontId="1" type="noConversion"/>
  </si>
  <si>
    <t>1아,10아,100아,1000아,5000아,1나,10나,100나,1000나,5000나,1불,10불,100불,1000불,2000불</t>
    <phoneticPr fontId="1" type="noConversion"/>
  </si>
  <si>
    <t>100000000000000000000000000000000000000000000000000000000,1000000000000000000000000000000000000000000000000000000000,10000000000000000000000000000000000000000000000000000000000,100000000000000000000000000000000000000000000000000000000000,500000000000000000000000000000000000000000000000000000000000,1000000000000000000000000000000000000000000000000000000000000,10000000000000000000000000000000000000000000000000000000000000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100000000000000000000000000000000000000000000000000000000000000000,1000000000000000000000000000000000000000000000000000000000000000000,10000000000000000000000000000000000000000000000000000000000000000000,20000000000000000000000000000000000000000000000000000000000000000000</t>
    <phoneticPr fontId="1" type="noConversion"/>
  </si>
  <si>
    <t>1,1,1,1,1,1,2,2,1,2,2,1,3,3,1</t>
    <phoneticPr fontId="1" type="noConversion"/>
  </si>
  <si>
    <t>b58</t>
    <phoneticPr fontId="1" type="noConversion"/>
  </si>
  <si>
    <t>b59</t>
  </si>
  <si>
    <t>b60</t>
  </si>
  <si>
    <t>b61</t>
  </si>
  <si>
    <t>b62</t>
  </si>
  <si>
    <t>b63</t>
  </si>
  <si>
    <t>b64</t>
  </si>
  <si>
    <t>88,88,7000,88,88,1257,88,88,89</t>
    <phoneticPr fontId="1" type="noConversion"/>
  </si>
  <si>
    <t>88,88,7001,88,88,1258,88,88,90</t>
    <phoneticPr fontId="1" type="noConversion"/>
  </si>
  <si>
    <t>88,88,7002,88,88,1259,88,88,91</t>
    <phoneticPr fontId="1" type="noConversion"/>
  </si>
  <si>
    <t>b65</t>
    <phoneticPr fontId="1" type="noConversion"/>
  </si>
  <si>
    <t>천계꽃 보상용</t>
    <phoneticPr fontId="1" type="noConversion"/>
  </si>
  <si>
    <t>92,93,94</t>
    <phoneticPr fontId="1" type="noConversion"/>
  </si>
  <si>
    <t>100나,100나,100나</t>
    <phoneticPr fontId="1" type="noConversion"/>
  </si>
  <si>
    <t>적선녀</t>
    <phoneticPr fontId="1" type="noConversion"/>
  </si>
  <si>
    <t>등선녀</t>
    <phoneticPr fontId="1" type="noConversion"/>
  </si>
  <si>
    <t>황선녀</t>
    <phoneticPr fontId="1" type="noConversion"/>
  </si>
  <si>
    <t>400,400,1,400,400,1,400,400,1</t>
    <phoneticPr fontId="1" type="noConversion"/>
  </si>
  <si>
    <t>600,600,1,600,600,1,600,600,1</t>
    <phoneticPr fontId="1" type="noConversion"/>
  </si>
  <si>
    <t>800,800,1,800,800,1,800,800,1</t>
    <phoneticPr fontId="1" type="noConversion"/>
  </si>
  <si>
    <t>10나,100나,1000나,5000나,1불,10불,100불,500불,800불</t>
    <phoneticPr fontId="1" type="noConversion"/>
  </si>
  <si>
    <t>1000불,1500불,2000불,3000불,5000불,7000불,1무,2무,3무</t>
    <phoneticPr fontId="1" type="noConversion"/>
  </si>
  <si>
    <t>4무,5무,6무,8무,10무,12무,15무,20무,25무</t>
    <phoneticPr fontId="1" type="noConversion"/>
  </si>
  <si>
    <t>10000000000000000000000000000000000000000000000000000000000000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100000000000000000000000000000000000000000000000000000000000000000,1000000000000000000000000000000000000000000000000000000000000000000,5000000000000000000000000000000000000000000000000000000000000000000,8000000000000000000000000000000000000000000000000000000000000000000</t>
    <phoneticPr fontId="1" type="noConversion"/>
  </si>
  <si>
    <t>10000000000000000000000000000000000000000000000000000000000000000000,15000000000000000000000000000000000000000000000000000000000000000000,20000000000000000000000000000000000000000000000000000000000000000000,30000000000000000000000000000000000000000000000000000000000000000000,50000000000000000000000000000000000000000000000000000000000000000000,70000000000000000000000000000000000000000000000000000000000000000000,100000000000000000000000000000000000000000000000000000000000000000000,200000000000000000000000000000000000000000000000000000000000000000000,300000000000000000000000000000000000000000000000000000000000000000000</t>
    <phoneticPr fontId="1" type="noConversion"/>
  </si>
  <si>
    <t>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1200000000000000000000000000000000000000000000000000000000000000000000,1500000000000000000000000000000000000000000000000000000000000000000000,2000000000000000000000000000000000000000000000000000000000000000000000,2500000000000000000000000000000000000000000000000000000000000000000000</t>
    <phoneticPr fontId="1" type="noConversion"/>
  </si>
  <si>
    <t>녹선녀</t>
    <phoneticPr fontId="1" type="noConversion"/>
  </si>
  <si>
    <t>청선녀</t>
    <phoneticPr fontId="1" type="noConversion"/>
  </si>
  <si>
    <t>b66</t>
  </si>
  <si>
    <t>88,88,7003,88,88,1260,88,88,97</t>
    <phoneticPr fontId="1" type="noConversion"/>
  </si>
  <si>
    <t>88,88,7004,88,88,1261,88,88,98</t>
    <phoneticPr fontId="1" type="noConversion"/>
  </si>
  <si>
    <t>1000,1000,1,1000,1000,1,1000,1000,1</t>
    <phoneticPr fontId="1" type="noConversion"/>
  </si>
  <si>
    <t>1200,1200,1,1200,1200,1,1200,1200,1</t>
    <phoneticPr fontId="1" type="noConversion"/>
  </si>
  <si>
    <t>추천보상용</t>
    <phoneticPr fontId="1" type="noConversion"/>
  </si>
  <si>
    <t>b68</t>
    <phoneticPr fontId="1" type="noConversion"/>
  </si>
  <si>
    <t>b69</t>
  </si>
  <si>
    <t>30무,50무,70무,100무,150무,200무,300무,400무,500무</t>
    <phoneticPr fontId="1" type="noConversion"/>
  </si>
  <si>
    <t>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15000000000000000000000000000000000000000000000000000000000000000000000,20000000000000000000000000000000000000000000000000000000000000000000000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</t>
    <phoneticPr fontId="1" type="noConversion"/>
  </si>
  <si>
    <t>60000000000000000000000000000000000000000000000000000000000000000000000,80000000000000000000000000000000000000000000000000000000000000000000000,100000000000000000000000000000000000000000000000000000000000000000000000,130000000000000000000000000000000000000000000000000000000000000000000000,160000000000000000000000000000000000000000000000000000000000000000000000,200000000000000000000000000000000000000000000000000000000000000000000000,250000000000000000000000000000000000000000000000000000000000000000000000,300000000000000000000000000000000000000000000000000000000000000000000000,400000000000000000000000000000000000000000000000000000000000000000000000</t>
    <phoneticPr fontId="1" type="noConversion"/>
  </si>
  <si>
    <t>600무,800무,1000무,1300무,1600무,2000무,2500무,3000무,4000무</t>
    <phoneticPr fontId="1" type="noConversion"/>
  </si>
  <si>
    <t>88,88,88,7010,88,88,88,7009</t>
    <phoneticPr fontId="1" type="noConversion"/>
  </si>
  <si>
    <t>88,88,88,7008,88,88,88,7007</t>
    <phoneticPr fontId="1" type="noConversion"/>
  </si>
  <si>
    <t>1000,1000,1000,1,1000,1000,1000,1</t>
    <phoneticPr fontId="1" type="noConversion"/>
  </si>
  <si>
    <t>1무,10무,100무,300무,500무,1000무,2000무,3000무</t>
    <phoneticPr fontId="1" type="noConversion"/>
  </si>
  <si>
    <t>100000000000000000000000000000000000000000000000000000000000000000000,1000000000000000000000000000000000000000000000000000000000000000000000,10000000000000000000000000000000000000000000000000000000000000000000000,30000000000000000000000000000000000000000000000000000000000000000000000,50000000000000000000000000000000000000000000000000000000000000000000000,100000000000000000000000000000000000000000000000000000000000000000000000,200000000000000000000000000000000000000000000000000000000000000000000000,300000000000000000000000000000000000000000000000000000000000000000000000</t>
    <phoneticPr fontId="1" type="noConversion"/>
  </si>
  <si>
    <t>b67</t>
    <phoneticPr fontId="1" type="noConversion"/>
  </si>
  <si>
    <t>1200,1200,1200,1,1200,1200,1200,1</t>
    <phoneticPr fontId="1" type="noConversion"/>
  </si>
  <si>
    <t>1000무,1500무,2000무,2500무,3000무,4000무,5000무,7000무</t>
    <phoneticPr fontId="1" type="noConversion"/>
  </si>
  <si>
    <t>100000000000000000000000000000000000000000000000000000000000000000000000,150000000000000000000000000000000000000000000000000000000000000000000000,200000000000000000000000000000000000000000000000000000000000000000000000,250000000000000000000000000000000000000000000000000000000000000000000000,300000000000000000000000000000000000000000000000000000000000000000000000,400000000000000000000000000000000000000000000000000000000000000000000000,500000000000000000000000000000000000000000000000000000000000000000000000,700000000000000000000000000000000000000000000000000000000000000000000000</t>
    <phoneticPr fontId="1" type="noConversion"/>
  </si>
  <si>
    <t>신선개</t>
    <phoneticPr fontId="1" type="noConversion"/>
  </si>
  <si>
    <t>신선고양이</t>
    <phoneticPr fontId="1" type="noConversion"/>
  </si>
  <si>
    <t>b70</t>
  </si>
  <si>
    <t>b71</t>
  </si>
  <si>
    <t>88,88,88,7012,88,88,88,7011</t>
    <phoneticPr fontId="1" type="noConversion"/>
  </si>
  <si>
    <t>88,88,88,7014,88,88,88,7013</t>
    <phoneticPr fontId="1" type="noConversion"/>
  </si>
  <si>
    <t>남선녀</t>
    <phoneticPr fontId="1" type="noConversion"/>
  </si>
  <si>
    <t>자선녀</t>
    <phoneticPr fontId="1" type="noConversion"/>
  </si>
  <si>
    <t>b72</t>
  </si>
  <si>
    <t>서재</t>
    <phoneticPr fontId="1" type="noConversion"/>
  </si>
  <si>
    <t>88,88,7006,88,88,1266,88,88,8501</t>
    <phoneticPr fontId="1" type="noConversion"/>
  </si>
  <si>
    <t>88,88,7005,88,88,1265,88,88,8500</t>
    <phoneticPr fontId="1" type="noConversion"/>
  </si>
  <si>
    <t>b73</t>
  </si>
  <si>
    <t>귀신들린나무</t>
    <phoneticPr fontId="1" type="noConversion"/>
  </si>
  <si>
    <t>천둥오리</t>
    <phoneticPr fontId="1" type="noConversion"/>
  </si>
  <si>
    <t>근두운</t>
    <phoneticPr fontId="1" type="noConversion"/>
  </si>
  <si>
    <t>대산군</t>
    <phoneticPr fontId="1" type="noConversion"/>
  </si>
  <si>
    <t>1300,1300,1300,1,1300,1300,1300,1</t>
  </si>
  <si>
    <t>1400,1400,1400,1,1400,1400,1400,1</t>
  </si>
  <si>
    <t>88,88,8700,88,88,8701,88,88,8702,88,88,8703,88,88,8704</t>
  </si>
  <si>
    <t>1000,1000,1,1000,1000,1,1000,1000,1,1000,1000,1,1000,1000,1</t>
    <phoneticPr fontId="1" type="noConversion"/>
  </si>
  <si>
    <t>1400,1400,1,1400,1400,1,1400,1400,1</t>
    <phoneticPr fontId="1" type="noConversion"/>
  </si>
  <si>
    <t>1600,1600,1,1600,1600,1,1600,1600,1</t>
    <phoneticPr fontId="1" type="noConversion"/>
  </si>
  <si>
    <t>5000무,6000무,8000무,1대,1대3000무,1대6000무,2대,2대5000무,3대</t>
    <phoneticPr fontId="1" type="noConversion"/>
  </si>
  <si>
    <t>500000000000000000000000000000000000000000000000000000000000000000000000,600000000000000000000000000000000000000000000000000000000000000000000000,800000000000000000000000000000000000000000000000000000000000000000000000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</t>
    <phoneticPr fontId="1" type="noConversion"/>
  </si>
  <si>
    <t>4대,6대,12대,16대,20대,30대,40대,60대,80대</t>
    <phoneticPr fontId="1" type="noConversion"/>
  </si>
  <si>
    <t>4000000000000000000000000000000000000000000000000000000000000000000000000,6000000000000000000000000000000000000000000000000000000000000000000000000,12000000000000000000000000000000000000000000000000000000000000000000000000,16000000000000000000000000000000000000000000000000000000000000000000000000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</t>
    <phoneticPr fontId="1" type="noConversion"/>
  </si>
  <si>
    <t>1대,1대5000무,2대,2대5000무,3대,4대,5대,6대</t>
    <phoneticPr fontId="1" type="noConversion"/>
  </si>
  <si>
    <t>1000000000000000000000000000000000000000000000000000000000000000000000000,1500000000000000000000000000000000000000000000000000000000000000000000000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4000000000000000000000000000000000000000000000000000000000000000000000000,5000000000000000000000000000000000000000000000000000000000000000000000000,6000000000000000000000000000000000000000000000000000000000000000000000000</t>
    <phoneticPr fontId="1" type="noConversion"/>
  </si>
  <si>
    <t>10대,15대,20대,25대,30대,35대,40대,50대</t>
    <phoneticPr fontId="1" type="noConversion"/>
  </si>
  <si>
    <t>10000000000000000000000000000000000000000000000000000000000000000000000000,15000000000000000000000000000000000000000000000000000000000000000000000000,20000000000000000000000000000000000000000000000000000000000000000000000000,25000000000000000000000000000000000000000000000000000000000000000000000000,30000000000000000000000000000000000000000000000000000000000000000000000000,35000000000000000000000000000000000000000000000000000000000000000000000000,40000000000000000000000000000000000000000000000000000000000000000000000000,50000000000000000000000000000000000000000000000000000000000000000000000000</t>
    <phoneticPr fontId="1" type="noConversion"/>
  </si>
  <si>
    <t>5000불,1무,5무,10무,30무,50무,100무,1000무,5000무,1대,3대,5대,10대,20대,40대</t>
    <phoneticPr fontId="1" type="noConversion"/>
  </si>
  <si>
    <t>50000000000000000000000000000000000000000000000000000000000000000000,100000000000000000000000000000000000000000000000000000000000000000000,500000000000000000000000000000000000000000000000000000000000000000000,1000000000000000000000000000000000000000000000000000000000000000000000,3000000000000000000000000000000000000000000000000000000000000000000000,5000000000000000000000000000000000000000000000000000000000000000000000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3000000000000000000000000000000000000000000000000000000000000000000000000,5000000000000000000000000000000000000000000000000000000000000000000000000,10000000000000000000000000000000000000000000000000000000000000000000000000,20000000000000000000000000000000000000000000000000000000000000000000000000,40000000000000000000000000000000000000000000000000000000000000000000000000</t>
    <phoneticPr fontId="1" type="noConversion"/>
  </si>
  <si>
    <t>b74</t>
    <phoneticPr fontId="1" type="noConversion"/>
  </si>
  <si>
    <t>대산군점수체크용</t>
    <phoneticPr fontId="1" type="noConversion"/>
  </si>
  <si>
    <t>b75</t>
  </si>
  <si>
    <t>b76</t>
  </si>
  <si>
    <t>b77</t>
  </si>
  <si>
    <t>9001,9001,1267,9001,9001,7100,9001,9001,7030,9001,9001,7020</t>
    <phoneticPr fontId="1" type="noConversion"/>
  </si>
  <si>
    <t>9001,9001,1268,9001,9001,7101,9001,9001,7031,9001,9001,7021</t>
    <phoneticPr fontId="1" type="noConversion"/>
  </si>
  <si>
    <t>9001,9001,1269,9001,9001,7102,9001,9001,7032,9001,9001,7022</t>
    <phoneticPr fontId="1" type="noConversion"/>
  </si>
  <si>
    <t>혈량</t>
    <phoneticPr fontId="1" type="noConversion"/>
  </si>
  <si>
    <t>뇌량</t>
    <phoneticPr fontId="1" type="noConversion"/>
  </si>
  <si>
    <t>암량</t>
    <phoneticPr fontId="1" type="noConversion"/>
  </si>
  <si>
    <t>500,500,1,500,500,1,500,500,1,500,500,1</t>
    <phoneticPr fontId="1" type="noConversion"/>
  </si>
  <si>
    <t>600,600,1,600,600,1,600,600,1,600,600,1</t>
    <phoneticPr fontId="1" type="noConversion"/>
  </si>
  <si>
    <t>700,700,1,700,700,1,700,700,1,700,700,1</t>
    <phoneticPr fontId="1" type="noConversion"/>
  </si>
  <si>
    <t>10대,30대,40대,50대,100대,300대,500대,1000대,1500대,3000대,6000대,1겁</t>
    <phoneticPr fontId="1" type="noConversion"/>
  </si>
  <si>
    <t>1겁5000대,2겁,2겁5000대,3겁,3겁5000대,4겁,4겁5000대,5겁,5겁5000대,6겁,7겁,8겁</t>
    <phoneticPr fontId="1" type="noConversion"/>
  </si>
  <si>
    <t>15000000000000000000000000000000000000000000000000000000000000000000000000000,20000000000000000000000000000000000000000000000000000000000000000000000000000,25000000000000000000000000000000000000000000000000000000000000000000000000000,30000000000000000000000000000000000000000000000000000000000000000000000000000,35000000000000000000000000000000000000000000000000000000000000000000000000000,40000000000000000000000000000000000000000000000000000000000000000000000000000,45000000000000000000000000000000000000000000000000000000000000000000000000000,50000000000000000000000000000000000000000000000000000000000000000000000000000,55000000000000000000000000000000000000000000000000000000000000000000000000000,60000000000000000000000000000000000000000000000000000000000000000000000000000,70000000000000000000000000000000000000000000000000000000000000000000000000000,80000000000000000000000000000000000000000000000000000000000000000000000000000</t>
    <phoneticPr fontId="1" type="noConversion"/>
  </si>
  <si>
    <t>9겁,10겁,11겁,12겁,13겁,14겁,15겁,16겁,17겁,18겁,19겁,20겁</t>
    <phoneticPr fontId="1" type="noConversion"/>
  </si>
  <si>
    <t>90000000000000000000000000000000000000000000000000000000000000000000000000000,100000000000000000000000000000000000000000000000000000000000000000000000000000,110000000000000000000000000000000000000000000000000000000000000000000000000000,120000000000000000000000000000000000000000000000000000000000000000000000000000,130000000000000000000000000000000000000000000000000000000000000000000000000000,140000000000000000000000000000000000000000000000000000000000000000000000000000,150000000000000000000000000000000000000000000000000000000000000000000000000000,160000000000000000000000000000000000000000000000000000000000000000000000000000,170000000000000000000000000000000000000000000000000000000000000000000000000000,180000000000000000000000000000000000000000000000000000000000000000000000000000,190000000000000000000000000000000000000000000000000000000000000000000000000000,200000000000000000000000000000000000000000000000000000000000000000000000000000</t>
    <phoneticPr fontId="1" type="noConversion"/>
  </si>
  <si>
    <t>10000000000000000000000000000000000000000000000000000000000000000000000000,30000000000000000000000000000000000000000000000000000000000000000000000000,40000000000000000000000000000000000000000000000000000000000000000000000000,50000000000000000000000000000000000000000000000000000000000000000000000000,100000000000000000000000000000000000000000000000000000000000000000000000000,300000000000000000000000000000000000000000000000000000000000000000000000000,500000000000000000000000000000000000000000000000000000000000000000000000000,1000000000000000000000000000000000000000000000000000000000000000000000000000,1500000000000000000000000000000000000000000000000000000000000000000000000000,3000000000000000000000000000000000000000000000000000000000000000000000000000,6000000000000000000000000000000000000000000000000000000000000000000000000000,10000000000000000000000000000000000000000000000000000000000000000000000000000</t>
    <phoneticPr fontId="1" type="noConversion"/>
  </si>
  <si>
    <t>b78</t>
  </si>
  <si>
    <t>b79</t>
  </si>
  <si>
    <t>9001,9001,1271,9001,9001,7103,9001,9001,7033,9001,9001,7023</t>
    <phoneticPr fontId="1" type="noConversion"/>
  </si>
  <si>
    <t>9001,9001,1272,9001,9001,7104,9001,9001,7034,9001,9001,7024</t>
    <phoneticPr fontId="1" type="noConversion"/>
  </si>
  <si>
    <t>800,800,1,800,800,1,800,800,1,800,800,1</t>
  </si>
  <si>
    <t>900,900,1,900,900,1,900,900,1,900,900,1</t>
  </si>
  <si>
    <t>화량</t>
    <phoneticPr fontId="1" type="noConversion"/>
  </si>
  <si>
    <t>설량</t>
    <phoneticPr fontId="1" type="noConversion"/>
  </si>
  <si>
    <t>30겁,40겁,50겁,60겁,70겁,80겁,100겁,120겁,140겁,160겁,180겁,220겁</t>
    <phoneticPr fontId="1" type="noConversion"/>
  </si>
  <si>
    <t>300000000000000000000000000000000000000000000000000000000000000000000000000000,400000000000000000000000000000000000000000000000000000000000000000000000000000,500000000000000000000000000000000000000000000000000000000000000000000000000000,600000000000000000000000000000000000000000000000000000000000000000000000000000,700000000000000000000000000000000000000000000000000000000000000000000000000000,800000000000000000000000000000000000000000000000000000000000000000000000000000,1000000000000000000000000000000000000000000000000000000000000000000000000000000,1200000000000000000000000000000000000000000000000000000000000000000000000000000,1400000000000000000000000000000000000000000000000000000000000000000000000000000,1600000000000000000000000000000000000000000000000000000000000000000000000000000,1800000000000000000000000000000000000000000000000000000000000000000000000000000,2200000000000000000000000000000000000000000000000000000000000000000000000000000</t>
    <phoneticPr fontId="1" type="noConversion"/>
  </si>
  <si>
    <t>250겁,280겁,310겁,340겁,370겁,400겁,430겁,460겁,490겁,520겁,550겁,600겁</t>
    <phoneticPr fontId="1" type="noConversion"/>
  </si>
  <si>
    <t>2500000000000000000000000000000000000000000000000000000000000000000000000000000,2800000000000000000000000000000000000000000000000000000000000000000000000000000,3100000000000000000000000000000000000000000000000000000000000000000000000000000,3400000000000000000000000000000000000000000000000000000000000000000000000000000,3700000000000000000000000000000000000000000000000000000000000000000000000000000,4000000000000000000000000000000000000000000000000000000000000000000000000000000,4300000000000000000000000000000000000000000000000000000000000000000000000000000,4600000000000000000000000000000000000000000000000000000000000000000000000000000,4900000000000000000000000000000000000000000000000000000000000000000000000000000,5200000000000000000000000000000000000000000000000000000000000000000000000000000,5500000000000000000000000000000000000000000000000000000000000000000000000000000,6000000000000000000000000000000000000000000000000000000000000000000000000000000</t>
    <phoneticPr fontId="1" type="noConversion"/>
  </si>
  <si>
    <t>b80</t>
  </si>
  <si>
    <t>b81</t>
  </si>
  <si>
    <t>1000,1000,1,1000,1000,1,1000,1000,1,1000,1000,1</t>
  </si>
  <si>
    <t>1100,1100,1,1100,1100,1,1100,1100,1,1100,1100,1</t>
  </si>
  <si>
    <t>9001,9001,1275,9001,9001,7105,9001,9001,7035,9001,9001,7025</t>
    <phoneticPr fontId="1" type="noConversion"/>
  </si>
  <si>
    <t>9001,9001,1276,9001,9001,7106,9001,9001,7036,9001,9001,7026</t>
    <phoneticPr fontId="1" type="noConversion"/>
  </si>
  <si>
    <t>b82</t>
  </si>
  <si>
    <t>도깨비숲 지키미</t>
    <phoneticPr fontId="1" type="noConversion"/>
  </si>
  <si>
    <t>9001,9001,8710,9001,9001,8711,9001,9001,8712,9001,9001,8713,9001,9001,8714</t>
  </si>
  <si>
    <t>미량</t>
    <phoneticPr fontId="1" type="noConversion"/>
  </si>
  <si>
    <t>흑량</t>
    <phoneticPr fontId="1" type="noConversion"/>
  </si>
  <si>
    <t>800겁,1000겁,1200겁,1500겁,1800겁,2100겁,2500겁,3000겁,3500겁,4000겁,4500겁,5000겁</t>
    <phoneticPr fontId="1" type="noConversion"/>
  </si>
  <si>
    <t>8000000000000000000000000000000000000000000000000000000000000000000000000000000,10000000000000000000000000000000000000000000000000000000000000000000000000000000,12000000000000000000000000000000000000000000000000000000000000000000000000000000,15000000000000000000000000000000000000000000000000000000000000000000000000000000,18000000000000000000000000000000000000000000000000000000000000000000000000000000,21000000000000000000000000000000000000000000000000000000000000000000000000000000,25000000000000000000000000000000000000000000000000000000000000000000000000000000,30000000000000000000000000000000000000000000000000000000000000000000000000000000,35000000000000000000000000000000000000000000000000000000000000000000000000000000,40000000000000000000000000000000000000000000000000000000000000000000000000000000,45000000000000000000000000000000000000000000000000000000000000000000000000000000,50000000000000000000000000000000000000000000000000000000000000000000000000000000</t>
    <phoneticPr fontId="1" type="noConversion"/>
  </si>
  <si>
    <t>1000,1000,1,1500,1500,1,1500,1500,1,2000,2000,1,2000,2000,1</t>
    <phoneticPr fontId="1" type="noConversion"/>
  </si>
  <si>
    <t>10000000000000000000000000000000000000000000000000000000000000000000000000,100000000000000000000000000000000000000000000000000000000000000000000000000,500000000000000000000000000000000000000000000000000000000000000000000000000,1000000000000000000000000000000000000000000000000000000000000000000000000000,10000000000000000000000000000000000000000000000000000000000000000000000000000,50000000000000000000000000000000000000000000000000000000000000000000000000000,100000000000000000000000000000000000000000000000000000000000000000000000000000,500000000000000000000000000000000000000000000000000000000000000000000000000000,1000000000000000000000000000000000000000000000000000000000000000000000000000000,2000000000000000000000000000000000000000000000000000000000000000000000000000000,4000000000000000000000000000000000000000000000000000000000000000000000000000000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15000000000000000000000000000000000000000000000000000000000000000000000000000000</t>
    <phoneticPr fontId="1" type="noConversion"/>
  </si>
  <si>
    <t>6000겁,8000겁,1업,1업2000겁,1업4000겁,1업6000겁,1업8000겁,2업,3업,4업,5업,6업</t>
    <phoneticPr fontId="1" type="noConversion"/>
  </si>
  <si>
    <t>60000000000000000000000000000000000000000000000000000000000000000000000000000000,80000000000000000000000000000000000000000000000000000000000000000000000000000000,100000000000000000000000000000000000000000000000000000000000000000000000000000000,120000000000000000000000000000000000000000000000000000000000000000000000000000000,140000000000000000000000000000000000000000000000000000000000000000000000000000000,160000000000000000000000000000000000000000000000000000000000000000000000000000000,180000000000000000000000000000000000000000000000000000000000000000000000000000000,200000000000000000000000000000000000000000000000000000000000000000000000000000000,300000000000000000000000000000000000000000000000000000000000000000000000000000000,400000000000000000000000000000000000000000000000000000000000000000000000000000000,500000000000000000000000000000000000000000000000000000000000000000000000000000000,600000000000000000000000000000000000000000000000000000000000000000000000000000000</t>
    <phoneticPr fontId="1" type="noConversion"/>
  </si>
  <si>
    <t>10대,100대,500대,1000대,1겁,5겁,10겁,50겁,100겁,200겁,400겁,600겁,800겁,1000겁,1500겁</t>
    <phoneticPr fontId="1" type="noConversion"/>
  </si>
  <si>
    <t>b83</t>
  </si>
  <si>
    <t>b84</t>
  </si>
  <si>
    <t>악의씨앗</t>
    <phoneticPr fontId="1" type="noConversion"/>
  </si>
  <si>
    <t>보물 도깨비</t>
    <phoneticPr fontId="1" type="noConversion"/>
  </si>
  <si>
    <t>50,50,50,50,50,50,50,50,50,50</t>
    <phoneticPr fontId="1" type="noConversion"/>
  </si>
  <si>
    <t>9004,9004,9004,9004,9004,9004,9004,9004,9004,9004</t>
    <phoneticPr fontId="1" type="noConversion"/>
  </si>
  <si>
    <t>1불,100불,1무,100무,1대,100대,1겁,100겁,1업,100업</t>
    <phoneticPr fontId="1" type="noConversion"/>
  </si>
  <si>
    <t>10000000000000000000000000000000000000000000000000000000000000000,1000000000000000000000000000000000000000000000000000000000000000000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1000000000000000000000000000000000000000000000000000000000000000000000000,100000000000000000000000000000000000000000000000000000000000000000000000000,10000000000000000000000000000000000000000000000000000000000000000000000000000,1000000000000000000000000000000000000000000000000000000000000000000000000000000,100000000000000000000000000000000000000000000000000000000000000000000000000000000,10000000000000000000000000000000000000000000000000000000000000000000000000000000000</t>
    <phoneticPr fontId="1" type="noConversion"/>
  </si>
  <si>
    <t>b85</t>
  </si>
  <si>
    <t>b86</t>
  </si>
  <si>
    <t>b87</t>
  </si>
  <si>
    <t>지국천왕</t>
    <phoneticPr fontId="1" type="noConversion"/>
  </si>
  <si>
    <t>9007,9007,1279,9007,9007,7107,9007,9007,7037,9007,9007,7027,9007,9007,1280,9007,9007,7108,9007,9007,7038,9007,9007,7028</t>
  </si>
  <si>
    <t>납량&amp;여량</t>
  </si>
  <si>
    <t>우량</t>
    <phoneticPr fontId="1" type="noConversion"/>
  </si>
  <si>
    <t>남량여량</t>
    <phoneticPr fontId="1" type="noConversion"/>
  </si>
  <si>
    <t>5,5,1,5,5,1,5,5,1,5,5,1,7,7,1,7,7,1,7,7,1,7,7,1</t>
  </si>
  <si>
    <t>1업,2업,4업,10업,20업,30업,45업,60업,75업,100업,130업,150업,200업,500업,800업,1000업,1500업,2000업,2500업,3000업,3500업,4000업,4500업,5000업</t>
    <phoneticPr fontId="1" type="noConversion"/>
  </si>
  <si>
    <t>100000000000000000000000000000000000000000000000000000000000000000000000000000000,200000000000000000000000000000000000000000000000000000000000000000000000000000000,400000000000000000000000000000000000000000000000000000000000000000000000000000000,1000000000000000000000000000000000000000000000000000000000000000000000000000000000,2000000000000000000000000000000000000000000000000000000000000000000000000000000000,3000000000000000000000000000000000000000000000000000000000000000000000000000000000,4500000000000000000000000000000000000000000000000000000000000000000000000000000000,6000000000000000000000000000000000000000000000000000000000000000000000000000000000,7500000000000000000000000000000000000000000000000000000000000000000000000000000000,10000000000000000000000000000000000000000000000000000000000000000000000000000000000,13000000000000000000000000000000000000000000000000000000000000000000000000000000000,15000000000000000000000000000000000000000000000000000000000000000000000000000000000,20000000000000000000000000000000000000000000000000000000000000000000000000000000000,50000000000000000000000000000000000000000000000000000000000000000000000000000000000,80000000000000000000000000000000000000000000000000000000000000000000000000000000000,100000000000000000000000000000000000000000000000000000000000000000000000000000000000,150000000000000000000000000000000000000000000000000000000000000000000000000000000000,200000000000000000000000000000000000000000000000000000000000000000000000000000000000,250000000000000000000000000000000000000000000000000000000000000000000000000000000000,300000000000000000000000000000000000000000000000000000000000000000000000000000000000,350000000000000000000000000000000000000000000000000000000000000000000000000000000000,400000000000000000000000000000000000000000000000000000000000000000000000000000000000,450000000000000000000000000000000000000000000000000000000000000000000000000000000000,500000000000000000000000000000000000000000000000000000000000000000000000000000000000</t>
    <phoneticPr fontId="1" type="noConversion"/>
  </si>
  <si>
    <t>10,10,1,10,10,1,10,10,1,10,10,1</t>
  </si>
  <si>
    <t>6000업,8000업,1긍,1긍5000업,2긍,2긍5000업,3긍,3긍5000업,4긍,5긍,6긍,8긍</t>
    <phoneticPr fontId="1" type="noConversion"/>
  </si>
  <si>
    <t>9007,9007,1281,9007,9007,7109,9007,9007,7039,9007,9007,7029</t>
    <phoneticPr fontId="1" type="noConversion"/>
  </si>
  <si>
    <t>600000000000000000000000000000000000000000000000000000000000000000000000000000000000,800000000000000000000000000000000000000000000000000000000000000000000000000000000000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2500000000000000000000000000000000000000000000000000000000000000000000000000000000000,3000000000000000000000000000000000000000000000000000000000000000000000000000000000000,3500000000000000000000000000000000000000000000000000000000000000000000000000000000000,4000000000000000000000000000000000000000000000000000000000000000000000000000000000000,5000000000000000000000000000000000000000000000000000000000000000000000000000000000000,6000000000000000000000000000000000000000000000000000000000000000000000000000000000000,8000000000000000000000000000000000000000000000000000000000000000000000000000000000000</t>
    <phoneticPr fontId="1" type="noConversion"/>
  </si>
  <si>
    <t>100정,1000정,100재,1000재,100극,1000극,100항,1000항,100아,1000아,100나,1000나,2000나,3000나,5000나,7000나,1불,1불5000나,2불,2불5000나,3불,4불,5불,1무,10무,100무,1000무,1대,10대,100대,1000대,1겁,10겁,100겁,1000겁,1업,10업,100업,1000업</t>
    <phoneticPr fontId="1" type="noConversion"/>
  </si>
  <si>
    <t>1,1,1,1,2,2,2,2,3,3,3,3,4,4,4,4,5,5,5,5,6,6,6,6,7,7,7,7,8,8,8,9,9,9,9,10,10,10,10</t>
    <phoneticPr fontId="1" type="noConversion"/>
  </si>
  <si>
    <t>74,74,74,74,74,74,74,74,74,74,74,74,74,74,74,74,74,74,74,74,74,74,74,74,74,74,74,74,74,74,74,74,74,74,74,74,74,74,74,74</t>
    <phoneticPr fontId="1" type="noConversion"/>
  </si>
  <si>
    <t>1000000000000000000000000000000000000000000,10000000000000000000000000000000000000000000,10000000000000000000000000000000000000000000000,100000000000000000000000000000000000000000000000,100000000000000000000000000000000000000000000000000,1000000000000000000000000000000000000000000000000000,1000000000000000000000000000000000000000000000000000000,10000000000000000000000000000000000000000000000000000000,10000000000000000000000000000000000000000000000000000000000,100000000000000000000000000000000000000000000000000000000000,100000000000000000000000000000000000000000000000000000000000000,1000000000000000000000000000000000000000000000000000000000000000,2000000000000000000000000000000000000000000000000000000000000000,3000000000000000000000000000000000000000000000000000000000000000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1000000000000000000000000000000000000000000000000000000000000000000000000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</t>
    <phoneticPr fontId="1" type="noConversion"/>
  </si>
  <si>
    <t>b88</t>
  </si>
  <si>
    <t>광목천왕</t>
    <phoneticPr fontId="1" type="noConversion"/>
  </si>
  <si>
    <t>b89</t>
  </si>
  <si>
    <t>b90</t>
  </si>
  <si>
    <t>증장천왕</t>
    <phoneticPr fontId="1" type="noConversion"/>
  </si>
  <si>
    <t>다문천왕</t>
    <phoneticPr fontId="1" type="noConversion"/>
  </si>
  <si>
    <t>그림자동굴</t>
    <phoneticPr fontId="1" type="noConversion"/>
  </si>
  <si>
    <t>b91</t>
    <phoneticPr fontId="1" type="noConversion"/>
  </si>
  <si>
    <t>9009,9009,1282,9009,9009,7130,9009,9009,7120</t>
    <phoneticPr fontId="1" type="noConversion"/>
  </si>
  <si>
    <t>9009,9009,1283,9009,9009,7131,9009,9009,7121</t>
    <phoneticPr fontId="1" type="noConversion"/>
  </si>
  <si>
    <t>9009,9009,1285,9009,9009,7132,9009,9009,7122</t>
    <phoneticPr fontId="1" type="noConversion"/>
  </si>
  <si>
    <t>9009,9009,1286,9009,9009,7133,9009,9009,7123</t>
    <phoneticPr fontId="1" type="noConversion"/>
  </si>
  <si>
    <t>1,1,1,1,1,1,1,1,1</t>
    <phoneticPr fontId="1" type="noConversion"/>
  </si>
  <si>
    <t>10긍,11긍,12긍,13긍,14긍,16긍,18긍,20긍,25긍</t>
    <phoneticPr fontId="1" type="noConversion"/>
  </si>
  <si>
    <t>50긍,100긍,300긍,500긍,1000긍,3000긍,5000긍,1갈,2갈</t>
    <phoneticPr fontId="1" type="noConversion"/>
  </si>
  <si>
    <t>10000000000000000000000000000000000000000000000000000000000000000000000000000000000000,11000000000000000000000000000000000000000000000000000000000000000000000000000000000000,12000000000000000000000000000000000000000000000000000000000000000000000000000000000000,13000000000000000000000000000000000000000000000000000000000000000000000000000000000000,14000000000000000000000000000000000000000000000000000000000000000000000000000000000000,16000000000000000000000000000000000000000000000000000000000000000000000000000000000000,18000000000000000000000000000000000000000000000000000000000000000000000000000000000000,20000000000000000000000000000000000000000000000000000000000000000000000000000000000000,25000000000000000000000000000000000000000000000000000000000000000000000000000000000000</t>
    <phoneticPr fontId="1" type="noConversion"/>
  </si>
  <si>
    <t>50000000000000000000000000000000000000000000000000000000000000000000000000000000000000,100000000000000000000000000000000000000000000000000000000000000000000000000000000000000,300000000000000000000000000000000000000000000000000000000000000000000000000000000000000,500000000000000000000000000000000000000000000000000000000000000000000000000000000000000,1000000000000000000000000000000000000000000000000000000000000000000000000000000000000000,3000000000000000000000000000000000000000000000000000000000000000000000000000000000000000,5000000000000000000000000000000000000000000000000000000000000000000000000000000000000000,10000000000000000000000000000000000000000000000000000000000000000000000000000000000000000,20000000000000000000000000000000000000000000000000000000000000000000000000000000000000000</t>
    <phoneticPr fontId="1" type="noConversion"/>
  </si>
  <si>
    <t>b92</t>
  </si>
  <si>
    <t>수미산 지키미</t>
    <phoneticPr fontId="1" type="noConversion"/>
  </si>
  <si>
    <t>9009,9009,8720,9009,9009,8721,9009,9009,8722,9009,9009,8723</t>
    <phoneticPr fontId="1" type="noConversion"/>
  </si>
  <si>
    <t>5갈,7갈,9갈,11갈,13갈,16갈,20갈,25갈,30갈</t>
    <phoneticPr fontId="1" type="noConversion"/>
  </si>
  <si>
    <t>2,2,1,2,2,1,2,2,1,2,2,1</t>
    <phoneticPr fontId="1" type="noConversion"/>
  </si>
  <si>
    <t>2,2,1,2,2,1,2,2,1</t>
    <phoneticPr fontId="1" type="noConversion"/>
  </si>
  <si>
    <t>50000000000000000000000000000000000000000000000000000000000000000000000000000000000000000,70000000000000000000000000000000000000000000000000000000000000000000000000000000000000000,90000000000000000000000000000000000000000000000000000000000000000000000000000000000000000,110000000000000000000000000000000000000000000000000000000000000000000000000000000000000000,130000000000000000000000000000000000000000000000000000000000000000000000000000000000000000,160000000000000000000000000000000000000000000000000000000000000000000000000000000000000000,200000000000000000000000000000000000000000000000000000000000000000000000000000000000000000,250000000000000000000000000000000000000000000000000000000000000000000000000000000000000000,300000000000000000000000000000000000000000000000000000000000000000000000000000000000000000</t>
    <phoneticPr fontId="1" type="noConversion"/>
  </si>
  <si>
    <t>100갈,110갈,120갈,130갈,140갈,150갈,160갈,170갈,200갈</t>
    <phoneticPr fontId="1" type="noConversion"/>
  </si>
  <si>
    <t>10긍,20긍,30긍,1갈,2갈,3갈,25갈,30갈,35갈,150갈,200갈,250갈</t>
    <phoneticPr fontId="1" type="noConversion"/>
  </si>
  <si>
    <t>1000000000000000000000000000000000000000000000000000000000000000000000000000000000000000000,1100000000000000000000000000000000000000000000000000000000000000000000000000000000000000000,1200000000000000000000000000000000000000000000000000000000000000000000000000000000000000000,1300000000000000000000000000000000000000000000000000000000000000000000000000000000000000000,1400000000000000000000000000000000000000000000000000000000000000000000000000000000000000000,1500000000000000000000000000000000000000000000000000000000000000000000000000000000000000000,1600000000000000000000000000000000000000000000000000000000000000000000000000000000000000000,1700000000000000000000000000000000000000000000000000000000000000000000000000000000000000000,2000000000000000000000000000000000000000000000000000000000000000000000000000000000000000000</t>
    <phoneticPr fontId="1" type="noConversion"/>
  </si>
  <si>
    <t>10000000000000000000000000000000000000000000000000000000000000000000000000000000000000,20000000000000000000000000000000000000000000000000000000000000000000000000000000000000,30000000000000000000000000000000000000000000000000000000000000000000000000000000000000,10000000000000000000000000000000000000000000000000000000000000000000000000000000000000000,20000000000000000000000000000000000000000000000000000000000000000000000000000000000000000,30000000000000000000000000000000000000000000000000000000000000000000000000000000000000000,250000000000000000000000000000000000000000000000000000000000000000000000000000000000000000,300000000000000000000000000000000000000000000000000000000000000000000000000000000000000000,350000000000000000000000000000000000000000000000000000000000000000000000000000000000000000,1500000000000000000000000000000000000000000000000000000000000000000000000000000000000000000,2000000000000000000000000000000000000000000000000000000000000000000000000000000000000000000,2500000000000000000000000000000000000000000000000000000000000000000000000000000000000000000</t>
    <phoneticPr fontId="1" type="noConversion"/>
  </si>
  <si>
    <t>b93</t>
  </si>
  <si>
    <t>b94</t>
  </si>
  <si>
    <t>b95</t>
  </si>
  <si>
    <t>9009,9009,1288,9009,9009,7134,9009,9009,7124</t>
    <phoneticPr fontId="1" type="noConversion"/>
  </si>
  <si>
    <t>9009,9009,1289,9009,9009,7135,9009,9009,7125</t>
    <phoneticPr fontId="1" type="noConversion"/>
  </si>
  <si>
    <t>9009,9009,1290,9009,9009,7136,9009,9009,7126</t>
    <phoneticPr fontId="1" type="noConversion"/>
  </si>
  <si>
    <t>b96</t>
  </si>
  <si>
    <t>9009,9009,8724,9009,9009,8725,9009,9009,8726,9009,9009,8727,9009,9009,8728</t>
    <phoneticPr fontId="1" type="noConversion"/>
  </si>
  <si>
    <t>아드라</t>
    <phoneticPr fontId="1" type="noConversion"/>
  </si>
  <si>
    <t>9012,9012,9012</t>
    <phoneticPr fontId="1" type="noConversion"/>
  </si>
  <si>
    <t>1,1,1</t>
    <phoneticPr fontId="1" type="noConversion"/>
  </si>
  <si>
    <t>b97</t>
  </si>
  <si>
    <t>황룡</t>
    <phoneticPr fontId="1" type="noConversion"/>
  </si>
  <si>
    <t>10긍,1갈,1000갈</t>
    <phoneticPr fontId="1" type="noConversion"/>
  </si>
  <si>
    <t>10000000000000000000000000000000000000000000000000000000000000000000000000000000000000,10000000000000000000000000000000000000000000000000000000000000000000000000000000000000000,10000000000000000000000000000000000000000000000000000000000000000000000000000000000000000000</t>
    <phoneticPr fontId="1" type="noConversion"/>
  </si>
  <si>
    <t>수미숲 지키미</t>
    <phoneticPr fontId="1" type="noConversion"/>
  </si>
  <si>
    <t>300갈,500갈,700갈,900갈,1100갈,1300갈,1500갈,1700갈,2000갈</t>
    <phoneticPr fontId="1" type="noConversion"/>
  </si>
  <si>
    <t>3000갈,3500갈,4000갈,5000갈,6000갈,7000갈,8000갈,9000갈,1라</t>
    <phoneticPr fontId="1" type="noConversion"/>
  </si>
  <si>
    <t>2라,2라3000갈,2라6000갈,2라9000갈,3라2000갈,3라5000갈,4라,4라5000갈,5라</t>
    <phoneticPr fontId="1" type="noConversion"/>
  </si>
  <si>
    <t>500갈,750갈,1000갈,1500갈,2000갈,3000갈,3500갈,4000갈,5000갈,6000갈,8000갈,1라,1라5000갈,2라,3라</t>
    <phoneticPr fontId="1" type="noConversion"/>
  </si>
  <si>
    <t>3,3,1,3,3,1,3,3,1</t>
  </si>
  <si>
    <t>1,1,1,1,1,1,2,2,1,2,2,1,2,2,1</t>
    <phoneticPr fontId="1" type="noConversion"/>
  </si>
  <si>
    <t>3000000000000000000000000000000000000000000000000000000000000000000000000000000000000000000,5000000000000000000000000000000000000000000000000000000000000000000000000000000000000000000,7000000000000000000000000000000000000000000000000000000000000000000000000000000000000000000,9000000000000000000000000000000000000000000000000000000000000000000000000000000000000000000,11000000000000000000000000000000000000000000000000000000000000000000000000000000000000000000,13000000000000000000000000000000000000000000000000000000000000000000000000000000000000000000,15000000000000000000000000000000000000000000000000000000000000000000000000000000000000000000,17000000000000000000000000000000000000000000000000000000000000000000000000000000000000000000,20000000000000000000000000000000000000000000000000000000000000000000000000000000000000000000</t>
    <phoneticPr fontId="1" type="noConversion"/>
  </si>
  <si>
    <t>30000000000000000000000000000000000000000000000000000000000000000000000000000000000000000000,35000000000000000000000000000000000000000000000000000000000000000000000000000000000000000000,40000000000000000000000000000000000000000000000000000000000000000000000000000000000000000000,50000000000000000000000000000000000000000000000000000000000000000000000000000000000000000000,60000000000000000000000000000000000000000000000000000000000000000000000000000000000000000000,70000000000000000000000000000000000000000000000000000000000000000000000000000000000000000000,80000000000000000000000000000000000000000000000000000000000000000000000000000000000000000000,90000000000000000000000000000000000000000000000000000000000000000000000000000000000000000000,100000000000000000000000000000000000000000000000000000000000000000000000000000000000000000000</t>
    <phoneticPr fontId="1" type="noConversion"/>
  </si>
  <si>
    <t>200000000000000000000000000000000000000000000000000000000000000000000000000000000000000000000,230000000000000000000000000000000000000000000000000000000000000000000000000000000000000000000,260000000000000000000000000000000000000000000000000000000000000000000000000000000000000000000,290000000000000000000000000000000000000000000000000000000000000000000000000000000000000000000,320000000000000000000000000000000000000000000000000000000000000000000000000000000000000000000,350000000000000000000000000000000000000000000000000000000000000000000000000000000000000000000,400000000000000000000000000000000000000000000000000000000000000000000000000000000000000000000,450000000000000000000000000000000000000000000000000000000000000000000000000000000000000000000,500000000000000000000000000000000000000000000000000000000000000000000000000000000000000000000</t>
    <phoneticPr fontId="1" type="noConversion"/>
  </si>
  <si>
    <t>5000000000000000000000000000000000000000000000000000000000000000000000000000000000000000000,7500000000000000000000000000000000000000000000000000000000000000000000000000000000000000000,10000000000000000000000000000000000000000000000000000000000000000000000000000000000000000000,15000000000000000000000000000000000000000000000000000000000000000000000000000000000000000000,20000000000000000000000000000000000000000000000000000000000000000000000000000000000000000000,30000000000000000000000000000000000000000000000000000000000000000000000000000000000000000000,35000000000000000000000000000000000000000000000000000000000000000000000000000000000000000000,40000000000000000000000000000000000000000000000000000000000000000000000000000000000000000000,50000000000000000000000000000000000000000000000000000000000000000000000000000000000000000000,60000000000000000000000000000000000000000000000000000000000000000000000000000000000000000000,80000000000000000000000000000000000000000000000000000000000000000000000000000000000000000000,100000000000000000000000000000000000000000000000000000000000000000000000000000000000000000000,150000000000000000000000000000000000000000000000000000000000000000000000000000000000000000000,200000000000000000000000000000000000000000000000000000000000000000000000000000000000000000000,300000000000000000000000000000000000000000000000000000000000000000000000000000000000000000000</t>
    <phoneticPr fontId="1" type="noConversion"/>
  </si>
  <si>
    <t>b98</t>
  </si>
  <si>
    <t>b99</t>
  </si>
  <si>
    <t>b100</t>
  </si>
  <si>
    <t>b101</t>
  </si>
  <si>
    <t>b102</t>
  </si>
  <si>
    <t>b103</t>
  </si>
  <si>
    <t>b104</t>
  </si>
  <si>
    <t>b105</t>
  </si>
  <si>
    <t>일지매</t>
    <phoneticPr fontId="1" type="noConversion"/>
  </si>
  <si>
    <t>임꺽정</t>
    <phoneticPr fontId="1" type="noConversion"/>
  </si>
  <si>
    <t>전우치</t>
    <phoneticPr fontId="1" type="noConversion"/>
  </si>
  <si>
    <t>홍길동</t>
    <phoneticPr fontId="1" type="noConversion"/>
  </si>
  <si>
    <t>TimeType</t>
    <phoneticPr fontId="1" type="noConversion"/>
  </si>
  <si>
    <t>Normal</t>
  </si>
  <si>
    <t>Half</t>
    <phoneticPr fontId="1" type="noConversion"/>
  </si>
  <si>
    <t>NotImmuneType</t>
    <phoneticPr fontId="1" type="noConversion"/>
  </si>
  <si>
    <t>Normal</t>
    <phoneticPr fontId="1" type="noConversion"/>
  </si>
  <si>
    <t>Susano</t>
    <phoneticPr fontId="1" type="noConversion"/>
  </si>
  <si>
    <t>도올</t>
    <phoneticPr fontId="1" type="noConversion"/>
  </si>
  <si>
    <t>도철</t>
    <phoneticPr fontId="1" type="noConversion"/>
  </si>
  <si>
    <t>혼돈</t>
    <phoneticPr fontId="1" type="noConversion"/>
  </si>
  <si>
    <t>궁기</t>
    <phoneticPr fontId="1" type="noConversion"/>
  </si>
  <si>
    <t>9013,9013,7070,9013,9013,7060</t>
    <phoneticPr fontId="1" type="noConversion"/>
  </si>
  <si>
    <t>9013,9013,7071,9013,9013,7061</t>
    <phoneticPr fontId="1" type="noConversion"/>
  </si>
  <si>
    <t>9013,9013,7072,9013,9013,7062</t>
    <phoneticPr fontId="1" type="noConversion"/>
  </si>
  <si>
    <t>9013,9013,7073,9013,9013,7063</t>
    <phoneticPr fontId="1" type="noConversion"/>
  </si>
  <si>
    <t>2,2,1,2,2,1</t>
    <phoneticPr fontId="1" type="noConversion"/>
  </si>
  <si>
    <t>1,1,1,1,1,1</t>
  </si>
  <si>
    <t>1000겁,2000겁,3000겁,5000겁,7000겁,1업</t>
    <phoneticPr fontId="1" type="noConversion"/>
  </si>
  <si>
    <t>1000업,2000업,3000업,5000업,7000업,1긍</t>
    <phoneticPr fontId="1" type="noConversion"/>
  </si>
  <si>
    <t>1000긍,2000긍,3000긍,5000긍,7000긍,1갈</t>
    <phoneticPr fontId="1" type="noConversion"/>
  </si>
  <si>
    <t>1000갈,2000갈,3000갈,5000갈,7000갈,1라</t>
    <phoneticPr fontId="1" type="noConversion"/>
  </si>
  <si>
    <t>10000000000000000000000000000000000000000000000000000000000000000000000000000000,20000000000000000000000000000000000000000000000000000000000000000000000000000000,30000000000000000000000000000000000000000000000000000000000000000000000000000000,50000000000000000000000000000000000000000000000000000000000000000000000000000000,70000000000000000000000000000000000000000000000000000000000000000000000000000000,100000000000000000000000000000000000000000000000000000000000000000000000000000000</t>
    <phoneticPr fontId="1" type="noConversion"/>
  </si>
  <si>
    <t>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700000000000000000000000000000000000000000000000000000000000000000000000000000000000,1000000000000000000000000000000000000000000000000000000000000000000000000000000000000</t>
    <phoneticPr fontId="1" type="noConversion"/>
  </si>
  <si>
    <t>1000000000000000000000000000000000000000000000000000000000000000000000000000000000000000,2000000000000000000000000000000000000000000000000000000000000000000000000000000000000000,3000000000000000000000000000000000000000000000000000000000000000000000000000000000000000,5000000000000000000000000000000000000000000000000000000000000000000000000000000000000000,7000000000000000000000000000000000000000000000000000000000000000000000000000000000000000,10000000000000000000000000000000000000000000000000000000000000000000000000000000000000000</t>
    <phoneticPr fontId="1" type="noConversion"/>
  </si>
  <si>
    <t>10000000000000000000000000000000000000000000000000000000000000000000000000000000000000000000,20000000000000000000000000000000000000000000000000000000000000000000000000000000000000000000,30000000000000000000000000000000000000000000000000000000000000000000000000000000000000000000,50000000000000000000000000000000000000000000000000000000000000000000000000000000000000000000,70000000000000000000000000000000000000000000000000000000000000000000000000000000000000000000,100000000000000000000000000000000000000000000000000000000000000000000000000000000000000000000</t>
    <phoneticPr fontId="1" type="noConversion"/>
  </si>
  <si>
    <t>9015,9015,1293,9015,9015,7150,9015,9015,7140</t>
  </si>
  <si>
    <t>9015,9015,1294,9015,9015,7151,9015,9015,7141</t>
  </si>
  <si>
    <t>9015,9015,1295,9015,9015,7152,9015,9015,7142</t>
  </si>
  <si>
    <t>9015,9015,1296,9015,9015,7153,9015,9015,7143</t>
  </si>
  <si>
    <t>1,1,1,1,1,1,1,1,1</t>
  </si>
  <si>
    <t>2,2,1,2,2,1,2,2,1</t>
  </si>
  <si>
    <t>4,4,1,4,4,1,4,4,1</t>
  </si>
  <si>
    <t>10라,15라,20라,25라,30라,35라,40라,45라,50라</t>
    <phoneticPr fontId="1" type="noConversion"/>
  </si>
  <si>
    <t>100라,150라,200라,250라,300라,350라,400라,450라,500라</t>
    <phoneticPr fontId="1" type="noConversion"/>
  </si>
  <si>
    <t>800라,900라,1000라,1100라,1200라,1400라,1600라,1800라,2000라</t>
    <phoneticPr fontId="1" type="noConversion"/>
  </si>
  <si>
    <t>2500라,2800라,3100라,3400라,3700라,4000라,4300라,4600라,5000라</t>
    <phoneticPr fontId="1" type="noConversion"/>
  </si>
  <si>
    <t>1000000000000000000000000000000000000000000000000000000000000000000000000000000000000000000000,1500000000000000000000000000000000000000000000000000000000000000000000000000000000000000000000,2000000000000000000000000000000000000000000000000000000000000000000000000000000000000000000000,2500000000000000000000000000000000000000000000000000000000000000000000000000000000000000000000,3000000000000000000000000000000000000000000000000000000000000000000000000000000000000000000000,3500000000000000000000000000000000000000000000000000000000000000000000000000000000000000000000,4000000000000000000000000000000000000000000000000000000000000000000000000000000000000000000000,4500000000000000000000000000000000000000000000000000000000000000000000000000000000000000000000,5000000000000000000000000000000000000000000000000000000000000000000000000000000000000000000000</t>
    <phoneticPr fontId="1" type="noConversion"/>
  </si>
  <si>
    <t>10000000000000000000000000000000000000000000000000000000000000000000000000000000000000000000000,15000000000000000000000000000000000000000000000000000000000000000000000000000000000000000000000,20000000000000000000000000000000000000000000000000000000000000000000000000000000000000000000000,25000000000000000000000000000000000000000000000000000000000000000000000000000000000000000000000,30000000000000000000000000000000000000000000000000000000000000000000000000000000000000000000000,35000000000000000000000000000000000000000000000000000000000000000000000000000000000000000000000,40000000000000000000000000000000000000000000000000000000000000000000000000000000000000000000000,45000000000000000000000000000000000000000000000000000000000000000000000000000000000000000000000,50000000000000000000000000000000000000000000000000000000000000000000000000000000000000000000000</t>
    <phoneticPr fontId="1" type="noConversion"/>
  </si>
  <si>
    <t>80000000000000000000000000000000000000000000000000000000000000000000000000000000000000000000000,90000000000000000000000000000000000000000000000000000000000000000000000000000000000000000000000,100000000000000000000000000000000000000000000000000000000000000000000000000000000000000000000000,110000000000000000000000000000000000000000000000000000000000000000000000000000000000000000000000,120000000000000000000000000000000000000000000000000000000000000000000000000000000000000000000000,140000000000000000000000000000000000000000000000000000000000000000000000000000000000000000000000,160000000000000000000000000000000000000000000000000000000000000000000000000000000000000000000000,180000000000000000000000000000000000000000000000000000000000000000000000000000000000000000000000,200000000000000000000000000000000000000000000000000000000000000000000000000000000000000000000000</t>
    <phoneticPr fontId="1" type="noConversion"/>
  </si>
  <si>
    <t>250000000000000000000000000000000000000000000000000000000000000000000000000000000000000000000000,280000000000000000000000000000000000000000000000000000000000000000000000000000000000000000000000,310000000000000000000000000000000000000000000000000000000000000000000000000000000000000000000000,340000000000000000000000000000000000000000000000000000000000000000000000000000000000000000000000,370000000000000000000000000000000000000000000000000000000000000000000000000000000000000000000000,400000000000000000000000000000000000000000000000000000000000000000000000000000000000000000000000,430000000000000000000000000000000000000000000000000000000000000000000000000000000000000000000000,460000000000000000000000000000000000000000000000000000000000000000000000000000000000000000000000,500000000000000000000000000000000000000000000000000000000000000000000000000000000000000000000000</t>
    <phoneticPr fontId="1" type="noConversion"/>
  </si>
  <si>
    <t>b106</t>
  </si>
  <si>
    <t>b107</t>
  </si>
  <si>
    <t>b108</t>
  </si>
  <si>
    <t>9015,9015,1297,9015,9015,7170,9015,9015,7160</t>
  </si>
  <si>
    <t>9015,9015,1298,9015,9015,7171,9015,9015,7161</t>
  </si>
  <si>
    <t>9015,9015,1299,9015,9015,7172,9015,9015,7162</t>
  </si>
  <si>
    <t>쿠노이치</t>
    <phoneticPr fontId="1" type="noConversion"/>
  </si>
  <si>
    <t>시노비</t>
    <phoneticPr fontId="1" type="noConversion"/>
  </si>
  <si>
    <t>카게</t>
    <phoneticPr fontId="1" type="noConversion"/>
  </si>
  <si>
    <t>단위</t>
    <phoneticPr fontId="1" type="noConversion"/>
  </si>
  <si>
    <t>단위 환산</t>
    <phoneticPr fontId="1" type="noConversion"/>
  </si>
  <si>
    <t>자리수</t>
    <phoneticPr fontId="1" type="noConversion"/>
  </si>
  <si>
    <t>만</t>
    <phoneticPr fontId="1" type="noConversion"/>
  </si>
  <si>
    <t>갈</t>
    <phoneticPr fontId="1" type="noConversion"/>
  </si>
  <si>
    <t>억</t>
    <phoneticPr fontId="1" type="noConversion"/>
  </si>
  <si>
    <t>조</t>
    <phoneticPr fontId="1" type="noConversion"/>
  </si>
  <si>
    <t>경</t>
    <phoneticPr fontId="1" type="noConversion"/>
  </si>
  <si>
    <t>구</t>
    <phoneticPr fontId="1" type="noConversion"/>
  </si>
  <si>
    <t>간</t>
    <phoneticPr fontId="1" type="noConversion"/>
  </si>
  <si>
    <t>정</t>
    <phoneticPr fontId="1" type="noConversion"/>
  </si>
  <si>
    <t>재</t>
    <phoneticPr fontId="1" type="noConversion"/>
  </si>
  <si>
    <t>극</t>
    <phoneticPr fontId="1" type="noConversion"/>
  </si>
  <si>
    <t>라</t>
    <phoneticPr fontId="1" type="noConversion"/>
  </si>
  <si>
    <t>항</t>
    <phoneticPr fontId="1" type="noConversion"/>
  </si>
  <si>
    <t>아</t>
    <phoneticPr fontId="1" type="noConversion"/>
  </si>
  <si>
    <t>나</t>
    <phoneticPr fontId="1" type="noConversion"/>
  </si>
  <si>
    <t>불</t>
    <phoneticPr fontId="1" type="noConversion"/>
  </si>
  <si>
    <t>무</t>
    <phoneticPr fontId="1" type="noConversion"/>
  </si>
  <si>
    <t>대</t>
    <phoneticPr fontId="1" type="noConversion"/>
  </si>
  <si>
    <t>겁</t>
    <phoneticPr fontId="1" type="noConversion"/>
  </si>
  <si>
    <t>업</t>
    <phoneticPr fontId="1" type="noConversion"/>
  </si>
  <si>
    <t>긍</t>
    <phoneticPr fontId="1" type="noConversion"/>
  </si>
  <si>
    <t>가</t>
    <phoneticPr fontId="1" type="noConversion"/>
  </si>
  <si>
    <t>1번</t>
    <phoneticPr fontId="1" type="noConversion"/>
  </si>
  <si>
    <t>2번</t>
    <phoneticPr fontId="1" type="noConversion"/>
  </si>
  <si>
    <t>3번</t>
    <phoneticPr fontId="1" type="noConversion"/>
  </si>
  <si>
    <t>4번</t>
    <phoneticPr fontId="1" type="noConversion"/>
  </si>
  <si>
    <t>5번</t>
    <phoneticPr fontId="1" type="noConversion"/>
  </si>
  <si>
    <t>6번</t>
    <phoneticPr fontId="1" type="noConversion"/>
  </si>
  <si>
    <t>7번</t>
    <phoneticPr fontId="1" type="noConversion"/>
  </si>
  <si>
    <t>8번</t>
    <phoneticPr fontId="1" type="noConversion"/>
  </si>
  <si>
    <t>9번</t>
    <phoneticPr fontId="1" type="noConversion"/>
  </si>
  <si>
    <t>1가,2가,3가,4가,5가,6가,7가,8가,10가</t>
  </si>
  <si>
    <t>1E+96,2E+96,3E+96,4E+96,5E+96,6E+96,7E+96,8E+96,1E+97</t>
  </si>
  <si>
    <t>5,5,1,5,5,1,5,5,1</t>
    <phoneticPr fontId="1" type="noConversion"/>
  </si>
  <si>
    <t>6,6,1,6,6,1,6,6,1</t>
    <phoneticPr fontId="1" type="noConversion"/>
  </si>
  <si>
    <t>7,7,1,7,7,1,7,7,1</t>
    <phoneticPr fontId="1" type="noConversion"/>
  </si>
  <si>
    <t>20가,30가,40가,50가,60가,70가,80가,90가,100가</t>
  </si>
  <si>
    <t>2E+97,3E+97,4E+97,5E+97,6E+97,7E+97,8E+97,9E+97,1E+98</t>
    <phoneticPr fontId="1" type="noConversion"/>
  </si>
  <si>
    <t>1.2E+98,1.4E+98,1.6E+98,1.8E+98,2E+98,2.2E+98,2.4E+98,2.6E+98,3E+98</t>
  </si>
  <si>
    <t>120가,140가,160가,180가,200가,220가,240가,260가,300가</t>
  </si>
  <si>
    <t>8000,8001,8002,8003,8004,8005,8006,8007,8008,8009,8010,8011,8012,8013,8014,8015,8016,8017,8018,8019,8020,8021,8022</t>
    <phoneticPr fontId="1" type="noConversion"/>
  </si>
  <si>
    <t>10,50,100,150,200,300,400,500,600,700,800,900,1000,1200,1400,1600,1800,2000,2200,2400,2600,3000,3500</t>
    <phoneticPr fontId="1" type="noConversion"/>
  </si>
  <si>
    <t>붉은 구미호</t>
    <phoneticPr fontId="1" type="noConversion"/>
  </si>
  <si>
    <t>복붙용(해당 칼럼에 맞게 복붙, 복사 후 ctr+alt+v -&gt; alt+v)</t>
    <phoneticPr fontId="1" type="noConversion"/>
  </si>
  <si>
    <t>여기만 입력하면 됨</t>
    <phoneticPr fontId="1" type="noConversion"/>
  </si>
  <si>
    <t>단위 환산 표</t>
    <phoneticPr fontId="1" type="noConversion"/>
  </si>
  <si>
    <t>시작</t>
    <phoneticPr fontId="1" type="noConversion"/>
  </si>
  <si>
    <t>붙여넣기</t>
    <phoneticPr fontId="1" type="noConversion"/>
  </si>
  <si>
    <t>점</t>
    <phoneticPr fontId="1" type="noConversion"/>
  </si>
  <si>
    <t>대산군 점수체크용</t>
    <phoneticPr fontId="1" type="noConversion"/>
  </si>
  <si>
    <t>b109</t>
  </si>
  <si>
    <t>9015,9015,1401,9015,9015,7173,9015,9015,7163</t>
  </si>
  <si>
    <t>b110</t>
  </si>
  <si>
    <t>9015,9015,1402,9015,9015,7174,9015,9015,7164</t>
  </si>
  <si>
    <t>b111</t>
  </si>
  <si>
    <t>9015,9015,1403,9015,9015,7175,9015,9015,7165</t>
  </si>
  <si>
    <t>b112</t>
  </si>
  <si>
    <t>9015,9015,1404,9015,9015,7176,9015,9015,7166</t>
  </si>
  <si>
    <t>b113</t>
  </si>
  <si>
    <t>b114</t>
  </si>
  <si>
    <t>b115</t>
  </si>
  <si>
    <t>b116</t>
  </si>
  <si>
    <t>강철이전 밸런스 기준</t>
    <phoneticPr fontId="1" type="noConversion"/>
  </si>
  <si>
    <t>기획 의도</t>
    <phoneticPr fontId="1" type="noConversion"/>
  </si>
  <si>
    <t>보상 측정용</t>
    <phoneticPr fontId="1" type="noConversion"/>
  </si>
  <si>
    <t>층</t>
    <phoneticPr fontId="1" type="noConversion"/>
  </si>
  <si>
    <t>보상 커트라인</t>
    <phoneticPr fontId="1" type="noConversion"/>
  </si>
  <si>
    <t>지급 보상</t>
    <phoneticPr fontId="1" type="noConversion"/>
  </si>
  <si>
    <t>구분</t>
    <phoneticPr fontId="1" type="noConversion"/>
  </si>
  <si>
    <t>값</t>
    <phoneticPr fontId="1" type="noConversion"/>
  </si>
  <si>
    <t xml:space="preserve"> </t>
    <phoneticPr fontId="1" type="noConversion"/>
  </si>
  <si>
    <t>시작 체력</t>
    <phoneticPr fontId="1" type="noConversion"/>
  </si>
  <si>
    <t>1해</t>
    <phoneticPr fontId="1" type="noConversion"/>
  </si>
  <si>
    <t>단계당 커트라인 증가량</t>
    <phoneticPr fontId="1" type="noConversion"/>
  </si>
  <si>
    <t>단계당 보상 증가량</t>
    <phoneticPr fontId="1" type="noConversion"/>
  </si>
  <si>
    <t>15 단계당 보상 증가량</t>
    <phoneticPr fontId="1" type="noConversion"/>
  </si>
  <si>
    <t>50 단계당 보상 증가량</t>
    <phoneticPr fontId="1" type="noConversion"/>
  </si>
  <si>
    <t>100 단계당 보상 증가량</t>
    <phoneticPr fontId="1" type="noConversion"/>
  </si>
  <si>
    <t>200 단계당 보상 증가량</t>
    <phoneticPr fontId="1" type="noConversion"/>
  </si>
  <si>
    <t>언</t>
    <phoneticPr fontId="1" type="noConversion"/>
  </si>
  <si>
    <t>8730,9019,9019,9019,9019,7080</t>
  </si>
  <si>
    <t>9019,9019,7081,9019,9019,8731</t>
  </si>
  <si>
    <t>9019,9019,7082,9019,9019,8732</t>
  </si>
  <si>
    <t>9019,9019,7083,9019,9019,8733</t>
  </si>
  <si>
    <t>길드보스 통합보상</t>
    <phoneticPr fontId="1" type="noConversion"/>
  </si>
  <si>
    <t>b117</t>
    <phoneticPr fontId="1" type="noConversion"/>
  </si>
  <si>
    <t>풍룡</t>
    <phoneticPr fontId="1" type="noConversion"/>
  </si>
  <si>
    <t>화룡</t>
    <phoneticPr fontId="1" type="noConversion"/>
  </si>
  <si>
    <t>뇌룡</t>
    <phoneticPr fontId="1" type="noConversion"/>
  </si>
  <si>
    <t>마룡</t>
    <phoneticPr fontId="1" type="noConversion"/>
  </si>
  <si>
    <t>1긍,10긍,100긍,1000긍,5000긍,1갈</t>
  </si>
  <si>
    <t>1E+84,1E+85,1E+86,1E+87,5E+87,1E+88</t>
    <phoneticPr fontId="1" type="noConversion"/>
  </si>
  <si>
    <t>1E+91,2E+91,3E+91,5E+91,7E+91,1E+92</t>
  </si>
  <si>
    <t>1E+95,2E+95,3E+95,5E+95,7E+95,1E+96</t>
  </si>
  <si>
    <t>1E+99,2E+99,3E+99,5E+99,7E+99,1E+100</t>
  </si>
  <si>
    <t>1000가,2000가,3000가,5000가,7000가,1언</t>
  </si>
  <si>
    <t>측천무후</t>
    <phoneticPr fontId="1" type="noConversion"/>
  </si>
  <si>
    <t>항우</t>
    <phoneticPr fontId="1" type="noConversion"/>
  </si>
  <si>
    <t>조조</t>
    <phoneticPr fontId="1" type="noConversion"/>
  </si>
  <si>
    <t>진시황</t>
    <phoneticPr fontId="1" type="noConversion"/>
  </si>
  <si>
    <t>8,8,1,8,8,1,8,8,1</t>
    <phoneticPr fontId="1" type="noConversion"/>
  </si>
  <si>
    <t>9,9,1,9,9,1,9,9,1</t>
    <phoneticPr fontId="1" type="noConversion"/>
  </si>
  <si>
    <t>10,10,1,10,10,1,10,10,1</t>
    <phoneticPr fontId="1" type="noConversion"/>
  </si>
  <si>
    <t>11,11,1,11,11,1,11,11,1</t>
    <phoneticPr fontId="1" type="noConversion"/>
  </si>
  <si>
    <t>3000가,3500가,4000가,5000가,6000가,7000가,8000가,9000가,1언</t>
  </si>
  <si>
    <t>300가,500가,700가,1000가,1300가,1600가,2000가,2500가,3000가</t>
  </si>
  <si>
    <t>3E+98,5E+98,7E+98,1E+99,1.3E+99,1.6E+99,2E+99,2.5E+99,3E+99</t>
    <phoneticPr fontId="1" type="noConversion"/>
  </si>
  <si>
    <t>3E+99,3.5E+99,4E+99,5E+99,6E+99,7E+99,8E+99,9E+99,1E+100</t>
    <phoneticPr fontId="1" type="noConversion"/>
  </si>
  <si>
    <t>1E+101,1.2E+101,1.4E+101,1.6E+101,1.8E+101,2.1E+101,2.4E+101,2.7E+101,3E+101</t>
    <phoneticPr fontId="1" type="noConversion"/>
  </si>
  <si>
    <t>2언,2언3000가,2언6000가,2언9000가,3언2000가,3언5000가,4언,4언5000가,5언</t>
    <phoneticPr fontId="1" type="noConversion"/>
  </si>
  <si>
    <t>10언,12언,14언,16언,18언,21언,24언,27언,30언</t>
    <phoneticPr fontId="1" type="noConversion"/>
  </si>
  <si>
    <t>2E+100,2.3E+100,2.6E+100,2.9E+100,3.2E+100,3.5E+100,4E+100,4.5E+100,5E+100</t>
    <phoneticPr fontId="1" type="noConversion"/>
  </si>
  <si>
    <t>1000라,2000라,3000라,5000라,7000라,1가</t>
    <phoneticPr fontId="1" type="noConversion"/>
  </si>
  <si>
    <t>6개 짜리</t>
    <phoneticPr fontId="1" type="noConversion"/>
  </si>
  <si>
    <t>9개 짜리</t>
    <phoneticPr fontId="1" type="noConversion"/>
  </si>
  <si>
    <t>b118</t>
  </si>
  <si>
    <t>b119</t>
  </si>
  <si>
    <t>b120</t>
  </si>
  <si>
    <t>b121</t>
  </si>
  <si>
    <t>b122</t>
  </si>
  <si>
    <t>도적지킴이</t>
    <phoneticPr fontId="1" type="noConversion"/>
  </si>
  <si>
    <t>b123</t>
  </si>
  <si>
    <t>9022,9022,1405,9022,9022,7190,9022,9022,7180</t>
  </si>
  <si>
    <t>9022,9022,1406,9022,9022,7191,9022,9022,7181</t>
  </si>
  <si>
    <t>9022,9022,1407,9022,9022,7192,9022,9022,7182</t>
  </si>
  <si>
    <t>9022,9022,1408,9022,9022,7193,9022,9022,7183</t>
  </si>
  <si>
    <t>b124</t>
  </si>
  <si>
    <t>b125</t>
  </si>
  <si>
    <t>b126</t>
  </si>
  <si>
    <t>b127</t>
  </si>
  <si>
    <t>암흑부하0</t>
    <phoneticPr fontId="1" type="noConversion"/>
  </si>
  <si>
    <t>암흑부하1</t>
  </si>
  <si>
    <t>암흑부하2</t>
  </si>
  <si>
    <t>암흑부하3</t>
  </si>
  <si>
    <t>b128</t>
  </si>
  <si>
    <t>암흑부하4</t>
  </si>
  <si>
    <t>b129</t>
  </si>
  <si>
    <t>암흑부하5</t>
  </si>
  <si>
    <t>b130</t>
  </si>
  <si>
    <t>암흑부하6</t>
  </si>
  <si>
    <t>b131</t>
  </si>
  <si>
    <t>암흑부하7</t>
  </si>
  <si>
    <t>9022,9022,9022,9022,6010</t>
  </si>
  <si>
    <t>9022,9022,9022,9022,6011</t>
  </si>
  <si>
    <t>9022,9022,9022,9022,6012</t>
  </si>
  <si>
    <t>9022,9022,9022,9022,6013</t>
  </si>
  <si>
    <t>9022,9022,9022,9022,6014</t>
  </si>
  <si>
    <t>9022,9022,9022,9022,6015</t>
  </si>
  <si>
    <t>9022,9022,9022,9022,6016</t>
  </si>
  <si>
    <t>9022,9022,9022,9022,6017</t>
  </si>
  <si>
    <t>b132</t>
  </si>
  <si>
    <t>흑호</t>
    <phoneticPr fontId="1" type="noConversion"/>
  </si>
  <si>
    <t>100라,1가,1000가</t>
    <phoneticPr fontId="1" type="noConversion"/>
  </si>
  <si>
    <t>1E+94,1E+96,1E+99</t>
    <phoneticPr fontId="1" type="noConversion"/>
  </si>
  <si>
    <t>9025,9025,9025</t>
    <phoneticPr fontId="1" type="noConversion"/>
  </si>
  <si>
    <t>1E+96,2E+96,5E+96,1E+97,2E+97,5E+97,1E+98,2E+98,5E+98,1E+99,2E+99,5E+99,8E+99,1E+100,2E+100</t>
  </si>
  <si>
    <t>6,6,1,7,7,1,8,8,1,9,9,1,10,10,1</t>
    <phoneticPr fontId="1" type="noConversion"/>
  </si>
  <si>
    <t>1가,2가,5가,10가,20가,50가,100가,200가,500가,1000가,2000가,5000가,8000가,1언,2언</t>
  </si>
  <si>
    <t>9015,9015,8740,9015,9015,8741,9015,9015,8742,9015,9015,8743,9015,9015,8744</t>
    <phoneticPr fontId="1" type="noConversion"/>
  </si>
  <si>
    <t>승</t>
    <phoneticPr fontId="1" type="noConversion"/>
  </si>
  <si>
    <t>마</t>
    <phoneticPr fontId="1" type="noConversion"/>
  </si>
  <si>
    <t>암흑무사</t>
    <phoneticPr fontId="1" type="noConversion"/>
  </si>
  <si>
    <t>칠흑무사</t>
    <phoneticPr fontId="1" type="noConversion"/>
  </si>
  <si>
    <t>타락무사</t>
    <phoneticPr fontId="1" type="noConversion"/>
  </si>
  <si>
    <t>혼돈무사</t>
    <phoneticPr fontId="1" type="noConversion"/>
  </si>
  <si>
    <t>1라,2라,5라,10라,20라</t>
  </si>
  <si>
    <t>1가,2가,5가,10가,20가</t>
  </si>
  <si>
    <t>1언,2언,5언,10언,20언</t>
  </si>
  <si>
    <t>1승,2승,5승,10승,20승</t>
  </si>
  <si>
    <t>1E+92,2E+92,5E+92,1E+93,2E+93</t>
  </si>
  <si>
    <t>1E+96,2E+96,5E+96,1E+97,2E+97</t>
  </si>
  <si>
    <t>1E+100,2E+100,5E+100,1E+101,2E+101</t>
  </si>
  <si>
    <t>1E+104,2E+104,5E+104,1E+105,2E+105</t>
  </si>
  <si>
    <t>1E+94,2E+94,5E+94,1E+95,2E+95</t>
  </si>
  <si>
    <t>1E+98,2E+98,5E+98,1E+99,2E+99</t>
  </si>
  <si>
    <t>1E+102,2E+102,5E+102,1E+103,2E+103</t>
  </si>
  <si>
    <t>1E+106,2E+106,5E+106,1E+107,2E+107</t>
  </si>
  <si>
    <t>100라,200라,500라,1000라,2000라</t>
  </si>
  <si>
    <t>100가,200가,500가,1000가,2000가</t>
  </si>
  <si>
    <t>100언,200언,500언,1000언,2000언</t>
  </si>
  <si>
    <t>100승,200승,500승,1000승,2000승</t>
  </si>
  <si>
    <t>1,1,1,1,1</t>
    <phoneticPr fontId="1" type="noConversion"/>
  </si>
  <si>
    <t>2,2,2,2,1</t>
    <phoneticPr fontId="1" type="noConversion"/>
  </si>
  <si>
    <t>3,3,3,3,1</t>
    <phoneticPr fontId="1" type="noConversion"/>
  </si>
  <si>
    <t>4,4,4,4,1</t>
    <phoneticPr fontId="1" type="noConversion"/>
  </si>
  <si>
    <t>5,5,5,5,1</t>
    <phoneticPr fontId="1" type="noConversion"/>
  </si>
  <si>
    <t>6,6,6,6,1</t>
    <phoneticPr fontId="1" type="noConversion"/>
  </si>
  <si>
    <t>7,7,7,7,1</t>
    <phoneticPr fontId="1" type="noConversion"/>
  </si>
  <si>
    <t>8,8,8,8,1</t>
    <phoneticPr fontId="1" type="noConversion"/>
  </si>
  <si>
    <t>Quarter</t>
  </si>
  <si>
    <t>심연의 아수라</t>
    <phoneticPr fontId="1" type="noConversion"/>
  </si>
  <si>
    <t>심연의 어둑시니</t>
    <phoneticPr fontId="1" type="noConversion"/>
  </si>
  <si>
    <t>심연의 흑룡</t>
    <phoneticPr fontId="1" type="noConversion"/>
  </si>
  <si>
    <t>심연의 장산범</t>
    <phoneticPr fontId="1" type="noConversion"/>
  </si>
  <si>
    <t>심연의 인드라</t>
    <phoneticPr fontId="1" type="noConversion"/>
  </si>
  <si>
    <t>심연의 나타</t>
    <phoneticPr fontId="1" type="noConversion"/>
  </si>
  <si>
    <t>심연의 오로치</t>
    <phoneticPr fontId="1" type="noConversion"/>
  </si>
  <si>
    <t>심연의 구미호</t>
    <phoneticPr fontId="1" type="noConversion"/>
  </si>
  <si>
    <t>무명무사</t>
    <phoneticPr fontId="1" type="noConversion"/>
  </si>
  <si>
    <t>9022,9019,1410,9022,9019,7210,9022,9019,7200,9022,9019,8734</t>
    <phoneticPr fontId="1" type="noConversion"/>
  </si>
  <si>
    <t>5,1,1,5,1,1,5,1,1,5,1,1</t>
    <phoneticPr fontId="1" type="noConversion"/>
  </si>
  <si>
    <t>100언,150언,200언,250언,300언,400언,500언,600언,700언,800언,900언,1000언</t>
    <phoneticPr fontId="1" type="noConversion"/>
  </si>
  <si>
    <t>1E+102,1.5E+102,2E+102,2.5E+102,3E+102,4E+102,5E+102,6E+102,7E+102,8E+102,9E+102,1E+103</t>
    <phoneticPr fontId="1" type="noConversion"/>
  </si>
  <si>
    <t>1000언,1500언,2000언,2500언,3000언,3500언,4000언,4500언,5000언</t>
  </si>
  <si>
    <t>1E+103,1.5E+103,2E+103,2.5E+103,3E+103,3.5E+103,4E+103,4.5E+103,5E+103</t>
  </si>
  <si>
    <t>7000언,8000언,9000언,1승,1승2000언,1승4000언,1승6000언,1승8000언,2승</t>
  </si>
  <si>
    <t>7E+103,8E+103,9E+103,1E+104,1.2E+104,1.4E+104,1.6E+104,1.8E+104,2E+104</t>
  </si>
  <si>
    <t>3승,3승5000언,4승,5승,6승,7승,8승,9승,10승</t>
  </si>
  <si>
    <t>3E+104,3.5E+104,4E+104,5E+104,6E+104,7E+104,8E+104,9E+104,1E+105</t>
  </si>
  <si>
    <t>15승,18승,21승,25승,30승,35승,40승,45승,50승</t>
  </si>
  <si>
    <t>1.5E+105,1.8E+105,2.1E+105,2.5E+105,3E+105,3.5E+105,4E+105,4.5E+105,5E+105</t>
  </si>
  <si>
    <t>b133</t>
  </si>
  <si>
    <t>b134</t>
  </si>
  <si>
    <t>b135</t>
  </si>
  <si>
    <t>b136</t>
  </si>
  <si>
    <t>b137</t>
  </si>
  <si>
    <t>b138</t>
  </si>
  <si>
    <t>b139</t>
  </si>
  <si>
    <t>9022,9022,1411,9022,9022,7211,9022,9022,7201</t>
  </si>
  <si>
    <t>9022,9022,1412,9022,9022,7212,9022,9022,7202</t>
  </si>
  <si>
    <t>9022,9022,1413,9022,9022,7213,9022,9022,7203</t>
  </si>
  <si>
    <t>3,3,3,5,5,5,6,6,6,6,7,7,7,8,8,8,9,9,9,9,10,10,10,10,11,11,11,11,12,12,12,12,13,13</t>
    <phoneticPr fontId="1" type="noConversion"/>
  </si>
  <si>
    <t>9005,9005,9005,9005,9005,9005,9005,9005,9005,9005,9005,9005,9005,9005,9005,9005,9005,9005,9005,9005,9005,9005,9005,9005,9005,9005,9005,9005,9005,9005,9005,9005,9005,9005</t>
    <phoneticPr fontId="1" type="noConversion"/>
  </si>
  <si>
    <t>99,99,99,99,99,99,99,99,99,99,99,99,99,99,99,99,99,99,99,99,99,99,99,99,99,99,99,99,99,99,99,99,99</t>
    <phoneticPr fontId="1" type="noConversion"/>
  </si>
  <si>
    <t>1,2,3,4,5,6,6,6,6,6,6,6,7,7,7,7,7,8,8,8,8,9,9,9,9,10,10,10,10,11,11,11,11</t>
    <phoneticPr fontId="1" type="noConversion"/>
  </si>
  <si>
    <t>1불,100불,1000불,1무,100무,1000무,5000무,1대,5대,10대,100대,1000대,1겁,10겁,100겁,1000겁,1업,10업,100업,1000업,1긍,10긍,100긍,1000긍,1갈,10갈,100갈,1000갈,1라,10라,100라,1000라,1가,10가</t>
    <phoneticPr fontId="1" type="noConversion"/>
  </si>
  <si>
    <t>10000000000000000000000000000000000000000000000000000000000000000,1000000000000000000000000000000000000000000000000000000000000000000,10000000000000000000000000000000000000000000000000000000000000000000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2000000000000000000000000000000000000000000000000000000000000000000000000000000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,1E+84,1E+85,1E+86,1E+87,1E+88,1E+89,1E+90,1E+91,1E+92,1E+93,1E+94,1E+95</t>
    <phoneticPr fontId="1" type="noConversion"/>
  </si>
  <si>
    <t>1불,100불,1000불,1무,100무,1000무,5000무,1대,5대,10대,100대,1000대,1겁,10겁,100겁,200겁,1000겁,1업,10업,100업,1000업,1긍,10긍,100긍,1000긍,1갈,10갈,100갈,1000갈,1라,10라,100라,1000라</t>
    <phoneticPr fontId="1" type="noConversion"/>
  </si>
  <si>
    <t>10000000000000000000000000000000000000000000000000000000000000000,1000000000000000000000000000000000000000000000000000000000000000000,10000000000000000000000000000000000000000000000000000000000000000000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,1E+84,1E+85,1E+86,1E+87,1E+88,1E+89,1E+90,1E+91,1E+92,1E+93,1E+94,1E+95,1E+96,1E+97</t>
    <phoneticPr fontId="1" type="noConversion"/>
  </si>
  <si>
    <t>1000,1000,1000,1000,1000,1</t>
    <phoneticPr fontId="1" type="noConversion"/>
  </si>
  <si>
    <t>1500,1500,1500,1500,1500,1</t>
    <phoneticPr fontId="1" type="noConversion"/>
  </si>
  <si>
    <t>2000,2000,2000,2000,2000,1</t>
    <phoneticPr fontId="1" type="noConversion"/>
  </si>
  <si>
    <t>2500,2500,2500,2500,2500,1</t>
    <phoneticPr fontId="1" type="noConversion"/>
  </si>
  <si>
    <t>불여우</t>
    <phoneticPr fontId="1" type="noConversion"/>
  </si>
  <si>
    <t>물여우</t>
    <phoneticPr fontId="1" type="noConversion"/>
  </si>
  <si>
    <t>바람여우</t>
    <phoneticPr fontId="1" type="noConversion"/>
  </si>
  <si>
    <t>땅여우</t>
    <phoneticPr fontId="1" type="noConversion"/>
  </si>
  <si>
    <t>1000언,2000언,3000언,5000언,7000언,1승</t>
  </si>
  <si>
    <t>1000승,2000승,3000승,5000승,7000승,1마</t>
  </si>
  <si>
    <t>1E+95,2E+95,3E+95,5E+95,7E+95,1E+96</t>
    <phoneticPr fontId="1" type="noConversion"/>
  </si>
  <si>
    <t>1E+99,2E+99,3E+99,5E+99,7E+99,1E+100</t>
    <phoneticPr fontId="1" type="noConversion"/>
  </si>
  <si>
    <t>1E+103,2E+103,3E+103,5E+103,7E+103,1E+104</t>
    <phoneticPr fontId="1" type="noConversion"/>
  </si>
  <si>
    <t>1E+107,2E+107,3E+107,5E+107,7E+107,1E+108</t>
    <phoneticPr fontId="1" type="noConversion"/>
  </si>
  <si>
    <t>중복 체크용</t>
    <phoneticPr fontId="1" type="noConversion"/>
  </si>
  <si>
    <t>대산군 점수</t>
    <phoneticPr fontId="1" type="noConversion"/>
  </si>
  <si>
    <t>9026,9026,9026,9026,9026,7090</t>
    <phoneticPr fontId="1" type="noConversion"/>
  </si>
  <si>
    <t>9026,9026,9026,9026,9026,7091</t>
    <phoneticPr fontId="1" type="noConversion"/>
  </si>
  <si>
    <t>9026,9026,9026,9026,9026,7092</t>
    <phoneticPr fontId="1" type="noConversion"/>
  </si>
  <si>
    <t>9026,9026,9026,9026,9026,7093</t>
    <phoneticPr fontId="1" type="noConversion"/>
  </si>
  <si>
    <t>무명왕</t>
    <phoneticPr fontId="1" type="noConversion"/>
  </si>
  <si>
    <t>암흑왕</t>
    <phoneticPr fontId="1" type="noConversion"/>
  </si>
  <si>
    <t>불사왕</t>
    <phoneticPr fontId="1" type="noConversion"/>
  </si>
  <si>
    <t>12,12,1,12,12,1,12,12,1</t>
    <phoneticPr fontId="1" type="noConversion"/>
  </si>
  <si>
    <t>100승,150승,200승,250승,300승,400승,600승,800승,1000승</t>
  </si>
  <si>
    <t>1E+106,1.5E+106,2E+106,2.5E+106,3E+106,4E+106,6E+106,8E+106,1E+107</t>
  </si>
  <si>
    <t>5마,7마,9마,12마,15마,18마,22마,26마,30마</t>
  </si>
  <si>
    <t>5E+108,7E+108,9E+108,1.2E+109,1.5E+109,1.8E+109,2.2E+109,2.6E+109,3E+109</t>
  </si>
  <si>
    <t>2500승,3000승,5000승,7000승,9000승,1마2000승,1마5000승,1마8000승,2마</t>
  </si>
  <si>
    <t>2.5E+107,3E+107,5E+107,7E+107,9E+107,1.2E+108,1.5E+108,1.8E+108,2E+108</t>
  </si>
  <si>
    <t>b140</t>
  </si>
  <si>
    <t>b141</t>
  </si>
  <si>
    <t>b142</t>
  </si>
  <si>
    <t>방랑신선</t>
    <phoneticPr fontId="1" type="noConversion"/>
  </si>
  <si>
    <t>광명신선</t>
    <phoneticPr fontId="1" type="noConversion"/>
  </si>
  <si>
    <t>서월신선</t>
    <phoneticPr fontId="1" type="noConversion"/>
  </si>
  <si>
    <t>살</t>
    <phoneticPr fontId="1" type="noConversion"/>
  </si>
  <si>
    <t>섬</t>
    <phoneticPr fontId="1" type="noConversion"/>
  </si>
  <si>
    <t>9029,9019,1416,9029,9019,7230,9029,9019,7220,9029,9019,8735</t>
    <phoneticPr fontId="1" type="noConversion"/>
  </si>
  <si>
    <t>9029,9029,1417,9029,9029,7231,9029,9029,7221</t>
  </si>
  <si>
    <t>9029,9029,1418,9029,9029,7232,9029,9029,7222</t>
  </si>
  <si>
    <t>1,1,1,1,1,1,1,1,1,1,1,1</t>
    <phoneticPr fontId="1" type="noConversion"/>
  </si>
  <si>
    <t>3,3,1,3,3,1,3,3,1</t>
    <phoneticPr fontId="1" type="noConversion"/>
  </si>
  <si>
    <t>2살,3살,4살,5살,6살,7살,8살,9살,10살</t>
    <phoneticPr fontId="1" type="noConversion"/>
  </si>
  <si>
    <t>15살,18살,21살,25살,30살,35살,40살,45살,50살</t>
  </si>
  <si>
    <t>1.5E+113,1.8E+113,2.1E+113,2.5E+113,3E+113,3.5E+113,4E+113,4.5E+113,5E+113</t>
  </si>
  <si>
    <t>2E+112,3E+112,4E+112,5E+112,6E+112,7E+112,8E+112,9E+112,1E+113</t>
  </si>
  <si>
    <t>100마,200마,400마,1000마,2000마,3000마,4500마,6000마,7000마,8000마,9000마,1살</t>
    <phoneticPr fontId="1" type="noConversion"/>
  </si>
  <si>
    <t>1E+110,2E+110,4E+110,1E+111,2E+111,3E+111,4.5E+111,6E+111,7E+111,8E+111,9E+111,1E+112</t>
    <phoneticPr fontId="1" type="noConversion"/>
  </si>
  <si>
    <t>b143</t>
  </si>
  <si>
    <t>b144</t>
  </si>
  <si>
    <t>9029,9029,1420,9029,9029,7233,9029,9029,7223</t>
    <phoneticPr fontId="1" type="noConversion"/>
  </si>
  <si>
    <t>9029,9029,1421,9029,9029,7234,9029,9029,7224</t>
    <phoneticPr fontId="1" type="noConversion"/>
  </si>
  <si>
    <t>b145</t>
  </si>
  <si>
    <t>9029,9029,1422,9029,9029,7235,9029,9029,7225</t>
    <phoneticPr fontId="1" type="noConversion"/>
  </si>
  <si>
    <t>b146</t>
  </si>
  <si>
    <t>b147</t>
  </si>
  <si>
    <t>b148</t>
  </si>
  <si>
    <t>b149</t>
  </si>
  <si>
    <t>b150</t>
  </si>
  <si>
    <t>9022,9022,8745,9022,9022,8746,9022,9022,8747,9022,9022,8748,9022,9022,8749</t>
  </si>
  <si>
    <t>심연의 늪 지킴이</t>
    <phoneticPr fontId="1" type="noConversion"/>
  </si>
  <si>
    <t>화영신선</t>
    <phoneticPr fontId="1" type="noConversion"/>
  </si>
  <si>
    <t>천명신선</t>
    <phoneticPr fontId="1" type="noConversion"/>
  </si>
  <si>
    <t>암영천선</t>
    <phoneticPr fontId="1" type="noConversion"/>
  </si>
  <si>
    <t>100살,150살,200살,250살,300살,400살,600살,800살,1000살</t>
    <phoneticPr fontId="1" type="noConversion"/>
  </si>
  <si>
    <t>4,4,1,4,4,1,4,4,1</t>
    <phoneticPr fontId="1" type="noConversion"/>
  </si>
  <si>
    <t>8,8,1,9,9,1,10,10,1,11,11,1,12,12,1</t>
    <phoneticPr fontId="1" type="noConversion"/>
  </si>
  <si>
    <t>100마,200마,400마,600마,800마,1000마,2000마,4000마,6000마,8000마,1살,2살,4살,6살,10살</t>
    <phoneticPr fontId="1" type="noConversion"/>
  </si>
  <si>
    <t>1E+114,1.5E+114,2E+114,2.5E+114,3E+114,4E+114,6E+114,8E+114,1E+115</t>
  </si>
  <si>
    <t>2000살,3000살,5000살,7000살,9000살,1섬2000마,1섬5000마,1섬8000마,2섬</t>
    <phoneticPr fontId="1" type="noConversion"/>
  </si>
  <si>
    <t>5섬,8섬,12섬,17섬,30섬,40섬,50섬,70섬,100섬</t>
    <phoneticPr fontId="1" type="noConversion"/>
  </si>
  <si>
    <t>2E+115,3E+115,5E+115,7E+115,9E+115,1.2E+116,1.5E+116,1.8E+116,2E+116</t>
  </si>
  <si>
    <t>1E+107,2E+107,3E+107,5E+107,7E+107,1E+108</t>
  </si>
  <si>
    <t>1E+111,2E+111,3E+111,5E+111,7E+111,1E+112</t>
  </si>
  <si>
    <t>1E+115,2E+115,3E+115,5E+115,7E+115,1E+116</t>
  </si>
  <si>
    <t>1000마,2000마,3000마,5000마,7000마,1살</t>
  </si>
  <si>
    <t>1000살,2000살,3000살,5000살,7000살,1섬</t>
  </si>
  <si>
    <t>1E+103,2E+103,3E+103,5E+103,7E+103,1E+104</t>
  </si>
  <si>
    <t>1,1,1,1,1,1</t>
    <phoneticPr fontId="1" type="noConversion"/>
  </si>
  <si>
    <t>3,3,1,3,3,1</t>
    <phoneticPr fontId="1" type="noConversion"/>
  </si>
  <si>
    <t>9019,9019,7110,9019,9019,7094</t>
    <phoneticPr fontId="1" type="noConversion"/>
  </si>
  <si>
    <t>9019,9019,7111,9019,9019,7095</t>
    <phoneticPr fontId="1" type="noConversion"/>
  </si>
  <si>
    <t>9019,9019,7112,9019,9019,7096</t>
    <phoneticPr fontId="1" type="noConversion"/>
  </si>
  <si>
    <t>9019,9019,7113,9019,9019,7097</t>
    <phoneticPr fontId="1" type="noConversion"/>
  </si>
  <si>
    <t>흑산군</t>
    <phoneticPr fontId="1" type="noConversion"/>
  </si>
  <si>
    <t>황산군</t>
    <phoneticPr fontId="1" type="noConversion"/>
  </si>
  <si>
    <t>적산군</t>
    <phoneticPr fontId="1" type="noConversion"/>
  </si>
  <si>
    <t>백산군</t>
    <phoneticPr fontId="1" type="noConversion"/>
  </si>
  <si>
    <t>1E+104,2E+104,5E+104,1E+105,2E+105,5E+105,1E+106,2E+106,5E+106,1E+107,2E+107,5E+107,8E+107,1E+108,2E+108</t>
    <phoneticPr fontId="1" type="noConversion"/>
  </si>
  <si>
    <t>1E+117,3E+117,5E+117,7E+117,1E+118,1.5E+118,2E+118,2.5E+118,3E+118</t>
  </si>
  <si>
    <t>찰</t>
    <phoneticPr fontId="1" type="noConversion"/>
  </si>
  <si>
    <t>교</t>
    <phoneticPr fontId="1" type="noConversion"/>
  </si>
  <si>
    <t>b151</t>
  </si>
  <si>
    <t>b152</t>
  </si>
  <si>
    <t>b153</t>
  </si>
  <si>
    <t>9029,9029,1424,9029,9029,7236,9029,9029,7226</t>
  </si>
  <si>
    <t>9029,9029,1425,9029,9029,7237,9029,9029,7227</t>
  </si>
  <si>
    <t>9029,9029,1426,9029,9029,7238,9029,9029,7228</t>
  </si>
  <si>
    <t>혈향천선</t>
    <phoneticPr fontId="1" type="noConversion"/>
  </si>
  <si>
    <t>홍랑천선</t>
    <phoneticPr fontId="1" type="noConversion"/>
  </si>
  <si>
    <t>설화천선</t>
    <phoneticPr fontId="1" type="noConversion"/>
  </si>
  <si>
    <t>9,9,1,9,9,1,9,9,1</t>
  </si>
  <si>
    <t>10,10,1,10,10,1,10,10,1</t>
  </si>
  <si>
    <t>b154</t>
  </si>
  <si>
    <t>b155</t>
  </si>
  <si>
    <t>b156</t>
  </si>
  <si>
    <t>b157</t>
  </si>
  <si>
    <t>DisplaySkeletonData</t>
    <phoneticPr fontId="1" type="noConversion"/>
  </si>
  <si>
    <t>-1,-1</t>
  </si>
  <si>
    <t>-1,-1</t>
    <phoneticPr fontId="1" type="noConversion"/>
  </si>
  <si>
    <t>127,-1</t>
    <phoneticPr fontId="1" type="noConversion"/>
  </si>
  <si>
    <t>128,-1</t>
    <phoneticPr fontId="1" type="noConversion"/>
  </si>
  <si>
    <t>129,-1</t>
    <phoneticPr fontId="1" type="noConversion"/>
  </si>
  <si>
    <t>130,-1</t>
    <phoneticPr fontId="1" type="noConversion"/>
  </si>
  <si>
    <t>흑천암귀</t>
    <phoneticPr fontId="1" type="noConversion"/>
  </si>
  <si>
    <t>혈귀생왕</t>
    <phoneticPr fontId="1" type="noConversion"/>
  </si>
  <si>
    <t>백의귀면</t>
    <phoneticPr fontId="1" type="noConversion"/>
  </si>
  <si>
    <t>귀안마군</t>
    <phoneticPr fontId="1" type="noConversion"/>
  </si>
  <si>
    <t>1라,5라,10라,50라,100라,500라,1000라,5000라,1가</t>
    <phoneticPr fontId="1" type="noConversion"/>
  </si>
  <si>
    <t>1승,5승,10승,50승,100승,500승,1000승,5000승,1마</t>
    <phoneticPr fontId="1" type="noConversion"/>
  </si>
  <si>
    <t>1살,5살,10살,50살,100살,500살,1000살,5000살,1섬</t>
    <phoneticPr fontId="1" type="noConversion"/>
  </si>
  <si>
    <t>1찰,5찰,10찰,50찰,100찰,500찰,1000찰,5000찰,1교</t>
    <phoneticPr fontId="1" type="noConversion"/>
  </si>
  <si>
    <t>2,2,2,2,2,2,2,2,1</t>
    <phoneticPr fontId="1" type="noConversion"/>
  </si>
  <si>
    <t>3,3,3,3,3,3,3,3,1</t>
    <phoneticPr fontId="1" type="noConversion"/>
  </si>
  <si>
    <t>4,4,4,4,4,4,4,4,1</t>
    <phoneticPr fontId="1" type="noConversion"/>
  </si>
  <si>
    <t>9031,9031,9031,9031,9031,9031,9031,9031,1427</t>
    <phoneticPr fontId="1" type="noConversion"/>
  </si>
  <si>
    <t>9031,9031,9031,9031,9031,9031,9031,9031,1428</t>
    <phoneticPr fontId="1" type="noConversion"/>
  </si>
  <si>
    <t>9031,9031,9031,9031,9031,9031,9031,9031,1429</t>
    <phoneticPr fontId="1" type="noConversion"/>
  </si>
  <si>
    <t>9031,9031,9031,9031,9031,9031,9031,9031,1430</t>
    <phoneticPr fontId="1" type="noConversion"/>
  </si>
  <si>
    <t>1E+92,5E+92,1E+93,5E+93,1E+94,5E+94,1E+95,5E+95,1E+96</t>
  </si>
  <si>
    <t>1E+104,5E+104,1E+105,5E+105,1E+106,5E+106,1E+107,5E+107,1E+108</t>
  </si>
  <si>
    <t>1E+112,5E+112,1E+113,5E+113,1E+114,5E+114,1E+115,5E+115,1E+116</t>
  </si>
  <si>
    <t>1E+120,5E+120,1E+121,5E+121,1E+122,5E+122,1E+123,5E+123,1E+124</t>
  </si>
  <si>
    <t>위</t>
    <phoneticPr fontId="1" type="noConversion"/>
  </si>
  <si>
    <t>500섬,1000섬,3000섬,5000섬,7000섬,1찰,3찰,7찰,10찰</t>
  </si>
  <si>
    <t>5E+118,1E+119,3E+119,5E+119,7E+119,1E+120,3E+120,7E+120,1E+121</t>
  </si>
  <si>
    <t>20찰,30찰,40찰,50찰,60찰,70찰,80찰,90찰,100찰</t>
  </si>
  <si>
    <t>2E+121,3E+121,4E+121,5E+121,6E+121,7E+121,8E+121,9E+121,1E+122</t>
  </si>
  <si>
    <t>200찰,300찰,400찰,500찰,600찰,700찰,800찰,900찰,1000찰</t>
  </si>
  <si>
    <t>2E+122,3E+122,4E+122,5E+122,6E+122,7E+122,8E+122,9E+122,1E+123</t>
  </si>
  <si>
    <t>b158</t>
  </si>
  <si>
    <t>b159</t>
  </si>
  <si>
    <t>b160</t>
  </si>
  <si>
    <t>b161</t>
  </si>
  <si>
    <t>b162</t>
  </si>
  <si>
    <t>b163</t>
  </si>
  <si>
    <t>b164</t>
  </si>
  <si>
    <t>b165</t>
  </si>
  <si>
    <t>132,-1</t>
    <phoneticPr fontId="1" type="noConversion"/>
  </si>
  <si>
    <t>133,-1</t>
    <phoneticPr fontId="1" type="noConversion"/>
  </si>
  <si>
    <t>134,-1</t>
    <phoneticPr fontId="1" type="noConversion"/>
  </si>
  <si>
    <t>135,-1</t>
    <phoneticPr fontId="1" type="noConversion"/>
  </si>
  <si>
    <t>9031,9031,9031,9031,9031,9031,9031,9031,1432</t>
    <phoneticPr fontId="1" type="noConversion"/>
  </si>
  <si>
    <t>9031,9031,9031,9031,9031,9031,9031,9031,1433</t>
    <phoneticPr fontId="1" type="noConversion"/>
  </si>
  <si>
    <t>9031,9031,7250,9031,9031,7240,9031,9031,1434</t>
    <phoneticPr fontId="1" type="noConversion"/>
  </si>
  <si>
    <t>9031,9031,7251,9031,9031,7241,9031,9031,1435</t>
    <phoneticPr fontId="1" type="noConversion"/>
  </si>
  <si>
    <t>귀왕</t>
    <phoneticPr fontId="1" type="noConversion"/>
  </si>
  <si>
    <t>적면흑귀</t>
    <phoneticPr fontId="1" type="noConversion"/>
  </si>
  <si>
    <t>옥혈귀비</t>
    <phoneticPr fontId="1" type="noConversion"/>
  </si>
  <si>
    <t>음혼마군</t>
    <phoneticPr fontId="1" type="noConversion"/>
  </si>
  <si>
    <t>10가,50가,100가,500가,1000가,2000가,5000가,1언,10언</t>
  </si>
  <si>
    <t>1E+97,5E+97,1E+98,5E+98,1E+99,2E+99,5E+99,1E+100,1E+101</t>
  </si>
  <si>
    <t>10마,20마,50마,100마,500마,1000마,3000마,5000마,8000마</t>
  </si>
  <si>
    <t>1E+109,2E+109,5E+109,1E+110,5E+110,1E+111,3E+111,5E+111,8E+111</t>
  </si>
  <si>
    <t>2교,3교,5교,10교,20교,30교,50교,70교,100교</t>
  </si>
  <si>
    <t>2E+124,3E+124,5E+124,1E+125,2E+125,3E+125,5E+125,7E+125,1E+126</t>
  </si>
  <si>
    <t>200교,300교,500교,1000교,2000교,3000교,5000교,7000교,1위</t>
    <phoneticPr fontId="1" type="noConversion"/>
  </si>
  <si>
    <t>2E+126,3E+126,5E+126,1E+127,2E+127,3E+127,5E+127,7E+127,1E+128</t>
  </si>
  <si>
    <t>9034,9034,7114,9034,9034,7600</t>
    <phoneticPr fontId="1" type="noConversion"/>
  </si>
  <si>
    <t>9034,9034,7115,9034,9034,7601</t>
    <phoneticPr fontId="1" type="noConversion"/>
  </si>
  <si>
    <t>9034,9034,7116,9034,9034,7602</t>
    <phoneticPr fontId="1" type="noConversion"/>
  </si>
  <si>
    <t>9034,9034,7117,9034,9034,7603</t>
    <phoneticPr fontId="1" type="noConversion"/>
  </si>
  <si>
    <t>1E+119,2E+119,3E+119,5E+119,7E+119,1E+120</t>
  </si>
  <si>
    <t>1000섬,2000섬,3000섬,5000섬,7000섬,1찰</t>
  </si>
  <si>
    <t>1000찰,2000찰,3000찰,5000찰,7000찰,1교</t>
  </si>
  <si>
    <t>녹천구</t>
    <phoneticPr fontId="1" type="noConversion"/>
  </si>
  <si>
    <t>황천구</t>
    <phoneticPr fontId="1" type="noConversion"/>
  </si>
  <si>
    <t>적천구</t>
    <phoneticPr fontId="1" type="noConversion"/>
  </si>
  <si>
    <t>백천구</t>
    <phoneticPr fontId="1" type="noConversion"/>
  </si>
  <si>
    <t>천신</t>
    <phoneticPr fontId="1" type="noConversion"/>
  </si>
  <si>
    <t>9031,9031,7253,9031,9031,7243,9031,9031,1439</t>
    <phoneticPr fontId="1" type="noConversion"/>
  </si>
  <si>
    <t>139,-1</t>
    <phoneticPr fontId="1" type="noConversion"/>
  </si>
  <si>
    <t>b167</t>
  </si>
  <si>
    <t>9036,9036,9036</t>
  </si>
  <si>
    <t>9031,9031,7252,9031,9031,7242,9031,9031,1438</t>
    <phoneticPr fontId="1" type="noConversion"/>
  </si>
  <si>
    <t>b166</t>
  </si>
  <si>
    <t>b168</t>
  </si>
  <si>
    <t>100교,1위,1000위</t>
    <phoneticPr fontId="1" type="noConversion"/>
  </si>
  <si>
    <t>1E+123,2E+123,3E+123,5E+123,7E+123,1E+124</t>
    <phoneticPr fontId="1" type="noConversion"/>
  </si>
  <si>
    <t>1E+126,1E+128,1E+131</t>
    <phoneticPr fontId="1" type="noConversion"/>
  </si>
  <si>
    <t>사령신군</t>
    <phoneticPr fontId="1" type="noConversion"/>
  </si>
  <si>
    <t>만독귀의</t>
    <phoneticPr fontId="1" type="noConversion"/>
  </si>
  <si>
    <t>2위,3위,5위,10위,20위,30위,50위,70위,100위</t>
    <phoneticPr fontId="1" type="noConversion"/>
  </si>
  <si>
    <t>200위,300위,500위,1000위,2000위,3000위,5000위,7000위,9000위</t>
    <phoneticPr fontId="1" type="noConversion"/>
  </si>
  <si>
    <t>2E+130,3E+130,5E+130,1E+131,2E+131,3E+131,5E+131,7E+131,9E+131</t>
  </si>
  <si>
    <t>2E+128,3E+128,5E+128,1E+129,2E+129,3E+129,5E+129,7E+129,1E+130</t>
  </si>
  <si>
    <t>138,-1</t>
    <phoneticPr fontId="1" type="noConversion"/>
  </si>
  <si>
    <t>b169</t>
  </si>
  <si>
    <t>b170</t>
  </si>
  <si>
    <t>b171</t>
  </si>
  <si>
    <t>140,-1</t>
    <phoneticPr fontId="1" type="noConversion"/>
  </si>
  <si>
    <t>141,-1</t>
    <phoneticPr fontId="1" type="noConversion"/>
  </si>
  <si>
    <t>142,-1</t>
    <phoneticPr fontId="1" type="noConversion"/>
  </si>
  <si>
    <t>9031,9031,9031,9031,9031,9031,9031,9031,1440</t>
    <phoneticPr fontId="1" type="noConversion"/>
  </si>
  <si>
    <t>9031,9031,7254,9031,9031,7244,9031,9031,1441</t>
    <phoneticPr fontId="1" type="noConversion"/>
  </si>
  <si>
    <t>9031,9031,7255,9031,9031,7245,9031,9031,1442</t>
    <phoneticPr fontId="1" type="noConversion"/>
  </si>
  <si>
    <t>1E+117,2E+117,5E+117,1E+118,5E+118,1E+119,3E+119,5E+119,8E+119</t>
  </si>
  <si>
    <t>10섬,20섬,50섬,100섬,500섬,1000섬,3000섬,5000섬,8000섬</t>
  </si>
  <si>
    <t>설</t>
    <phoneticPr fontId="1" type="noConversion"/>
  </si>
  <si>
    <t>2설,3설,5설,10설,20설,30설,50설,70설,100설</t>
  </si>
  <si>
    <t>2E+132,3E+132,5E+132,1E+133,2E+133,3E+133,5E+133,7E+133,1E+134</t>
  </si>
  <si>
    <t>200설,300설,500설,1000설,2000설,3000설,5000설,7000설,9000설</t>
  </si>
  <si>
    <t>2E+134,3E+134,5E+134,1E+135,2E+135,3E+135,5E+135,7E+135,9E+135</t>
  </si>
  <si>
    <t>음명진군</t>
    <phoneticPr fontId="1" type="noConversion"/>
  </si>
  <si>
    <t>혈마신군</t>
    <phoneticPr fontId="1" type="noConversion"/>
  </si>
  <si>
    <t>동악신로</t>
    <phoneticPr fontId="1" type="noConversion"/>
  </si>
  <si>
    <t>b172</t>
  </si>
  <si>
    <t>b173</t>
  </si>
  <si>
    <t>b174</t>
  </si>
  <si>
    <t>b175</t>
  </si>
  <si>
    <t>9031,9031,7256,9031,9031,7246,9031,9031,1445</t>
    <phoneticPr fontId="1" type="noConversion"/>
  </si>
  <si>
    <t>9031,9031,7257,9031,9031,7247,9031,9031,1446</t>
    <phoneticPr fontId="1" type="noConversion"/>
  </si>
  <si>
    <t>145,-1</t>
    <phoneticPr fontId="1" type="noConversion"/>
  </si>
  <si>
    <t>146,-1</t>
    <phoneticPr fontId="1" type="noConversion"/>
  </si>
  <si>
    <t>147,-1</t>
    <phoneticPr fontId="1" type="noConversion"/>
  </si>
  <si>
    <t>148,-1</t>
    <phoneticPr fontId="1" type="noConversion"/>
  </si>
  <si>
    <t>적</t>
    <phoneticPr fontId="1" type="noConversion"/>
  </si>
  <si>
    <t>9019,9019,7604,9019,9019,1447,9019,9019,8750</t>
  </si>
  <si>
    <t>9019,9019,7605,9019,9019,1448,9019,9019,8751</t>
  </si>
  <si>
    <t>b176</t>
    <phoneticPr fontId="1" type="noConversion"/>
  </si>
  <si>
    <t>추천보상용2</t>
    <phoneticPr fontId="1" type="noConversion"/>
  </si>
  <si>
    <t>100,200</t>
    <phoneticPr fontId="1" type="noConversion"/>
  </si>
  <si>
    <t>천귀사신</t>
    <phoneticPr fontId="1" type="noConversion"/>
  </si>
  <si>
    <t>마영독군</t>
    <phoneticPr fontId="1" type="noConversion"/>
  </si>
  <si>
    <t>200적,300적,500적,1000적,2000적,3000적,5000적,7000적,9000적</t>
  </si>
  <si>
    <t>2E+138,3E+138,5E+138,1E+139,2E+139,3E+139,5E+139,7E+139,9E+139</t>
  </si>
  <si>
    <t>2적,3적,5적,10적,20적,30적,50적,70적,100적</t>
  </si>
  <si>
    <t>2E+136,3E+136,5E+136,1E+137,2E+137,3E+137,5E+137,7E+137,1E+138</t>
  </si>
  <si>
    <t>묘왕</t>
    <phoneticPr fontId="1" type="noConversion"/>
  </si>
  <si>
    <t>견왕</t>
    <phoneticPr fontId="1" type="noConversion"/>
  </si>
  <si>
    <t>1000찰,2000찰,3000찰,4000찰,5000찰,6000찰,7000찰,8000찰,1교</t>
  </si>
  <si>
    <t>1E+123,2E+123,3E+123,4E+123,5E+123,6E+123,7E+123,8E+123,1E+124</t>
  </si>
  <si>
    <t>1000교,2000교,3000교,4000교,5000교,6000교,7000교,8000교,1위</t>
  </si>
  <si>
    <t>1E+127,2E+127,3E+127,4E+127,5E+127,6E+127,7E+127,8E+127,1E+128</t>
  </si>
  <si>
    <t>8612,1449</t>
    <phoneticPr fontId="1" type="noConversion"/>
  </si>
  <si>
    <t>b177</t>
  </si>
  <si>
    <t>b178</t>
  </si>
  <si>
    <t>b179</t>
  </si>
  <si>
    <t>150,-1</t>
    <phoneticPr fontId="1" type="noConversion"/>
  </si>
  <si>
    <t>151,-1</t>
    <phoneticPr fontId="1" type="noConversion"/>
  </si>
  <si>
    <t>152,-1</t>
    <phoneticPr fontId="1" type="noConversion"/>
  </si>
  <si>
    <t>9031,9031,7258,9031,9031,7248,9031,9031,1450</t>
    <phoneticPr fontId="1" type="noConversion"/>
  </si>
  <si>
    <t>9019,9019,7606,9019,9019,1451,9019,9019,8752</t>
    <phoneticPr fontId="1" type="noConversion"/>
  </si>
  <si>
    <t>9019,9019,7607,9019,9019,1452,9019,9019,8753</t>
    <phoneticPr fontId="1" type="noConversion"/>
  </si>
  <si>
    <t>Quarter</t>
    <phoneticPr fontId="1" type="noConversion"/>
  </si>
  <si>
    <t>고</t>
    <phoneticPr fontId="1" type="noConversion"/>
  </si>
  <si>
    <t>독왕</t>
    <phoneticPr fontId="1" type="noConversion"/>
  </si>
  <si>
    <t>호왕</t>
    <phoneticPr fontId="1" type="noConversion"/>
  </si>
  <si>
    <t>범왕</t>
    <phoneticPr fontId="1" type="noConversion"/>
  </si>
  <si>
    <t>1000위,2000위,3000위,4000위,5000위,6000위,7000위,8000위,1설</t>
  </si>
  <si>
    <t>1E+131,2E+131,3E+131,4E+131,5E+131,6E+131,7E+131,8E+131,1E+132</t>
  </si>
  <si>
    <t>1E+135,2E+135,3E+135,4E+135,5E+135,6E+135,7E+135,8E+135,1E+136</t>
  </si>
  <si>
    <t>1000설,2000설,3000설,4000설,5000설,6000설,7000설,8000설,1적</t>
  </si>
  <si>
    <t>1고,3고,5고,10고,20고,30고,50고,70고,100고</t>
    <phoneticPr fontId="1" type="noConversion"/>
  </si>
  <si>
    <t>1E+140,3E+140,5E+140,1E+141,2E+141,3E+141,5E+141,7E+141,1E+142</t>
    <phoneticPr fontId="1" type="noConversion"/>
  </si>
  <si>
    <t>100,200,300,400,500,600,700,800,900,1000,1100,1200,1300,1400,1500,1600,1700,1800,1900,2000,2100,2200,2300,2400,2500</t>
    <phoneticPr fontId="1" type="noConversion"/>
  </si>
  <si>
    <t>25,25,25,25,25,25,25,25,25,25,25,25,25,25,25,25,25,25,25,25,25,25,25,25,25</t>
    <phoneticPr fontId="1" type="noConversion"/>
  </si>
  <si>
    <t>2000,4000,6000,8000,10000,13000,16000,19000,22000,25000,28000,31000,34000,37000,40000,43000,46000,49000,52000,55000,58000,61000,64000,67000,71000</t>
    <phoneticPr fontId="1" type="noConversion"/>
  </si>
  <si>
    <t>100층, 200층, 300층, 400층, 500층, 600층, 700층, 800층, 900층, 1000층, 1100층, 1200층, 1300층, 1400층, 1500층,1600층,1700층,1800층,1900층,2000층,2100층,2200층,2300층,2400층,2500층</t>
    <phoneticPr fontId="1" type="noConversion"/>
  </si>
  <si>
    <t>b180</t>
  </si>
  <si>
    <t>b181</t>
  </si>
  <si>
    <t>9031,9031,7259,9031,9031,7249,9031,9031,1455</t>
    <phoneticPr fontId="1" type="noConversion"/>
  </si>
  <si>
    <t>9019,9019,7608,9019,9019,1456,9019,9019,8754</t>
    <phoneticPr fontId="1" type="noConversion"/>
  </si>
  <si>
    <t>155,-1</t>
    <phoneticPr fontId="1" type="noConversion"/>
  </si>
  <si>
    <t>156,-1</t>
    <phoneticPr fontId="1" type="noConversion"/>
  </si>
  <si>
    <t>b182</t>
  </si>
  <si>
    <t>157,-1</t>
    <phoneticPr fontId="1" type="noConversion"/>
  </si>
  <si>
    <t>9031,9031,7280,9031,9031,7260,9031,9031,1457</t>
    <phoneticPr fontId="1" type="noConversion"/>
  </si>
  <si>
    <t>흑랑왕</t>
    <phoneticPr fontId="1" type="noConversion"/>
  </si>
  <si>
    <t>뇌제</t>
    <phoneticPr fontId="1" type="noConversion"/>
  </si>
  <si>
    <t>백수뇌군</t>
    <phoneticPr fontId="1" type="noConversion"/>
  </si>
  <si>
    <t>200고,300고,500고,1000고,2000고,3000고,5000고,7000고,9000고</t>
  </si>
  <si>
    <t>2E+142,3E+142,5E+142,1E+143,2E+143,3E+143,5E+143,7E+143,9E+143</t>
  </si>
  <si>
    <t>화</t>
    <phoneticPr fontId="1" type="noConversion"/>
  </si>
  <si>
    <t>1화,3화,5화,10화,20화,30화,50화,70화,100화</t>
  </si>
  <si>
    <t>1E+144,3E+144,5E+144,1E+145,2E+145,3E+145,5E+145,7E+145,1E+146</t>
  </si>
  <si>
    <t>1000적,2000적,3000적,4000적,5000적,6000적,7000적,8000적,1고</t>
  </si>
  <si>
    <t>1E+139,2E+139,3E+139,4E+139,5E+139,6E+139,7E+139,8E+139,1E+140</t>
  </si>
  <si>
    <t>1나</t>
  </si>
  <si>
    <t>100나</t>
  </si>
  <si>
    <t>1000나</t>
  </si>
  <si>
    <t>5000나</t>
  </si>
  <si>
    <t>1불</t>
  </si>
  <si>
    <t>100불</t>
  </si>
  <si>
    <t>500불</t>
  </si>
  <si>
    <t>1000불</t>
  </si>
  <si>
    <t>5000불</t>
  </si>
  <si>
    <t>8000불</t>
  </si>
  <si>
    <t>1무</t>
  </si>
  <si>
    <t>1무5000불</t>
  </si>
  <si>
    <t>2무</t>
  </si>
  <si>
    <t>2무5000불</t>
  </si>
  <si>
    <t>3무</t>
  </si>
  <si>
    <t>4무</t>
  </si>
  <si>
    <t>5무</t>
  </si>
  <si>
    <t>7무</t>
  </si>
  <si>
    <t>9무</t>
  </si>
  <si>
    <t>15무</t>
  </si>
  <si>
    <t>20무</t>
  </si>
  <si>
    <t>30무</t>
  </si>
  <si>
    <t>50무</t>
  </si>
  <si>
    <t>100무</t>
  </si>
  <si>
    <t>150무</t>
  </si>
  <si>
    <t>200무</t>
  </si>
  <si>
    <t>300무</t>
  </si>
  <si>
    <t>400무</t>
  </si>
  <si>
    <t>1000무</t>
  </si>
  <si>
    <t>1500무</t>
  </si>
  <si>
    <t>2000무</t>
  </si>
  <si>
    <t>3000무</t>
  </si>
  <si>
    <t>5000무</t>
  </si>
  <si>
    <t>7000무</t>
  </si>
  <si>
    <t>1대</t>
  </si>
  <si>
    <t>4대</t>
  </si>
  <si>
    <t>8대</t>
  </si>
  <si>
    <t>12대</t>
  </si>
  <si>
    <t>16대</t>
  </si>
  <si>
    <t>20대</t>
  </si>
  <si>
    <t>40대</t>
  </si>
  <si>
    <t>70대</t>
  </si>
  <si>
    <t>100대</t>
  </si>
  <si>
    <t>150대</t>
  </si>
  <si>
    <t>200대</t>
  </si>
  <si>
    <t>400대</t>
  </si>
  <si>
    <t>600대</t>
  </si>
  <si>
    <t>1000대</t>
  </si>
  <si>
    <t>5000대</t>
  </si>
  <si>
    <t>1겁</t>
  </si>
  <si>
    <t>3겁</t>
  </si>
  <si>
    <t>5겁</t>
  </si>
  <si>
    <t>10겁</t>
  </si>
  <si>
    <t>20겁</t>
  </si>
  <si>
    <t>30겁</t>
  </si>
  <si>
    <t>50겁</t>
  </si>
  <si>
    <t>100겁</t>
  </si>
  <si>
    <t>200겁</t>
  </si>
  <si>
    <t>400겁</t>
  </si>
  <si>
    <t>600겁</t>
  </si>
  <si>
    <t>1000겁</t>
  </si>
  <si>
    <t>1500겁</t>
  </si>
  <si>
    <t>2000겁</t>
  </si>
  <si>
    <t>3000겁</t>
  </si>
  <si>
    <t>1업</t>
  </si>
  <si>
    <t>3업</t>
  </si>
  <si>
    <t>5업</t>
  </si>
  <si>
    <t>10업</t>
  </si>
  <si>
    <t>20업</t>
  </si>
  <si>
    <t>50업</t>
  </si>
  <si>
    <t>100업</t>
  </si>
  <si>
    <t>200업</t>
  </si>
  <si>
    <t>500업</t>
  </si>
  <si>
    <t>1000업</t>
  </si>
  <si>
    <t>2000업</t>
  </si>
  <si>
    <t>3000업</t>
  </si>
  <si>
    <t>6000업</t>
  </si>
  <si>
    <t>1긍</t>
  </si>
  <si>
    <t>2긍</t>
  </si>
  <si>
    <t>5긍</t>
  </si>
  <si>
    <t>10긍</t>
  </si>
  <si>
    <t>25긍</t>
  </si>
  <si>
    <t>50긍</t>
  </si>
  <si>
    <t>100긍</t>
  </si>
  <si>
    <t>200긍</t>
  </si>
  <si>
    <t>1000긍</t>
  </si>
  <si>
    <t>6000긍</t>
  </si>
  <si>
    <t>1갈</t>
  </si>
  <si>
    <t>2갈</t>
  </si>
  <si>
    <t>4갈</t>
  </si>
  <si>
    <t>10갈</t>
  </si>
  <si>
    <t>20갈</t>
  </si>
  <si>
    <t>40갈</t>
  </si>
  <si>
    <t>60갈</t>
  </si>
  <si>
    <t>100갈</t>
  </si>
  <si>
    <t>120갈</t>
  </si>
  <si>
    <t>140갈</t>
  </si>
  <si>
    <t>160갈</t>
  </si>
  <si>
    <t>200갈</t>
  </si>
  <si>
    <t>300갈</t>
  </si>
  <si>
    <t>400갈</t>
  </si>
  <si>
    <t>500갈</t>
  </si>
  <si>
    <t>600갈</t>
  </si>
  <si>
    <t>800갈</t>
  </si>
  <si>
    <t>1500갈</t>
  </si>
  <si>
    <t>2000갈</t>
  </si>
  <si>
    <t>4000갈</t>
  </si>
  <si>
    <t>1라</t>
  </si>
  <si>
    <t>2라</t>
  </si>
  <si>
    <t>4라</t>
  </si>
  <si>
    <t>10라</t>
  </si>
  <si>
    <t>20라</t>
  </si>
  <si>
    <t>40라</t>
  </si>
  <si>
    <t>100라</t>
  </si>
  <si>
    <t>200라</t>
  </si>
  <si>
    <t>400라</t>
  </si>
  <si>
    <t>1000라</t>
  </si>
  <si>
    <t>2000라</t>
  </si>
  <si>
    <t>4000라</t>
  </si>
  <si>
    <t>1가</t>
  </si>
  <si>
    <t>2가</t>
  </si>
  <si>
    <t>4가</t>
  </si>
  <si>
    <t>10가</t>
  </si>
  <si>
    <t>20가</t>
  </si>
  <si>
    <t>40가</t>
  </si>
  <si>
    <t>100가</t>
  </si>
  <si>
    <t>200가</t>
  </si>
  <si>
    <t>300가</t>
  </si>
  <si>
    <t>400가</t>
  </si>
  <si>
    <t>600가</t>
  </si>
  <si>
    <t>1000가</t>
  </si>
  <si>
    <t>1600가</t>
  </si>
  <si>
    <t>2000가</t>
  </si>
  <si>
    <t>4000가</t>
  </si>
  <si>
    <t>1언</t>
  </si>
  <si>
    <t>2언</t>
  </si>
  <si>
    <t>4언</t>
  </si>
  <si>
    <t>10언</t>
  </si>
  <si>
    <t>20언</t>
  </si>
  <si>
    <t>40언</t>
  </si>
  <si>
    <t>100언</t>
  </si>
  <si>
    <t>200언</t>
  </si>
  <si>
    <t>300언</t>
  </si>
  <si>
    <t>400언</t>
  </si>
  <si>
    <t>600언</t>
  </si>
  <si>
    <t>1000언</t>
  </si>
  <si>
    <t>1600언</t>
  </si>
  <si>
    <t>2000언</t>
  </si>
  <si>
    <t>4000언</t>
  </si>
  <si>
    <t>1승</t>
  </si>
  <si>
    <t>2승</t>
  </si>
  <si>
    <t>4승</t>
  </si>
  <si>
    <t>10승</t>
  </si>
  <si>
    <t>20승</t>
  </si>
  <si>
    <t>40승</t>
  </si>
  <si>
    <t>100승</t>
  </si>
  <si>
    <t>200승</t>
  </si>
  <si>
    <t>300승</t>
  </si>
  <si>
    <t>400승</t>
  </si>
  <si>
    <t>600승</t>
  </si>
  <si>
    <t>1000승</t>
  </si>
  <si>
    <t>1600승</t>
  </si>
  <si>
    <t>2000승</t>
  </si>
  <si>
    <t>4000승</t>
  </si>
  <si>
    <t>1마</t>
  </si>
  <si>
    <t>2마</t>
  </si>
  <si>
    <t>4마</t>
  </si>
  <si>
    <t>10마</t>
  </si>
  <si>
    <t>20마</t>
  </si>
  <si>
    <t>40마</t>
  </si>
  <si>
    <t>100마</t>
  </si>
  <si>
    <t>200마</t>
  </si>
  <si>
    <t>300마</t>
  </si>
  <si>
    <t>400마</t>
  </si>
  <si>
    <t>600마</t>
  </si>
  <si>
    <t>1000마</t>
  </si>
  <si>
    <t>1600마</t>
  </si>
  <si>
    <t>2000마</t>
  </si>
  <si>
    <t>4000마</t>
  </si>
  <si>
    <t>1살</t>
  </si>
  <si>
    <t>2살</t>
  </si>
  <si>
    <t>4살</t>
  </si>
  <si>
    <t>10살</t>
  </si>
  <si>
    <t>20살</t>
  </si>
  <si>
    <t>40살</t>
  </si>
  <si>
    <t>100살</t>
  </si>
  <si>
    <t>200살</t>
  </si>
  <si>
    <t>300살</t>
  </si>
  <si>
    <t>500살</t>
  </si>
  <si>
    <t>800살</t>
  </si>
  <si>
    <t>1000살</t>
  </si>
  <si>
    <t>1600살</t>
  </si>
  <si>
    <t>2000살</t>
  </si>
  <si>
    <t>4000살</t>
  </si>
  <si>
    <t>1섬</t>
  </si>
  <si>
    <t>2섬</t>
  </si>
  <si>
    <t>4섬</t>
  </si>
  <si>
    <t>10섬</t>
  </si>
  <si>
    <t>20섬</t>
  </si>
  <si>
    <t>40섬</t>
  </si>
  <si>
    <t>100섬</t>
  </si>
  <si>
    <t>200섬</t>
  </si>
  <si>
    <t>300섬</t>
  </si>
  <si>
    <t>400섬</t>
  </si>
  <si>
    <t>600섬</t>
  </si>
  <si>
    <t>1000섬</t>
  </si>
  <si>
    <t>1600섬</t>
  </si>
  <si>
    <t>2000섬</t>
  </si>
  <si>
    <t>4000섬</t>
  </si>
  <si>
    <t>c</t>
    <phoneticPr fontId="1" type="noConversion"/>
  </si>
  <si>
    <t>d</t>
    <phoneticPr fontId="1" type="noConversion"/>
  </si>
  <si>
    <t>e</t>
    <phoneticPr fontId="1" type="noConversion"/>
  </si>
  <si>
    <t>b183</t>
  </si>
  <si>
    <t>b184</t>
  </si>
  <si>
    <t>9019,9019,7609,9019,9019,1458,9019,9019,8755</t>
    <phoneticPr fontId="1" type="noConversion"/>
  </si>
  <si>
    <t>9031,9031,7281,9031,9031,7261,9031,9031,1459</t>
    <phoneticPr fontId="1" type="noConversion"/>
  </si>
  <si>
    <t>158,-1</t>
    <phoneticPr fontId="1" type="noConversion"/>
  </si>
  <si>
    <t>159,-1</t>
    <phoneticPr fontId="1" type="noConversion"/>
  </si>
  <si>
    <t>명</t>
    <phoneticPr fontId="1" type="noConversion"/>
  </si>
  <si>
    <t>200화,300화,500화,1000화,2000화,3000화,5000화,7000화,9000화</t>
  </si>
  <si>
    <t>2E+146,3E+146,5E+146,1E+147,2E+147,3E+147,5E+147,7E+147,9E+147</t>
  </si>
  <si>
    <t>1000고,2000고,3000고,4000고,5000고,6000고,7000고,8000고,1화</t>
  </si>
  <si>
    <t>1E+143,2E+143,3E+143,4E+143,5E+143,6E+143,7E+143,8E+143,1E+144</t>
  </si>
  <si>
    <t>흑묘살수</t>
    <phoneticPr fontId="1" type="noConversion"/>
  </si>
  <si>
    <t>풍룡왕</t>
    <phoneticPr fontId="1" type="noConversion"/>
  </si>
  <si>
    <t>b185</t>
  </si>
  <si>
    <t>용인 3대장</t>
    <phoneticPr fontId="1" type="noConversion"/>
  </si>
  <si>
    <t>데미지</t>
    <phoneticPr fontId="1" type="noConversion"/>
  </si>
  <si>
    <t>보상 타입</t>
    <phoneticPr fontId="1" type="noConversion"/>
  </si>
  <si>
    <t>개수</t>
    <phoneticPr fontId="1" type="noConversion"/>
  </si>
  <si>
    <t>9047,9047,7282,9047,9047,7262,1462,1463,1464</t>
  </si>
  <si>
    <t>1E+124,1E+125,1E+126,1E+127,1E+128,1E+129,1E+130,1E+131,1E+132,1E+133,1E+134,1E+135,1E+136,1E+137,1E+138,1E+139,1E+140,1E+141,1E+142,1E+143,1E+144,1E+145,1E+146,1E+147,1E+148,1E+149,1E+150,1E+151</t>
  </si>
  <si>
    <t>1교,10교,100교,1000교,1위,10위,100위,1000위,1설,10설,100설,1000설,1적,10적,100적,1000적,1고,10고,100고,1000고,1화,10화,100화,1000화,1명,10명,100명,1000명</t>
  </si>
  <si>
    <t>9047,9047,9047,9047,9047,9047,9047,1462,9047,9047,9047,9047,9047,9047,9047,1463,9047,9047,9047,9047,9047,9047,9047,1464,9047,7282,9047,7262</t>
  </si>
  <si>
    <t>1,1,1,1,2,2,2,1,3,3,3,3,4,4,4,1,5,5,5,5,6,6,6,1,7,1,7,1</t>
  </si>
  <si>
    <t>삼천왕</t>
    <phoneticPr fontId="1" type="noConversion"/>
  </si>
  <si>
    <t>b186</t>
  </si>
  <si>
    <t>신선 비고 지킴이</t>
    <phoneticPr fontId="1" type="noConversion"/>
  </si>
  <si>
    <t>b187</t>
    <phoneticPr fontId="1" type="noConversion"/>
  </si>
  <si>
    <t>9029,9029,8756,9029,9029,8757,9029,9029,8758,9029,9029,8759,9029,9029,8760</t>
    <phoneticPr fontId="1" type="noConversion"/>
  </si>
  <si>
    <t>5교</t>
  </si>
  <si>
    <t>50교</t>
  </si>
  <si>
    <t>500교</t>
  </si>
  <si>
    <t>5000교</t>
  </si>
  <si>
    <t>5위</t>
  </si>
  <si>
    <t>50위</t>
  </si>
  <si>
    <t>500위</t>
  </si>
  <si>
    <t>5000위</t>
  </si>
  <si>
    <t>5설</t>
  </si>
  <si>
    <t>50설</t>
  </si>
  <si>
    <t>500설</t>
  </si>
  <si>
    <t>5000설</t>
  </si>
  <si>
    <t>5적</t>
  </si>
  <si>
    <t>50적</t>
  </si>
  <si>
    <t>500적</t>
  </si>
  <si>
    <t>5000적</t>
  </si>
  <si>
    <t>5고</t>
  </si>
  <si>
    <t>50고</t>
  </si>
  <si>
    <t>500고</t>
  </si>
  <si>
    <t>5000고</t>
  </si>
  <si>
    <t>5화</t>
  </si>
  <si>
    <t>50화</t>
  </si>
  <si>
    <t>500화</t>
  </si>
  <si>
    <t>5000화</t>
  </si>
  <si>
    <t>5명</t>
  </si>
  <si>
    <t>50명</t>
  </si>
  <si>
    <t>500명</t>
  </si>
  <si>
    <t>5000명</t>
  </si>
  <si>
    <t>5월</t>
  </si>
  <si>
    <t>50월</t>
  </si>
  <si>
    <t>500월</t>
  </si>
  <si>
    <t>5000월</t>
  </si>
  <si>
    <t>5E+124,5E+125,5E+126,5E+127,5E+128,5E+129,5E+130,5E+131,5E+132,5E+133,5E+134,5E+135,5E+136,5E+137,5E+138,5E+139,5E+140,5E+141,5E+142,5E+143,5E+144,5E+145,5E+146,5E+147,5E+148,5E+149,5E+150,5E+151,5E+152,5E+153,5E+154,5E+155</t>
  </si>
  <si>
    <t>5교,50교,500교,5000교,5위,50위,500위,5000위,5설,50설,500설,5000설,5적,50적,500적,5000적,5고,50고,500고,5000고,5화,50화,500화,5000화,5명,50명,500명,5000명,5월,50월,500월,5000월</t>
  </si>
  <si>
    <t>9047,9047,9047,9047,9047,9047,9047,9047,9047,9047,9047,1465,9047,9047,9047,9047,9047,9047,9047,1466,9047,9047,9047,9047,9047,9047,9047,9047,9047,7283,9047,7263</t>
    <phoneticPr fontId="1" type="noConversion"/>
  </si>
  <si>
    <t>월</t>
    <phoneticPr fontId="1" type="noConversion"/>
  </si>
  <si>
    <t>1E+116,2E+116,5E+116,1E+117,2E+117,5E+117,1E+118,2E+118,5E+118,1E+119,2E+119,5E+119,8E+119,1E+120,2E+120</t>
    <phoneticPr fontId="1" type="noConversion"/>
  </si>
  <si>
    <t>100섬,200섬,400섬,600섬,800섬,1000섬,2000섬,4000섬,6000섬,8000섬,1찰,2찰,4찰,6찰,10찰</t>
    <phoneticPr fontId="1" type="noConversion"/>
  </si>
  <si>
    <t>11,11,1,12,12,1,13,13,1,14,14,1,15,15,1</t>
    <phoneticPr fontId="1" type="noConversion"/>
  </si>
  <si>
    <t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t>
  </si>
  <si>
    <t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t>
  </si>
  <si>
    <t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</t>
    <phoneticPr fontId="1" type="noConversion"/>
  </si>
  <si>
    <t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</t>
  </si>
  <si>
    <t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</si>
  <si>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t>
  </si>
  <si>
    <t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</t>
    <phoneticPr fontId="1" type="noConversion"/>
  </si>
  <si>
    <t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</t>
  </si>
  <si>
    <t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t>
  </si>
  <si>
    <t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t>
  </si>
  <si>
    <t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</t>
  </si>
  <si>
    <t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</t>
  </si>
  <si>
    <t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327점,328점,329점,330점,331점,332점,333점,334점,335점,336점,337점,338점,339점</t>
    <phoneticPr fontId="1" type="noConversion"/>
  </si>
  <si>
    <t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</si>
  <si>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</si>
  <si>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</t>
  </si>
  <si>
    <t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</t>
    <phoneticPr fontId="1" type="noConversion"/>
  </si>
  <si>
    <t>1,2,3,4,5,6,7,8,9,10,11,12,13,14,15,16,17,18,19,20,21,22,23,24,25,26,27,28,29,30,31,32,33,34,35,36,37,38,39,40,41,42,43,44,45,46,47,48,49,50,51,52,53,54,55,56,57,58,59,60,61,62,63,64,65,66,67,68,69,70,71,72,73,74,75,76,77,78,79,80,81</t>
    <phoneticPr fontId="1" type="noConversion"/>
  </si>
  <si>
    <t>9002,9002,9002,9002,9002,9002,9002,9002,9002,9002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9045,9045,9045,9045,9045,9045,9045,9045,9045,9045,9045,9045,9045</t>
    <phoneticPr fontId="1" type="noConversion"/>
  </si>
  <si>
    <t>1,1,1,1,1,2,2,2,2,2,1,1,1,1,1,2,2,2,2,2,3,3,3,3,3,3,3,3,3,3,3,3,3,3,3,3,3,3,3,3,3,3,3,3,3,3,3,3,3,3,3,3,3,3,3,3,3,3,3,3,3,3,3,3,3,3,3,3,7000,7000,7000,7000,7000,7000,7000,7000,7000,7000,7000,7000,7000</t>
    <phoneticPr fontId="1" type="noConversion"/>
  </si>
  <si>
    <t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100000000000000000000000000000000000000000000000000000000000000000000000000000000,200000000000000000000000000000000000000000000000000000000000000000000000000000000,400000000000000000000000000000000000000000000000000000000000000000000000000000000,800000000000000000000000000000000000000000000000000000000000000000000000000000000,1200000000000000000000000000000000000000000000000000000000000000000000000000000000,2000000000000000000000000000000000000000000000000000000000000000000000000000000000,3000000000000000000000000000000000000000000000000000000000000000000000000000000000,4000000000000000000000000000000000000000000000000000000000000000000000000000000000,10000000000000000000000000000000000000000000000000000000000000000000000000000000000,20000000000000000000000000000000000000000000000000000000000000000000000000000000000,40000000000000000000000000000000000000000000000000000000000000000000000000000000000,100000000000000000000000000000000000000000000000000000000000000000000000000000000000,200000000000000000000000000000000000000000000000000000000000000000000000000000000000,400000000000000000000000000000000000000000000000000000000000000000000000000000000000,600000000000000000000000000000000000000000000000000000000000000000000000000000000000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4000000000000000000000000000000000000000000000000000000000000000000000000000000000000,10000000000000000000000000000000000000000000000000000000000000000000000000000000000000,20000000000000000000000000000000000000000000000000000000000000000000000000000000000000,40000000000000000000000000000000000000000000000000000000000000000000000000000000000000,50000000000000000000000000000000000000000000000000000000000000000000000000000000000000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</t>
    <phoneticPr fontId="1" type="noConversion"/>
  </si>
  <si>
    <t>용자매</t>
    <phoneticPr fontId="1" type="noConversion"/>
  </si>
  <si>
    <t>2,2,2,2,4,4,4,4,6,6,6,1,8,8,8,8,10,10,10,1,12,12,12,12,14,14,14,14,16,1,16,1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</si>
</sst>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rgb="FF008000"/>
      <name val="Segoe UI"/>
      <family val="2"/>
    </font>
    <font>
      <b/>
      <sz val="11"/>
      <color theme="1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</cellStyleXfs>
  <cellXfs count="111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7" borderId="0" xfId="0" applyFill="1">
      <alignment vertical="center"/>
    </xf>
    <xf numFmtId="176" fontId="0" fillId="0" borderId="0" xfId="0" applyNumberFormat="1">
      <alignment vertical="center"/>
    </xf>
    <xf numFmtId="0" fontId="7" fillId="8" borderId="0" xfId="0" applyFont="1" applyFill="1">
      <alignment vertical="center"/>
    </xf>
    <xf numFmtId="0" fontId="7" fillId="8" borderId="0" xfId="0" applyFont="1" applyFill="1" applyAlignment="1">
      <alignment horizontal="left" vertical="center"/>
    </xf>
    <xf numFmtId="0" fontId="0" fillId="8" borderId="0" xfId="0" applyFill="1">
      <alignment vertical="center"/>
    </xf>
    <xf numFmtId="0" fontId="7" fillId="8" borderId="0" xfId="0" applyFont="1" applyFill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>
      <alignment vertical="center"/>
    </xf>
    <xf numFmtId="0" fontId="0" fillId="9" borderId="0" xfId="0" applyFill="1" applyAlignment="1">
      <alignment horizontal="center" vertical="center"/>
    </xf>
    <xf numFmtId="0" fontId="0" fillId="9" borderId="0" xfId="0" applyFill="1" applyAlignment="1">
      <alignment horizontal="left" vertical="center"/>
    </xf>
    <xf numFmtId="0" fontId="7" fillId="10" borderId="0" xfId="0" applyFont="1" applyFill="1" applyAlignment="1">
      <alignment horizontal="left" vertical="center"/>
    </xf>
    <xf numFmtId="0" fontId="0" fillId="10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0" xfId="0" applyFill="1" applyAlignment="1">
      <alignment horizontal="left" vertical="center"/>
    </xf>
    <xf numFmtId="0" fontId="0" fillId="10" borderId="0" xfId="0" applyFill="1" applyAlignment="1">
      <alignment horizontal="left" vertical="center"/>
    </xf>
    <xf numFmtId="0" fontId="7" fillId="9" borderId="0" xfId="0" applyFont="1" applyFill="1">
      <alignment vertical="center"/>
    </xf>
    <xf numFmtId="0" fontId="7" fillId="9" borderId="0" xfId="0" applyFont="1" applyFill="1" applyAlignment="1">
      <alignment horizontal="left" vertical="center"/>
    </xf>
    <xf numFmtId="0" fontId="7" fillId="10" borderId="0" xfId="0" applyFont="1" applyFill="1">
      <alignment vertical="center"/>
    </xf>
    <xf numFmtId="0" fontId="0" fillId="7" borderId="6" xfId="0" applyFill="1" applyBorder="1">
      <alignment vertical="center"/>
    </xf>
    <xf numFmtId="0" fontId="7" fillId="7" borderId="6" xfId="0" applyFont="1" applyFill="1" applyBorder="1">
      <alignment vertical="center"/>
    </xf>
    <xf numFmtId="0" fontId="7" fillId="7" borderId="6" xfId="0" applyFont="1" applyFill="1" applyBorder="1" applyAlignment="1">
      <alignment horizontal="left" vertical="center"/>
    </xf>
    <xf numFmtId="0" fontId="0" fillId="7" borderId="8" xfId="0" applyFill="1" applyBorder="1">
      <alignment vertical="center"/>
    </xf>
    <xf numFmtId="0" fontId="7" fillId="7" borderId="8" xfId="0" applyFont="1" applyFill="1" applyBorder="1">
      <alignment vertical="center"/>
    </xf>
    <xf numFmtId="0" fontId="7" fillId="7" borderId="8" xfId="0" applyFont="1" applyFill="1" applyBorder="1" applyAlignment="1">
      <alignment horizontal="left" vertical="center"/>
    </xf>
    <xf numFmtId="0" fontId="0" fillId="11" borderId="0" xfId="0" applyFill="1">
      <alignment vertical="center"/>
    </xf>
    <xf numFmtId="49" fontId="7" fillId="8" borderId="0" xfId="0" applyNumberFormat="1" applyFont="1" applyFill="1">
      <alignment vertical="center"/>
    </xf>
    <xf numFmtId="49" fontId="0" fillId="11" borderId="0" xfId="0" applyNumberFormat="1" applyFill="1">
      <alignment vertical="center"/>
    </xf>
    <xf numFmtId="3" fontId="7" fillId="8" borderId="0" xfId="0" applyNumberFormat="1" applyFont="1" applyFill="1">
      <alignment vertical="center"/>
    </xf>
    <xf numFmtId="0" fontId="7" fillId="10" borderId="9" xfId="0" applyFont="1" applyFill="1" applyBorder="1" applyAlignment="1">
      <alignment horizontal="center" vertical="center"/>
    </xf>
    <xf numFmtId="0" fontId="0" fillId="12" borderId="0" xfId="0" applyFill="1">
      <alignment vertical="center"/>
    </xf>
    <xf numFmtId="49" fontId="7" fillId="8" borderId="9" xfId="0" applyNumberFormat="1" applyFont="1" applyFill="1" applyBorder="1" applyAlignment="1">
      <alignment horizontal="center" vertical="center"/>
    </xf>
    <xf numFmtId="0" fontId="9" fillId="13" borderId="9" xfId="0" applyFont="1" applyFill="1" applyBorder="1" applyAlignment="1">
      <alignment horizontal="center" vertical="center"/>
    </xf>
    <xf numFmtId="3" fontId="0" fillId="8" borderId="0" xfId="0" applyNumberFormat="1" applyFill="1">
      <alignment vertical="center"/>
    </xf>
    <xf numFmtId="3" fontId="9" fillId="13" borderId="9" xfId="0" applyNumberFormat="1" applyFont="1" applyFill="1" applyBorder="1" applyAlignment="1">
      <alignment horizontal="center" vertical="center"/>
    </xf>
    <xf numFmtId="49" fontId="0" fillId="9" borderId="0" xfId="0" applyNumberFormat="1" applyFill="1" applyAlignment="1">
      <alignment horizontal="left" vertical="center"/>
    </xf>
    <xf numFmtId="0" fontId="0" fillId="14" borderId="0" xfId="0" applyFill="1">
      <alignment vertical="center"/>
    </xf>
    <xf numFmtId="11" fontId="10" fillId="0" borderId="0" xfId="4" applyNumberFormat="1" applyFont="1" applyFill="1">
      <alignment vertical="center"/>
    </xf>
    <xf numFmtId="0" fontId="10" fillId="0" borderId="1" xfId="4" applyFont="1" applyFill="1" applyBorder="1">
      <alignment vertical="center"/>
    </xf>
    <xf numFmtId="11" fontId="10" fillId="0" borderId="1" xfId="4" applyNumberFormat="1" applyFont="1" applyFill="1" applyBorder="1">
      <alignment vertical="center"/>
    </xf>
    <xf numFmtId="49" fontId="10" fillId="0" borderId="1" xfId="4" applyNumberFormat="1" applyFont="1" applyFill="1" applyBorder="1">
      <alignment vertical="center"/>
    </xf>
    <xf numFmtId="0" fontId="10" fillId="0" borderId="0" xfId="0" applyFont="1">
      <alignment vertical="center"/>
    </xf>
    <xf numFmtId="49" fontId="10" fillId="0" borderId="0" xfId="0" applyNumberFormat="1" applyFont="1">
      <alignment vertical="center"/>
    </xf>
    <xf numFmtId="11" fontId="10" fillId="0" borderId="0" xfId="0" applyNumberFormat="1" applyFont="1">
      <alignment vertical="center"/>
    </xf>
    <xf numFmtId="0" fontId="10" fillId="0" borderId="0" xfId="1" applyFont="1" applyFill="1">
      <alignment vertical="center"/>
    </xf>
    <xf numFmtId="11" fontId="10" fillId="0" borderId="0" xfId="1" applyNumberFormat="1" applyFont="1" applyFill="1">
      <alignment vertical="center"/>
    </xf>
    <xf numFmtId="49" fontId="10" fillId="0" borderId="0" xfId="1" applyNumberFormat="1" applyFont="1" applyFill="1">
      <alignment vertical="center"/>
    </xf>
    <xf numFmtId="0" fontId="10" fillId="0" borderId="0" xfId="2" applyFont="1" applyFill="1">
      <alignment vertical="center"/>
    </xf>
    <xf numFmtId="11" fontId="10" fillId="0" borderId="0" xfId="2" applyNumberFormat="1" applyFont="1" applyFill="1">
      <alignment vertical="center"/>
    </xf>
    <xf numFmtId="49" fontId="10" fillId="0" borderId="0" xfId="2" applyNumberFormat="1" applyFont="1" applyFill="1">
      <alignment vertical="center"/>
    </xf>
    <xf numFmtId="0" fontId="10" fillId="0" borderId="1" xfId="3" applyFont="1" applyFill="1">
      <alignment vertical="center"/>
    </xf>
    <xf numFmtId="11" fontId="10" fillId="0" borderId="1" xfId="3" applyNumberFormat="1" applyFont="1" applyFill="1">
      <alignment vertical="center"/>
    </xf>
    <xf numFmtId="49" fontId="10" fillId="0" borderId="1" xfId="3" applyNumberFormat="1" applyFont="1" applyFill="1">
      <alignment vertical="center"/>
    </xf>
    <xf numFmtId="0" fontId="10" fillId="15" borderId="0" xfId="5" applyFont="1" applyFill="1">
      <alignment vertical="center"/>
    </xf>
    <xf numFmtId="0" fontId="10" fillId="15" borderId="1" xfId="5" applyFont="1" applyFill="1" applyBorder="1">
      <alignment vertical="center"/>
    </xf>
    <xf numFmtId="11" fontId="10" fillId="15" borderId="1" xfId="5" applyNumberFormat="1" applyFont="1" applyFill="1" applyBorder="1">
      <alignment vertical="center"/>
    </xf>
    <xf numFmtId="49" fontId="10" fillId="15" borderId="1" xfId="5" applyNumberFormat="1" applyFont="1" applyFill="1" applyBorder="1">
      <alignment vertical="center"/>
    </xf>
    <xf numFmtId="0" fontId="10" fillId="15" borderId="0" xfId="0" applyFont="1" applyFill="1">
      <alignment vertical="center"/>
    </xf>
    <xf numFmtId="0" fontId="10" fillId="0" borderId="2" xfId="3" applyFont="1" applyFill="1" applyBorder="1">
      <alignment vertical="center"/>
    </xf>
    <xf numFmtId="0" fontId="10" fillId="7" borderId="0" xfId="0" applyFont="1" applyFill="1">
      <alignment vertical="center"/>
    </xf>
    <xf numFmtId="0" fontId="10" fillId="7" borderId="0" xfId="2" applyFont="1" applyFill="1">
      <alignment vertical="center"/>
    </xf>
    <xf numFmtId="0" fontId="10" fillId="7" borderId="1" xfId="2" applyFont="1" applyFill="1" applyBorder="1">
      <alignment vertical="center"/>
    </xf>
    <xf numFmtId="11" fontId="10" fillId="7" borderId="1" xfId="2" applyNumberFormat="1" applyFont="1" applyFill="1" applyBorder="1">
      <alignment vertical="center"/>
    </xf>
    <xf numFmtId="49" fontId="10" fillId="7" borderId="1" xfId="2" applyNumberFormat="1" applyFont="1" applyFill="1" applyBorder="1">
      <alignment vertical="center"/>
    </xf>
    <xf numFmtId="3" fontId="10" fillId="7" borderId="1" xfId="2" applyNumberFormat="1" applyFont="1" applyFill="1" applyBorder="1">
      <alignment vertical="center"/>
    </xf>
    <xf numFmtId="0" fontId="10" fillId="0" borderId="1" xfId="2" applyFont="1" applyFill="1" applyBorder="1">
      <alignment vertical="center"/>
    </xf>
    <xf numFmtId="11" fontId="10" fillId="0" borderId="1" xfId="2" applyNumberFormat="1" applyFont="1" applyFill="1" applyBorder="1">
      <alignment vertical="center"/>
    </xf>
    <xf numFmtId="49" fontId="10" fillId="0" borderId="1" xfId="2" applyNumberFormat="1" applyFont="1" applyFill="1" applyBorder="1">
      <alignment vertical="center"/>
    </xf>
    <xf numFmtId="3" fontId="10" fillId="0" borderId="1" xfId="2" applyNumberFormat="1" applyFont="1" applyFill="1" applyBorder="1">
      <alignment vertical="center"/>
    </xf>
    <xf numFmtId="0" fontId="10" fillId="0" borderId="1" xfId="1" applyFont="1" applyFill="1" applyBorder="1">
      <alignment vertical="center"/>
    </xf>
    <xf numFmtId="11" fontId="10" fillId="0" borderId="1" xfId="1" applyNumberFormat="1" applyFont="1" applyFill="1" applyBorder="1">
      <alignment vertical="center"/>
    </xf>
    <xf numFmtId="49" fontId="10" fillId="0" borderId="1" xfId="1" applyNumberFormat="1" applyFont="1" applyFill="1" applyBorder="1">
      <alignment vertical="center"/>
    </xf>
    <xf numFmtId="0" fontId="10" fillId="0" borderId="0" xfId="6" applyFont="1" applyFill="1">
      <alignment vertical="center"/>
    </xf>
    <xf numFmtId="0" fontId="10" fillId="0" borderId="1" xfId="6" applyFont="1" applyFill="1" applyBorder="1">
      <alignment vertical="center"/>
    </xf>
    <xf numFmtId="11" fontId="10" fillId="0" borderId="1" xfId="6" applyNumberFormat="1" applyFont="1" applyFill="1" applyBorder="1">
      <alignment vertical="center"/>
    </xf>
    <xf numFmtId="49" fontId="10" fillId="0" borderId="1" xfId="6" applyNumberFormat="1" applyFont="1" applyFill="1" applyBorder="1">
      <alignment vertical="center"/>
    </xf>
    <xf numFmtId="3" fontId="10" fillId="0" borderId="1" xfId="3" applyNumberFormat="1" applyFont="1" applyFill="1">
      <alignment vertical="center"/>
    </xf>
    <xf numFmtId="11" fontId="10" fillId="15" borderId="0" xfId="5" applyNumberFormat="1" applyFont="1" applyFill="1">
      <alignment vertical="center"/>
    </xf>
    <xf numFmtId="0" fontId="10" fillId="0" borderId="0" xfId="4" applyFont="1" applyFill="1">
      <alignment vertical="center"/>
    </xf>
    <xf numFmtId="49" fontId="10" fillId="0" borderId="1" xfId="1" quotePrefix="1" applyNumberFormat="1" applyFont="1" applyFill="1" applyBorder="1" applyProtection="1">
      <alignment vertical="center"/>
      <protection hidden="1"/>
    </xf>
    <xf numFmtId="11" fontId="10" fillId="0" borderId="0" xfId="6" applyNumberFormat="1" applyFont="1" applyFill="1">
      <alignment vertical="center"/>
    </xf>
    <xf numFmtId="0" fontId="10" fillId="0" borderId="1" xfId="6" applyNumberFormat="1" applyFont="1" applyFill="1" applyBorder="1" applyProtection="1">
      <alignment vertical="center"/>
      <protection hidden="1"/>
    </xf>
    <xf numFmtId="49" fontId="10" fillId="15" borderId="1" xfId="5" quotePrefix="1" applyNumberFormat="1" applyFont="1" applyFill="1" applyBorder="1">
      <alignment vertical="center"/>
    </xf>
    <xf numFmtId="49" fontId="10" fillId="0" borderId="1" xfId="4" applyNumberFormat="1" applyFont="1" applyFill="1" applyBorder="1" applyAlignment="1">
      <alignment vertical="center" wrapText="1"/>
    </xf>
    <xf numFmtId="0" fontId="10" fillId="0" borderId="1" xfId="4" quotePrefix="1" applyFont="1" applyFill="1" applyBorder="1">
      <alignment vertical="center"/>
    </xf>
    <xf numFmtId="0" fontId="10" fillId="0" borderId="1" xfId="3" quotePrefix="1" applyFont="1" applyFill="1">
      <alignment vertical="center"/>
    </xf>
    <xf numFmtId="49" fontId="10" fillId="0" borderId="1" xfId="3" quotePrefix="1" applyNumberFormat="1" applyFont="1" applyFill="1">
      <alignment vertical="center"/>
    </xf>
    <xf numFmtId="0" fontId="10" fillId="0" borderId="1" xfId="1" quotePrefix="1" applyNumberFormat="1" applyFont="1" applyFill="1" applyBorder="1" applyProtection="1">
      <alignment vertical="center"/>
      <protection hidden="1"/>
    </xf>
    <xf numFmtId="49" fontId="10" fillId="0" borderId="2" xfId="4" quotePrefix="1" applyNumberFormat="1" applyFont="1" applyFill="1" applyBorder="1">
      <alignment vertical="center"/>
    </xf>
    <xf numFmtId="3" fontId="10" fillId="0" borderId="0" xfId="0" quotePrefix="1" applyNumberFormat="1" applyFont="1">
      <alignment vertical="center"/>
    </xf>
    <xf numFmtId="0" fontId="10" fillId="0" borderId="2" xfId="4" quotePrefix="1" applyFont="1" applyFill="1" applyBorder="1">
      <alignment vertical="center"/>
    </xf>
    <xf numFmtId="49" fontId="10" fillId="0" borderId="2" xfId="4" applyNumberFormat="1" applyFont="1" applyFill="1" applyBorder="1">
      <alignment vertical="center"/>
    </xf>
    <xf numFmtId="0" fontId="10" fillId="0" borderId="1" xfId="1" quotePrefix="1" applyFont="1" applyFill="1" applyBorder="1">
      <alignment vertical="center"/>
    </xf>
    <xf numFmtId="0" fontId="10" fillId="7" borderId="0" xfId="5" applyFont="1" applyFill="1">
      <alignment vertical="center"/>
    </xf>
    <xf numFmtId="11" fontId="10" fillId="7" borderId="0" xfId="5" applyNumberFormat="1" applyFont="1" applyFill="1">
      <alignment vertical="center"/>
    </xf>
    <xf numFmtId="0" fontId="10" fillId="7" borderId="1" xfId="5" applyFont="1" applyFill="1" applyBorder="1">
      <alignment vertical="center"/>
    </xf>
    <xf numFmtId="11" fontId="10" fillId="7" borderId="1" xfId="5" applyNumberFormat="1" applyFont="1" applyFill="1" applyBorder="1">
      <alignment vertical="center"/>
    </xf>
    <xf numFmtId="49" fontId="10" fillId="7" borderId="1" xfId="5" applyNumberFormat="1" applyFont="1" applyFill="1" applyBorder="1">
      <alignment vertical="center"/>
    </xf>
    <xf numFmtId="0" fontId="10" fillId="7" borderId="1" xfId="5" quotePrefix="1" applyFont="1" applyFill="1" applyBorder="1">
      <alignment vertical="center"/>
    </xf>
    <xf numFmtId="0" fontId="11" fillId="0" borderId="0" xfId="0" applyFont="1" applyAlignment="1">
      <alignment horizontal="center" vertical="center"/>
    </xf>
    <xf numFmtId="11" fontId="0" fillId="8" borderId="0" xfId="0" applyNumberFormat="1" applyFill="1" applyAlignment="1">
      <alignment horizontal="center" vertical="center"/>
    </xf>
    <xf numFmtId="0" fontId="10" fillId="0" borderId="0" xfId="0" quotePrefix="1" applyFont="1">
      <alignment vertical="center"/>
    </xf>
    <xf numFmtId="0" fontId="12" fillId="0" borderId="0" xfId="0" applyFont="1">
      <alignment vertical="center"/>
    </xf>
    <xf numFmtId="0" fontId="0" fillId="16" borderId="0" xfId="0" applyFill="1">
      <alignment vertical="center"/>
    </xf>
    <xf numFmtId="11" fontId="0" fillId="0" borderId="0" xfId="0" applyNumberFormat="1">
      <alignment vertical="center"/>
    </xf>
    <xf numFmtId="0" fontId="8" fillId="7" borderId="5" xfId="0" applyFont="1" applyFill="1" applyBorder="1" applyAlignment="1">
      <alignment horizontal="center" vertical="center"/>
    </xf>
    <xf numFmtId="0" fontId="8" fillId="7" borderId="6" xfId="0" applyFont="1" applyFill="1" applyBorder="1" applyAlignment="1">
      <alignment horizontal="center" vertical="center"/>
    </xf>
    <xf numFmtId="0" fontId="8" fillId="7" borderId="7" xfId="0" applyFont="1" applyFill="1" applyBorder="1" applyAlignment="1">
      <alignment horizontal="center" vertical="center"/>
    </xf>
    <xf numFmtId="0" fontId="8" fillId="7" borderId="8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</cellXfs>
  <cellStyles count="7">
    <cellStyle name="60% - 강조색6" xfId="6" builtinId="52"/>
    <cellStyle name="강조색1" xfId="4" builtinId="29"/>
    <cellStyle name="경고문" xfId="5" builtinId="11"/>
    <cellStyle name="나쁨" xfId="2" builtinId="27"/>
    <cellStyle name="메모" xfId="3" builtinId="10"/>
    <cellStyle name="좋음" xfId="1" builtinId="26"/>
    <cellStyle name="표준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T189"/>
  <sheetViews>
    <sheetView tabSelected="1" topLeftCell="M1" zoomScale="85" zoomScaleNormal="85" workbookViewId="0">
      <pane ySplit="1" topLeftCell="A165" activePane="bottomLeft" state="frozen"/>
      <selection pane="bottomLeft" activeCell="O185" sqref="O185"/>
    </sheetView>
  </sheetViews>
  <sheetFormatPr defaultRowHeight="16.5" x14ac:dyDescent="0.3"/>
  <cols>
    <col min="1" max="1" width="9" style="42"/>
    <col min="2" max="2" width="9.375" style="42" customWidth="1"/>
    <col min="3" max="3" width="18.875" style="42" customWidth="1"/>
    <col min="4" max="4" width="26.75" style="42" customWidth="1"/>
    <col min="5" max="5" width="18.25" style="42" customWidth="1"/>
    <col min="6" max="6" width="23.625" style="42" customWidth="1"/>
    <col min="7" max="7" width="13.75" style="42" customWidth="1"/>
    <col min="8" max="8" width="14.625" style="42" customWidth="1"/>
    <col min="9" max="9" width="16.5" style="42" customWidth="1"/>
    <col min="10" max="10" width="13.25" style="42" customWidth="1"/>
    <col min="11" max="11" width="9.875" style="42" customWidth="1"/>
    <col min="12" max="12" width="7.875" style="42" customWidth="1"/>
    <col min="13" max="13" width="61.25" style="42" customWidth="1"/>
    <col min="14" max="14" width="90.875" style="42" customWidth="1"/>
    <col min="15" max="15" width="39.25" style="42" customWidth="1"/>
    <col min="16" max="16" width="59.125" style="42" customWidth="1"/>
    <col min="17" max="18" width="9" style="42"/>
    <col min="19" max="19" width="20" style="42" bestFit="1" customWidth="1"/>
    <col min="20" max="16384" width="9" style="42"/>
  </cols>
  <sheetData>
    <row r="1" spans="1:20" x14ac:dyDescent="0.3">
      <c r="A1" s="42" t="s">
        <v>0</v>
      </c>
      <c r="B1" s="42" t="s">
        <v>2</v>
      </c>
      <c r="C1" s="42" t="s">
        <v>4</v>
      </c>
      <c r="D1" s="42" t="s">
        <v>6</v>
      </c>
      <c r="E1" s="42" t="s">
        <v>7</v>
      </c>
      <c r="F1" s="42" t="s">
        <v>1</v>
      </c>
      <c r="G1" s="42" t="s">
        <v>11</v>
      </c>
      <c r="H1" s="42" t="s">
        <v>8</v>
      </c>
      <c r="I1" s="42" t="s">
        <v>23</v>
      </c>
      <c r="J1" s="42" t="s">
        <v>24</v>
      </c>
      <c r="K1" s="42" t="s">
        <v>5</v>
      </c>
      <c r="L1" s="42" t="s">
        <v>25</v>
      </c>
      <c r="M1" s="42" t="s">
        <v>62</v>
      </c>
      <c r="N1" s="42" t="s">
        <v>63</v>
      </c>
      <c r="O1" s="42" t="s">
        <v>64</v>
      </c>
      <c r="P1" s="42" t="s">
        <v>65</v>
      </c>
      <c r="Q1" s="42" t="s">
        <v>597</v>
      </c>
      <c r="R1" s="42" t="s">
        <v>600</v>
      </c>
      <c r="S1" s="42" t="s">
        <v>984</v>
      </c>
    </row>
    <row r="2" spans="1:20" x14ac:dyDescent="0.3">
      <c r="A2" s="42">
        <v>0</v>
      </c>
      <c r="B2" s="42" t="s">
        <v>3</v>
      </c>
      <c r="C2" s="42" t="s">
        <v>50</v>
      </c>
      <c r="D2" s="42" t="s">
        <v>50</v>
      </c>
      <c r="E2" s="42" t="s">
        <v>49</v>
      </c>
      <c r="F2" s="42">
        <v>4E+18</v>
      </c>
      <c r="G2" s="42">
        <v>30000000000</v>
      </c>
      <c r="H2" s="42">
        <v>2E+19</v>
      </c>
      <c r="I2" s="42">
        <v>500000</v>
      </c>
      <c r="J2" s="42">
        <v>5000000</v>
      </c>
      <c r="K2" s="42" t="b">
        <v>0</v>
      </c>
      <c r="L2" s="42">
        <v>10</v>
      </c>
      <c r="M2" s="43" t="s">
        <v>104</v>
      </c>
      <c r="N2" s="42" t="s">
        <v>68</v>
      </c>
      <c r="O2" s="43" t="s">
        <v>69</v>
      </c>
      <c r="P2" s="42" t="s">
        <v>92</v>
      </c>
      <c r="Q2" s="42" t="s">
        <v>1131</v>
      </c>
      <c r="R2" s="42" t="s">
        <v>601</v>
      </c>
      <c r="S2" s="102" t="s">
        <v>986</v>
      </c>
    </row>
    <row r="3" spans="1:20" x14ac:dyDescent="0.3">
      <c r="A3" s="42">
        <v>1</v>
      </c>
      <c r="B3" s="42" t="s">
        <v>38</v>
      </c>
      <c r="C3" s="42" t="s">
        <v>51</v>
      </c>
      <c r="D3" s="42" t="s">
        <v>51</v>
      </c>
      <c r="E3" s="42" t="s">
        <v>27</v>
      </c>
      <c r="F3" s="42">
        <v>4E+18</v>
      </c>
      <c r="G3" s="42">
        <v>300000000000</v>
      </c>
      <c r="H3" s="42">
        <v>2E+20</v>
      </c>
      <c r="I3" s="42">
        <v>3000000</v>
      </c>
      <c r="J3" s="42">
        <v>10000000</v>
      </c>
      <c r="K3" s="42" t="b">
        <v>0</v>
      </c>
      <c r="L3" s="42">
        <v>10</v>
      </c>
      <c r="M3" s="43" t="s">
        <v>105</v>
      </c>
      <c r="N3" s="42" t="s">
        <v>70</v>
      </c>
      <c r="O3" s="43" t="s">
        <v>81</v>
      </c>
      <c r="P3" s="42" t="s">
        <v>93</v>
      </c>
      <c r="Q3" s="42" t="s">
        <v>1131</v>
      </c>
      <c r="R3" s="42" t="s">
        <v>601</v>
      </c>
      <c r="S3" s="102" t="s">
        <v>986</v>
      </c>
    </row>
    <row r="4" spans="1:20" x14ac:dyDescent="0.3">
      <c r="A4" s="42">
        <v>2</v>
      </c>
      <c r="B4" s="42" t="s">
        <v>39</v>
      </c>
      <c r="C4" s="42" t="s">
        <v>52</v>
      </c>
      <c r="D4" s="42" t="s">
        <v>52</v>
      </c>
      <c r="E4" s="42" t="s">
        <v>28</v>
      </c>
      <c r="F4" s="42">
        <v>4E+18</v>
      </c>
      <c r="G4" s="42">
        <v>300000000000</v>
      </c>
      <c r="H4" s="44">
        <v>2E+24</v>
      </c>
      <c r="I4" s="42">
        <v>3000000</v>
      </c>
      <c r="J4" s="42">
        <v>25000000</v>
      </c>
      <c r="K4" s="42" t="b">
        <v>0</v>
      </c>
      <c r="L4" s="42">
        <v>10</v>
      </c>
      <c r="M4" s="43" t="s">
        <v>106</v>
      </c>
      <c r="N4" s="42" t="s">
        <v>71</v>
      </c>
      <c r="O4" s="43" t="s">
        <v>82</v>
      </c>
      <c r="P4" s="42" t="s">
        <v>94</v>
      </c>
      <c r="Q4" s="42" t="s">
        <v>1131</v>
      </c>
      <c r="R4" s="42" t="s">
        <v>601</v>
      </c>
      <c r="S4" s="102" t="s">
        <v>985</v>
      </c>
    </row>
    <row r="5" spans="1:20" x14ac:dyDescent="0.3">
      <c r="A5" s="42">
        <v>3</v>
      </c>
      <c r="B5" s="42" t="s">
        <v>40</v>
      </c>
      <c r="C5" s="42" t="s">
        <v>53</v>
      </c>
      <c r="D5" s="42" t="s">
        <v>53</v>
      </c>
      <c r="E5" s="42" t="s">
        <v>29</v>
      </c>
      <c r="F5" s="42">
        <v>4E+18</v>
      </c>
      <c r="G5" s="42">
        <v>300000000000</v>
      </c>
      <c r="H5" s="44">
        <v>1.9999999999999999E+28</v>
      </c>
      <c r="I5" s="42">
        <v>5000000</v>
      </c>
      <c r="J5" s="42">
        <v>130000000</v>
      </c>
      <c r="K5" s="42" t="b">
        <v>0</v>
      </c>
      <c r="L5" s="42">
        <v>10</v>
      </c>
      <c r="M5" s="43" t="s">
        <v>107</v>
      </c>
      <c r="N5" s="42" t="s">
        <v>72</v>
      </c>
      <c r="O5" s="43" t="s">
        <v>83</v>
      </c>
      <c r="P5" s="42" t="s">
        <v>95</v>
      </c>
      <c r="Q5" s="42" t="s">
        <v>1131</v>
      </c>
      <c r="R5" s="42" t="s">
        <v>601</v>
      </c>
      <c r="S5" s="102" t="s">
        <v>985</v>
      </c>
    </row>
    <row r="6" spans="1:20" s="45" customFormat="1" x14ac:dyDescent="0.3">
      <c r="A6" s="45">
        <v>4</v>
      </c>
      <c r="B6" s="45" t="s">
        <v>41</v>
      </c>
      <c r="C6" s="45" t="s">
        <v>54</v>
      </c>
      <c r="D6" s="45" t="s">
        <v>54</v>
      </c>
      <c r="E6" s="45" t="s">
        <v>30</v>
      </c>
      <c r="F6" s="45">
        <v>4E+18</v>
      </c>
      <c r="G6" s="45">
        <v>300000000000</v>
      </c>
      <c r="H6" s="46">
        <v>2E+30</v>
      </c>
      <c r="I6" s="45">
        <v>5000000</v>
      </c>
      <c r="J6" s="45">
        <v>250000000</v>
      </c>
      <c r="K6" s="45" t="b">
        <v>0</v>
      </c>
      <c r="L6" s="45">
        <v>10</v>
      </c>
      <c r="M6" s="47" t="s">
        <v>108</v>
      </c>
      <c r="N6" s="45" t="s">
        <v>73</v>
      </c>
      <c r="O6" s="47" t="s">
        <v>84</v>
      </c>
      <c r="P6" s="45" t="s">
        <v>96</v>
      </c>
      <c r="Q6" s="42" t="s">
        <v>1131</v>
      </c>
      <c r="R6" s="42" t="s">
        <v>601</v>
      </c>
      <c r="S6" s="102" t="s">
        <v>985</v>
      </c>
    </row>
    <row r="7" spans="1:20" s="48" customFormat="1" x14ac:dyDescent="0.3">
      <c r="A7" s="48">
        <v>5</v>
      </c>
      <c r="B7" s="48" t="s">
        <v>42</v>
      </c>
      <c r="C7" s="48" t="s">
        <v>55</v>
      </c>
      <c r="D7" s="48" t="s">
        <v>55</v>
      </c>
      <c r="E7" s="48" t="s">
        <v>31</v>
      </c>
      <c r="F7" s="48">
        <v>4E+18</v>
      </c>
      <c r="G7" s="48">
        <v>300000000000</v>
      </c>
      <c r="H7" s="49">
        <v>2.0000000000000001E+32</v>
      </c>
      <c r="I7" s="48">
        <v>5000000</v>
      </c>
      <c r="J7" s="48">
        <v>1000000000</v>
      </c>
      <c r="K7" s="48" t="b">
        <v>0</v>
      </c>
      <c r="L7" s="48">
        <v>10</v>
      </c>
      <c r="M7" s="50" t="s">
        <v>109</v>
      </c>
      <c r="N7" s="48" t="s">
        <v>74</v>
      </c>
      <c r="O7" s="48" t="s">
        <v>85</v>
      </c>
      <c r="P7" s="48" t="s">
        <v>97</v>
      </c>
      <c r="Q7" s="42" t="s">
        <v>1131</v>
      </c>
      <c r="R7" s="42" t="s">
        <v>601</v>
      </c>
      <c r="S7" s="102" t="s">
        <v>985</v>
      </c>
    </row>
    <row r="8" spans="1:20" s="51" customFormat="1" x14ac:dyDescent="0.3">
      <c r="A8" s="51">
        <v>6</v>
      </c>
      <c r="B8" s="51" t="s">
        <v>43</v>
      </c>
      <c r="C8" s="51" t="s">
        <v>56</v>
      </c>
      <c r="D8" s="51" t="s">
        <v>56</v>
      </c>
      <c r="E8" s="51" t="s">
        <v>32</v>
      </c>
      <c r="F8" s="51">
        <v>4E+18</v>
      </c>
      <c r="G8" s="51">
        <v>300000000000</v>
      </c>
      <c r="H8" s="52">
        <v>1.9999999999999999E+34</v>
      </c>
      <c r="I8" s="51">
        <v>10000000</v>
      </c>
      <c r="J8" s="51">
        <v>2000000000</v>
      </c>
      <c r="K8" s="51" t="b">
        <v>0</v>
      </c>
      <c r="L8" s="51">
        <v>10</v>
      </c>
      <c r="M8" s="53" t="s">
        <v>110</v>
      </c>
      <c r="N8" s="51" t="s">
        <v>75</v>
      </c>
      <c r="O8" s="51" t="s">
        <v>86</v>
      </c>
      <c r="P8" s="51" t="s">
        <v>98</v>
      </c>
      <c r="Q8" s="42" t="s">
        <v>1131</v>
      </c>
      <c r="R8" s="42" t="s">
        <v>601</v>
      </c>
      <c r="S8" s="102" t="s">
        <v>985</v>
      </c>
    </row>
    <row r="9" spans="1:20" x14ac:dyDescent="0.3">
      <c r="A9" s="42">
        <v>7</v>
      </c>
      <c r="B9" s="42" t="s">
        <v>44</v>
      </c>
      <c r="C9" s="42" t="s">
        <v>57</v>
      </c>
      <c r="D9" s="42" t="s">
        <v>57</v>
      </c>
      <c r="E9" s="42" t="s">
        <v>33</v>
      </c>
      <c r="F9" s="51">
        <v>4E+18</v>
      </c>
      <c r="G9" s="51">
        <v>300000000000</v>
      </c>
      <c r="H9" s="52">
        <v>2.0000000000000001E+36</v>
      </c>
      <c r="I9" s="51">
        <v>10000000</v>
      </c>
      <c r="J9" s="51">
        <v>4000000000</v>
      </c>
      <c r="K9" s="51" t="b">
        <v>0</v>
      </c>
      <c r="L9" s="51">
        <v>10</v>
      </c>
      <c r="M9" s="53" t="s">
        <v>111</v>
      </c>
      <c r="N9" s="51" t="s">
        <v>76</v>
      </c>
      <c r="O9" s="51" t="s">
        <v>87</v>
      </c>
      <c r="P9" s="51" t="s">
        <v>99</v>
      </c>
      <c r="Q9" s="42" t="s">
        <v>1131</v>
      </c>
      <c r="R9" s="42" t="s">
        <v>601</v>
      </c>
      <c r="S9" s="102" t="s">
        <v>985</v>
      </c>
      <c r="T9" s="51"/>
    </row>
    <row r="10" spans="1:20" x14ac:dyDescent="0.3">
      <c r="A10" s="42">
        <v>8</v>
      </c>
      <c r="B10" s="42" t="s">
        <v>45</v>
      </c>
      <c r="C10" s="42" t="s">
        <v>58</v>
      </c>
      <c r="D10" s="42" t="s">
        <v>58</v>
      </c>
      <c r="E10" s="42" t="s">
        <v>34</v>
      </c>
      <c r="F10" s="51">
        <v>4E+18</v>
      </c>
      <c r="G10" s="51">
        <v>300000000000</v>
      </c>
      <c r="H10" s="52">
        <v>2.0000000000000001E+36</v>
      </c>
      <c r="I10" s="51">
        <v>10000000</v>
      </c>
      <c r="J10" s="51">
        <v>6000000000</v>
      </c>
      <c r="K10" s="51" t="b">
        <v>0</v>
      </c>
      <c r="L10" s="51">
        <v>10</v>
      </c>
      <c r="M10" s="53" t="s">
        <v>112</v>
      </c>
      <c r="N10" s="51" t="s">
        <v>77</v>
      </c>
      <c r="O10" s="51" t="s">
        <v>88</v>
      </c>
      <c r="P10" s="51" t="s">
        <v>100</v>
      </c>
      <c r="Q10" s="42" t="s">
        <v>1131</v>
      </c>
      <c r="R10" s="42" t="s">
        <v>601</v>
      </c>
      <c r="S10" s="102" t="s">
        <v>985</v>
      </c>
      <c r="T10" s="51"/>
    </row>
    <row r="11" spans="1:20" x14ac:dyDescent="0.3">
      <c r="A11" s="42">
        <v>9</v>
      </c>
      <c r="B11" s="42" t="s">
        <v>46</v>
      </c>
      <c r="C11" s="42" t="s">
        <v>59</v>
      </c>
      <c r="D11" s="42" t="s">
        <v>59</v>
      </c>
      <c r="E11" s="42" t="s">
        <v>35</v>
      </c>
      <c r="F11" s="51">
        <v>4E+18</v>
      </c>
      <c r="G11" s="51">
        <v>300000000000</v>
      </c>
      <c r="H11" s="52">
        <v>2.0000000000000001E+36</v>
      </c>
      <c r="I11" s="51">
        <v>10000000</v>
      </c>
      <c r="J11" s="51">
        <v>6000000000</v>
      </c>
      <c r="K11" s="51" t="b">
        <v>0</v>
      </c>
      <c r="L11" s="51">
        <v>10</v>
      </c>
      <c r="M11" s="53" t="s">
        <v>113</v>
      </c>
      <c r="N11" s="51" t="s">
        <v>78</v>
      </c>
      <c r="O11" s="51" t="s">
        <v>89</v>
      </c>
      <c r="P11" s="51" t="s">
        <v>101</v>
      </c>
      <c r="Q11" s="42" t="s">
        <v>1131</v>
      </c>
      <c r="R11" s="42" t="s">
        <v>601</v>
      </c>
      <c r="S11" s="102" t="s">
        <v>985</v>
      </c>
      <c r="T11" s="51"/>
    </row>
    <row r="12" spans="1:20" x14ac:dyDescent="0.3">
      <c r="A12" s="42">
        <v>10</v>
      </c>
      <c r="B12" s="42" t="s">
        <v>47</v>
      </c>
      <c r="C12" s="42" t="s">
        <v>60</v>
      </c>
      <c r="D12" s="42" t="s">
        <v>60</v>
      </c>
      <c r="E12" s="42" t="s">
        <v>36</v>
      </c>
      <c r="F12" s="51">
        <v>4E+18</v>
      </c>
      <c r="G12" s="51">
        <v>300000000000</v>
      </c>
      <c r="H12" s="52">
        <v>2.0000000000000001E+36</v>
      </c>
      <c r="I12" s="51">
        <v>10000000</v>
      </c>
      <c r="J12" s="51">
        <v>6000000000</v>
      </c>
      <c r="K12" s="51" t="b">
        <v>0</v>
      </c>
      <c r="L12" s="51">
        <v>10</v>
      </c>
      <c r="M12" s="53" t="s">
        <v>114</v>
      </c>
      <c r="N12" s="51" t="s">
        <v>79</v>
      </c>
      <c r="O12" s="51" t="s">
        <v>90</v>
      </c>
      <c r="P12" s="51" t="s">
        <v>102</v>
      </c>
      <c r="Q12" s="42" t="s">
        <v>1131</v>
      </c>
      <c r="R12" s="42" t="s">
        <v>601</v>
      </c>
      <c r="S12" s="102" t="s">
        <v>985</v>
      </c>
      <c r="T12" s="51"/>
    </row>
    <row r="13" spans="1:20" x14ac:dyDescent="0.3">
      <c r="A13" s="42">
        <v>11</v>
      </c>
      <c r="B13" s="42" t="s">
        <v>48</v>
      </c>
      <c r="C13" s="42" t="s">
        <v>61</v>
      </c>
      <c r="D13" s="42" t="s">
        <v>61</v>
      </c>
      <c r="E13" s="42" t="s">
        <v>37</v>
      </c>
      <c r="F13" s="51">
        <v>4E+18</v>
      </c>
      <c r="G13" s="51">
        <v>300000000000</v>
      </c>
      <c r="H13" s="52">
        <v>2.0000000000000001E+36</v>
      </c>
      <c r="I13" s="51">
        <v>10000000</v>
      </c>
      <c r="J13" s="51">
        <v>6000000000</v>
      </c>
      <c r="K13" s="51" t="b">
        <v>0</v>
      </c>
      <c r="L13" s="51">
        <v>10</v>
      </c>
      <c r="M13" s="53" t="s">
        <v>115</v>
      </c>
      <c r="N13" s="51" t="s">
        <v>80</v>
      </c>
      <c r="O13" s="51" t="s">
        <v>91</v>
      </c>
      <c r="P13" s="51" t="s">
        <v>103</v>
      </c>
      <c r="Q13" s="42" t="s">
        <v>1131</v>
      </c>
      <c r="R13" s="42" t="s">
        <v>601</v>
      </c>
      <c r="S13" s="102" t="s">
        <v>985</v>
      </c>
      <c r="T13" s="51"/>
    </row>
    <row r="14" spans="1:20" s="54" customFormat="1" x14ac:dyDescent="0.3">
      <c r="A14" s="54">
        <v>12</v>
      </c>
      <c r="B14" s="54" t="s">
        <v>66</v>
      </c>
      <c r="C14" s="54" t="s">
        <v>67</v>
      </c>
      <c r="D14" s="54" t="s">
        <v>67</v>
      </c>
      <c r="E14" s="54" t="s">
        <v>67</v>
      </c>
      <c r="F14" s="55">
        <v>4E+18</v>
      </c>
      <c r="G14" s="55">
        <v>300000000000</v>
      </c>
      <c r="H14" s="56">
        <v>2.0000000000000001E+36</v>
      </c>
      <c r="I14" s="54">
        <v>500000</v>
      </c>
      <c r="J14" s="55">
        <v>10000000000</v>
      </c>
      <c r="K14" s="55" t="b">
        <v>0</v>
      </c>
      <c r="L14" s="55">
        <v>10</v>
      </c>
      <c r="M14" s="57" t="s">
        <v>1464</v>
      </c>
      <c r="N14" s="55" t="s">
        <v>1444</v>
      </c>
      <c r="O14" s="55" t="s">
        <v>1445</v>
      </c>
      <c r="P14" s="55" t="s">
        <v>1446</v>
      </c>
      <c r="Q14" s="58" t="s">
        <v>598</v>
      </c>
      <c r="R14" s="58" t="s">
        <v>601</v>
      </c>
      <c r="S14" s="102" t="s">
        <v>985</v>
      </c>
      <c r="T14" s="55"/>
    </row>
    <row r="15" spans="1:20" x14ac:dyDescent="0.3">
      <c r="A15" s="42">
        <v>13</v>
      </c>
      <c r="B15" s="42" t="s">
        <v>116</v>
      </c>
      <c r="C15" s="42" t="s">
        <v>117</v>
      </c>
      <c r="D15" s="42" t="s">
        <v>117</v>
      </c>
      <c r="E15" s="42" t="s">
        <v>117</v>
      </c>
      <c r="F15" s="51">
        <v>4E+18</v>
      </c>
      <c r="G15" s="51">
        <v>300000000000</v>
      </c>
      <c r="H15" s="52">
        <v>2.0000000000000001E+40</v>
      </c>
      <c r="I15" s="42">
        <v>500000</v>
      </c>
      <c r="J15" s="51">
        <v>20000000000</v>
      </c>
      <c r="K15" s="51" t="b">
        <v>0</v>
      </c>
      <c r="L15" s="51">
        <v>10</v>
      </c>
      <c r="M15" s="53" t="s">
        <v>121</v>
      </c>
      <c r="N15" s="51" t="s">
        <v>118</v>
      </c>
      <c r="O15" s="53" t="s">
        <v>119</v>
      </c>
      <c r="P15" s="51" t="s">
        <v>120</v>
      </c>
      <c r="Q15" s="42" t="s">
        <v>1131</v>
      </c>
      <c r="R15" s="42" t="s">
        <v>601</v>
      </c>
      <c r="S15" s="102" t="s">
        <v>985</v>
      </c>
      <c r="T15" s="51"/>
    </row>
    <row r="16" spans="1:20" x14ac:dyDescent="0.3">
      <c r="A16" s="42">
        <v>14</v>
      </c>
      <c r="B16" s="42" t="s">
        <v>122</v>
      </c>
      <c r="C16" s="42" t="s">
        <v>123</v>
      </c>
      <c r="D16" s="42" t="s">
        <v>123</v>
      </c>
      <c r="E16" s="42" t="s">
        <v>123</v>
      </c>
      <c r="F16" s="51">
        <v>4E+18</v>
      </c>
      <c r="G16" s="51">
        <v>300000000000</v>
      </c>
      <c r="H16" s="52">
        <v>2.0000000000000001E+40</v>
      </c>
      <c r="I16" s="42">
        <v>500000</v>
      </c>
      <c r="J16" s="51">
        <v>20000000000</v>
      </c>
      <c r="K16" s="51" t="b">
        <v>0</v>
      </c>
      <c r="L16" s="51">
        <v>10</v>
      </c>
      <c r="M16" s="53" t="s">
        <v>127</v>
      </c>
      <c r="N16" s="51" t="s">
        <v>124</v>
      </c>
      <c r="O16" s="53" t="s">
        <v>125</v>
      </c>
      <c r="P16" s="51" t="s">
        <v>126</v>
      </c>
      <c r="Q16" s="42" t="s">
        <v>1131</v>
      </c>
      <c r="R16" s="42" t="s">
        <v>601</v>
      </c>
      <c r="S16" s="102" t="s">
        <v>985</v>
      </c>
      <c r="T16" s="51"/>
    </row>
    <row r="17" spans="1:20" x14ac:dyDescent="0.3">
      <c r="A17" s="42">
        <v>15</v>
      </c>
      <c r="B17" s="42" t="s">
        <v>128</v>
      </c>
      <c r="C17" s="42" t="s">
        <v>132</v>
      </c>
      <c r="D17" s="42" t="s">
        <v>132</v>
      </c>
      <c r="E17" s="42" t="s">
        <v>132</v>
      </c>
      <c r="F17" s="51">
        <v>4E+18</v>
      </c>
      <c r="G17" s="51">
        <v>300000000000</v>
      </c>
      <c r="H17" s="52">
        <v>2.0000000000000001E+40</v>
      </c>
      <c r="I17" s="42">
        <v>100</v>
      </c>
      <c r="J17" s="51">
        <v>100</v>
      </c>
      <c r="K17" s="51" t="b">
        <v>0</v>
      </c>
      <c r="L17" s="51">
        <v>10</v>
      </c>
      <c r="M17" s="53" t="s">
        <v>144</v>
      </c>
      <c r="N17" s="59" t="s">
        <v>136</v>
      </c>
      <c r="O17" s="59" t="s">
        <v>143</v>
      </c>
      <c r="P17" s="59" t="s">
        <v>149</v>
      </c>
      <c r="Q17" s="42" t="s">
        <v>599</v>
      </c>
      <c r="R17" s="42" t="s">
        <v>601</v>
      </c>
      <c r="S17" s="102" t="s">
        <v>985</v>
      </c>
    </row>
    <row r="18" spans="1:20" x14ac:dyDescent="0.3">
      <c r="A18" s="42">
        <v>16</v>
      </c>
      <c r="B18" s="42" t="s">
        <v>129</v>
      </c>
      <c r="C18" s="42" t="s">
        <v>133</v>
      </c>
      <c r="D18" s="42" t="s">
        <v>133</v>
      </c>
      <c r="E18" s="42" t="s">
        <v>133</v>
      </c>
      <c r="F18" s="51">
        <v>4E+18</v>
      </c>
      <c r="G18" s="51">
        <v>300000000000</v>
      </c>
      <c r="H18" s="52">
        <v>2.0000000000000001E+40</v>
      </c>
      <c r="I18" s="42">
        <v>100</v>
      </c>
      <c r="J18" s="51">
        <v>100</v>
      </c>
      <c r="K18" s="51" t="b">
        <v>0</v>
      </c>
      <c r="L18" s="51">
        <v>10</v>
      </c>
      <c r="M18" s="53" t="s">
        <v>146</v>
      </c>
      <c r="N18" s="59" t="s">
        <v>137</v>
      </c>
      <c r="O18" s="59" t="s">
        <v>142</v>
      </c>
      <c r="P18" s="59" t="s">
        <v>150</v>
      </c>
      <c r="Q18" s="42" t="s">
        <v>599</v>
      </c>
      <c r="R18" s="42" t="s">
        <v>601</v>
      </c>
      <c r="S18" s="102" t="s">
        <v>985</v>
      </c>
    </row>
    <row r="19" spans="1:20" x14ac:dyDescent="0.3">
      <c r="A19" s="42">
        <v>17</v>
      </c>
      <c r="B19" s="42" t="s">
        <v>130</v>
      </c>
      <c r="C19" s="42" t="s">
        <v>134</v>
      </c>
      <c r="D19" s="42" t="s">
        <v>134</v>
      </c>
      <c r="E19" s="42" t="s">
        <v>134</v>
      </c>
      <c r="F19" s="51">
        <v>4E+18</v>
      </c>
      <c r="G19" s="51">
        <v>300000000000</v>
      </c>
      <c r="H19" s="52">
        <v>2.0000000000000001E+40</v>
      </c>
      <c r="I19" s="42">
        <v>100</v>
      </c>
      <c r="J19" s="51">
        <v>100</v>
      </c>
      <c r="K19" s="51" t="b">
        <v>0</v>
      </c>
      <c r="L19" s="51">
        <v>10</v>
      </c>
      <c r="M19" s="53" t="s">
        <v>147</v>
      </c>
      <c r="N19" s="59" t="s">
        <v>138</v>
      </c>
      <c r="O19" s="59" t="s">
        <v>141</v>
      </c>
      <c r="P19" s="59" t="s">
        <v>151</v>
      </c>
      <c r="Q19" s="42" t="s">
        <v>599</v>
      </c>
      <c r="R19" s="42" t="s">
        <v>601</v>
      </c>
      <c r="S19" s="102" t="s">
        <v>985</v>
      </c>
    </row>
    <row r="20" spans="1:20" x14ac:dyDescent="0.3">
      <c r="A20" s="42">
        <v>18</v>
      </c>
      <c r="B20" s="42" t="s">
        <v>131</v>
      </c>
      <c r="C20" s="42" t="s">
        <v>135</v>
      </c>
      <c r="D20" s="42" t="s">
        <v>135</v>
      </c>
      <c r="E20" s="42" t="s">
        <v>135</v>
      </c>
      <c r="F20" s="51">
        <v>4E+18</v>
      </c>
      <c r="G20" s="51">
        <v>300000000000</v>
      </c>
      <c r="H20" s="52">
        <v>2.0000000000000001E+40</v>
      </c>
      <c r="I20" s="42">
        <v>100</v>
      </c>
      <c r="J20" s="51">
        <v>100</v>
      </c>
      <c r="K20" s="51" t="b">
        <v>0</v>
      </c>
      <c r="L20" s="51">
        <v>10</v>
      </c>
      <c r="M20" s="53" t="s">
        <v>148</v>
      </c>
      <c r="N20" s="59" t="s">
        <v>139</v>
      </c>
      <c r="O20" s="59" t="s">
        <v>140</v>
      </c>
      <c r="P20" s="59" t="s">
        <v>145</v>
      </c>
      <c r="Q20" s="42" t="s">
        <v>599</v>
      </c>
      <c r="R20" s="42" t="s">
        <v>601</v>
      </c>
      <c r="S20" s="102" t="s">
        <v>985</v>
      </c>
    </row>
    <row r="21" spans="1:20" x14ac:dyDescent="0.3">
      <c r="A21" s="42">
        <v>19</v>
      </c>
      <c r="B21" s="42" t="s">
        <v>152</v>
      </c>
      <c r="C21" s="42" t="s">
        <v>154</v>
      </c>
      <c r="D21" s="42" t="s">
        <v>154</v>
      </c>
      <c r="E21" s="42" t="s">
        <v>154</v>
      </c>
      <c r="F21" s="51">
        <v>4E+18</v>
      </c>
      <c r="G21" s="51">
        <v>300000000000</v>
      </c>
      <c r="H21" s="52">
        <v>2.0000000000000001E+40</v>
      </c>
      <c r="I21" s="42">
        <v>500000</v>
      </c>
      <c r="J21" s="51">
        <v>20000000000</v>
      </c>
      <c r="K21" s="51" t="b">
        <v>0</v>
      </c>
      <c r="L21" s="51">
        <v>10</v>
      </c>
      <c r="M21" s="53" t="s">
        <v>157</v>
      </c>
      <c r="N21" s="51" t="s">
        <v>153</v>
      </c>
      <c r="O21" s="53" t="s">
        <v>155</v>
      </c>
      <c r="P21" s="51" t="s">
        <v>156</v>
      </c>
      <c r="Q21" s="42" t="s">
        <v>1131</v>
      </c>
      <c r="R21" s="42" t="s">
        <v>601</v>
      </c>
      <c r="S21" s="102" t="s">
        <v>985</v>
      </c>
    </row>
    <row r="22" spans="1:20" s="61" customFormat="1" x14ac:dyDescent="0.3">
      <c r="A22" s="60">
        <v>20</v>
      </c>
      <c r="B22" s="60" t="s">
        <v>158</v>
      </c>
      <c r="C22" s="61" t="s">
        <v>159</v>
      </c>
      <c r="D22" s="61" t="s">
        <v>159</v>
      </c>
      <c r="E22" s="61" t="s">
        <v>159</v>
      </c>
      <c r="F22" s="62">
        <v>4E+18</v>
      </c>
      <c r="G22" s="62">
        <v>300000000000</v>
      </c>
      <c r="H22" s="63">
        <v>2.0000000000000001E+36</v>
      </c>
      <c r="I22" s="61">
        <v>500000</v>
      </c>
      <c r="J22" s="62">
        <v>10000000000</v>
      </c>
      <c r="K22" s="62" t="b">
        <v>0</v>
      </c>
      <c r="L22" s="62">
        <v>10</v>
      </c>
      <c r="M22" s="64" t="s">
        <v>1457</v>
      </c>
      <c r="N22" s="62" t="s">
        <v>1458</v>
      </c>
      <c r="O22" s="62" t="s">
        <v>1459</v>
      </c>
      <c r="P22" s="65" t="s">
        <v>1460</v>
      </c>
      <c r="Q22" s="60" t="s">
        <v>599</v>
      </c>
      <c r="R22" s="60" t="s">
        <v>601</v>
      </c>
      <c r="S22" s="102" t="s">
        <v>985</v>
      </c>
      <c r="T22" s="62"/>
    </row>
    <row r="23" spans="1:20" s="48" customFormat="1" x14ac:dyDescent="0.3">
      <c r="A23" s="42">
        <v>21</v>
      </c>
      <c r="B23" s="42" t="s">
        <v>160</v>
      </c>
      <c r="C23" s="48" t="s">
        <v>161</v>
      </c>
      <c r="D23" s="48" t="s">
        <v>161</v>
      </c>
      <c r="E23" s="48" t="s">
        <v>161</v>
      </c>
      <c r="F23" s="66">
        <v>4E+18</v>
      </c>
      <c r="G23" s="66">
        <v>300000000000</v>
      </c>
      <c r="H23" s="67">
        <v>2.0000000000000001E+36</v>
      </c>
      <c r="I23" s="48">
        <v>500000</v>
      </c>
      <c r="J23" s="66">
        <v>10000000000</v>
      </c>
      <c r="K23" s="66" t="b">
        <v>0</v>
      </c>
      <c r="L23" s="66">
        <v>10</v>
      </c>
      <c r="M23" s="53" t="s">
        <v>164</v>
      </c>
      <c r="N23" s="51" t="s">
        <v>124</v>
      </c>
      <c r="O23" s="53" t="s">
        <v>162</v>
      </c>
      <c r="P23" s="51" t="s">
        <v>163</v>
      </c>
      <c r="Q23" s="42" t="s">
        <v>1131</v>
      </c>
      <c r="R23" s="42" t="s">
        <v>601</v>
      </c>
      <c r="S23" s="102" t="s">
        <v>985</v>
      </c>
      <c r="T23" s="66"/>
    </row>
    <row r="24" spans="1:20" s="48" customFormat="1" x14ac:dyDescent="0.3">
      <c r="A24" s="42">
        <v>22</v>
      </c>
      <c r="B24" s="42" t="s">
        <v>165</v>
      </c>
      <c r="C24" s="48" t="s">
        <v>166</v>
      </c>
      <c r="D24" s="48" t="s">
        <v>166</v>
      </c>
      <c r="E24" s="48" t="s">
        <v>166</v>
      </c>
      <c r="F24" s="66">
        <v>4E+18</v>
      </c>
      <c r="G24" s="66">
        <v>300000000000</v>
      </c>
      <c r="H24" s="67">
        <v>2.0000000000000001E+36</v>
      </c>
      <c r="I24" s="48">
        <v>500000</v>
      </c>
      <c r="J24" s="66">
        <v>10000000000</v>
      </c>
      <c r="K24" s="66" t="b">
        <v>0</v>
      </c>
      <c r="L24" s="66">
        <v>10</v>
      </c>
      <c r="M24" s="53" t="s">
        <v>169</v>
      </c>
      <c r="N24" s="51" t="s">
        <v>167</v>
      </c>
      <c r="O24" s="53" t="s">
        <v>170</v>
      </c>
      <c r="P24" s="51" t="s">
        <v>168</v>
      </c>
      <c r="Q24" s="42" t="s">
        <v>1131</v>
      </c>
      <c r="R24" s="42" t="s">
        <v>601</v>
      </c>
      <c r="S24" s="102" t="s">
        <v>985</v>
      </c>
      <c r="T24" s="66"/>
    </row>
    <row r="25" spans="1:20" s="48" customFormat="1" x14ac:dyDescent="0.3">
      <c r="A25" s="42">
        <v>23</v>
      </c>
      <c r="B25" s="42" t="s">
        <v>171</v>
      </c>
      <c r="C25" s="48" t="s">
        <v>172</v>
      </c>
      <c r="D25" s="48" t="s">
        <v>172</v>
      </c>
      <c r="E25" s="48" t="s">
        <v>172</v>
      </c>
      <c r="F25" s="66">
        <v>4E+18</v>
      </c>
      <c r="G25" s="66">
        <v>300000000000</v>
      </c>
      <c r="H25" s="67">
        <v>2.0000000000000001E+36</v>
      </c>
      <c r="I25" s="48">
        <v>500000</v>
      </c>
      <c r="J25" s="66">
        <v>10000000000</v>
      </c>
      <c r="K25" s="66" t="b">
        <v>0</v>
      </c>
      <c r="L25" s="66">
        <v>10</v>
      </c>
      <c r="M25" s="53" t="s">
        <v>176</v>
      </c>
      <c r="N25" s="51" t="s">
        <v>173</v>
      </c>
      <c r="O25" s="53" t="s">
        <v>174</v>
      </c>
      <c r="P25" s="51" t="s">
        <v>175</v>
      </c>
      <c r="Q25" s="42" t="s">
        <v>1131</v>
      </c>
      <c r="R25" s="42" t="s">
        <v>601</v>
      </c>
      <c r="S25" s="102" t="s">
        <v>985</v>
      </c>
      <c r="T25" s="66"/>
    </row>
    <row r="26" spans="1:20" x14ac:dyDescent="0.3">
      <c r="A26" s="42">
        <v>24</v>
      </c>
      <c r="B26" s="42" t="s">
        <v>177</v>
      </c>
      <c r="C26" s="42" t="s">
        <v>178</v>
      </c>
      <c r="D26" s="42" t="s">
        <v>178</v>
      </c>
      <c r="E26" s="42" t="s">
        <v>178</v>
      </c>
      <c r="F26" s="51">
        <v>4E+18</v>
      </c>
      <c r="G26" s="51">
        <v>300000000000</v>
      </c>
      <c r="H26" s="52">
        <v>2.0000000000000001E+40</v>
      </c>
      <c r="I26" s="42">
        <v>500000</v>
      </c>
      <c r="J26" s="51">
        <v>20000000000</v>
      </c>
      <c r="K26" s="51" t="b">
        <v>0</v>
      </c>
      <c r="L26" s="51">
        <v>10</v>
      </c>
      <c r="M26" s="53" t="s">
        <v>183</v>
      </c>
      <c r="N26" s="51" t="s">
        <v>181</v>
      </c>
      <c r="O26" s="53" t="s">
        <v>182</v>
      </c>
      <c r="P26" s="51" t="s">
        <v>188</v>
      </c>
      <c r="Q26" s="42" t="s">
        <v>1131</v>
      </c>
      <c r="R26" s="42" t="s">
        <v>601</v>
      </c>
      <c r="S26" s="102" t="s">
        <v>985</v>
      </c>
      <c r="T26" s="51"/>
    </row>
    <row r="27" spans="1:20" s="48" customFormat="1" x14ac:dyDescent="0.3">
      <c r="A27" s="42">
        <v>25</v>
      </c>
      <c r="B27" s="42" t="s">
        <v>179</v>
      </c>
      <c r="C27" s="48" t="s">
        <v>180</v>
      </c>
      <c r="D27" s="48" t="s">
        <v>180</v>
      </c>
      <c r="E27" s="48" t="s">
        <v>180</v>
      </c>
      <c r="F27" s="66">
        <v>4E+18</v>
      </c>
      <c r="G27" s="66">
        <v>300000000000</v>
      </c>
      <c r="H27" s="67">
        <v>2.0000000000000001E+36</v>
      </c>
      <c r="I27" s="48">
        <v>500000</v>
      </c>
      <c r="J27" s="66">
        <v>10000000000</v>
      </c>
      <c r="K27" s="66" t="b">
        <v>0</v>
      </c>
      <c r="L27" s="66">
        <v>10</v>
      </c>
      <c r="M27" s="53" t="s">
        <v>187</v>
      </c>
      <c r="N27" s="51" t="s">
        <v>184</v>
      </c>
      <c r="O27" s="53" t="s">
        <v>185</v>
      </c>
      <c r="P27" s="51" t="s">
        <v>186</v>
      </c>
      <c r="Q27" s="42" t="s">
        <v>1131</v>
      </c>
      <c r="R27" s="42" t="s">
        <v>601</v>
      </c>
      <c r="S27" s="102" t="s">
        <v>985</v>
      </c>
      <c r="T27" s="66"/>
    </row>
    <row r="28" spans="1:20" s="48" customFormat="1" ht="15.75" customHeight="1" x14ac:dyDescent="0.3">
      <c r="A28" s="42">
        <v>26</v>
      </c>
      <c r="B28" s="42" t="s">
        <v>189</v>
      </c>
      <c r="C28" s="48" t="s">
        <v>191</v>
      </c>
      <c r="D28" s="48" t="s">
        <v>190</v>
      </c>
      <c r="E28" s="48" t="s">
        <v>190</v>
      </c>
      <c r="F28" s="51">
        <v>4E+18</v>
      </c>
      <c r="G28" s="51">
        <v>300000000000</v>
      </c>
      <c r="H28" s="52">
        <v>2.0000000000000001E+40</v>
      </c>
      <c r="I28" s="42">
        <v>500000</v>
      </c>
      <c r="J28" s="51">
        <v>20000000000</v>
      </c>
      <c r="K28" s="51" t="b">
        <v>0</v>
      </c>
      <c r="L28" s="51">
        <v>10</v>
      </c>
      <c r="M28" s="53" t="s">
        <v>196</v>
      </c>
      <c r="N28" s="51" t="s">
        <v>194</v>
      </c>
      <c r="O28" s="53" t="s">
        <v>197</v>
      </c>
      <c r="P28" s="51" t="s">
        <v>195</v>
      </c>
      <c r="Q28" s="42" t="s">
        <v>1131</v>
      </c>
      <c r="R28" s="42" t="s">
        <v>601</v>
      </c>
      <c r="S28" s="102" t="s">
        <v>985</v>
      </c>
      <c r="T28" s="66"/>
    </row>
    <row r="29" spans="1:20" s="48" customFormat="1" x14ac:dyDescent="0.3">
      <c r="A29" s="42">
        <v>27</v>
      </c>
      <c r="B29" s="42" t="s">
        <v>192</v>
      </c>
      <c r="C29" s="48" t="s">
        <v>193</v>
      </c>
      <c r="D29" s="48" t="s">
        <v>193</v>
      </c>
      <c r="E29" s="48" t="s">
        <v>193</v>
      </c>
      <c r="F29" s="51">
        <v>4E+18</v>
      </c>
      <c r="G29" s="51">
        <v>300000000000</v>
      </c>
      <c r="H29" s="52">
        <v>2.0000000000000001E+40</v>
      </c>
      <c r="I29" s="42">
        <v>500000</v>
      </c>
      <c r="J29" s="51">
        <v>20000000000</v>
      </c>
      <c r="K29" s="51" t="b">
        <v>0</v>
      </c>
      <c r="L29" s="51">
        <v>10</v>
      </c>
      <c r="M29" s="53" t="s">
        <v>199</v>
      </c>
      <c r="N29" s="51" t="s">
        <v>200</v>
      </c>
      <c r="O29" s="53" t="s">
        <v>201</v>
      </c>
      <c r="P29" s="51" t="s">
        <v>198</v>
      </c>
      <c r="Q29" s="42" t="s">
        <v>1131</v>
      </c>
      <c r="R29" s="42" t="s">
        <v>601</v>
      </c>
      <c r="S29" s="102" t="s">
        <v>985</v>
      </c>
      <c r="T29" s="66"/>
    </row>
    <row r="30" spans="1:20" s="48" customFormat="1" x14ac:dyDescent="0.3">
      <c r="A30" s="42">
        <v>28</v>
      </c>
      <c r="B30" s="42" t="s">
        <v>202</v>
      </c>
      <c r="C30" s="48" t="s">
        <v>203</v>
      </c>
      <c r="D30" s="48" t="s">
        <v>203</v>
      </c>
      <c r="E30" s="48" t="s">
        <v>203</v>
      </c>
      <c r="F30" s="51">
        <v>4E+18</v>
      </c>
      <c r="G30" s="51">
        <v>300000000000</v>
      </c>
      <c r="H30" s="52">
        <v>2.0000000000000001E+40</v>
      </c>
      <c r="I30" s="42">
        <v>500000</v>
      </c>
      <c r="J30" s="51">
        <v>20000000000</v>
      </c>
      <c r="K30" s="51" t="b">
        <v>0</v>
      </c>
      <c r="L30" s="51">
        <v>10</v>
      </c>
      <c r="M30" s="53" t="s">
        <v>207</v>
      </c>
      <c r="N30" s="51" t="s">
        <v>205</v>
      </c>
      <c r="O30" s="53" t="s">
        <v>204</v>
      </c>
      <c r="P30" s="51" t="s">
        <v>206</v>
      </c>
      <c r="Q30" s="42" t="s">
        <v>1131</v>
      </c>
      <c r="R30" s="42" t="s">
        <v>601</v>
      </c>
      <c r="S30" s="102" t="s">
        <v>985</v>
      </c>
      <c r="T30" s="66"/>
    </row>
    <row r="31" spans="1:20" s="48" customFormat="1" x14ac:dyDescent="0.3">
      <c r="A31" s="42">
        <v>29</v>
      </c>
      <c r="B31" s="42" t="s">
        <v>208</v>
      </c>
      <c r="C31" s="48" t="s">
        <v>222</v>
      </c>
      <c r="D31" s="48" t="s">
        <v>222</v>
      </c>
      <c r="E31" s="48" t="s">
        <v>222</v>
      </c>
      <c r="F31" s="51">
        <v>4E+18</v>
      </c>
      <c r="G31" s="51">
        <v>300000000000</v>
      </c>
      <c r="H31" s="52">
        <v>2.0000000000000001E+40</v>
      </c>
      <c r="I31" s="42">
        <v>500000</v>
      </c>
      <c r="J31" s="51">
        <v>20000000000</v>
      </c>
      <c r="K31" s="51" t="b">
        <v>0</v>
      </c>
      <c r="L31" s="51">
        <v>10</v>
      </c>
      <c r="M31" s="53" t="s">
        <v>212</v>
      </c>
      <c r="N31" s="51" t="s">
        <v>209</v>
      </c>
      <c r="O31" s="53" t="s">
        <v>210</v>
      </c>
      <c r="P31" s="51" t="s">
        <v>211</v>
      </c>
      <c r="Q31" s="42" t="s">
        <v>1131</v>
      </c>
      <c r="R31" s="42" t="s">
        <v>601</v>
      </c>
      <c r="S31" s="102" t="s">
        <v>985</v>
      </c>
      <c r="T31" s="66"/>
    </row>
    <row r="32" spans="1:20" s="48" customFormat="1" x14ac:dyDescent="0.3">
      <c r="A32" s="48">
        <v>30</v>
      </c>
      <c r="B32" s="48" t="s">
        <v>213</v>
      </c>
      <c r="C32" s="48" t="s">
        <v>223</v>
      </c>
      <c r="D32" s="48" t="s">
        <v>223</v>
      </c>
      <c r="E32" s="48" t="s">
        <v>223</v>
      </c>
      <c r="F32" s="66">
        <v>4E+18</v>
      </c>
      <c r="G32" s="66">
        <v>300000000000</v>
      </c>
      <c r="H32" s="67">
        <v>2.0000000000000001E+40</v>
      </c>
      <c r="I32" s="48">
        <v>500000</v>
      </c>
      <c r="J32" s="66">
        <v>20000000000</v>
      </c>
      <c r="K32" s="66" t="b">
        <v>0</v>
      </c>
      <c r="L32" s="66">
        <v>10</v>
      </c>
      <c r="M32" s="68" t="s">
        <v>257</v>
      </c>
      <c r="N32" s="66" t="s">
        <v>232</v>
      </c>
      <c r="O32" s="68" t="s">
        <v>241</v>
      </c>
      <c r="P32" s="69" t="s">
        <v>246</v>
      </c>
      <c r="Q32" s="42" t="s">
        <v>599</v>
      </c>
      <c r="R32" s="42" t="s">
        <v>601</v>
      </c>
      <c r="S32" s="102" t="s">
        <v>985</v>
      </c>
      <c r="T32" s="66"/>
    </row>
    <row r="33" spans="1:20" s="48" customFormat="1" x14ac:dyDescent="0.3">
      <c r="A33" s="48">
        <v>31</v>
      </c>
      <c r="B33" s="48" t="s">
        <v>214</v>
      </c>
      <c r="C33" s="48" t="s">
        <v>224</v>
      </c>
      <c r="D33" s="48" t="s">
        <v>224</v>
      </c>
      <c r="E33" s="48" t="s">
        <v>224</v>
      </c>
      <c r="F33" s="66">
        <v>4E+18</v>
      </c>
      <c r="G33" s="66">
        <v>300000000000</v>
      </c>
      <c r="H33" s="67">
        <v>2.0000000000000001E+40</v>
      </c>
      <c r="I33" s="48">
        <v>500000</v>
      </c>
      <c r="J33" s="66">
        <v>20000000000</v>
      </c>
      <c r="K33" s="66" t="b">
        <v>0</v>
      </c>
      <c r="L33" s="66">
        <v>10</v>
      </c>
      <c r="M33" s="68" t="s">
        <v>258</v>
      </c>
      <c r="N33" s="66" t="s">
        <v>233</v>
      </c>
      <c r="O33" s="68" t="s">
        <v>256</v>
      </c>
      <c r="P33" s="69" t="s">
        <v>247</v>
      </c>
      <c r="Q33" s="42" t="s">
        <v>599</v>
      </c>
      <c r="R33" s="42" t="s">
        <v>601</v>
      </c>
      <c r="S33" s="102" t="s">
        <v>985</v>
      </c>
      <c r="T33" s="66"/>
    </row>
    <row r="34" spans="1:20" s="48" customFormat="1" x14ac:dyDescent="0.3">
      <c r="A34" s="48">
        <v>32</v>
      </c>
      <c r="B34" s="48" t="s">
        <v>215</v>
      </c>
      <c r="C34" s="48" t="s">
        <v>225</v>
      </c>
      <c r="D34" s="48" t="s">
        <v>225</v>
      </c>
      <c r="E34" s="48" t="s">
        <v>225</v>
      </c>
      <c r="F34" s="66">
        <v>4E+18</v>
      </c>
      <c r="G34" s="66">
        <v>300000000000</v>
      </c>
      <c r="H34" s="67">
        <v>2.0000000000000001E+40</v>
      </c>
      <c r="I34" s="48">
        <v>500000</v>
      </c>
      <c r="J34" s="66">
        <v>20000000000</v>
      </c>
      <c r="K34" s="66" t="b">
        <v>0</v>
      </c>
      <c r="L34" s="66">
        <v>10</v>
      </c>
      <c r="M34" s="68" t="s">
        <v>259</v>
      </c>
      <c r="N34" s="66" t="s">
        <v>234</v>
      </c>
      <c r="O34" s="68" t="s">
        <v>242</v>
      </c>
      <c r="P34" s="69" t="s">
        <v>248</v>
      </c>
      <c r="Q34" s="42" t="s">
        <v>599</v>
      </c>
      <c r="R34" s="42" t="s">
        <v>601</v>
      </c>
      <c r="S34" s="102" t="s">
        <v>985</v>
      </c>
      <c r="T34" s="66"/>
    </row>
    <row r="35" spans="1:20" s="48" customFormat="1" x14ac:dyDescent="0.3">
      <c r="A35" s="48">
        <v>33</v>
      </c>
      <c r="B35" s="48" t="s">
        <v>216</v>
      </c>
      <c r="C35" s="48" t="s">
        <v>226</v>
      </c>
      <c r="D35" s="48" t="s">
        <v>226</v>
      </c>
      <c r="E35" s="48" t="s">
        <v>226</v>
      </c>
      <c r="F35" s="66">
        <v>4E+18</v>
      </c>
      <c r="G35" s="66">
        <v>300000000000</v>
      </c>
      <c r="H35" s="67">
        <v>2.0000000000000001E+40</v>
      </c>
      <c r="I35" s="48">
        <v>500000</v>
      </c>
      <c r="J35" s="66">
        <v>20000000000</v>
      </c>
      <c r="K35" s="66" t="b">
        <v>0</v>
      </c>
      <c r="L35" s="66">
        <v>10</v>
      </c>
      <c r="M35" s="68" t="s">
        <v>260</v>
      </c>
      <c r="N35" s="66" t="s">
        <v>235</v>
      </c>
      <c r="O35" s="68" t="s">
        <v>255</v>
      </c>
      <c r="P35" s="69" t="s">
        <v>249</v>
      </c>
      <c r="Q35" s="42" t="s">
        <v>599</v>
      </c>
      <c r="R35" s="42" t="s">
        <v>601</v>
      </c>
      <c r="S35" s="102" t="s">
        <v>985</v>
      </c>
      <c r="T35" s="66"/>
    </row>
    <row r="36" spans="1:20" s="48" customFormat="1" x14ac:dyDescent="0.3">
      <c r="A36" s="48">
        <v>34</v>
      </c>
      <c r="B36" s="48" t="s">
        <v>217</v>
      </c>
      <c r="C36" s="48" t="s">
        <v>227</v>
      </c>
      <c r="D36" s="48" t="s">
        <v>227</v>
      </c>
      <c r="E36" s="48" t="s">
        <v>227</v>
      </c>
      <c r="F36" s="66">
        <v>4E+18</v>
      </c>
      <c r="G36" s="66">
        <v>300000000000</v>
      </c>
      <c r="H36" s="67">
        <v>2.0000000000000001E+40</v>
      </c>
      <c r="I36" s="48">
        <v>500000</v>
      </c>
      <c r="J36" s="66">
        <v>20000000000</v>
      </c>
      <c r="K36" s="66" t="b">
        <v>0</v>
      </c>
      <c r="L36" s="66">
        <v>10</v>
      </c>
      <c r="M36" s="68" t="s">
        <v>261</v>
      </c>
      <c r="N36" s="66" t="s">
        <v>236</v>
      </c>
      <c r="O36" s="68" t="s">
        <v>255</v>
      </c>
      <c r="P36" s="69" t="s">
        <v>252</v>
      </c>
      <c r="Q36" s="42" t="s">
        <v>599</v>
      </c>
      <c r="R36" s="42" t="s">
        <v>601</v>
      </c>
      <c r="S36" s="102" t="s">
        <v>985</v>
      </c>
      <c r="T36" s="66"/>
    </row>
    <row r="37" spans="1:20" s="48" customFormat="1" x14ac:dyDescent="0.3">
      <c r="A37" s="48">
        <v>35</v>
      </c>
      <c r="B37" s="48" t="s">
        <v>218</v>
      </c>
      <c r="C37" s="48" t="s">
        <v>228</v>
      </c>
      <c r="D37" s="48" t="s">
        <v>228</v>
      </c>
      <c r="E37" s="48" t="s">
        <v>228</v>
      </c>
      <c r="F37" s="66">
        <v>4E+18</v>
      </c>
      <c r="G37" s="66">
        <v>300000000000</v>
      </c>
      <c r="H37" s="67">
        <v>2.0000000000000001E+40</v>
      </c>
      <c r="I37" s="48">
        <v>500000</v>
      </c>
      <c r="J37" s="66">
        <v>20000000000</v>
      </c>
      <c r="K37" s="66" t="b">
        <v>0</v>
      </c>
      <c r="L37" s="66">
        <v>10</v>
      </c>
      <c r="M37" s="68" t="s">
        <v>262</v>
      </c>
      <c r="N37" s="66" t="s">
        <v>237</v>
      </c>
      <c r="O37" s="68" t="s">
        <v>243</v>
      </c>
      <c r="P37" s="69" t="s">
        <v>251</v>
      </c>
      <c r="Q37" s="42" t="s">
        <v>599</v>
      </c>
      <c r="R37" s="42" t="s">
        <v>601</v>
      </c>
      <c r="S37" s="102" t="s">
        <v>985</v>
      </c>
      <c r="T37" s="66"/>
    </row>
    <row r="38" spans="1:20" s="48" customFormat="1" x14ac:dyDescent="0.3">
      <c r="A38" s="48">
        <v>36</v>
      </c>
      <c r="B38" s="48" t="s">
        <v>219</v>
      </c>
      <c r="C38" s="48" t="s">
        <v>229</v>
      </c>
      <c r="D38" s="48" t="s">
        <v>229</v>
      </c>
      <c r="E38" s="48" t="s">
        <v>229</v>
      </c>
      <c r="F38" s="66">
        <v>4E+18</v>
      </c>
      <c r="G38" s="66">
        <v>300000000000</v>
      </c>
      <c r="H38" s="67">
        <v>2.0000000000000001E+40</v>
      </c>
      <c r="I38" s="48">
        <v>500000</v>
      </c>
      <c r="J38" s="66">
        <v>20000000000</v>
      </c>
      <c r="K38" s="66" t="b">
        <v>0</v>
      </c>
      <c r="L38" s="66">
        <v>10</v>
      </c>
      <c r="M38" s="68" t="s">
        <v>263</v>
      </c>
      <c r="N38" s="66" t="s">
        <v>238</v>
      </c>
      <c r="O38" s="68" t="s">
        <v>244</v>
      </c>
      <c r="P38" s="69" t="s">
        <v>250</v>
      </c>
      <c r="Q38" s="42" t="s">
        <v>599</v>
      </c>
      <c r="R38" s="42" t="s">
        <v>601</v>
      </c>
      <c r="S38" s="102" t="s">
        <v>985</v>
      </c>
      <c r="T38" s="66"/>
    </row>
    <row r="39" spans="1:20" s="48" customFormat="1" x14ac:dyDescent="0.3">
      <c r="A39" s="48">
        <v>37</v>
      </c>
      <c r="B39" s="48" t="s">
        <v>220</v>
      </c>
      <c r="C39" s="48" t="s">
        <v>230</v>
      </c>
      <c r="D39" s="48" t="s">
        <v>230</v>
      </c>
      <c r="E39" s="48" t="s">
        <v>230</v>
      </c>
      <c r="F39" s="66">
        <v>4E+18</v>
      </c>
      <c r="G39" s="66">
        <v>300000000000</v>
      </c>
      <c r="H39" s="67">
        <v>2.0000000000000001E+40</v>
      </c>
      <c r="I39" s="48">
        <v>500000</v>
      </c>
      <c r="J39" s="66">
        <v>20000000000</v>
      </c>
      <c r="K39" s="66" t="b">
        <v>0</v>
      </c>
      <c r="L39" s="66">
        <v>10</v>
      </c>
      <c r="M39" s="68" t="s">
        <v>266</v>
      </c>
      <c r="N39" s="66" t="s">
        <v>239</v>
      </c>
      <c r="O39" s="68" t="s">
        <v>245</v>
      </c>
      <c r="P39" s="69" t="s">
        <v>265</v>
      </c>
      <c r="Q39" s="42" t="s">
        <v>599</v>
      </c>
      <c r="R39" s="42" t="s">
        <v>601</v>
      </c>
      <c r="S39" s="102" t="s">
        <v>985</v>
      </c>
      <c r="T39" s="66"/>
    </row>
    <row r="40" spans="1:20" s="48" customFormat="1" x14ac:dyDescent="0.3">
      <c r="A40" s="48">
        <v>38</v>
      </c>
      <c r="B40" s="48" t="s">
        <v>221</v>
      </c>
      <c r="C40" s="48" t="s">
        <v>231</v>
      </c>
      <c r="D40" s="48" t="s">
        <v>231</v>
      </c>
      <c r="E40" s="48" t="s">
        <v>231</v>
      </c>
      <c r="F40" s="66">
        <v>4E+18</v>
      </c>
      <c r="G40" s="66">
        <v>300000000000</v>
      </c>
      <c r="H40" s="67">
        <v>2.0000000000000001E+40</v>
      </c>
      <c r="I40" s="48">
        <v>500000</v>
      </c>
      <c r="J40" s="66">
        <v>20000000000</v>
      </c>
      <c r="K40" s="66" t="b">
        <v>0</v>
      </c>
      <c r="L40" s="66">
        <v>10</v>
      </c>
      <c r="M40" s="68" t="s">
        <v>264</v>
      </c>
      <c r="N40" s="66" t="s">
        <v>240</v>
      </c>
      <c r="O40" s="68" t="s">
        <v>254</v>
      </c>
      <c r="P40" s="69" t="s">
        <v>253</v>
      </c>
      <c r="Q40" s="42" t="s">
        <v>599</v>
      </c>
      <c r="R40" s="42" t="s">
        <v>601</v>
      </c>
      <c r="S40" s="102" t="s">
        <v>985</v>
      </c>
      <c r="T40" s="66"/>
    </row>
    <row r="41" spans="1:20" s="48" customFormat="1" x14ac:dyDescent="0.3">
      <c r="A41" s="42">
        <v>39</v>
      </c>
      <c r="B41" s="42" t="s">
        <v>267</v>
      </c>
      <c r="C41" s="48" t="s">
        <v>268</v>
      </c>
      <c r="D41" s="48" t="s">
        <v>268</v>
      </c>
      <c r="E41" s="48" t="s">
        <v>268</v>
      </c>
      <c r="F41" s="51">
        <v>4E+18</v>
      </c>
      <c r="G41" s="51">
        <v>300000000000</v>
      </c>
      <c r="H41" s="52">
        <v>2.0000000000000001E+40</v>
      </c>
      <c r="I41" s="42">
        <v>500000</v>
      </c>
      <c r="J41" s="51">
        <v>20000000000</v>
      </c>
      <c r="K41" s="51" t="b">
        <v>0</v>
      </c>
      <c r="L41" s="51">
        <v>10</v>
      </c>
      <c r="M41" s="53" t="s">
        <v>271</v>
      </c>
      <c r="N41" s="51" t="s">
        <v>269</v>
      </c>
      <c r="O41" s="53" t="s">
        <v>210</v>
      </c>
      <c r="P41" s="51" t="s">
        <v>270</v>
      </c>
      <c r="Q41" s="42" t="s">
        <v>1131</v>
      </c>
      <c r="R41" s="42" t="s">
        <v>601</v>
      </c>
      <c r="S41" s="102" t="s">
        <v>985</v>
      </c>
      <c r="T41" s="66"/>
    </row>
    <row r="42" spans="1:20" s="45" customFormat="1" x14ac:dyDescent="0.3">
      <c r="A42" s="45">
        <v>40</v>
      </c>
      <c r="B42" s="45" t="s">
        <v>272</v>
      </c>
      <c r="C42" s="46" t="s">
        <v>277</v>
      </c>
      <c r="D42" s="46" t="s">
        <v>277</v>
      </c>
      <c r="E42" s="46" t="s">
        <v>277</v>
      </c>
      <c r="F42" s="70">
        <v>4E+18</v>
      </c>
      <c r="G42" s="70">
        <v>300000000000</v>
      </c>
      <c r="H42" s="71">
        <v>2.0000000000000001E+40</v>
      </c>
      <c r="I42" s="45">
        <v>500000</v>
      </c>
      <c r="J42" s="70">
        <v>20000000000</v>
      </c>
      <c r="K42" s="70" t="b">
        <v>0</v>
      </c>
      <c r="L42" s="70">
        <v>10</v>
      </c>
      <c r="M42" s="72" t="s">
        <v>318</v>
      </c>
      <c r="N42" s="70" t="s">
        <v>292</v>
      </c>
      <c r="O42" s="72" t="s">
        <v>311</v>
      </c>
      <c r="P42" s="70" t="s">
        <v>317</v>
      </c>
      <c r="Q42" s="42" t="s">
        <v>599</v>
      </c>
      <c r="R42" s="42" t="s">
        <v>601</v>
      </c>
      <c r="S42" s="102" t="s">
        <v>985</v>
      </c>
    </row>
    <row r="43" spans="1:20" s="45" customFormat="1" x14ac:dyDescent="0.3">
      <c r="A43" s="45">
        <v>41</v>
      </c>
      <c r="B43" s="45" t="s">
        <v>273</v>
      </c>
      <c r="C43" s="46" t="s">
        <v>278</v>
      </c>
      <c r="D43" s="46" t="s">
        <v>278</v>
      </c>
      <c r="E43" s="46" t="s">
        <v>278</v>
      </c>
      <c r="F43" s="70">
        <v>4E+18</v>
      </c>
      <c r="G43" s="70">
        <v>300000000000</v>
      </c>
      <c r="H43" s="71">
        <v>2.0000000000000001E+40</v>
      </c>
      <c r="I43" s="45">
        <v>500000</v>
      </c>
      <c r="J43" s="70">
        <v>20000000000</v>
      </c>
      <c r="K43" s="70" t="b">
        <v>0</v>
      </c>
      <c r="L43" s="70">
        <v>10</v>
      </c>
      <c r="M43" s="72" t="s">
        <v>319</v>
      </c>
      <c r="N43" s="70" t="s">
        <v>293</v>
      </c>
      <c r="O43" s="72" t="s">
        <v>302</v>
      </c>
      <c r="P43" s="70" t="s">
        <v>316</v>
      </c>
      <c r="Q43" s="42" t="s">
        <v>599</v>
      </c>
      <c r="R43" s="42" t="s">
        <v>601</v>
      </c>
      <c r="S43" s="102" t="s">
        <v>985</v>
      </c>
    </row>
    <row r="44" spans="1:20" s="45" customFormat="1" x14ac:dyDescent="0.3">
      <c r="A44" s="45">
        <v>42</v>
      </c>
      <c r="B44" s="45" t="s">
        <v>274</v>
      </c>
      <c r="C44" s="46" t="s">
        <v>279</v>
      </c>
      <c r="D44" s="46" t="s">
        <v>279</v>
      </c>
      <c r="E44" s="46" t="s">
        <v>279</v>
      </c>
      <c r="F44" s="70">
        <v>4E+18</v>
      </c>
      <c r="G44" s="70">
        <v>300000000000</v>
      </c>
      <c r="H44" s="71">
        <v>2.0000000000000001E+40</v>
      </c>
      <c r="I44" s="45">
        <v>500000</v>
      </c>
      <c r="J44" s="70">
        <v>20000000000</v>
      </c>
      <c r="K44" s="70" t="b">
        <v>0</v>
      </c>
      <c r="L44" s="70">
        <v>10</v>
      </c>
      <c r="M44" s="72" t="s">
        <v>320</v>
      </c>
      <c r="N44" s="70" t="s">
        <v>294</v>
      </c>
      <c r="O44" s="72" t="s">
        <v>303</v>
      </c>
      <c r="P44" s="70" t="s">
        <v>315</v>
      </c>
      <c r="Q44" s="42" t="s">
        <v>599</v>
      </c>
      <c r="R44" s="42" t="s">
        <v>601</v>
      </c>
      <c r="S44" s="102" t="s">
        <v>985</v>
      </c>
    </row>
    <row r="45" spans="1:20" s="45" customFormat="1" x14ac:dyDescent="0.3">
      <c r="A45" s="45">
        <v>43</v>
      </c>
      <c r="B45" s="45" t="s">
        <v>275</v>
      </c>
      <c r="C45" s="46" t="s">
        <v>280</v>
      </c>
      <c r="D45" s="46" t="s">
        <v>280</v>
      </c>
      <c r="E45" s="46" t="s">
        <v>280</v>
      </c>
      <c r="F45" s="70">
        <v>4E+18</v>
      </c>
      <c r="G45" s="70">
        <v>300000000000</v>
      </c>
      <c r="H45" s="71">
        <v>2.0000000000000001E+40</v>
      </c>
      <c r="I45" s="45">
        <v>500000</v>
      </c>
      <c r="J45" s="70">
        <v>20000000000</v>
      </c>
      <c r="K45" s="70" t="b">
        <v>0</v>
      </c>
      <c r="L45" s="70">
        <v>10</v>
      </c>
      <c r="M45" s="72" t="s">
        <v>321</v>
      </c>
      <c r="N45" s="70" t="s">
        <v>295</v>
      </c>
      <c r="O45" s="72" t="s">
        <v>304</v>
      </c>
      <c r="P45" s="70" t="s">
        <v>314</v>
      </c>
      <c r="Q45" s="42" t="s">
        <v>599</v>
      </c>
      <c r="R45" s="42" t="s">
        <v>601</v>
      </c>
      <c r="S45" s="102" t="s">
        <v>985</v>
      </c>
    </row>
    <row r="46" spans="1:20" s="45" customFormat="1" x14ac:dyDescent="0.3">
      <c r="A46" s="45">
        <v>44</v>
      </c>
      <c r="B46" s="45" t="s">
        <v>276</v>
      </c>
      <c r="C46" s="46" t="s">
        <v>281</v>
      </c>
      <c r="D46" s="46" t="s">
        <v>281</v>
      </c>
      <c r="E46" s="46" t="s">
        <v>281</v>
      </c>
      <c r="F46" s="70">
        <v>4E+18</v>
      </c>
      <c r="G46" s="70">
        <v>300000000000</v>
      </c>
      <c r="H46" s="71">
        <v>2.0000000000000001E+40</v>
      </c>
      <c r="I46" s="45">
        <v>500000</v>
      </c>
      <c r="J46" s="70">
        <v>20000000000</v>
      </c>
      <c r="K46" s="70" t="b">
        <v>0</v>
      </c>
      <c r="L46" s="70">
        <v>10</v>
      </c>
      <c r="M46" s="72" t="s">
        <v>322</v>
      </c>
      <c r="N46" s="70" t="s">
        <v>296</v>
      </c>
      <c r="O46" s="72" t="s">
        <v>305</v>
      </c>
      <c r="P46" s="70" t="s">
        <v>307</v>
      </c>
      <c r="Q46" s="42" t="s">
        <v>599</v>
      </c>
      <c r="R46" s="42" t="s">
        <v>601</v>
      </c>
      <c r="S46" s="102" t="s">
        <v>985</v>
      </c>
    </row>
    <row r="47" spans="1:20" x14ac:dyDescent="0.3">
      <c r="A47" s="45">
        <v>45</v>
      </c>
      <c r="B47" s="45" t="s">
        <v>282</v>
      </c>
      <c r="C47" s="46" t="s">
        <v>287</v>
      </c>
      <c r="D47" s="46" t="s">
        <v>287</v>
      </c>
      <c r="E47" s="46" t="s">
        <v>287</v>
      </c>
      <c r="F47" s="70">
        <v>4E+18</v>
      </c>
      <c r="G47" s="70">
        <v>300000000000</v>
      </c>
      <c r="H47" s="71">
        <v>2.0000000000000001E+40</v>
      </c>
      <c r="I47" s="45">
        <v>500000</v>
      </c>
      <c r="J47" s="70">
        <v>20000000000</v>
      </c>
      <c r="K47" s="70" t="b">
        <v>0</v>
      </c>
      <c r="L47" s="70">
        <v>10</v>
      </c>
      <c r="M47" s="72" t="s">
        <v>323</v>
      </c>
      <c r="N47" s="70" t="s">
        <v>297</v>
      </c>
      <c r="O47" s="72" t="s">
        <v>306</v>
      </c>
      <c r="P47" s="70" t="s">
        <v>308</v>
      </c>
      <c r="Q47" s="42" t="s">
        <v>599</v>
      </c>
      <c r="R47" s="42" t="s">
        <v>601</v>
      </c>
      <c r="S47" s="102" t="s">
        <v>985</v>
      </c>
    </row>
    <row r="48" spans="1:20" x14ac:dyDescent="0.3">
      <c r="A48" s="45">
        <v>46</v>
      </c>
      <c r="B48" s="45" t="s">
        <v>283</v>
      </c>
      <c r="C48" s="46" t="s">
        <v>288</v>
      </c>
      <c r="D48" s="46" t="s">
        <v>288</v>
      </c>
      <c r="E48" s="46" t="s">
        <v>288</v>
      </c>
      <c r="F48" s="70">
        <v>4E+18</v>
      </c>
      <c r="G48" s="70">
        <v>300000000000</v>
      </c>
      <c r="H48" s="71">
        <v>2.0000000000000001E+40</v>
      </c>
      <c r="I48" s="45">
        <v>500000</v>
      </c>
      <c r="J48" s="70">
        <v>20000000000</v>
      </c>
      <c r="K48" s="70" t="b">
        <v>0</v>
      </c>
      <c r="L48" s="70">
        <v>10</v>
      </c>
      <c r="M48" s="72" t="s">
        <v>324</v>
      </c>
      <c r="N48" s="70" t="s">
        <v>298</v>
      </c>
      <c r="O48" s="72" t="s">
        <v>312</v>
      </c>
      <c r="P48" s="70" t="s">
        <v>309</v>
      </c>
      <c r="Q48" s="42" t="s">
        <v>599</v>
      </c>
      <c r="R48" s="42" t="s">
        <v>601</v>
      </c>
      <c r="S48" s="102" t="s">
        <v>985</v>
      </c>
    </row>
    <row r="49" spans="1:20" x14ac:dyDescent="0.3">
      <c r="A49" s="45">
        <v>47</v>
      </c>
      <c r="B49" s="45" t="s">
        <v>284</v>
      </c>
      <c r="C49" s="46" t="s">
        <v>289</v>
      </c>
      <c r="D49" s="46" t="s">
        <v>289</v>
      </c>
      <c r="E49" s="46" t="s">
        <v>289</v>
      </c>
      <c r="F49" s="70">
        <v>4E+18</v>
      </c>
      <c r="G49" s="70">
        <v>300000000000</v>
      </c>
      <c r="H49" s="71">
        <v>2.0000000000000001E+40</v>
      </c>
      <c r="I49" s="45">
        <v>500000</v>
      </c>
      <c r="J49" s="70">
        <v>20000000000</v>
      </c>
      <c r="K49" s="70" t="b">
        <v>0</v>
      </c>
      <c r="L49" s="70">
        <v>10</v>
      </c>
      <c r="M49" s="72" t="s">
        <v>325</v>
      </c>
      <c r="N49" s="70" t="s">
        <v>299</v>
      </c>
      <c r="O49" s="72" t="s">
        <v>313</v>
      </c>
      <c r="P49" s="70" t="s">
        <v>310</v>
      </c>
      <c r="Q49" s="42" t="s">
        <v>599</v>
      </c>
      <c r="R49" s="42" t="s">
        <v>601</v>
      </c>
      <c r="S49" s="102" t="s">
        <v>985</v>
      </c>
    </row>
    <row r="50" spans="1:20" x14ac:dyDescent="0.3">
      <c r="A50" s="45">
        <v>48</v>
      </c>
      <c r="B50" s="45" t="s">
        <v>285</v>
      </c>
      <c r="C50" s="46" t="s">
        <v>290</v>
      </c>
      <c r="D50" s="46" t="s">
        <v>290</v>
      </c>
      <c r="E50" s="46" t="s">
        <v>290</v>
      </c>
      <c r="F50" s="70">
        <v>4E+18</v>
      </c>
      <c r="G50" s="70">
        <v>300000000000</v>
      </c>
      <c r="H50" s="71">
        <v>2.0000000000000001E+40</v>
      </c>
      <c r="I50" s="45">
        <v>500000</v>
      </c>
      <c r="J50" s="70">
        <v>20000000000</v>
      </c>
      <c r="K50" s="70" t="b">
        <v>0</v>
      </c>
      <c r="L50" s="70">
        <v>10</v>
      </c>
      <c r="M50" s="72" t="s">
        <v>333</v>
      </c>
      <c r="N50" s="70" t="s">
        <v>300</v>
      </c>
      <c r="O50" s="72" t="s">
        <v>328</v>
      </c>
      <c r="P50" s="70" t="s">
        <v>332</v>
      </c>
      <c r="Q50" s="42" t="s">
        <v>599</v>
      </c>
      <c r="R50" s="42" t="s">
        <v>601</v>
      </c>
      <c r="S50" s="102" t="s">
        <v>985</v>
      </c>
    </row>
    <row r="51" spans="1:20" x14ac:dyDescent="0.3">
      <c r="A51" s="45">
        <v>49</v>
      </c>
      <c r="B51" s="45" t="s">
        <v>286</v>
      </c>
      <c r="C51" s="46" t="s">
        <v>291</v>
      </c>
      <c r="D51" s="46" t="s">
        <v>291</v>
      </c>
      <c r="E51" s="46" t="s">
        <v>291</v>
      </c>
      <c r="F51" s="70">
        <v>4E+18</v>
      </c>
      <c r="G51" s="70">
        <v>300000000000</v>
      </c>
      <c r="H51" s="71">
        <v>2.0000000000000001E+40</v>
      </c>
      <c r="I51" s="45">
        <v>500000</v>
      </c>
      <c r="J51" s="70">
        <v>20000000000</v>
      </c>
      <c r="K51" s="70" t="b">
        <v>0</v>
      </c>
      <c r="L51" s="70">
        <v>10</v>
      </c>
      <c r="M51" s="72" t="s">
        <v>337</v>
      </c>
      <c r="N51" s="70" t="s">
        <v>301</v>
      </c>
      <c r="O51" s="72" t="s">
        <v>329</v>
      </c>
      <c r="P51" s="70" t="s">
        <v>336</v>
      </c>
      <c r="Q51" s="42" t="s">
        <v>599</v>
      </c>
      <c r="R51" s="42" t="s">
        <v>601</v>
      </c>
      <c r="S51" s="102" t="s">
        <v>985</v>
      </c>
    </row>
    <row r="52" spans="1:20" s="73" customFormat="1" x14ac:dyDescent="0.3">
      <c r="A52" s="73">
        <v>50</v>
      </c>
      <c r="B52" s="73" t="s">
        <v>326</v>
      </c>
      <c r="C52" s="73" t="s">
        <v>327</v>
      </c>
      <c r="D52" s="73" t="s">
        <v>327</v>
      </c>
      <c r="E52" s="73" t="s">
        <v>327</v>
      </c>
      <c r="F52" s="74">
        <v>4E+18</v>
      </c>
      <c r="G52" s="74">
        <v>300000000000</v>
      </c>
      <c r="H52" s="75">
        <v>2.0000000000000001E+40</v>
      </c>
      <c r="I52" s="73">
        <v>500000</v>
      </c>
      <c r="J52" s="74">
        <v>20000000000</v>
      </c>
      <c r="K52" s="74" t="b">
        <v>0</v>
      </c>
      <c r="L52" s="74">
        <v>10</v>
      </c>
      <c r="M52" s="76" t="s">
        <v>339</v>
      </c>
      <c r="N52" s="74" t="s">
        <v>334</v>
      </c>
      <c r="O52" s="76" t="s">
        <v>335</v>
      </c>
      <c r="P52" s="74" t="s">
        <v>338</v>
      </c>
      <c r="Q52" s="42" t="s">
        <v>1131</v>
      </c>
      <c r="R52" s="42" t="s">
        <v>601</v>
      </c>
      <c r="S52" s="102" t="s">
        <v>985</v>
      </c>
      <c r="T52" s="74"/>
    </row>
    <row r="53" spans="1:20" s="48" customFormat="1" x14ac:dyDescent="0.3">
      <c r="A53" s="42">
        <v>51</v>
      </c>
      <c r="B53" s="42" t="s">
        <v>330</v>
      </c>
      <c r="C53" s="48" t="s">
        <v>331</v>
      </c>
      <c r="D53" s="48" t="s">
        <v>327</v>
      </c>
      <c r="E53" s="48" t="s">
        <v>327</v>
      </c>
      <c r="F53" s="51">
        <v>4E+18</v>
      </c>
      <c r="G53" s="51">
        <v>300000000000</v>
      </c>
      <c r="H53" s="52">
        <v>2.0000000000000001E+40</v>
      </c>
      <c r="I53" s="42">
        <v>500000</v>
      </c>
      <c r="J53" s="51">
        <v>20000000000</v>
      </c>
      <c r="K53" s="51" t="b">
        <v>0</v>
      </c>
      <c r="L53" s="51">
        <v>10</v>
      </c>
      <c r="M53" s="53" t="s">
        <v>530</v>
      </c>
      <c r="N53" s="51" t="s">
        <v>529</v>
      </c>
      <c r="O53" s="53" t="s">
        <v>528</v>
      </c>
      <c r="P53" s="51" t="s">
        <v>527</v>
      </c>
      <c r="Q53" s="42" t="s">
        <v>598</v>
      </c>
      <c r="R53" s="42" t="s">
        <v>601</v>
      </c>
      <c r="S53" s="102" t="s">
        <v>985</v>
      </c>
      <c r="T53" s="66"/>
    </row>
    <row r="54" spans="1:20" x14ac:dyDescent="0.3">
      <c r="A54" s="45">
        <v>52</v>
      </c>
      <c r="B54" s="45" t="s">
        <v>340</v>
      </c>
      <c r="C54" s="46" t="s">
        <v>341</v>
      </c>
      <c r="D54" s="46" t="s">
        <v>341</v>
      </c>
      <c r="E54" s="46" t="s">
        <v>341</v>
      </c>
      <c r="F54" s="51">
        <v>4E+18</v>
      </c>
      <c r="G54" s="51">
        <v>300000000000</v>
      </c>
      <c r="H54" s="52">
        <v>2.0000000000000001E+40</v>
      </c>
      <c r="I54" s="42">
        <v>500000</v>
      </c>
      <c r="J54" s="51">
        <v>20000000000</v>
      </c>
      <c r="K54" s="51" t="b">
        <v>0</v>
      </c>
      <c r="L54" s="51">
        <v>10</v>
      </c>
      <c r="M54" s="53" t="s">
        <v>351</v>
      </c>
      <c r="N54" s="51" t="s">
        <v>348</v>
      </c>
      <c r="O54" s="53" t="s">
        <v>349</v>
      </c>
      <c r="P54" s="51" t="s">
        <v>350</v>
      </c>
      <c r="Q54" s="42" t="s">
        <v>599</v>
      </c>
      <c r="R54" s="42" t="s">
        <v>601</v>
      </c>
      <c r="S54" s="102" t="s">
        <v>985</v>
      </c>
    </row>
    <row r="55" spans="1:20" s="48" customFormat="1" x14ac:dyDescent="0.3">
      <c r="A55" s="42">
        <v>53</v>
      </c>
      <c r="B55" s="42" t="s">
        <v>342</v>
      </c>
      <c r="C55" s="48" t="s">
        <v>343</v>
      </c>
      <c r="D55" s="48" t="s">
        <v>343</v>
      </c>
      <c r="E55" s="48" t="s">
        <v>343</v>
      </c>
      <c r="F55" s="51">
        <v>4E+18</v>
      </c>
      <c r="G55" s="51">
        <v>300000000000</v>
      </c>
      <c r="H55" s="52">
        <v>2.0000000000000001E+40</v>
      </c>
      <c r="I55" s="42">
        <v>500000</v>
      </c>
      <c r="J55" s="51">
        <v>20000000000</v>
      </c>
      <c r="K55" s="51" t="b">
        <v>0</v>
      </c>
      <c r="L55" s="51">
        <v>10</v>
      </c>
      <c r="M55" s="53" t="s">
        <v>346</v>
      </c>
      <c r="N55" s="51" t="s">
        <v>344</v>
      </c>
      <c r="O55" s="53" t="s">
        <v>347</v>
      </c>
      <c r="P55" s="77" t="s">
        <v>345</v>
      </c>
      <c r="Q55" s="42" t="s">
        <v>598</v>
      </c>
      <c r="R55" s="42" t="s">
        <v>601</v>
      </c>
      <c r="S55" s="102" t="s">
        <v>985</v>
      </c>
      <c r="T55" s="66"/>
    </row>
    <row r="56" spans="1:20" x14ac:dyDescent="0.3">
      <c r="A56" s="45">
        <v>54</v>
      </c>
      <c r="B56" s="45" t="s">
        <v>352</v>
      </c>
      <c r="C56" s="46" t="s">
        <v>353</v>
      </c>
      <c r="D56" s="46" t="s">
        <v>353</v>
      </c>
      <c r="E56" s="46" t="s">
        <v>353</v>
      </c>
      <c r="F56" s="51">
        <v>4E+18</v>
      </c>
      <c r="G56" s="51">
        <v>300000000000</v>
      </c>
      <c r="H56" s="52">
        <v>2.0000000000000001E+40</v>
      </c>
      <c r="I56" s="42">
        <v>500000</v>
      </c>
      <c r="J56" s="51">
        <v>20000000000</v>
      </c>
      <c r="K56" s="51" t="b">
        <v>0</v>
      </c>
      <c r="L56" s="51">
        <v>10</v>
      </c>
      <c r="M56" s="53" t="s">
        <v>357</v>
      </c>
      <c r="N56" s="51" t="s">
        <v>354</v>
      </c>
      <c r="O56" s="53" t="s">
        <v>355</v>
      </c>
      <c r="P56" s="51" t="s">
        <v>356</v>
      </c>
      <c r="Q56" s="42" t="s">
        <v>599</v>
      </c>
      <c r="R56" s="42" t="s">
        <v>601</v>
      </c>
      <c r="S56" s="102" t="s">
        <v>985</v>
      </c>
    </row>
    <row r="57" spans="1:20" s="54" customFormat="1" x14ac:dyDescent="0.3">
      <c r="A57" s="54">
        <v>55</v>
      </c>
      <c r="B57" s="54" t="s">
        <v>358</v>
      </c>
      <c r="C57" s="78" t="s">
        <v>361</v>
      </c>
      <c r="D57" s="78" t="s">
        <v>361</v>
      </c>
      <c r="E57" s="78" t="s">
        <v>361</v>
      </c>
      <c r="F57" s="55">
        <v>4E+18</v>
      </c>
      <c r="G57" s="55">
        <v>300000000000</v>
      </c>
      <c r="H57" s="56">
        <v>2.0000000000000001E+40</v>
      </c>
      <c r="I57" s="54">
        <v>500000</v>
      </c>
      <c r="J57" s="55">
        <v>20000000000</v>
      </c>
      <c r="K57" s="55" t="b">
        <v>0</v>
      </c>
      <c r="L57" s="55">
        <v>10</v>
      </c>
      <c r="M57" s="57" t="s">
        <v>1447</v>
      </c>
      <c r="N57" s="55" t="s">
        <v>1448</v>
      </c>
      <c r="O57" s="57" t="s">
        <v>1449</v>
      </c>
      <c r="P57" s="55" t="s">
        <v>1450</v>
      </c>
      <c r="Q57" s="58" t="s">
        <v>598</v>
      </c>
      <c r="R57" s="58" t="s">
        <v>601</v>
      </c>
      <c r="S57" s="102" t="s">
        <v>985</v>
      </c>
    </row>
    <row r="58" spans="1:20" x14ac:dyDescent="0.3">
      <c r="A58" s="45">
        <v>56</v>
      </c>
      <c r="B58" s="45" t="s">
        <v>359</v>
      </c>
      <c r="C58" s="46" t="s">
        <v>360</v>
      </c>
      <c r="D58" s="46" t="s">
        <v>360</v>
      </c>
      <c r="E58" s="46" t="s">
        <v>360</v>
      </c>
      <c r="F58" s="51">
        <v>4E+18</v>
      </c>
      <c r="G58" s="51">
        <v>300000000000</v>
      </c>
      <c r="H58" s="52">
        <v>2.0000000000000001E+40</v>
      </c>
      <c r="I58" s="42">
        <v>500000</v>
      </c>
      <c r="J58" s="51">
        <v>20000000000</v>
      </c>
      <c r="K58" s="51" t="b">
        <v>0</v>
      </c>
      <c r="L58" s="51">
        <v>10</v>
      </c>
      <c r="M58" s="53" t="s">
        <v>368</v>
      </c>
      <c r="N58" s="51" t="s">
        <v>364</v>
      </c>
      <c r="O58" s="53" t="s">
        <v>365</v>
      </c>
      <c r="P58" s="51" t="s">
        <v>367</v>
      </c>
      <c r="Q58" s="42" t="s">
        <v>599</v>
      </c>
      <c r="R58" s="42" t="s">
        <v>601</v>
      </c>
      <c r="S58" s="102" t="s">
        <v>985</v>
      </c>
    </row>
    <row r="59" spans="1:20" x14ac:dyDescent="0.3">
      <c r="A59" s="45">
        <v>57</v>
      </c>
      <c r="B59" s="45" t="s">
        <v>362</v>
      </c>
      <c r="C59" s="46" t="s">
        <v>363</v>
      </c>
      <c r="D59" s="46" t="s">
        <v>363</v>
      </c>
      <c r="E59" s="46" t="s">
        <v>363</v>
      </c>
      <c r="F59" s="51">
        <v>4E+18</v>
      </c>
      <c r="G59" s="51">
        <v>300000000000</v>
      </c>
      <c r="H59" s="52">
        <v>2.0000000000000001E+40</v>
      </c>
      <c r="I59" s="42">
        <v>500000</v>
      </c>
      <c r="J59" s="51">
        <v>20000000000</v>
      </c>
      <c r="K59" s="51" t="b">
        <v>0</v>
      </c>
      <c r="L59" s="51">
        <v>10</v>
      </c>
      <c r="M59" s="53" t="s">
        <v>370</v>
      </c>
      <c r="N59" s="51" t="s">
        <v>366</v>
      </c>
      <c r="O59" s="53" t="s">
        <v>371</v>
      </c>
      <c r="P59" s="51" t="s">
        <v>369</v>
      </c>
      <c r="Q59" s="42" t="s">
        <v>599</v>
      </c>
      <c r="R59" s="42" t="s">
        <v>602</v>
      </c>
      <c r="S59" s="102" t="s">
        <v>985</v>
      </c>
    </row>
    <row r="60" spans="1:20" s="48" customFormat="1" x14ac:dyDescent="0.3">
      <c r="A60" s="48">
        <v>58</v>
      </c>
      <c r="B60" s="48" t="s">
        <v>372</v>
      </c>
      <c r="C60" s="49" t="s">
        <v>386</v>
      </c>
      <c r="D60" s="49" t="s">
        <v>386</v>
      </c>
      <c r="E60" s="49" t="s">
        <v>386</v>
      </c>
      <c r="F60" s="66">
        <v>4E+18</v>
      </c>
      <c r="G60" s="66">
        <v>300000000000</v>
      </c>
      <c r="H60" s="67">
        <v>2.0000000000000001E+40</v>
      </c>
      <c r="I60" s="48">
        <v>500000</v>
      </c>
      <c r="J60" s="66">
        <v>20000000000</v>
      </c>
      <c r="K60" s="66" t="b">
        <v>0</v>
      </c>
      <c r="L60" s="66">
        <v>10</v>
      </c>
      <c r="M60" s="68" t="s">
        <v>395</v>
      </c>
      <c r="N60" s="66" t="s">
        <v>379</v>
      </c>
      <c r="O60" s="68" t="s">
        <v>389</v>
      </c>
      <c r="P60" s="66" t="s">
        <v>392</v>
      </c>
      <c r="Q60" s="42" t="s">
        <v>599</v>
      </c>
      <c r="R60" s="42" t="s">
        <v>601</v>
      </c>
      <c r="S60" s="102" t="s">
        <v>985</v>
      </c>
    </row>
    <row r="61" spans="1:20" s="48" customFormat="1" x14ac:dyDescent="0.3">
      <c r="A61" s="48">
        <v>59</v>
      </c>
      <c r="B61" s="48" t="s">
        <v>373</v>
      </c>
      <c r="C61" s="49" t="s">
        <v>387</v>
      </c>
      <c r="D61" s="49" t="s">
        <v>387</v>
      </c>
      <c r="E61" s="49" t="s">
        <v>387</v>
      </c>
      <c r="F61" s="66">
        <v>4E+18</v>
      </c>
      <c r="G61" s="66">
        <v>300000000000</v>
      </c>
      <c r="H61" s="67">
        <v>2.0000000000000001E+40</v>
      </c>
      <c r="I61" s="48">
        <v>500000</v>
      </c>
      <c r="J61" s="66">
        <v>20000000000</v>
      </c>
      <c r="K61" s="66" t="b">
        <v>0</v>
      </c>
      <c r="L61" s="66">
        <v>10</v>
      </c>
      <c r="M61" s="68" t="s">
        <v>396</v>
      </c>
      <c r="N61" s="66" t="s">
        <v>380</v>
      </c>
      <c r="O61" s="68" t="s">
        <v>390</v>
      </c>
      <c r="P61" s="66" t="s">
        <v>393</v>
      </c>
      <c r="Q61" s="42" t="s">
        <v>599</v>
      </c>
      <c r="R61" s="42" t="s">
        <v>601</v>
      </c>
      <c r="S61" s="102" t="s">
        <v>985</v>
      </c>
    </row>
    <row r="62" spans="1:20" s="48" customFormat="1" x14ac:dyDescent="0.3">
      <c r="A62" s="48">
        <v>60</v>
      </c>
      <c r="B62" s="48" t="s">
        <v>374</v>
      </c>
      <c r="C62" s="49" t="s">
        <v>388</v>
      </c>
      <c r="D62" s="49" t="s">
        <v>388</v>
      </c>
      <c r="E62" s="49" t="s">
        <v>388</v>
      </c>
      <c r="F62" s="66">
        <v>4E+18</v>
      </c>
      <c r="G62" s="66">
        <v>300000000000</v>
      </c>
      <c r="H62" s="67">
        <v>2.0000000000000001E+40</v>
      </c>
      <c r="I62" s="48">
        <v>500000</v>
      </c>
      <c r="J62" s="66">
        <v>20000000000</v>
      </c>
      <c r="K62" s="66" t="b">
        <v>0</v>
      </c>
      <c r="L62" s="66">
        <v>10</v>
      </c>
      <c r="M62" s="68" t="s">
        <v>397</v>
      </c>
      <c r="N62" s="66" t="s">
        <v>381</v>
      </c>
      <c r="O62" s="68" t="s">
        <v>391</v>
      </c>
      <c r="P62" s="66" t="s">
        <v>394</v>
      </c>
      <c r="Q62" s="42" t="s">
        <v>599</v>
      </c>
      <c r="R62" s="42" t="s">
        <v>601</v>
      </c>
      <c r="S62" s="102" t="s">
        <v>985</v>
      </c>
    </row>
    <row r="63" spans="1:20" s="48" customFormat="1" x14ac:dyDescent="0.3">
      <c r="A63" s="48">
        <v>61</v>
      </c>
      <c r="B63" s="48" t="s">
        <v>375</v>
      </c>
      <c r="C63" s="49" t="s">
        <v>398</v>
      </c>
      <c r="D63" s="49" t="s">
        <v>398</v>
      </c>
      <c r="E63" s="49" t="s">
        <v>398</v>
      </c>
      <c r="F63" s="66">
        <v>4E+18</v>
      </c>
      <c r="G63" s="66">
        <v>300000000000</v>
      </c>
      <c r="H63" s="67">
        <v>2.0000000000000001E+40</v>
      </c>
      <c r="I63" s="48">
        <v>500000</v>
      </c>
      <c r="J63" s="66">
        <v>20000000000</v>
      </c>
      <c r="K63" s="66" t="b">
        <v>0</v>
      </c>
      <c r="L63" s="66">
        <v>10</v>
      </c>
      <c r="M63" s="68" t="s">
        <v>409</v>
      </c>
      <c r="N63" s="66" t="s">
        <v>401</v>
      </c>
      <c r="O63" s="68" t="s">
        <v>403</v>
      </c>
      <c r="P63" s="66" t="s">
        <v>408</v>
      </c>
      <c r="Q63" s="42" t="s">
        <v>599</v>
      </c>
      <c r="R63" s="42" t="s">
        <v>601</v>
      </c>
      <c r="S63" s="102" t="s">
        <v>985</v>
      </c>
    </row>
    <row r="64" spans="1:20" s="48" customFormat="1" x14ac:dyDescent="0.3">
      <c r="A64" s="48">
        <v>62</v>
      </c>
      <c r="B64" s="48" t="s">
        <v>376</v>
      </c>
      <c r="C64" s="49" t="s">
        <v>399</v>
      </c>
      <c r="D64" s="49" t="s">
        <v>399</v>
      </c>
      <c r="E64" s="49" t="s">
        <v>399</v>
      </c>
      <c r="F64" s="66">
        <v>4E+18</v>
      </c>
      <c r="G64" s="66">
        <v>300000000000</v>
      </c>
      <c r="H64" s="67">
        <v>2.0000000000000001E+40</v>
      </c>
      <c r="I64" s="48">
        <v>500000</v>
      </c>
      <c r="J64" s="66">
        <v>20000000000</v>
      </c>
      <c r="K64" s="66" t="b">
        <v>0</v>
      </c>
      <c r="L64" s="66">
        <v>10</v>
      </c>
      <c r="M64" s="68" t="s">
        <v>410</v>
      </c>
      <c r="N64" s="66" t="s">
        <v>402</v>
      </c>
      <c r="O64" s="68" t="s">
        <v>404</v>
      </c>
      <c r="P64" s="66" t="s">
        <v>411</v>
      </c>
      <c r="Q64" s="42" t="s">
        <v>599</v>
      </c>
      <c r="R64" s="42" t="s">
        <v>601</v>
      </c>
      <c r="S64" s="102" t="s">
        <v>985</v>
      </c>
    </row>
    <row r="65" spans="1:19" x14ac:dyDescent="0.3">
      <c r="A65" s="45">
        <v>63</v>
      </c>
      <c r="B65" s="45" t="s">
        <v>377</v>
      </c>
      <c r="C65" s="46" t="s">
        <v>427</v>
      </c>
      <c r="D65" s="46" t="s">
        <v>427</v>
      </c>
      <c r="E65" s="46" t="s">
        <v>427</v>
      </c>
      <c r="F65" s="70">
        <v>4E+18</v>
      </c>
      <c r="G65" s="70">
        <v>300000000000</v>
      </c>
      <c r="H65" s="71">
        <v>2.0000000000000001E+40</v>
      </c>
      <c r="I65" s="45">
        <v>500000</v>
      </c>
      <c r="J65" s="70">
        <v>20000000000</v>
      </c>
      <c r="K65" s="70" t="b">
        <v>0</v>
      </c>
      <c r="L65" s="70">
        <v>10</v>
      </c>
      <c r="M65" s="72" t="s">
        <v>445</v>
      </c>
      <c r="N65" s="70" t="s">
        <v>432</v>
      </c>
      <c r="O65" s="68" t="s">
        <v>442</v>
      </c>
      <c r="P65" s="66" t="s">
        <v>444</v>
      </c>
      <c r="Q65" s="42" t="s">
        <v>599</v>
      </c>
      <c r="R65" s="42" t="s">
        <v>601</v>
      </c>
      <c r="S65" s="102" t="s">
        <v>985</v>
      </c>
    </row>
    <row r="66" spans="1:19" x14ac:dyDescent="0.3">
      <c r="A66" s="45">
        <v>64</v>
      </c>
      <c r="B66" s="45" t="s">
        <v>378</v>
      </c>
      <c r="C66" s="46" t="s">
        <v>428</v>
      </c>
      <c r="D66" s="46" t="s">
        <v>428</v>
      </c>
      <c r="E66" s="46" t="s">
        <v>428</v>
      </c>
      <c r="F66" s="70">
        <v>4E+18</v>
      </c>
      <c r="G66" s="70">
        <v>300000000000</v>
      </c>
      <c r="H66" s="71">
        <v>2.0000000000000001E+40</v>
      </c>
      <c r="I66" s="45">
        <v>500000</v>
      </c>
      <c r="J66" s="70">
        <v>20000000000</v>
      </c>
      <c r="K66" s="70" t="b">
        <v>0</v>
      </c>
      <c r="L66" s="70">
        <v>10</v>
      </c>
      <c r="M66" s="72" t="s">
        <v>447</v>
      </c>
      <c r="N66" s="70" t="s">
        <v>431</v>
      </c>
      <c r="O66" s="68" t="s">
        <v>443</v>
      </c>
      <c r="P66" s="66" t="s">
        <v>446</v>
      </c>
      <c r="Q66" s="42" t="s">
        <v>599</v>
      </c>
      <c r="R66" s="42" t="s">
        <v>601</v>
      </c>
      <c r="S66" s="102" t="s">
        <v>985</v>
      </c>
    </row>
    <row r="67" spans="1:19" x14ac:dyDescent="0.3">
      <c r="A67" s="45">
        <v>65</v>
      </c>
      <c r="B67" s="45" t="s">
        <v>382</v>
      </c>
      <c r="C67" s="46" t="s">
        <v>383</v>
      </c>
      <c r="D67" s="46" t="s">
        <v>383</v>
      </c>
      <c r="E67" s="46" t="s">
        <v>383</v>
      </c>
      <c r="F67" s="70">
        <v>4E+18</v>
      </c>
      <c r="G67" s="70">
        <v>300000000000</v>
      </c>
      <c r="H67" s="71">
        <v>2.0000000000000001E+40</v>
      </c>
      <c r="I67" s="45">
        <v>500000</v>
      </c>
      <c r="J67" s="70">
        <v>20000000000</v>
      </c>
      <c r="K67" s="70" t="b">
        <v>0</v>
      </c>
      <c r="L67" s="70">
        <v>10</v>
      </c>
      <c r="M67" s="72" t="s">
        <v>13</v>
      </c>
      <c r="N67" s="70" t="s">
        <v>384</v>
      </c>
      <c r="O67" s="72" t="s">
        <v>384</v>
      </c>
      <c r="P67" s="70" t="s">
        <v>385</v>
      </c>
      <c r="Q67" s="42" t="s">
        <v>598</v>
      </c>
      <c r="R67" s="42" t="s">
        <v>601</v>
      </c>
      <c r="S67" s="102" t="s">
        <v>985</v>
      </c>
    </row>
    <row r="68" spans="1:19" s="79" customFormat="1" x14ac:dyDescent="0.3">
      <c r="A68" s="79">
        <v>66</v>
      </c>
      <c r="B68" s="79" t="s">
        <v>400</v>
      </c>
      <c r="C68" s="38" t="s">
        <v>421</v>
      </c>
      <c r="D68" s="38" t="s">
        <v>421</v>
      </c>
      <c r="E68" s="38" t="s">
        <v>421</v>
      </c>
      <c r="F68" s="39">
        <v>4E+18</v>
      </c>
      <c r="G68" s="39">
        <v>300000000000</v>
      </c>
      <c r="H68" s="40">
        <v>2.0000000000000001E+40</v>
      </c>
      <c r="I68" s="79">
        <v>500000</v>
      </c>
      <c r="J68" s="39">
        <v>20000000000</v>
      </c>
      <c r="K68" s="39" t="b">
        <v>0</v>
      </c>
      <c r="L68" s="39">
        <v>10</v>
      </c>
      <c r="M68" s="41" t="s">
        <v>416</v>
      </c>
      <c r="N68" s="39" t="s">
        <v>413</v>
      </c>
      <c r="O68" s="41" t="s">
        <v>414</v>
      </c>
      <c r="P68" s="39" t="s">
        <v>415</v>
      </c>
      <c r="Q68" s="42" t="s">
        <v>599</v>
      </c>
      <c r="R68" s="42" t="s">
        <v>601</v>
      </c>
      <c r="S68" s="102" t="s">
        <v>985</v>
      </c>
    </row>
    <row r="69" spans="1:19" s="79" customFormat="1" x14ac:dyDescent="0.3">
      <c r="A69" s="79">
        <v>67</v>
      </c>
      <c r="B69" s="79" t="s">
        <v>417</v>
      </c>
      <c r="C69" s="38" t="s">
        <v>422</v>
      </c>
      <c r="D69" s="38" t="s">
        <v>422</v>
      </c>
      <c r="E69" s="38" t="s">
        <v>422</v>
      </c>
      <c r="F69" s="39">
        <v>4E+18</v>
      </c>
      <c r="G69" s="39">
        <v>300000000000</v>
      </c>
      <c r="H69" s="40">
        <v>2.0000000000000001E+40</v>
      </c>
      <c r="I69" s="79">
        <v>500000</v>
      </c>
      <c r="J69" s="39">
        <v>20000000000</v>
      </c>
      <c r="K69" s="39" t="b">
        <v>0</v>
      </c>
      <c r="L69" s="39">
        <v>10</v>
      </c>
      <c r="M69" s="41" t="s">
        <v>420</v>
      </c>
      <c r="N69" s="39" t="s">
        <v>412</v>
      </c>
      <c r="O69" s="41" t="s">
        <v>418</v>
      </c>
      <c r="P69" s="39" t="s">
        <v>419</v>
      </c>
      <c r="Q69" s="42" t="s">
        <v>599</v>
      </c>
      <c r="R69" s="42" t="s">
        <v>601</v>
      </c>
      <c r="S69" s="102" t="s">
        <v>985</v>
      </c>
    </row>
    <row r="70" spans="1:19" x14ac:dyDescent="0.3">
      <c r="A70" s="45">
        <v>68</v>
      </c>
      <c r="B70" s="45" t="s">
        <v>406</v>
      </c>
      <c r="C70" s="46" t="s">
        <v>405</v>
      </c>
      <c r="D70" s="46" t="s">
        <v>405</v>
      </c>
      <c r="E70" s="46" t="s">
        <v>405</v>
      </c>
      <c r="F70" s="70">
        <v>4E+18</v>
      </c>
      <c r="G70" s="70">
        <v>300000000000</v>
      </c>
      <c r="H70" s="71">
        <v>2.0000000000000001E+40</v>
      </c>
      <c r="I70" s="45">
        <v>500000</v>
      </c>
      <c r="J70" s="70">
        <v>20000000000</v>
      </c>
      <c r="K70" s="70" t="b">
        <v>0</v>
      </c>
      <c r="L70" s="70">
        <v>10</v>
      </c>
      <c r="M70" s="72" t="s">
        <v>688</v>
      </c>
      <c r="N70" s="80" t="s">
        <v>687</v>
      </c>
      <c r="O70" s="72" t="s">
        <v>688</v>
      </c>
      <c r="P70" s="72" t="s">
        <v>688</v>
      </c>
      <c r="Q70" s="42" t="s">
        <v>598</v>
      </c>
      <c r="R70" s="42" t="s">
        <v>601</v>
      </c>
      <c r="S70" s="102" t="s">
        <v>985</v>
      </c>
    </row>
    <row r="71" spans="1:19" s="73" customFormat="1" x14ac:dyDescent="0.3">
      <c r="A71" s="73">
        <v>69</v>
      </c>
      <c r="B71" s="73" t="s">
        <v>407</v>
      </c>
      <c r="C71" s="81" t="s">
        <v>434</v>
      </c>
      <c r="D71" s="81" t="s">
        <v>434</v>
      </c>
      <c r="E71" s="81" t="s">
        <v>434</v>
      </c>
      <c r="F71" s="74">
        <v>4E+18</v>
      </c>
      <c r="G71" s="74">
        <v>300000000000</v>
      </c>
      <c r="H71" s="75">
        <v>2.0000000000000001E+40</v>
      </c>
      <c r="I71" s="73">
        <v>500000</v>
      </c>
      <c r="J71" s="74">
        <v>20000000000</v>
      </c>
      <c r="K71" s="74" t="b">
        <v>0</v>
      </c>
      <c r="L71" s="74">
        <v>10</v>
      </c>
      <c r="M71" s="76" t="s">
        <v>873</v>
      </c>
      <c r="N71" s="82" t="s">
        <v>870</v>
      </c>
      <c r="O71" s="76" t="s">
        <v>871</v>
      </c>
      <c r="P71" s="76" t="s">
        <v>874</v>
      </c>
      <c r="Q71" s="42" t="s">
        <v>599</v>
      </c>
      <c r="R71" s="42" t="s">
        <v>601</v>
      </c>
      <c r="S71" s="102" t="s">
        <v>985</v>
      </c>
    </row>
    <row r="72" spans="1:19" s="79" customFormat="1" x14ac:dyDescent="0.3">
      <c r="A72" s="45">
        <v>70</v>
      </c>
      <c r="B72" s="45" t="s">
        <v>423</v>
      </c>
      <c r="C72" s="38" t="s">
        <v>435</v>
      </c>
      <c r="D72" s="38" t="s">
        <v>435</v>
      </c>
      <c r="E72" s="38" t="s">
        <v>435</v>
      </c>
      <c r="F72" s="39">
        <v>4E+18</v>
      </c>
      <c r="G72" s="39">
        <v>300000000000</v>
      </c>
      <c r="H72" s="40">
        <v>2.0000000000000001E+40</v>
      </c>
      <c r="I72" s="79">
        <v>500000</v>
      </c>
      <c r="J72" s="39">
        <v>20000000000</v>
      </c>
      <c r="K72" s="39" t="b">
        <v>0</v>
      </c>
      <c r="L72" s="39">
        <v>10</v>
      </c>
      <c r="M72" s="41" t="s">
        <v>449</v>
      </c>
      <c r="N72" s="39" t="s">
        <v>425</v>
      </c>
      <c r="O72" s="41" t="s">
        <v>438</v>
      </c>
      <c r="P72" s="39" t="s">
        <v>448</v>
      </c>
      <c r="Q72" s="42" t="s">
        <v>599</v>
      </c>
      <c r="R72" s="42" t="s">
        <v>601</v>
      </c>
      <c r="S72" s="102" t="s">
        <v>985</v>
      </c>
    </row>
    <row r="73" spans="1:19" s="79" customFormat="1" x14ac:dyDescent="0.3">
      <c r="A73" s="45">
        <v>71</v>
      </c>
      <c r="B73" s="45" t="s">
        <v>424</v>
      </c>
      <c r="C73" s="38" t="s">
        <v>436</v>
      </c>
      <c r="D73" s="38" t="s">
        <v>436</v>
      </c>
      <c r="E73" s="38" t="s">
        <v>436</v>
      </c>
      <c r="F73" s="39">
        <v>4E+18</v>
      </c>
      <c r="G73" s="39">
        <v>300000000000</v>
      </c>
      <c r="H73" s="40">
        <v>2.0000000000000001E+40</v>
      </c>
      <c r="I73" s="79">
        <v>500000</v>
      </c>
      <c r="J73" s="39">
        <v>20000000000</v>
      </c>
      <c r="K73" s="39" t="b">
        <v>0</v>
      </c>
      <c r="L73" s="39">
        <v>10</v>
      </c>
      <c r="M73" s="41" t="s">
        <v>451</v>
      </c>
      <c r="N73" s="39" t="s">
        <v>426</v>
      </c>
      <c r="O73" s="41" t="s">
        <v>439</v>
      </c>
      <c r="P73" s="39" t="s">
        <v>450</v>
      </c>
      <c r="Q73" s="42" t="s">
        <v>599</v>
      </c>
      <c r="R73" s="42" t="s">
        <v>601</v>
      </c>
      <c r="S73" s="102" t="s">
        <v>985</v>
      </c>
    </row>
    <row r="74" spans="1:19" x14ac:dyDescent="0.3">
      <c r="A74" s="45">
        <v>72</v>
      </c>
      <c r="B74" s="45" t="s">
        <v>429</v>
      </c>
      <c r="C74" s="46" t="s">
        <v>430</v>
      </c>
      <c r="D74" s="46" t="s">
        <v>430</v>
      </c>
      <c r="E74" s="46" t="s">
        <v>430</v>
      </c>
      <c r="F74" s="51">
        <v>4E+18</v>
      </c>
      <c r="G74" s="51">
        <v>300000000000</v>
      </c>
      <c r="H74" s="52">
        <v>2.0000000000000001E+40</v>
      </c>
      <c r="I74" s="42">
        <v>500000</v>
      </c>
      <c r="J74" s="51">
        <v>20000000000</v>
      </c>
      <c r="K74" s="51" t="b">
        <v>0</v>
      </c>
      <c r="L74" s="51">
        <v>10</v>
      </c>
      <c r="M74" s="53" t="s">
        <v>453</v>
      </c>
      <c r="N74" s="51" t="s">
        <v>440</v>
      </c>
      <c r="O74" s="53" t="s">
        <v>441</v>
      </c>
      <c r="P74" s="51" t="s">
        <v>452</v>
      </c>
      <c r="Q74" s="42" t="s">
        <v>599</v>
      </c>
      <c r="R74" s="42" t="s">
        <v>602</v>
      </c>
      <c r="S74" s="102" t="s">
        <v>985</v>
      </c>
    </row>
    <row r="75" spans="1:19" s="54" customFormat="1" x14ac:dyDescent="0.3">
      <c r="A75" s="54">
        <v>73</v>
      </c>
      <c r="B75" s="54" t="s">
        <v>433</v>
      </c>
      <c r="C75" s="78" t="s">
        <v>437</v>
      </c>
      <c r="D75" s="78" t="s">
        <v>437</v>
      </c>
      <c r="E75" s="78" t="s">
        <v>437</v>
      </c>
      <c r="F75" s="55">
        <v>4E+18</v>
      </c>
      <c r="G75" s="55">
        <v>300000000000</v>
      </c>
      <c r="H75" s="56">
        <v>2.0000000000000001E+36</v>
      </c>
      <c r="I75" s="54">
        <v>500000</v>
      </c>
      <c r="J75" s="55">
        <v>10000000000</v>
      </c>
      <c r="K75" s="55" t="b">
        <v>0</v>
      </c>
      <c r="L75" s="55">
        <v>10</v>
      </c>
      <c r="M75" s="57" t="s">
        <v>1455</v>
      </c>
      <c r="N75" s="55" t="s">
        <v>1452</v>
      </c>
      <c r="O75" s="83" t="s">
        <v>1453</v>
      </c>
      <c r="P75" s="55" t="s">
        <v>1456</v>
      </c>
      <c r="Q75" s="58" t="s">
        <v>598</v>
      </c>
      <c r="R75" s="58" t="s">
        <v>601</v>
      </c>
      <c r="S75" s="102" t="s">
        <v>985</v>
      </c>
    </row>
    <row r="76" spans="1:19" s="54" customFormat="1" x14ac:dyDescent="0.3">
      <c r="A76" s="54">
        <v>74</v>
      </c>
      <c r="B76" s="54" t="s">
        <v>454</v>
      </c>
      <c r="C76" s="78" t="s">
        <v>455</v>
      </c>
      <c r="D76" s="78" t="s">
        <v>455</v>
      </c>
      <c r="E76" s="78" t="s">
        <v>455</v>
      </c>
      <c r="F76" s="55">
        <v>4E+18</v>
      </c>
      <c r="G76" s="55">
        <v>300000000000</v>
      </c>
      <c r="H76" s="56">
        <v>2.0000000000000001E+36</v>
      </c>
      <c r="I76" s="54">
        <v>500000</v>
      </c>
      <c r="J76" s="55">
        <v>10000000000</v>
      </c>
      <c r="K76" s="55" t="b">
        <v>0</v>
      </c>
      <c r="L76" s="55">
        <v>10</v>
      </c>
      <c r="M76" s="57" t="s">
        <v>1451</v>
      </c>
      <c r="N76" s="55" t="s">
        <v>1452</v>
      </c>
      <c r="O76" s="83" t="s">
        <v>1453</v>
      </c>
      <c r="P76" s="55" t="s">
        <v>1454</v>
      </c>
      <c r="Q76" s="58" t="s">
        <v>598</v>
      </c>
      <c r="R76" s="58" t="s">
        <v>601</v>
      </c>
      <c r="S76" s="102" t="s">
        <v>985</v>
      </c>
    </row>
    <row r="77" spans="1:19" s="79" customFormat="1" ht="16.5" customHeight="1" x14ac:dyDescent="0.3">
      <c r="A77" s="45">
        <v>75</v>
      </c>
      <c r="B77" s="45" t="s">
        <v>456</v>
      </c>
      <c r="C77" s="38" t="s">
        <v>462</v>
      </c>
      <c r="D77" s="38" t="s">
        <v>462</v>
      </c>
      <c r="E77" s="38" t="s">
        <v>462</v>
      </c>
      <c r="F77" s="39">
        <v>4E+18</v>
      </c>
      <c r="G77" s="39">
        <v>300000000000</v>
      </c>
      <c r="H77" s="40">
        <v>2.0000000000000001E+40</v>
      </c>
      <c r="I77" s="79">
        <v>500000</v>
      </c>
      <c r="J77" s="39">
        <v>20000000000</v>
      </c>
      <c r="K77" s="39" t="b">
        <v>0</v>
      </c>
      <c r="L77" s="39">
        <v>10</v>
      </c>
      <c r="M77" s="84" t="s">
        <v>473</v>
      </c>
      <c r="N77" s="85" t="s">
        <v>459</v>
      </c>
      <c r="O77" s="41" t="s">
        <v>465</v>
      </c>
      <c r="P77" s="39" t="s">
        <v>468</v>
      </c>
      <c r="Q77" s="42" t="s">
        <v>599</v>
      </c>
      <c r="R77" s="42" t="s">
        <v>602</v>
      </c>
      <c r="S77" s="102" t="s">
        <v>985</v>
      </c>
    </row>
    <row r="78" spans="1:19" s="79" customFormat="1" x14ac:dyDescent="0.3">
      <c r="A78" s="45">
        <v>76</v>
      </c>
      <c r="B78" s="45" t="s">
        <v>457</v>
      </c>
      <c r="C78" s="38" t="s">
        <v>463</v>
      </c>
      <c r="D78" s="38" t="s">
        <v>463</v>
      </c>
      <c r="E78" s="38" t="s">
        <v>463</v>
      </c>
      <c r="F78" s="39">
        <v>4E+18</v>
      </c>
      <c r="G78" s="39">
        <v>300000000000</v>
      </c>
      <c r="H78" s="40">
        <v>2.0000000000000001E+40</v>
      </c>
      <c r="I78" s="79">
        <v>500000</v>
      </c>
      <c r="J78" s="39">
        <v>20000000000</v>
      </c>
      <c r="K78" s="39" t="b">
        <v>0</v>
      </c>
      <c r="L78" s="39">
        <v>10</v>
      </c>
      <c r="M78" s="41" t="s">
        <v>470</v>
      </c>
      <c r="N78" s="85" t="s">
        <v>460</v>
      </c>
      <c r="O78" s="41" t="s">
        <v>466</v>
      </c>
      <c r="P78" s="39" t="s">
        <v>469</v>
      </c>
      <c r="Q78" s="42" t="s">
        <v>599</v>
      </c>
      <c r="R78" s="42" t="s">
        <v>602</v>
      </c>
      <c r="S78" s="102" t="s">
        <v>985</v>
      </c>
    </row>
    <row r="79" spans="1:19" s="79" customFormat="1" x14ac:dyDescent="0.3">
      <c r="A79" s="45">
        <v>77</v>
      </c>
      <c r="B79" s="45" t="s">
        <v>458</v>
      </c>
      <c r="C79" s="38" t="s">
        <v>464</v>
      </c>
      <c r="D79" s="38" t="s">
        <v>464</v>
      </c>
      <c r="E79" s="38" t="s">
        <v>464</v>
      </c>
      <c r="F79" s="39">
        <v>4E+18</v>
      </c>
      <c r="G79" s="39">
        <v>300000000000</v>
      </c>
      <c r="H79" s="40">
        <v>2.0000000000000001E+40</v>
      </c>
      <c r="I79" s="79">
        <v>500000</v>
      </c>
      <c r="J79" s="39">
        <v>20000000000</v>
      </c>
      <c r="K79" s="39" t="b">
        <v>0</v>
      </c>
      <c r="L79" s="39">
        <v>10</v>
      </c>
      <c r="M79" s="41" t="s">
        <v>472</v>
      </c>
      <c r="N79" s="85" t="s">
        <v>461</v>
      </c>
      <c r="O79" s="41" t="s">
        <v>467</v>
      </c>
      <c r="P79" s="39" t="s">
        <v>471</v>
      </c>
      <c r="Q79" s="42" t="s">
        <v>599</v>
      </c>
      <c r="R79" s="42" t="s">
        <v>602</v>
      </c>
      <c r="S79" s="102" t="s">
        <v>985</v>
      </c>
    </row>
    <row r="80" spans="1:19" s="79" customFormat="1" x14ac:dyDescent="0.3">
      <c r="A80" s="45">
        <v>78</v>
      </c>
      <c r="B80" s="45" t="s">
        <v>474</v>
      </c>
      <c r="C80" s="38" t="s">
        <v>480</v>
      </c>
      <c r="D80" s="38" t="s">
        <v>480</v>
      </c>
      <c r="E80" s="38" t="s">
        <v>480</v>
      </c>
      <c r="F80" s="39">
        <v>4E+18</v>
      </c>
      <c r="G80" s="39">
        <v>300000000000</v>
      </c>
      <c r="H80" s="40">
        <v>2.0000000000000001E+40</v>
      </c>
      <c r="I80" s="79">
        <v>500000</v>
      </c>
      <c r="J80" s="39">
        <v>20000000000</v>
      </c>
      <c r="K80" s="39" t="b">
        <v>0</v>
      </c>
      <c r="L80" s="39">
        <v>10</v>
      </c>
      <c r="M80" s="41" t="s">
        <v>483</v>
      </c>
      <c r="N80" s="85" t="s">
        <v>476</v>
      </c>
      <c r="O80" s="41" t="s">
        <v>478</v>
      </c>
      <c r="P80" s="39" t="s">
        <v>482</v>
      </c>
      <c r="Q80" s="42" t="s">
        <v>599</v>
      </c>
      <c r="R80" s="42" t="s">
        <v>602</v>
      </c>
      <c r="S80" s="102" t="s">
        <v>985</v>
      </c>
    </row>
    <row r="81" spans="1:19" s="79" customFormat="1" x14ac:dyDescent="0.3">
      <c r="A81" s="45">
        <v>79</v>
      </c>
      <c r="B81" s="45" t="s">
        <v>475</v>
      </c>
      <c r="C81" s="38" t="s">
        <v>481</v>
      </c>
      <c r="D81" s="38" t="s">
        <v>481</v>
      </c>
      <c r="E81" s="38" t="s">
        <v>481</v>
      </c>
      <c r="F81" s="39">
        <v>4E+18</v>
      </c>
      <c r="G81" s="39">
        <v>300000000000</v>
      </c>
      <c r="H81" s="40">
        <v>2.0000000000000001E+40</v>
      </c>
      <c r="I81" s="79">
        <v>500000</v>
      </c>
      <c r="J81" s="39">
        <v>20000000000</v>
      </c>
      <c r="K81" s="39" t="b">
        <v>0</v>
      </c>
      <c r="L81" s="39">
        <v>10</v>
      </c>
      <c r="M81" s="41" t="s">
        <v>485</v>
      </c>
      <c r="N81" s="85" t="s">
        <v>477</v>
      </c>
      <c r="O81" s="41" t="s">
        <v>479</v>
      </c>
      <c r="P81" s="39" t="s">
        <v>484</v>
      </c>
      <c r="Q81" s="42" t="s">
        <v>599</v>
      </c>
      <c r="R81" s="42" t="s">
        <v>602</v>
      </c>
      <c r="S81" s="102" t="s">
        <v>985</v>
      </c>
    </row>
    <row r="82" spans="1:19" x14ac:dyDescent="0.3">
      <c r="A82" s="45">
        <v>80</v>
      </c>
      <c r="B82" s="45" t="s">
        <v>486</v>
      </c>
      <c r="C82" s="38" t="s">
        <v>495</v>
      </c>
      <c r="D82" s="38" t="s">
        <v>495</v>
      </c>
      <c r="E82" s="38" t="s">
        <v>495</v>
      </c>
      <c r="F82" s="39">
        <v>4E+18</v>
      </c>
      <c r="G82" s="39">
        <v>300000000000</v>
      </c>
      <c r="H82" s="40">
        <v>2.0000000000000001E+40</v>
      </c>
      <c r="I82" s="79">
        <v>500000</v>
      </c>
      <c r="J82" s="39">
        <v>20000000000</v>
      </c>
      <c r="K82" s="39" t="b">
        <v>0</v>
      </c>
      <c r="L82" s="39">
        <v>10</v>
      </c>
      <c r="M82" s="41" t="s">
        <v>498</v>
      </c>
      <c r="N82" s="85" t="s">
        <v>490</v>
      </c>
      <c r="O82" s="41" t="s">
        <v>488</v>
      </c>
      <c r="P82" s="39" t="s">
        <v>497</v>
      </c>
      <c r="Q82" s="42" t="s">
        <v>599</v>
      </c>
      <c r="R82" s="42" t="s">
        <v>602</v>
      </c>
      <c r="S82" s="102" t="s">
        <v>985</v>
      </c>
    </row>
    <row r="83" spans="1:19" x14ac:dyDescent="0.3">
      <c r="A83" s="45">
        <v>81</v>
      </c>
      <c r="B83" s="45" t="s">
        <v>487</v>
      </c>
      <c r="C83" s="38" t="s">
        <v>496</v>
      </c>
      <c r="D83" s="38" t="s">
        <v>496</v>
      </c>
      <c r="E83" s="38" t="s">
        <v>496</v>
      </c>
      <c r="F83" s="39">
        <v>4E+18</v>
      </c>
      <c r="G83" s="39">
        <v>300000000000</v>
      </c>
      <c r="H83" s="40">
        <v>2.0000000000000001E+40</v>
      </c>
      <c r="I83" s="79">
        <v>500000</v>
      </c>
      <c r="J83" s="39">
        <v>20000000000</v>
      </c>
      <c r="K83" s="39" t="b">
        <v>0</v>
      </c>
      <c r="L83" s="39">
        <v>10</v>
      </c>
      <c r="M83" s="41" t="s">
        <v>502</v>
      </c>
      <c r="N83" s="85" t="s">
        <v>491</v>
      </c>
      <c r="O83" s="41" t="s">
        <v>489</v>
      </c>
      <c r="P83" s="39" t="s">
        <v>501</v>
      </c>
      <c r="Q83" s="42" t="s">
        <v>599</v>
      </c>
      <c r="R83" s="42" t="s">
        <v>602</v>
      </c>
      <c r="S83" s="102" t="s">
        <v>985</v>
      </c>
    </row>
    <row r="84" spans="1:19" x14ac:dyDescent="0.3">
      <c r="A84" s="45">
        <v>82</v>
      </c>
      <c r="B84" s="45" t="s">
        <v>492</v>
      </c>
      <c r="C84" s="46" t="s">
        <v>493</v>
      </c>
      <c r="D84" s="46" t="s">
        <v>493</v>
      </c>
      <c r="E84" s="46" t="s">
        <v>493</v>
      </c>
      <c r="F84" s="51">
        <v>4E+18</v>
      </c>
      <c r="G84" s="51">
        <v>300000000000</v>
      </c>
      <c r="H84" s="52">
        <v>2.0000000000000001E+40</v>
      </c>
      <c r="I84" s="42">
        <v>500000</v>
      </c>
      <c r="J84" s="51">
        <v>20000000000</v>
      </c>
      <c r="K84" s="51" t="b">
        <v>0</v>
      </c>
      <c r="L84" s="51">
        <v>10</v>
      </c>
      <c r="M84" s="53" t="s">
        <v>500</v>
      </c>
      <c r="N84" s="86" t="s">
        <v>494</v>
      </c>
      <c r="O84" s="53" t="s">
        <v>499</v>
      </c>
      <c r="P84" s="51" t="s">
        <v>503</v>
      </c>
      <c r="Q84" s="42" t="s">
        <v>599</v>
      </c>
      <c r="R84" s="42" t="s">
        <v>602</v>
      </c>
      <c r="S84" s="102" t="s">
        <v>985</v>
      </c>
    </row>
    <row r="85" spans="1:19" x14ac:dyDescent="0.3">
      <c r="A85" s="45">
        <v>83</v>
      </c>
      <c r="B85" s="45" t="s">
        <v>504</v>
      </c>
      <c r="C85" s="46" t="s">
        <v>507</v>
      </c>
      <c r="D85" s="46" t="s">
        <v>507</v>
      </c>
      <c r="E85" s="46" t="s">
        <v>507</v>
      </c>
      <c r="F85" s="51">
        <v>4E+18</v>
      </c>
      <c r="G85" s="51">
        <v>300000000000</v>
      </c>
      <c r="H85" s="52">
        <v>2.0000000000000001E+40</v>
      </c>
      <c r="I85" s="42">
        <v>500000</v>
      </c>
      <c r="J85" s="51">
        <v>20000000000</v>
      </c>
      <c r="K85" s="51" t="b">
        <v>0</v>
      </c>
      <c r="L85" s="51">
        <v>10</v>
      </c>
      <c r="M85" s="87" t="s">
        <v>511</v>
      </c>
      <c r="N85" s="86" t="s">
        <v>509</v>
      </c>
      <c r="O85" s="87" t="s">
        <v>508</v>
      </c>
      <c r="P85" s="86" t="s">
        <v>510</v>
      </c>
      <c r="Q85" s="42" t="s">
        <v>599</v>
      </c>
      <c r="R85" s="42" t="s">
        <v>602</v>
      </c>
      <c r="S85" s="102" t="s">
        <v>985</v>
      </c>
    </row>
    <row r="86" spans="1:19" x14ac:dyDescent="0.3">
      <c r="A86" s="45">
        <v>84</v>
      </c>
      <c r="B86" s="45" t="s">
        <v>505</v>
      </c>
      <c r="C86" s="46" t="s">
        <v>506</v>
      </c>
      <c r="D86" s="46" t="s">
        <v>506</v>
      </c>
      <c r="E86" s="46" t="s">
        <v>506</v>
      </c>
      <c r="F86" s="70">
        <v>4E+18</v>
      </c>
      <c r="G86" s="70">
        <v>300000000000</v>
      </c>
      <c r="H86" s="71">
        <v>2.0000000000000001E+40</v>
      </c>
      <c r="I86" s="45">
        <v>500000</v>
      </c>
      <c r="J86" s="70">
        <v>20000000000</v>
      </c>
      <c r="K86" s="70" t="b">
        <v>0</v>
      </c>
      <c r="L86" s="70">
        <v>10</v>
      </c>
      <c r="M86" s="72" t="s">
        <v>875</v>
      </c>
      <c r="N86" s="88" t="s">
        <v>869</v>
      </c>
      <c r="O86" s="72" t="s">
        <v>868</v>
      </c>
      <c r="P86" s="72" t="s">
        <v>872</v>
      </c>
      <c r="Q86" s="42" t="s">
        <v>599</v>
      </c>
      <c r="R86" s="42" t="s">
        <v>601</v>
      </c>
      <c r="S86" s="102" t="s">
        <v>985</v>
      </c>
    </row>
    <row r="87" spans="1:19" s="79" customFormat="1" x14ac:dyDescent="0.3">
      <c r="A87" s="45">
        <v>85</v>
      </c>
      <c r="B87" s="45" t="s">
        <v>512</v>
      </c>
      <c r="C87" s="38" t="s">
        <v>519</v>
      </c>
      <c r="D87" s="38" t="s">
        <v>517</v>
      </c>
      <c r="E87" s="38" t="s">
        <v>517</v>
      </c>
      <c r="F87" s="39">
        <v>4E+18</v>
      </c>
      <c r="G87" s="39">
        <v>300000000000</v>
      </c>
      <c r="H87" s="40">
        <v>2.0000000000000001E+40</v>
      </c>
      <c r="I87" s="79">
        <v>500000</v>
      </c>
      <c r="J87" s="39">
        <v>20000000000</v>
      </c>
      <c r="K87" s="39" t="b">
        <v>0</v>
      </c>
      <c r="L87" s="39">
        <v>10</v>
      </c>
      <c r="M87" s="41" t="s">
        <v>522</v>
      </c>
      <c r="N87" s="85" t="s">
        <v>516</v>
      </c>
      <c r="O87" s="41" t="s">
        <v>520</v>
      </c>
      <c r="P87" s="39" t="s">
        <v>521</v>
      </c>
      <c r="Q87" s="42" t="s">
        <v>599</v>
      </c>
      <c r="R87" s="42" t="s">
        <v>602</v>
      </c>
      <c r="S87" s="102" t="s">
        <v>985</v>
      </c>
    </row>
    <row r="88" spans="1:19" s="79" customFormat="1" x14ac:dyDescent="0.3">
      <c r="A88" s="45">
        <v>86</v>
      </c>
      <c r="B88" s="45" t="s">
        <v>513</v>
      </c>
      <c r="C88" s="38" t="s">
        <v>518</v>
      </c>
      <c r="D88" s="38" t="s">
        <v>518</v>
      </c>
      <c r="E88" s="38" t="s">
        <v>518</v>
      </c>
      <c r="F88" s="39">
        <v>4E+18</v>
      </c>
      <c r="G88" s="39">
        <v>300000000000</v>
      </c>
      <c r="H88" s="40">
        <v>2.0000000000000001E+40</v>
      </c>
      <c r="I88" s="79">
        <v>500000</v>
      </c>
      <c r="J88" s="39">
        <v>20000000000</v>
      </c>
      <c r="K88" s="39" t="b">
        <v>0</v>
      </c>
      <c r="L88" s="39">
        <v>10</v>
      </c>
      <c r="M88" s="41" t="s">
        <v>526</v>
      </c>
      <c r="N88" s="85" t="s">
        <v>525</v>
      </c>
      <c r="O88" s="41" t="s">
        <v>523</v>
      </c>
      <c r="P88" s="39" t="s">
        <v>524</v>
      </c>
      <c r="Q88" s="42" t="s">
        <v>599</v>
      </c>
      <c r="R88" s="42" t="s">
        <v>602</v>
      </c>
      <c r="S88" s="102" t="s">
        <v>985</v>
      </c>
    </row>
    <row r="89" spans="1:19" x14ac:dyDescent="0.3">
      <c r="A89" s="45">
        <v>87</v>
      </c>
      <c r="B89" s="45" t="s">
        <v>514</v>
      </c>
      <c r="C89" s="38" t="s">
        <v>515</v>
      </c>
      <c r="D89" s="38" t="s">
        <v>515</v>
      </c>
      <c r="E89" s="38" t="s">
        <v>515</v>
      </c>
      <c r="F89" s="39">
        <v>4E+18</v>
      </c>
      <c r="G89" s="39">
        <v>300000000000</v>
      </c>
      <c r="H89" s="40">
        <v>2.0000000000000001E+40</v>
      </c>
      <c r="I89" s="79">
        <v>500000</v>
      </c>
      <c r="J89" s="39">
        <v>20000000000</v>
      </c>
      <c r="K89" s="39" t="b">
        <v>0</v>
      </c>
      <c r="L89" s="39">
        <v>10</v>
      </c>
      <c r="M89" s="41" t="s">
        <v>546</v>
      </c>
      <c r="N89" s="85" t="s">
        <v>539</v>
      </c>
      <c r="O89" s="41" t="s">
        <v>543</v>
      </c>
      <c r="P89" s="39" t="s">
        <v>544</v>
      </c>
      <c r="Q89" s="42" t="s">
        <v>599</v>
      </c>
      <c r="R89" s="42" t="s">
        <v>602</v>
      </c>
      <c r="S89" s="102" t="s">
        <v>985</v>
      </c>
    </row>
    <row r="90" spans="1:19" x14ac:dyDescent="0.3">
      <c r="A90" s="45">
        <v>88</v>
      </c>
      <c r="B90" s="45" t="s">
        <v>531</v>
      </c>
      <c r="C90" s="38" t="s">
        <v>532</v>
      </c>
      <c r="D90" s="38" t="s">
        <v>532</v>
      </c>
      <c r="E90" s="38" t="s">
        <v>532</v>
      </c>
      <c r="F90" s="39">
        <v>4E+18</v>
      </c>
      <c r="G90" s="39">
        <v>300000000000</v>
      </c>
      <c r="H90" s="40">
        <v>2.0000000000000001E+40</v>
      </c>
      <c r="I90" s="79">
        <v>500000</v>
      </c>
      <c r="J90" s="39">
        <v>20000000000</v>
      </c>
      <c r="K90" s="39" t="b">
        <v>0</v>
      </c>
      <c r="L90" s="39">
        <v>10</v>
      </c>
      <c r="M90" s="41" t="s">
        <v>547</v>
      </c>
      <c r="N90" s="85" t="s">
        <v>540</v>
      </c>
      <c r="O90" s="41" t="s">
        <v>543</v>
      </c>
      <c r="P90" s="39" t="s">
        <v>545</v>
      </c>
      <c r="Q90" s="42" t="s">
        <v>599</v>
      </c>
      <c r="R90" s="42" t="s">
        <v>602</v>
      </c>
      <c r="S90" s="102" t="s">
        <v>985</v>
      </c>
    </row>
    <row r="91" spans="1:19" x14ac:dyDescent="0.3">
      <c r="A91" s="45">
        <v>89</v>
      </c>
      <c r="B91" s="45" t="s">
        <v>533</v>
      </c>
      <c r="C91" s="38" t="s">
        <v>535</v>
      </c>
      <c r="D91" s="38" t="s">
        <v>535</v>
      </c>
      <c r="E91" s="38" t="s">
        <v>535</v>
      </c>
      <c r="F91" s="39">
        <v>4E+18</v>
      </c>
      <c r="G91" s="39">
        <v>300000000000</v>
      </c>
      <c r="H91" s="40">
        <v>2.0000000000000001E+40</v>
      </c>
      <c r="I91" s="79">
        <v>500000</v>
      </c>
      <c r="J91" s="39">
        <v>20000000000</v>
      </c>
      <c r="K91" s="39" t="b">
        <v>0</v>
      </c>
      <c r="L91" s="39">
        <v>10</v>
      </c>
      <c r="M91" s="41" t="s">
        <v>554</v>
      </c>
      <c r="N91" s="85" t="s">
        <v>541</v>
      </c>
      <c r="O91" s="41" t="s">
        <v>553</v>
      </c>
      <c r="P91" s="39" t="s">
        <v>551</v>
      </c>
      <c r="Q91" s="42" t="s">
        <v>599</v>
      </c>
      <c r="R91" s="42" t="s">
        <v>602</v>
      </c>
      <c r="S91" s="102" t="s">
        <v>985</v>
      </c>
    </row>
    <row r="92" spans="1:19" x14ac:dyDescent="0.3">
      <c r="A92" s="45">
        <v>90</v>
      </c>
      <c r="B92" s="45" t="s">
        <v>534</v>
      </c>
      <c r="C92" s="38" t="s">
        <v>536</v>
      </c>
      <c r="D92" s="38" t="s">
        <v>536</v>
      </c>
      <c r="E92" s="38" t="s">
        <v>536</v>
      </c>
      <c r="F92" s="39">
        <v>4E+18</v>
      </c>
      <c r="G92" s="39">
        <v>300000000000</v>
      </c>
      <c r="H92" s="40">
        <v>2.0000000000000001E+40</v>
      </c>
      <c r="I92" s="79">
        <v>500000</v>
      </c>
      <c r="J92" s="39">
        <v>20000000000</v>
      </c>
      <c r="K92" s="39" t="b">
        <v>0</v>
      </c>
      <c r="L92" s="39">
        <v>10</v>
      </c>
      <c r="M92" s="41" t="s">
        <v>557</v>
      </c>
      <c r="N92" s="85" t="s">
        <v>542</v>
      </c>
      <c r="O92" s="41" t="s">
        <v>553</v>
      </c>
      <c r="P92" s="39" t="s">
        <v>555</v>
      </c>
      <c r="Q92" s="42" t="s">
        <v>599</v>
      </c>
      <c r="R92" s="42" t="s">
        <v>602</v>
      </c>
      <c r="S92" s="102" t="s">
        <v>985</v>
      </c>
    </row>
    <row r="93" spans="1:19" s="94" customFormat="1" x14ac:dyDescent="0.3">
      <c r="A93" s="94">
        <v>91</v>
      </c>
      <c r="B93" s="94" t="s">
        <v>538</v>
      </c>
      <c r="C93" s="95" t="s">
        <v>537</v>
      </c>
      <c r="D93" s="95" t="s">
        <v>537</v>
      </c>
      <c r="E93" s="95" t="s">
        <v>537</v>
      </c>
      <c r="F93" s="96">
        <v>4E+18</v>
      </c>
      <c r="G93" s="96">
        <v>300000000000</v>
      </c>
      <c r="H93" s="97">
        <v>2.0000000000000001E+40</v>
      </c>
      <c r="I93" s="94">
        <v>500000</v>
      </c>
      <c r="J93" s="96">
        <v>20000000000</v>
      </c>
      <c r="K93" s="96" t="b">
        <v>0</v>
      </c>
      <c r="L93" s="96">
        <v>10</v>
      </c>
      <c r="M93" s="98" t="s">
        <v>1461</v>
      </c>
      <c r="N93" s="99" t="s">
        <v>1462</v>
      </c>
      <c r="O93" s="98" t="s">
        <v>1463</v>
      </c>
      <c r="P93" s="96" t="s">
        <v>1461</v>
      </c>
      <c r="Q93" s="60" t="s">
        <v>598</v>
      </c>
      <c r="R93" s="60" t="s">
        <v>601</v>
      </c>
      <c r="S93" s="102" t="s">
        <v>985</v>
      </c>
    </row>
    <row r="94" spans="1:19" x14ac:dyDescent="0.3">
      <c r="A94" s="45">
        <v>92</v>
      </c>
      <c r="B94" s="45" t="s">
        <v>548</v>
      </c>
      <c r="C94" s="46" t="s">
        <v>549</v>
      </c>
      <c r="D94" s="46" t="s">
        <v>549</v>
      </c>
      <c r="E94" s="46" t="s">
        <v>549</v>
      </c>
      <c r="F94" s="51">
        <v>4E+18</v>
      </c>
      <c r="G94" s="51">
        <v>300000000000</v>
      </c>
      <c r="H94" s="52">
        <v>2.0000000000000001E+40</v>
      </c>
      <c r="I94" s="42">
        <v>500000</v>
      </c>
      <c r="J94" s="51">
        <v>20000000000</v>
      </c>
      <c r="K94" s="51" t="b">
        <v>0</v>
      </c>
      <c r="L94" s="51">
        <v>10</v>
      </c>
      <c r="M94" s="41" t="s">
        <v>558</v>
      </c>
      <c r="N94" s="85" t="s">
        <v>550</v>
      </c>
      <c r="O94" s="41" t="s">
        <v>552</v>
      </c>
      <c r="P94" s="39" t="s">
        <v>556</v>
      </c>
      <c r="Q94" s="42" t="s">
        <v>599</v>
      </c>
      <c r="R94" s="42" t="s">
        <v>602</v>
      </c>
      <c r="S94" s="102" t="s">
        <v>985</v>
      </c>
    </row>
    <row r="95" spans="1:19" x14ac:dyDescent="0.3">
      <c r="A95" s="45">
        <v>93</v>
      </c>
      <c r="B95" s="45" t="s">
        <v>559</v>
      </c>
      <c r="C95" s="38" t="s">
        <v>117</v>
      </c>
      <c r="D95" s="38" t="s">
        <v>117</v>
      </c>
      <c r="E95" s="38" t="s">
        <v>117</v>
      </c>
      <c r="F95" s="39">
        <v>4E+18</v>
      </c>
      <c r="G95" s="39">
        <v>300000000000</v>
      </c>
      <c r="H95" s="40">
        <v>2.0000000000000001E+40</v>
      </c>
      <c r="I95" s="79">
        <v>500000</v>
      </c>
      <c r="J95" s="39">
        <v>20000000000</v>
      </c>
      <c r="K95" s="39" t="b">
        <v>0</v>
      </c>
      <c r="L95" s="39">
        <v>10</v>
      </c>
      <c r="M95" s="41" t="s">
        <v>581</v>
      </c>
      <c r="N95" s="85" t="s">
        <v>562</v>
      </c>
      <c r="O95" s="41" t="s">
        <v>553</v>
      </c>
      <c r="P95" s="39" t="s">
        <v>575</v>
      </c>
      <c r="Q95" s="42" t="s">
        <v>599</v>
      </c>
      <c r="R95" s="42" t="s">
        <v>602</v>
      </c>
      <c r="S95" s="102" t="s">
        <v>985</v>
      </c>
    </row>
    <row r="96" spans="1:19" x14ac:dyDescent="0.3">
      <c r="A96" s="45">
        <v>94</v>
      </c>
      <c r="B96" s="45" t="s">
        <v>560</v>
      </c>
      <c r="C96" s="38" t="s">
        <v>178</v>
      </c>
      <c r="D96" s="38" t="s">
        <v>178</v>
      </c>
      <c r="E96" s="38" t="s">
        <v>178</v>
      </c>
      <c r="F96" s="39">
        <v>4E+18</v>
      </c>
      <c r="G96" s="39">
        <v>300000000000</v>
      </c>
      <c r="H96" s="40">
        <v>2.0000000000000001E+40</v>
      </c>
      <c r="I96" s="79">
        <v>500000</v>
      </c>
      <c r="J96" s="39">
        <v>20000000000</v>
      </c>
      <c r="K96" s="39" t="b">
        <v>0</v>
      </c>
      <c r="L96" s="39">
        <v>10</v>
      </c>
      <c r="M96" s="41" t="s">
        <v>582</v>
      </c>
      <c r="N96" s="85" t="s">
        <v>563</v>
      </c>
      <c r="O96" s="41" t="s">
        <v>553</v>
      </c>
      <c r="P96" s="39" t="s">
        <v>576</v>
      </c>
      <c r="Q96" s="42" t="s">
        <v>599</v>
      </c>
      <c r="R96" s="42" t="s">
        <v>602</v>
      </c>
      <c r="S96" s="102" t="s">
        <v>985</v>
      </c>
    </row>
    <row r="97" spans="1:19" x14ac:dyDescent="0.3">
      <c r="A97" s="45">
        <v>95</v>
      </c>
      <c r="B97" s="45" t="s">
        <v>561</v>
      </c>
      <c r="C97" s="38" t="s">
        <v>567</v>
      </c>
      <c r="D97" s="38" t="s">
        <v>567</v>
      </c>
      <c r="E97" s="38" t="s">
        <v>567</v>
      </c>
      <c r="F97" s="39">
        <v>4E+18</v>
      </c>
      <c r="G97" s="39">
        <v>300000000000</v>
      </c>
      <c r="H97" s="40">
        <v>2.0000000000000001E+40</v>
      </c>
      <c r="I97" s="79">
        <v>500000</v>
      </c>
      <c r="J97" s="39">
        <v>20000000000</v>
      </c>
      <c r="K97" s="39" t="b">
        <v>0</v>
      </c>
      <c r="L97" s="39">
        <v>10</v>
      </c>
      <c r="M97" s="41" t="s">
        <v>583</v>
      </c>
      <c r="N97" s="85" t="s">
        <v>564</v>
      </c>
      <c r="O97" s="41" t="s">
        <v>579</v>
      </c>
      <c r="P97" s="39" t="s">
        <v>577</v>
      </c>
      <c r="Q97" s="42" t="s">
        <v>599</v>
      </c>
      <c r="R97" s="42" t="s">
        <v>602</v>
      </c>
      <c r="S97" s="102" t="s">
        <v>985</v>
      </c>
    </row>
    <row r="98" spans="1:19" x14ac:dyDescent="0.3">
      <c r="A98" s="45">
        <v>96</v>
      </c>
      <c r="B98" s="45" t="s">
        <v>565</v>
      </c>
      <c r="C98" s="46" t="s">
        <v>574</v>
      </c>
      <c r="D98" s="46" t="s">
        <v>574</v>
      </c>
      <c r="E98" s="46" t="s">
        <v>574</v>
      </c>
      <c r="F98" s="51">
        <v>4E+18</v>
      </c>
      <c r="G98" s="51">
        <v>300000000000</v>
      </c>
      <c r="H98" s="52">
        <v>2.0000000000000001E+40</v>
      </c>
      <c r="I98" s="42">
        <v>500000</v>
      </c>
      <c r="J98" s="51">
        <v>20000000000</v>
      </c>
      <c r="K98" s="51" t="b">
        <v>0</v>
      </c>
      <c r="L98" s="51">
        <v>10</v>
      </c>
      <c r="M98" s="41" t="s">
        <v>584</v>
      </c>
      <c r="N98" s="85" t="s">
        <v>566</v>
      </c>
      <c r="O98" s="41" t="s">
        <v>580</v>
      </c>
      <c r="P98" s="39" t="s">
        <v>578</v>
      </c>
      <c r="Q98" s="42" t="s">
        <v>599</v>
      </c>
      <c r="R98" s="42" t="s">
        <v>602</v>
      </c>
      <c r="S98" s="102" t="s">
        <v>985</v>
      </c>
    </row>
    <row r="99" spans="1:19" x14ac:dyDescent="0.3">
      <c r="A99" s="45">
        <v>97</v>
      </c>
      <c r="B99" s="45" t="s">
        <v>570</v>
      </c>
      <c r="C99" s="46" t="s">
        <v>571</v>
      </c>
      <c r="D99" s="46" t="s">
        <v>571</v>
      </c>
      <c r="E99" s="46" t="s">
        <v>571</v>
      </c>
      <c r="F99" s="51">
        <v>4E+18</v>
      </c>
      <c r="G99" s="51">
        <v>300000000000</v>
      </c>
      <c r="H99" s="52">
        <v>2.0000000000000001E+40</v>
      </c>
      <c r="I99" s="42">
        <v>500000</v>
      </c>
      <c r="J99" s="51">
        <v>20000000000</v>
      </c>
      <c r="K99" s="51" t="b">
        <v>0</v>
      </c>
      <c r="L99" s="51">
        <v>10</v>
      </c>
      <c r="M99" s="89" t="s">
        <v>573</v>
      </c>
      <c r="N99" s="90" t="s">
        <v>568</v>
      </c>
      <c r="O99" s="89" t="s">
        <v>569</v>
      </c>
      <c r="P99" s="91" t="s">
        <v>572</v>
      </c>
      <c r="Q99" s="42" t="s">
        <v>599</v>
      </c>
      <c r="R99" s="42" t="s">
        <v>602</v>
      </c>
      <c r="S99" s="102" t="s">
        <v>985</v>
      </c>
    </row>
    <row r="100" spans="1:19" x14ac:dyDescent="0.3">
      <c r="A100" s="45">
        <v>98</v>
      </c>
      <c r="B100" s="45" t="s">
        <v>585</v>
      </c>
      <c r="C100" s="38" t="s">
        <v>604</v>
      </c>
      <c r="D100" s="38" t="s">
        <v>604</v>
      </c>
      <c r="E100" s="38" t="s">
        <v>604</v>
      </c>
      <c r="F100" s="39">
        <v>4E+18</v>
      </c>
      <c r="G100" s="39">
        <v>300000000000</v>
      </c>
      <c r="H100" s="40">
        <v>2.0000000000000001E+40</v>
      </c>
      <c r="I100" s="79">
        <v>500000</v>
      </c>
      <c r="J100" s="39">
        <v>20000000000</v>
      </c>
      <c r="K100" s="39" t="b">
        <v>0</v>
      </c>
      <c r="L100" s="39">
        <v>10</v>
      </c>
      <c r="M100" s="41" t="s">
        <v>617</v>
      </c>
      <c r="N100" s="85" t="s">
        <v>607</v>
      </c>
      <c r="O100" s="41" t="s">
        <v>612</v>
      </c>
      <c r="P100" s="39" t="s">
        <v>613</v>
      </c>
      <c r="Q100" s="42" t="s">
        <v>599</v>
      </c>
      <c r="R100" s="42" t="s">
        <v>602</v>
      </c>
      <c r="S100" s="102" t="s">
        <v>985</v>
      </c>
    </row>
    <row r="101" spans="1:19" x14ac:dyDescent="0.3">
      <c r="A101" s="45">
        <v>99</v>
      </c>
      <c r="B101" s="45" t="s">
        <v>586</v>
      </c>
      <c r="C101" s="38" t="s">
        <v>603</v>
      </c>
      <c r="D101" s="38" t="s">
        <v>603</v>
      </c>
      <c r="E101" s="38" t="s">
        <v>603</v>
      </c>
      <c r="F101" s="39">
        <v>4E+18</v>
      </c>
      <c r="G101" s="39">
        <v>300000000000</v>
      </c>
      <c r="H101" s="40">
        <v>2.0000000000000001E+40</v>
      </c>
      <c r="I101" s="79">
        <v>500000</v>
      </c>
      <c r="J101" s="39">
        <v>20000000000</v>
      </c>
      <c r="K101" s="39" t="b">
        <v>0</v>
      </c>
      <c r="L101" s="39">
        <v>10</v>
      </c>
      <c r="M101" s="41" t="s">
        <v>618</v>
      </c>
      <c r="N101" s="85" t="s">
        <v>608</v>
      </c>
      <c r="O101" s="41" t="s">
        <v>612</v>
      </c>
      <c r="P101" s="39" t="s">
        <v>614</v>
      </c>
      <c r="Q101" s="42" t="s">
        <v>599</v>
      </c>
      <c r="R101" s="42" t="s">
        <v>602</v>
      </c>
      <c r="S101" s="102" t="s">
        <v>985</v>
      </c>
    </row>
    <row r="102" spans="1:19" x14ac:dyDescent="0.3">
      <c r="A102" s="45">
        <v>100</v>
      </c>
      <c r="B102" s="45" t="s">
        <v>587</v>
      </c>
      <c r="C102" s="38" t="s">
        <v>605</v>
      </c>
      <c r="D102" s="38" t="s">
        <v>605</v>
      </c>
      <c r="E102" s="38" t="s">
        <v>605</v>
      </c>
      <c r="F102" s="39">
        <v>4E+18</v>
      </c>
      <c r="G102" s="39">
        <v>300000000000</v>
      </c>
      <c r="H102" s="40">
        <v>2.0000000000000001E+40</v>
      </c>
      <c r="I102" s="79">
        <v>500000</v>
      </c>
      <c r="J102" s="39">
        <v>20000000000</v>
      </c>
      <c r="K102" s="39" t="b">
        <v>0</v>
      </c>
      <c r="L102" s="39">
        <v>10</v>
      </c>
      <c r="M102" s="41" t="s">
        <v>619</v>
      </c>
      <c r="N102" s="85" t="s">
        <v>609</v>
      </c>
      <c r="O102" s="41" t="s">
        <v>611</v>
      </c>
      <c r="P102" s="39" t="s">
        <v>615</v>
      </c>
      <c r="Q102" s="42" t="s">
        <v>599</v>
      </c>
      <c r="R102" s="42" t="s">
        <v>602</v>
      </c>
      <c r="S102" s="102" t="s">
        <v>985</v>
      </c>
    </row>
    <row r="103" spans="1:19" x14ac:dyDescent="0.3">
      <c r="A103" s="45">
        <v>101</v>
      </c>
      <c r="B103" s="45" t="s">
        <v>588</v>
      </c>
      <c r="C103" s="38" t="s">
        <v>606</v>
      </c>
      <c r="D103" s="38" t="s">
        <v>606</v>
      </c>
      <c r="E103" s="38" t="s">
        <v>606</v>
      </c>
      <c r="F103" s="39">
        <v>4E+18</v>
      </c>
      <c r="G103" s="39">
        <v>300000000000</v>
      </c>
      <c r="H103" s="40">
        <v>2.0000000000000001E+40</v>
      </c>
      <c r="I103" s="79">
        <v>500000</v>
      </c>
      <c r="J103" s="39">
        <v>20000000000</v>
      </c>
      <c r="K103" s="39" t="b">
        <v>0</v>
      </c>
      <c r="L103" s="39">
        <v>10</v>
      </c>
      <c r="M103" s="41" t="s">
        <v>620</v>
      </c>
      <c r="N103" s="85" t="s">
        <v>610</v>
      </c>
      <c r="O103" s="41" t="s">
        <v>611</v>
      </c>
      <c r="P103" s="39" t="s">
        <v>616</v>
      </c>
      <c r="Q103" s="42" t="s">
        <v>599</v>
      </c>
      <c r="R103" s="42" t="s">
        <v>602</v>
      </c>
      <c r="S103" s="102" t="s">
        <v>985</v>
      </c>
    </row>
    <row r="104" spans="1:19" x14ac:dyDescent="0.3">
      <c r="A104" s="45">
        <v>102</v>
      </c>
      <c r="B104" s="45" t="s">
        <v>589</v>
      </c>
      <c r="C104" s="38" t="s">
        <v>593</v>
      </c>
      <c r="D104" s="38" t="s">
        <v>593</v>
      </c>
      <c r="E104" s="38" t="s">
        <v>593</v>
      </c>
      <c r="F104" s="39">
        <v>4E+18</v>
      </c>
      <c r="G104" s="39">
        <v>300000000000</v>
      </c>
      <c r="H104" s="40">
        <v>2.0000000000000001E+40</v>
      </c>
      <c r="I104" s="79">
        <v>500000</v>
      </c>
      <c r="J104" s="39">
        <v>20000000000</v>
      </c>
      <c r="K104" s="39" t="b">
        <v>0</v>
      </c>
      <c r="L104" s="39">
        <v>10</v>
      </c>
      <c r="M104" s="68" t="s">
        <v>632</v>
      </c>
      <c r="N104" s="85" t="s">
        <v>621</v>
      </c>
      <c r="O104" s="41" t="s">
        <v>625</v>
      </c>
      <c r="P104" s="39" t="s">
        <v>628</v>
      </c>
      <c r="Q104" s="42" t="s">
        <v>599</v>
      </c>
      <c r="R104" s="42" t="s">
        <v>602</v>
      </c>
      <c r="S104" s="102" t="s">
        <v>985</v>
      </c>
    </row>
    <row r="105" spans="1:19" x14ac:dyDescent="0.3">
      <c r="A105" s="45">
        <v>103</v>
      </c>
      <c r="B105" s="45" t="s">
        <v>590</v>
      </c>
      <c r="C105" s="38" t="s">
        <v>594</v>
      </c>
      <c r="D105" s="38" t="s">
        <v>594</v>
      </c>
      <c r="E105" s="38" t="s">
        <v>594</v>
      </c>
      <c r="F105" s="39">
        <v>4E+18</v>
      </c>
      <c r="G105" s="39">
        <v>300000000000</v>
      </c>
      <c r="H105" s="40">
        <v>2.0000000000000001E+40</v>
      </c>
      <c r="I105" s="79">
        <v>500000</v>
      </c>
      <c r="J105" s="39">
        <v>20000000000</v>
      </c>
      <c r="K105" s="39" t="b">
        <v>0</v>
      </c>
      <c r="L105" s="39">
        <v>10</v>
      </c>
      <c r="M105" s="68" t="s">
        <v>633</v>
      </c>
      <c r="N105" s="85" t="s">
        <v>622</v>
      </c>
      <c r="O105" s="41" t="s">
        <v>626</v>
      </c>
      <c r="P105" s="39" t="s">
        <v>629</v>
      </c>
      <c r="Q105" s="42" t="s">
        <v>599</v>
      </c>
      <c r="R105" s="42" t="s">
        <v>602</v>
      </c>
      <c r="S105" s="102" t="s">
        <v>985</v>
      </c>
    </row>
    <row r="106" spans="1:19" x14ac:dyDescent="0.3">
      <c r="A106" s="45">
        <v>104</v>
      </c>
      <c r="B106" s="45" t="s">
        <v>591</v>
      </c>
      <c r="C106" s="38" t="s">
        <v>595</v>
      </c>
      <c r="D106" s="38" t="s">
        <v>595</v>
      </c>
      <c r="E106" s="38" t="s">
        <v>595</v>
      </c>
      <c r="F106" s="39">
        <v>4E+18</v>
      </c>
      <c r="G106" s="39">
        <v>300000000000</v>
      </c>
      <c r="H106" s="40">
        <v>2.0000000000000001E+40</v>
      </c>
      <c r="I106" s="79">
        <v>500000</v>
      </c>
      <c r="J106" s="39">
        <v>20000000000</v>
      </c>
      <c r="K106" s="39" t="b">
        <v>0</v>
      </c>
      <c r="L106" s="39">
        <v>10</v>
      </c>
      <c r="M106" s="68" t="s">
        <v>634</v>
      </c>
      <c r="N106" s="85" t="s">
        <v>623</v>
      </c>
      <c r="O106" s="41" t="s">
        <v>579</v>
      </c>
      <c r="P106" s="39" t="s">
        <v>630</v>
      </c>
      <c r="Q106" s="42" t="s">
        <v>599</v>
      </c>
      <c r="R106" s="42" t="s">
        <v>602</v>
      </c>
      <c r="S106" s="102" t="s">
        <v>985</v>
      </c>
    </row>
    <row r="107" spans="1:19" x14ac:dyDescent="0.3">
      <c r="A107" s="45">
        <v>105</v>
      </c>
      <c r="B107" s="45" t="s">
        <v>592</v>
      </c>
      <c r="C107" s="38" t="s">
        <v>596</v>
      </c>
      <c r="D107" s="38" t="s">
        <v>596</v>
      </c>
      <c r="E107" s="38" t="s">
        <v>596</v>
      </c>
      <c r="F107" s="39">
        <v>4E+18</v>
      </c>
      <c r="G107" s="39">
        <v>300000000000</v>
      </c>
      <c r="H107" s="40">
        <v>2.0000000000000001E+40</v>
      </c>
      <c r="I107" s="79">
        <v>500000</v>
      </c>
      <c r="J107" s="39">
        <v>20000000000</v>
      </c>
      <c r="K107" s="39" t="b">
        <v>0</v>
      </c>
      <c r="L107" s="39">
        <v>10</v>
      </c>
      <c r="M107" s="68" t="s">
        <v>635</v>
      </c>
      <c r="N107" s="85" t="s">
        <v>624</v>
      </c>
      <c r="O107" s="41" t="s">
        <v>627</v>
      </c>
      <c r="P107" s="39" t="s">
        <v>631</v>
      </c>
      <c r="Q107" s="42" t="s">
        <v>599</v>
      </c>
      <c r="R107" s="42" t="s">
        <v>602</v>
      </c>
      <c r="S107" s="102" t="s">
        <v>985</v>
      </c>
    </row>
    <row r="108" spans="1:19" x14ac:dyDescent="0.3">
      <c r="A108" s="45">
        <v>106</v>
      </c>
      <c r="B108" s="45" t="s">
        <v>636</v>
      </c>
      <c r="C108" s="38" t="s">
        <v>642</v>
      </c>
      <c r="D108" s="38" t="s">
        <v>642</v>
      </c>
      <c r="E108" s="38" t="s">
        <v>642</v>
      </c>
      <c r="F108" s="39">
        <v>4E+18</v>
      </c>
      <c r="G108" s="39">
        <v>300000000000</v>
      </c>
      <c r="H108" s="40">
        <v>2.0000000000000001E+40</v>
      </c>
      <c r="I108" s="79">
        <v>500000</v>
      </c>
      <c r="J108" s="39">
        <v>20000000000</v>
      </c>
      <c r="K108" s="39" t="b">
        <v>0</v>
      </c>
      <c r="L108" s="39">
        <v>10</v>
      </c>
      <c r="M108" s="68" t="s">
        <v>679</v>
      </c>
      <c r="N108" s="85" t="s">
        <v>639</v>
      </c>
      <c r="O108" s="41" t="s">
        <v>680</v>
      </c>
      <c r="P108" s="39" t="s">
        <v>678</v>
      </c>
      <c r="Q108" s="42" t="s">
        <v>599</v>
      </c>
      <c r="R108" s="42" t="s">
        <v>602</v>
      </c>
      <c r="S108" s="102" t="s">
        <v>985</v>
      </c>
    </row>
    <row r="109" spans="1:19" x14ac:dyDescent="0.3">
      <c r="A109" s="45">
        <v>107</v>
      </c>
      <c r="B109" s="45" t="s">
        <v>637</v>
      </c>
      <c r="C109" s="38" t="s">
        <v>643</v>
      </c>
      <c r="D109" s="38" t="s">
        <v>643</v>
      </c>
      <c r="E109" s="38" t="s">
        <v>643</v>
      </c>
      <c r="F109" s="39">
        <v>4E+18</v>
      </c>
      <c r="G109" s="39">
        <v>300000000000</v>
      </c>
      <c r="H109" s="40">
        <v>2.0000000000000001E+40</v>
      </c>
      <c r="I109" s="79">
        <v>500000</v>
      </c>
      <c r="J109" s="39">
        <v>20000000000</v>
      </c>
      <c r="K109" s="39" t="b">
        <v>0</v>
      </c>
      <c r="L109" s="39">
        <v>10</v>
      </c>
      <c r="M109" s="68" t="s">
        <v>684</v>
      </c>
      <c r="N109" s="85" t="s">
        <v>640</v>
      </c>
      <c r="O109" s="41" t="s">
        <v>681</v>
      </c>
      <c r="P109" s="39" t="s">
        <v>683</v>
      </c>
      <c r="Q109" s="42" t="s">
        <v>599</v>
      </c>
      <c r="R109" s="42" t="s">
        <v>602</v>
      </c>
      <c r="S109" s="102" t="s">
        <v>985</v>
      </c>
    </row>
    <row r="110" spans="1:19" x14ac:dyDescent="0.3">
      <c r="A110" s="45">
        <v>108</v>
      </c>
      <c r="B110" s="45" t="s">
        <v>638</v>
      </c>
      <c r="C110" s="38" t="s">
        <v>644</v>
      </c>
      <c r="D110" s="38" t="s">
        <v>644</v>
      </c>
      <c r="E110" s="38" t="s">
        <v>644</v>
      </c>
      <c r="F110" s="39">
        <v>4E+18</v>
      </c>
      <c r="G110" s="39">
        <v>300000000000</v>
      </c>
      <c r="H110" s="40">
        <v>2.0000000000000001E+40</v>
      </c>
      <c r="I110" s="79">
        <v>500000</v>
      </c>
      <c r="J110" s="39">
        <v>20000000000</v>
      </c>
      <c r="K110" s="39" t="b">
        <v>0</v>
      </c>
      <c r="L110" s="39">
        <v>10</v>
      </c>
      <c r="M110" s="68" t="s">
        <v>685</v>
      </c>
      <c r="N110" s="85" t="s">
        <v>641</v>
      </c>
      <c r="O110" s="41" t="s">
        <v>682</v>
      </c>
      <c r="P110" s="39" t="s">
        <v>686</v>
      </c>
      <c r="Q110" s="42" t="s">
        <v>599</v>
      </c>
      <c r="R110" s="42" t="s">
        <v>602</v>
      </c>
      <c r="S110" s="102" t="s">
        <v>985</v>
      </c>
    </row>
    <row r="111" spans="1:19" x14ac:dyDescent="0.3">
      <c r="A111" s="45">
        <v>109</v>
      </c>
      <c r="B111" s="45" t="s">
        <v>697</v>
      </c>
      <c r="C111" s="38" t="s">
        <v>743</v>
      </c>
      <c r="D111" s="38" t="s">
        <v>743</v>
      </c>
      <c r="E111" s="38" t="s">
        <v>743</v>
      </c>
      <c r="F111" s="39">
        <v>4E+18</v>
      </c>
      <c r="G111" s="39">
        <v>300000000000</v>
      </c>
      <c r="H111" s="40">
        <v>2.0000000000000001E+40</v>
      </c>
      <c r="I111" s="79">
        <v>500000</v>
      </c>
      <c r="J111" s="39">
        <v>20000000000</v>
      </c>
      <c r="K111" s="39" t="b">
        <v>0</v>
      </c>
      <c r="L111" s="39">
        <v>10</v>
      </c>
      <c r="M111" s="43" t="s">
        <v>753</v>
      </c>
      <c r="N111" s="85" t="s">
        <v>698</v>
      </c>
      <c r="O111" s="41" t="s">
        <v>747</v>
      </c>
      <c r="P111" s="39" t="s">
        <v>752</v>
      </c>
      <c r="Q111" s="42" t="s">
        <v>599</v>
      </c>
      <c r="R111" s="42" t="s">
        <v>602</v>
      </c>
      <c r="S111" s="102" t="s">
        <v>985</v>
      </c>
    </row>
    <row r="112" spans="1:19" x14ac:dyDescent="0.3">
      <c r="A112" s="45">
        <v>110</v>
      </c>
      <c r="B112" s="45" t="s">
        <v>699</v>
      </c>
      <c r="C112" s="38" t="s">
        <v>744</v>
      </c>
      <c r="D112" s="38" t="s">
        <v>744</v>
      </c>
      <c r="E112" s="38" t="s">
        <v>744</v>
      </c>
      <c r="F112" s="39">
        <v>4E+18</v>
      </c>
      <c r="G112" s="39">
        <v>300000000000</v>
      </c>
      <c r="H112" s="40">
        <v>2.0000000000000001E+40</v>
      </c>
      <c r="I112" s="79">
        <v>500000</v>
      </c>
      <c r="J112" s="39">
        <v>20000000000</v>
      </c>
      <c r="K112" s="39" t="b">
        <v>0</v>
      </c>
      <c r="L112" s="39">
        <v>10</v>
      </c>
      <c r="M112" s="43" t="s">
        <v>754</v>
      </c>
      <c r="N112" s="85" t="s">
        <v>700</v>
      </c>
      <c r="O112" s="41" t="s">
        <v>748</v>
      </c>
      <c r="P112" s="39" t="s">
        <v>751</v>
      </c>
      <c r="Q112" s="42" t="s">
        <v>599</v>
      </c>
      <c r="R112" s="42" t="s">
        <v>602</v>
      </c>
      <c r="S112" s="102" t="s">
        <v>985</v>
      </c>
    </row>
    <row r="113" spans="1:19" x14ac:dyDescent="0.3">
      <c r="A113" s="45">
        <v>111</v>
      </c>
      <c r="B113" s="45" t="s">
        <v>701</v>
      </c>
      <c r="C113" s="38" t="s">
        <v>745</v>
      </c>
      <c r="D113" s="38" t="s">
        <v>745</v>
      </c>
      <c r="E113" s="38" t="s">
        <v>745</v>
      </c>
      <c r="F113" s="39">
        <v>4E+18</v>
      </c>
      <c r="G113" s="39">
        <v>300000000000</v>
      </c>
      <c r="H113" s="40">
        <v>2.0000000000000001E+40</v>
      </c>
      <c r="I113" s="79">
        <v>500000</v>
      </c>
      <c r="J113" s="39">
        <v>20000000000</v>
      </c>
      <c r="K113" s="39" t="b">
        <v>0</v>
      </c>
      <c r="L113" s="39">
        <v>10</v>
      </c>
      <c r="M113" s="43" t="s">
        <v>758</v>
      </c>
      <c r="N113" s="85" t="s">
        <v>702</v>
      </c>
      <c r="O113" s="41" t="s">
        <v>749</v>
      </c>
      <c r="P113" s="39" t="s">
        <v>756</v>
      </c>
      <c r="Q113" s="42" t="s">
        <v>599</v>
      </c>
      <c r="R113" s="42" t="s">
        <v>602</v>
      </c>
      <c r="S113" s="102" t="s">
        <v>985</v>
      </c>
    </row>
    <row r="114" spans="1:19" x14ac:dyDescent="0.3">
      <c r="A114" s="45">
        <v>112</v>
      </c>
      <c r="B114" s="45" t="s">
        <v>703</v>
      </c>
      <c r="C114" s="38" t="s">
        <v>746</v>
      </c>
      <c r="D114" s="38" t="s">
        <v>746</v>
      </c>
      <c r="E114" s="38" t="s">
        <v>746</v>
      </c>
      <c r="F114" s="39">
        <v>4E+18</v>
      </c>
      <c r="G114" s="39">
        <v>300000000000</v>
      </c>
      <c r="H114" s="40">
        <v>2.0000000000000001E+40</v>
      </c>
      <c r="I114" s="79">
        <v>500000</v>
      </c>
      <c r="J114" s="39">
        <v>20000000000</v>
      </c>
      <c r="K114" s="39" t="b">
        <v>0</v>
      </c>
      <c r="L114" s="39">
        <v>10</v>
      </c>
      <c r="M114" s="43" t="s">
        <v>755</v>
      </c>
      <c r="N114" s="85" t="s">
        <v>704</v>
      </c>
      <c r="O114" s="41" t="s">
        <v>750</v>
      </c>
      <c r="P114" s="39" t="s">
        <v>757</v>
      </c>
      <c r="Q114" s="42" t="s">
        <v>599</v>
      </c>
      <c r="R114" s="42" t="s">
        <v>602</v>
      </c>
      <c r="S114" s="102" t="s">
        <v>985</v>
      </c>
    </row>
    <row r="115" spans="1:19" x14ac:dyDescent="0.3">
      <c r="A115" s="45">
        <v>113</v>
      </c>
      <c r="B115" s="45" t="s">
        <v>705</v>
      </c>
      <c r="C115" s="38" t="s">
        <v>733</v>
      </c>
      <c r="D115" s="38" t="s">
        <v>733</v>
      </c>
      <c r="E115" s="38" t="s">
        <v>733</v>
      </c>
      <c r="F115" s="39">
        <v>4E+18</v>
      </c>
      <c r="G115" s="39">
        <v>300000000000</v>
      </c>
      <c r="H115" s="40">
        <v>2.0000000000000001E+40</v>
      </c>
      <c r="I115" s="79">
        <v>500000</v>
      </c>
      <c r="J115" s="39">
        <v>20000000000</v>
      </c>
      <c r="K115" s="39" t="b">
        <v>0</v>
      </c>
      <c r="L115" s="39">
        <v>10</v>
      </c>
      <c r="M115" s="41" t="s">
        <v>738</v>
      </c>
      <c r="N115" s="85" t="s">
        <v>727</v>
      </c>
      <c r="O115" s="41" t="s">
        <v>612</v>
      </c>
      <c r="P115" s="39" t="s">
        <v>737</v>
      </c>
      <c r="Q115" s="42" t="s">
        <v>599</v>
      </c>
      <c r="R115" s="42" t="s">
        <v>602</v>
      </c>
      <c r="S115" s="102" t="s">
        <v>985</v>
      </c>
    </row>
    <row r="116" spans="1:19" x14ac:dyDescent="0.3">
      <c r="A116" s="45">
        <v>114</v>
      </c>
      <c r="B116" s="45" t="s">
        <v>706</v>
      </c>
      <c r="C116" s="38" t="s">
        <v>734</v>
      </c>
      <c r="D116" s="38" t="s">
        <v>734</v>
      </c>
      <c r="E116" s="38" t="s">
        <v>734</v>
      </c>
      <c r="F116" s="39">
        <v>4E+18</v>
      </c>
      <c r="G116" s="39">
        <v>300000000000</v>
      </c>
      <c r="H116" s="40">
        <v>2.0000000000000001E+40</v>
      </c>
      <c r="I116" s="79">
        <v>500000</v>
      </c>
      <c r="J116" s="39">
        <v>20000000000</v>
      </c>
      <c r="K116" s="39" t="b">
        <v>0</v>
      </c>
      <c r="L116" s="39">
        <v>10</v>
      </c>
      <c r="M116" s="41" t="s">
        <v>739</v>
      </c>
      <c r="N116" s="85" t="s">
        <v>728</v>
      </c>
      <c r="O116" s="41" t="s">
        <v>612</v>
      </c>
      <c r="P116" s="39" t="s">
        <v>616</v>
      </c>
      <c r="Q116" s="42" t="s">
        <v>599</v>
      </c>
      <c r="R116" s="42" t="s">
        <v>602</v>
      </c>
      <c r="S116" s="102" t="s">
        <v>985</v>
      </c>
    </row>
    <row r="117" spans="1:19" x14ac:dyDescent="0.3">
      <c r="A117" s="45">
        <v>115</v>
      </c>
      <c r="B117" s="45" t="s">
        <v>707</v>
      </c>
      <c r="C117" s="38" t="s">
        <v>735</v>
      </c>
      <c r="D117" s="38" t="s">
        <v>735</v>
      </c>
      <c r="E117" s="38" t="s">
        <v>735</v>
      </c>
      <c r="F117" s="39">
        <v>4E+18</v>
      </c>
      <c r="G117" s="39">
        <v>300000000000</v>
      </c>
      <c r="H117" s="40">
        <v>2.0000000000000001E+40</v>
      </c>
      <c r="I117" s="79">
        <v>500000</v>
      </c>
      <c r="J117" s="39">
        <v>20000000000</v>
      </c>
      <c r="K117" s="39" t="b">
        <v>0</v>
      </c>
      <c r="L117" s="39">
        <v>10</v>
      </c>
      <c r="M117" s="41" t="s">
        <v>740</v>
      </c>
      <c r="N117" s="85" t="s">
        <v>729</v>
      </c>
      <c r="O117" s="41" t="s">
        <v>612</v>
      </c>
      <c r="P117" s="39" t="s">
        <v>759</v>
      </c>
      <c r="Q117" s="42" t="s">
        <v>599</v>
      </c>
      <c r="R117" s="42" t="s">
        <v>602</v>
      </c>
      <c r="S117" s="102" t="s">
        <v>985</v>
      </c>
    </row>
    <row r="118" spans="1:19" x14ac:dyDescent="0.3">
      <c r="A118" s="45">
        <v>116</v>
      </c>
      <c r="B118" s="45" t="s">
        <v>708</v>
      </c>
      <c r="C118" s="38" t="s">
        <v>736</v>
      </c>
      <c r="D118" s="38" t="s">
        <v>736</v>
      </c>
      <c r="E118" s="38" t="s">
        <v>736</v>
      </c>
      <c r="F118" s="39">
        <v>4E+18</v>
      </c>
      <c r="G118" s="39">
        <v>300000000000</v>
      </c>
      <c r="H118" s="40">
        <v>2.0000000000000001E+40</v>
      </c>
      <c r="I118" s="79">
        <v>500000</v>
      </c>
      <c r="J118" s="39">
        <v>20000000000</v>
      </c>
      <c r="K118" s="39" t="b">
        <v>0</v>
      </c>
      <c r="L118" s="39">
        <v>10</v>
      </c>
      <c r="M118" s="41" t="s">
        <v>741</v>
      </c>
      <c r="N118" s="85" t="s">
        <v>730</v>
      </c>
      <c r="O118" s="41" t="s">
        <v>612</v>
      </c>
      <c r="P118" s="39" t="s">
        <v>742</v>
      </c>
      <c r="Q118" s="42" t="s">
        <v>599</v>
      </c>
      <c r="R118" s="42" t="s">
        <v>602</v>
      </c>
      <c r="S118" s="102" t="s">
        <v>985</v>
      </c>
    </row>
    <row r="119" spans="1:19" x14ac:dyDescent="0.3">
      <c r="A119" s="45">
        <v>117</v>
      </c>
      <c r="B119" s="45" t="s">
        <v>732</v>
      </c>
      <c r="C119" s="38" t="s">
        <v>731</v>
      </c>
      <c r="D119" s="38" t="s">
        <v>731</v>
      </c>
      <c r="E119" s="38" t="s">
        <v>731</v>
      </c>
      <c r="F119" s="39">
        <v>4E+18</v>
      </c>
      <c r="G119" s="39">
        <v>300000000000</v>
      </c>
      <c r="H119" s="40">
        <v>2.0000000000000001E+40</v>
      </c>
      <c r="I119" s="79">
        <v>500000</v>
      </c>
      <c r="J119" s="39">
        <v>20000000000</v>
      </c>
      <c r="K119" s="39" t="b">
        <v>0</v>
      </c>
      <c r="L119" s="39">
        <v>10</v>
      </c>
      <c r="M119" s="92" t="s">
        <v>1142</v>
      </c>
      <c r="N119" s="92" t="s">
        <v>1143</v>
      </c>
      <c r="O119" s="92" t="s">
        <v>1144</v>
      </c>
      <c r="P119" s="92" t="s">
        <v>1145</v>
      </c>
      <c r="Q119" s="42" t="s">
        <v>599</v>
      </c>
      <c r="R119" s="42" t="s">
        <v>602</v>
      </c>
      <c r="S119" s="102" t="s">
        <v>985</v>
      </c>
    </row>
    <row r="120" spans="1:19" x14ac:dyDescent="0.3">
      <c r="A120" s="45">
        <v>118</v>
      </c>
      <c r="B120" s="45" t="s">
        <v>762</v>
      </c>
      <c r="C120" s="38" t="s">
        <v>767</v>
      </c>
      <c r="D120" s="38" t="s">
        <v>767</v>
      </c>
      <c r="E120" s="38" t="s">
        <v>767</v>
      </c>
      <c r="F120" s="39">
        <v>4E+18</v>
      </c>
      <c r="G120" s="39">
        <v>300000000000</v>
      </c>
      <c r="H120" s="40">
        <v>2.0000000000000001E+40</v>
      </c>
      <c r="I120" s="79">
        <v>500000</v>
      </c>
      <c r="J120" s="39">
        <v>20000000000</v>
      </c>
      <c r="K120" s="39" t="b">
        <v>0</v>
      </c>
      <c r="L120" s="39">
        <v>10</v>
      </c>
      <c r="M120" s="41" t="s">
        <v>802</v>
      </c>
      <c r="N120" s="85" t="s">
        <v>805</v>
      </c>
      <c r="O120" s="41" t="s">
        <v>803</v>
      </c>
      <c r="P120" s="39" t="s">
        <v>804</v>
      </c>
      <c r="Q120" s="42" t="s">
        <v>599</v>
      </c>
      <c r="R120" s="42" t="s">
        <v>602</v>
      </c>
      <c r="S120" s="102" t="s">
        <v>985</v>
      </c>
    </row>
    <row r="121" spans="1:19" x14ac:dyDescent="0.3">
      <c r="A121" s="45">
        <v>119</v>
      </c>
      <c r="B121" s="45" t="s">
        <v>763</v>
      </c>
      <c r="C121" s="38" t="s">
        <v>808</v>
      </c>
      <c r="D121" s="38" t="s">
        <v>808</v>
      </c>
      <c r="E121" s="38" t="s">
        <v>808</v>
      </c>
      <c r="F121" s="39">
        <v>4E+18</v>
      </c>
      <c r="G121" s="39">
        <v>300000000000</v>
      </c>
      <c r="H121" s="40">
        <v>2.0000000000000001E+40</v>
      </c>
      <c r="I121" s="79">
        <v>500000</v>
      </c>
      <c r="J121" s="39">
        <v>20000000000</v>
      </c>
      <c r="K121" s="39" t="b">
        <v>0</v>
      </c>
      <c r="L121" s="39">
        <v>10</v>
      </c>
      <c r="M121" s="68" t="s">
        <v>851</v>
      </c>
      <c r="N121" s="85" t="s">
        <v>769</v>
      </c>
      <c r="O121" s="41" t="s">
        <v>681</v>
      </c>
      <c r="P121" s="39" t="s">
        <v>850</v>
      </c>
      <c r="Q121" s="42" t="s">
        <v>599</v>
      </c>
      <c r="R121" s="42" t="s">
        <v>602</v>
      </c>
      <c r="S121" s="102" t="s">
        <v>985</v>
      </c>
    </row>
    <row r="122" spans="1:19" x14ac:dyDescent="0.3">
      <c r="A122" s="45">
        <v>120</v>
      </c>
      <c r="B122" s="45" t="s">
        <v>764</v>
      </c>
      <c r="C122" s="38" t="s">
        <v>809</v>
      </c>
      <c r="D122" s="38" t="s">
        <v>809</v>
      </c>
      <c r="E122" s="38" t="s">
        <v>809</v>
      </c>
      <c r="F122" s="39">
        <v>4E+18</v>
      </c>
      <c r="G122" s="39">
        <v>300000000000</v>
      </c>
      <c r="H122" s="40">
        <v>2.0000000000000001E+40</v>
      </c>
      <c r="I122" s="79">
        <v>500000</v>
      </c>
      <c r="J122" s="39">
        <v>20000000000</v>
      </c>
      <c r="K122" s="39" t="b">
        <v>0</v>
      </c>
      <c r="L122" s="39">
        <v>10</v>
      </c>
      <c r="M122" s="68" t="s">
        <v>853</v>
      </c>
      <c r="N122" s="85" t="s">
        <v>770</v>
      </c>
      <c r="O122" s="41" t="s">
        <v>682</v>
      </c>
      <c r="P122" s="39" t="s">
        <v>852</v>
      </c>
      <c r="Q122" s="42" t="s">
        <v>599</v>
      </c>
      <c r="R122" s="42" t="s">
        <v>602</v>
      </c>
      <c r="S122" s="102" t="s">
        <v>985</v>
      </c>
    </row>
    <row r="123" spans="1:19" x14ac:dyDescent="0.3">
      <c r="A123" s="45">
        <v>121</v>
      </c>
      <c r="B123" s="45" t="s">
        <v>765</v>
      </c>
      <c r="C123" s="38" t="s">
        <v>810</v>
      </c>
      <c r="D123" s="38" t="s">
        <v>810</v>
      </c>
      <c r="E123" s="38" t="s">
        <v>810</v>
      </c>
      <c r="F123" s="39">
        <v>4E+18</v>
      </c>
      <c r="G123" s="39">
        <v>300000000000</v>
      </c>
      <c r="H123" s="40">
        <v>2.0000000000000001E+40</v>
      </c>
      <c r="I123" s="79">
        <v>500000</v>
      </c>
      <c r="J123" s="39">
        <v>20000000000</v>
      </c>
      <c r="K123" s="39" t="b">
        <v>0</v>
      </c>
      <c r="L123" s="39">
        <v>10</v>
      </c>
      <c r="M123" s="68" t="s">
        <v>855</v>
      </c>
      <c r="N123" s="85" t="s">
        <v>771</v>
      </c>
      <c r="O123" s="41" t="s">
        <v>747</v>
      </c>
      <c r="P123" s="39" t="s">
        <v>854</v>
      </c>
      <c r="Q123" s="42" t="s">
        <v>599</v>
      </c>
      <c r="R123" s="42" t="s">
        <v>602</v>
      </c>
      <c r="S123" s="102" t="s">
        <v>985</v>
      </c>
    </row>
    <row r="124" spans="1:19" x14ac:dyDescent="0.3">
      <c r="A124" s="45">
        <v>122</v>
      </c>
      <c r="B124" s="45" t="s">
        <v>766</v>
      </c>
      <c r="C124" s="38" t="s">
        <v>811</v>
      </c>
      <c r="D124" s="38" t="s">
        <v>811</v>
      </c>
      <c r="E124" s="38" t="s">
        <v>811</v>
      </c>
      <c r="F124" s="39">
        <v>4E+18</v>
      </c>
      <c r="G124" s="39">
        <v>300000000000</v>
      </c>
      <c r="H124" s="40">
        <v>2.0000000000000001E+40</v>
      </c>
      <c r="I124" s="79">
        <v>500000</v>
      </c>
      <c r="J124" s="39">
        <v>20000000000</v>
      </c>
      <c r="K124" s="39" t="b">
        <v>0</v>
      </c>
      <c r="L124" s="39">
        <v>10</v>
      </c>
      <c r="M124" s="43" t="s">
        <v>857</v>
      </c>
      <c r="N124" s="85" t="s">
        <v>772</v>
      </c>
      <c r="O124" s="41" t="s">
        <v>748</v>
      </c>
      <c r="P124" s="39" t="s">
        <v>856</v>
      </c>
      <c r="Q124" s="42" t="s">
        <v>599</v>
      </c>
      <c r="R124" s="42" t="s">
        <v>602</v>
      </c>
      <c r="S124" s="102" t="s">
        <v>985</v>
      </c>
    </row>
    <row r="125" spans="1:19" x14ac:dyDescent="0.3">
      <c r="A125" s="45">
        <v>123</v>
      </c>
      <c r="B125" s="45" t="s">
        <v>768</v>
      </c>
      <c r="C125" s="38" t="s">
        <v>845</v>
      </c>
      <c r="D125" s="38" t="s">
        <v>845</v>
      </c>
      <c r="E125" s="38" t="s">
        <v>845</v>
      </c>
      <c r="F125" s="39">
        <v>4E+18</v>
      </c>
      <c r="G125" s="39">
        <v>300000000000</v>
      </c>
      <c r="H125" s="40">
        <v>2.0000000000000001E+40</v>
      </c>
      <c r="I125" s="79">
        <v>500000</v>
      </c>
      <c r="J125" s="39">
        <v>20000000000</v>
      </c>
      <c r="K125" s="39" t="b">
        <v>0</v>
      </c>
      <c r="L125" s="39">
        <v>10</v>
      </c>
      <c r="M125" s="43" t="s">
        <v>849</v>
      </c>
      <c r="N125" s="85" t="s">
        <v>846</v>
      </c>
      <c r="O125" s="41" t="s">
        <v>847</v>
      </c>
      <c r="P125" s="39" t="s">
        <v>848</v>
      </c>
      <c r="Q125" s="42" t="s">
        <v>599</v>
      </c>
      <c r="R125" s="42" t="s">
        <v>602</v>
      </c>
      <c r="S125" s="102" t="s">
        <v>985</v>
      </c>
    </row>
    <row r="126" spans="1:19" x14ac:dyDescent="0.3">
      <c r="A126" s="45">
        <v>124</v>
      </c>
      <c r="B126" s="45" t="s">
        <v>773</v>
      </c>
      <c r="C126" s="38" t="s">
        <v>837</v>
      </c>
      <c r="D126" s="38" t="s">
        <v>777</v>
      </c>
      <c r="E126" s="38" t="s">
        <v>777</v>
      </c>
      <c r="F126" s="39">
        <v>4E+18</v>
      </c>
      <c r="G126" s="39">
        <v>300000000000</v>
      </c>
      <c r="H126" s="40">
        <v>2.0000000000000001E+40</v>
      </c>
      <c r="I126" s="79">
        <v>500000</v>
      </c>
      <c r="J126" s="39">
        <v>20000000000</v>
      </c>
      <c r="K126" s="39" t="b">
        <v>0</v>
      </c>
      <c r="L126" s="39">
        <v>10</v>
      </c>
      <c r="M126" s="72" t="s">
        <v>816</v>
      </c>
      <c r="N126" s="93" t="s">
        <v>789</v>
      </c>
      <c r="O126" s="72" t="s">
        <v>828</v>
      </c>
      <c r="P126" s="70" t="s">
        <v>812</v>
      </c>
      <c r="Q126" s="42" t="s">
        <v>836</v>
      </c>
      <c r="R126" s="42" t="s">
        <v>602</v>
      </c>
      <c r="S126" s="102" t="s">
        <v>985</v>
      </c>
    </row>
    <row r="127" spans="1:19" x14ac:dyDescent="0.3">
      <c r="A127" s="45">
        <v>125</v>
      </c>
      <c r="B127" s="45" t="s">
        <v>774</v>
      </c>
      <c r="C127" s="38" t="s">
        <v>838</v>
      </c>
      <c r="D127" s="38" t="s">
        <v>778</v>
      </c>
      <c r="E127" s="38" t="s">
        <v>778</v>
      </c>
      <c r="F127" s="39">
        <v>4E+18</v>
      </c>
      <c r="G127" s="39">
        <v>300000000000</v>
      </c>
      <c r="H127" s="40">
        <v>2.0000000000000001E+40</v>
      </c>
      <c r="I127" s="79">
        <v>500000</v>
      </c>
      <c r="J127" s="39">
        <v>20000000000</v>
      </c>
      <c r="K127" s="39" t="b">
        <v>0</v>
      </c>
      <c r="L127" s="39">
        <v>10</v>
      </c>
      <c r="M127" s="72" t="s">
        <v>820</v>
      </c>
      <c r="N127" s="93" t="s">
        <v>790</v>
      </c>
      <c r="O127" s="72" t="s">
        <v>829</v>
      </c>
      <c r="P127" s="70" t="s">
        <v>824</v>
      </c>
      <c r="Q127" s="42" t="s">
        <v>836</v>
      </c>
      <c r="R127" s="42" t="s">
        <v>602</v>
      </c>
      <c r="S127" s="102" t="s">
        <v>985</v>
      </c>
    </row>
    <row r="128" spans="1:19" x14ac:dyDescent="0.3">
      <c r="A128" s="45">
        <v>126</v>
      </c>
      <c r="B128" s="45" t="s">
        <v>775</v>
      </c>
      <c r="C128" s="38" t="s">
        <v>839</v>
      </c>
      <c r="D128" s="38" t="s">
        <v>779</v>
      </c>
      <c r="E128" s="38" t="s">
        <v>779</v>
      </c>
      <c r="F128" s="39">
        <v>4E+18</v>
      </c>
      <c r="G128" s="39">
        <v>300000000000</v>
      </c>
      <c r="H128" s="40">
        <v>2.0000000000000001E+40</v>
      </c>
      <c r="I128" s="79">
        <v>500000</v>
      </c>
      <c r="J128" s="39">
        <v>20000000000</v>
      </c>
      <c r="K128" s="39" t="b">
        <v>0</v>
      </c>
      <c r="L128" s="39">
        <v>10</v>
      </c>
      <c r="M128" s="72" t="s">
        <v>817</v>
      </c>
      <c r="N128" s="93" t="s">
        <v>791</v>
      </c>
      <c r="O128" s="72" t="s">
        <v>830</v>
      </c>
      <c r="P128" s="70" t="s">
        <v>813</v>
      </c>
      <c r="Q128" s="42" t="s">
        <v>836</v>
      </c>
      <c r="R128" s="42" t="s">
        <v>602</v>
      </c>
      <c r="S128" s="102" t="s">
        <v>985</v>
      </c>
    </row>
    <row r="129" spans="1:19" x14ac:dyDescent="0.3">
      <c r="A129" s="45">
        <v>127</v>
      </c>
      <c r="B129" s="45" t="s">
        <v>776</v>
      </c>
      <c r="C129" s="38" t="s">
        <v>840</v>
      </c>
      <c r="D129" s="38" t="s">
        <v>780</v>
      </c>
      <c r="E129" s="38" t="s">
        <v>780</v>
      </c>
      <c r="F129" s="39">
        <v>4E+18</v>
      </c>
      <c r="G129" s="39">
        <v>300000000000</v>
      </c>
      <c r="H129" s="40">
        <v>2.0000000000000001E+40</v>
      </c>
      <c r="I129" s="79">
        <v>500000</v>
      </c>
      <c r="J129" s="39">
        <v>20000000000</v>
      </c>
      <c r="K129" s="39" t="b">
        <v>0</v>
      </c>
      <c r="L129" s="39">
        <v>10</v>
      </c>
      <c r="M129" s="72" t="s">
        <v>821</v>
      </c>
      <c r="N129" s="93" t="s">
        <v>792</v>
      </c>
      <c r="O129" s="72" t="s">
        <v>831</v>
      </c>
      <c r="P129" s="70" t="s">
        <v>825</v>
      </c>
      <c r="Q129" s="42" t="s">
        <v>836</v>
      </c>
      <c r="R129" s="42" t="s">
        <v>602</v>
      </c>
      <c r="S129" s="102" t="s">
        <v>985</v>
      </c>
    </row>
    <row r="130" spans="1:19" x14ac:dyDescent="0.3">
      <c r="A130" s="45">
        <v>128</v>
      </c>
      <c r="B130" s="45" t="s">
        <v>781</v>
      </c>
      <c r="C130" s="38" t="s">
        <v>841</v>
      </c>
      <c r="D130" s="38" t="s">
        <v>782</v>
      </c>
      <c r="E130" s="38" t="s">
        <v>782</v>
      </c>
      <c r="F130" s="39">
        <v>4E+18</v>
      </c>
      <c r="G130" s="39">
        <v>300000000000</v>
      </c>
      <c r="H130" s="40">
        <v>2.0000000000000001E+40</v>
      </c>
      <c r="I130" s="79">
        <v>500000</v>
      </c>
      <c r="J130" s="39">
        <v>20000000000</v>
      </c>
      <c r="K130" s="39" t="b">
        <v>0</v>
      </c>
      <c r="L130" s="39">
        <v>10</v>
      </c>
      <c r="M130" s="72" t="s">
        <v>818</v>
      </c>
      <c r="N130" s="93" t="s">
        <v>793</v>
      </c>
      <c r="O130" s="72" t="s">
        <v>832</v>
      </c>
      <c r="P130" s="70" t="s">
        <v>814</v>
      </c>
      <c r="Q130" s="42" t="s">
        <v>836</v>
      </c>
      <c r="R130" s="42" t="s">
        <v>602</v>
      </c>
      <c r="S130" s="102" t="s">
        <v>985</v>
      </c>
    </row>
    <row r="131" spans="1:19" x14ac:dyDescent="0.3">
      <c r="A131" s="45">
        <v>129</v>
      </c>
      <c r="B131" s="45" t="s">
        <v>783</v>
      </c>
      <c r="C131" s="38" t="s">
        <v>842</v>
      </c>
      <c r="D131" s="38" t="s">
        <v>784</v>
      </c>
      <c r="E131" s="38" t="s">
        <v>784</v>
      </c>
      <c r="F131" s="39">
        <v>4E+18</v>
      </c>
      <c r="G131" s="39">
        <v>300000000000</v>
      </c>
      <c r="H131" s="40">
        <v>2.0000000000000001E+40</v>
      </c>
      <c r="I131" s="79">
        <v>500000</v>
      </c>
      <c r="J131" s="39">
        <v>20000000000</v>
      </c>
      <c r="K131" s="39" t="b">
        <v>0</v>
      </c>
      <c r="L131" s="39">
        <v>10</v>
      </c>
      <c r="M131" s="72" t="s">
        <v>822</v>
      </c>
      <c r="N131" s="93" t="s">
        <v>794</v>
      </c>
      <c r="O131" s="72" t="s">
        <v>833</v>
      </c>
      <c r="P131" s="70" t="s">
        <v>826</v>
      </c>
      <c r="Q131" s="42" t="s">
        <v>836</v>
      </c>
      <c r="R131" s="42" t="s">
        <v>602</v>
      </c>
      <c r="S131" s="102" t="s">
        <v>985</v>
      </c>
    </row>
    <row r="132" spans="1:19" x14ac:dyDescent="0.3">
      <c r="A132" s="45">
        <v>130</v>
      </c>
      <c r="B132" s="45" t="s">
        <v>785</v>
      </c>
      <c r="C132" s="38" t="s">
        <v>843</v>
      </c>
      <c r="D132" s="38" t="s">
        <v>786</v>
      </c>
      <c r="E132" s="38" t="s">
        <v>786</v>
      </c>
      <c r="F132" s="39">
        <v>4E+18</v>
      </c>
      <c r="G132" s="39">
        <v>300000000000</v>
      </c>
      <c r="H132" s="40">
        <v>2.0000000000000001E+40</v>
      </c>
      <c r="I132" s="79">
        <v>500000</v>
      </c>
      <c r="J132" s="39">
        <v>20000000000</v>
      </c>
      <c r="K132" s="39" t="b">
        <v>0</v>
      </c>
      <c r="L132" s="39">
        <v>10</v>
      </c>
      <c r="M132" s="72" t="s">
        <v>819</v>
      </c>
      <c r="N132" s="93" t="s">
        <v>795</v>
      </c>
      <c r="O132" s="72" t="s">
        <v>834</v>
      </c>
      <c r="P132" s="70" t="s">
        <v>815</v>
      </c>
      <c r="Q132" s="42" t="s">
        <v>836</v>
      </c>
      <c r="R132" s="42" t="s">
        <v>602</v>
      </c>
      <c r="S132" s="102" t="s">
        <v>985</v>
      </c>
    </row>
    <row r="133" spans="1:19" x14ac:dyDescent="0.3">
      <c r="A133" s="45">
        <v>131</v>
      </c>
      <c r="B133" s="45" t="s">
        <v>787</v>
      </c>
      <c r="C133" s="38" t="s">
        <v>844</v>
      </c>
      <c r="D133" s="38" t="s">
        <v>788</v>
      </c>
      <c r="E133" s="38" t="s">
        <v>788</v>
      </c>
      <c r="F133" s="39">
        <v>4E+18</v>
      </c>
      <c r="G133" s="39">
        <v>300000000000</v>
      </c>
      <c r="H133" s="40">
        <v>2.0000000000000001E+40</v>
      </c>
      <c r="I133" s="79">
        <v>500000</v>
      </c>
      <c r="J133" s="39">
        <v>20000000000</v>
      </c>
      <c r="K133" s="39" t="b">
        <v>0</v>
      </c>
      <c r="L133" s="39">
        <v>10</v>
      </c>
      <c r="M133" s="72" t="s">
        <v>823</v>
      </c>
      <c r="N133" s="93" t="s">
        <v>796</v>
      </c>
      <c r="O133" s="72" t="s">
        <v>835</v>
      </c>
      <c r="P133" s="70" t="s">
        <v>827</v>
      </c>
      <c r="Q133" s="42" t="s">
        <v>836</v>
      </c>
      <c r="R133" s="42" t="s">
        <v>602</v>
      </c>
      <c r="S133" s="102" t="s">
        <v>985</v>
      </c>
    </row>
    <row r="134" spans="1:19" x14ac:dyDescent="0.3">
      <c r="A134" s="45">
        <v>132</v>
      </c>
      <c r="B134" s="45" t="s">
        <v>797</v>
      </c>
      <c r="C134" s="46" t="s">
        <v>798</v>
      </c>
      <c r="D134" s="46" t="s">
        <v>798</v>
      </c>
      <c r="E134" s="46" t="s">
        <v>798</v>
      </c>
      <c r="F134" s="51">
        <v>4E+18</v>
      </c>
      <c r="G134" s="51">
        <v>300000000000</v>
      </c>
      <c r="H134" s="52">
        <v>2.0000000000000001E+40</v>
      </c>
      <c r="I134" s="42">
        <v>500000</v>
      </c>
      <c r="J134" s="51">
        <v>20000000000</v>
      </c>
      <c r="K134" s="51" t="b">
        <v>0</v>
      </c>
      <c r="L134" s="51">
        <v>10</v>
      </c>
      <c r="M134" s="89" t="s">
        <v>800</v>
      </c>
      <c r="N134" s="90" t="s">
        <v>801</v>
      </c>
      <c r="O134" s="89" t="s">
        <v>569</v>
      </c>
      <c r="P134" s="91" t="s">
        <v>799</v>
      </c>
      <c r="Q134" s="42" t="s">
        <v>599</v>
      </c>
      <c r="R134" s="42" t="s">
        <v>602</v>
      </c>
      <c r="S134" s="102" t="s">
        <v>985</v>
      </c>
    </row>
    <row r="135" spans="1:19" x14ac:dyDescent="0.3">
      <c r="A135" s="45">
        <v>133</v>
      </c>
      <c r="B135" s="45" t="s">
        <v>858</v>
      </c>
      <c r="C135" s="38" t="s">
        <v>896</v>
      </c>
      <c r="D135" s="38" t="s">
        <v>896</v>
      </c>
      <c r="E135" s="38" t="s">
        <v>896</v>
      </c>
      <c r="F135" s="39">
        <v>4E+18</v>
      </c>
      <c r="G135" s="39">
        <v>300000000000</v>
      </c>
      <c r="H135" s="40">
        <v>2.0000000000000001E+40</v>
      </c>
      <c r="I135" s="79">
        <v>500000</v>
      </c>
      <c r="J135" s="39">
        <v>20000000000</v>
      </c>
      <c r="K135" s="39" t="b">
        <v>0</v>
      </c>
      <c r="L135" s="39">
        <v>10</v>
      </c>
      <c r="M135" s="68" t="s">
        <v>901</v>
      </c>
      <c r="N135" s="85" t="s">
        <v>865</v>
      </c>
      <c r="O135" s="41" t="s">
        <v>749</v>
      </c>
      <c r="P135" s="39" t="s">
        <v>900</v>
      </c>
      <c r="Q135" s="42" t="s">
        <v>599</v>
      </c>
      <c r="R135" s="42" t="s">
        <v>602</v>
      </c>
      <c r="S135" s="102" t="s">
        <v>985</v>
      </c>
    </row>
    <row r="136" spans="1:19" x14ac:dyDescent="0.3">
      <c r="A136" s="45">
        <v>134</v>
      </c>
      <c r="B136" s="45" t="s">
        <v>859</v>
      </c>
      <c r="C136" s="38" t="s">
        <v>897</v>
      </c>
      <c r="D136" s="38" t="s">
        <v>897</v>
      </c>
      <c r="E136" s="38" t="s">
        <v>897</v>
      </c>
      <c r="F136" s="39">
        <v>4E+18</v>
      </c>
      <c r="G136" s="39">
        <v>300000000000</v>
      </c>
      <c r="H136" s="40">
        <v>2.0000000000000001E+40</v>
      </c>
      <c r="I136" s="79">
        <v>500000</v>
      </c>
      <c r="J136" s="39">
        <v>20000000000</v>
      </c>
      <c r="K136" s="39" t="b">
        <v>0</v>
      </c>
      <c r="L136" s="39">
        <v>10</v>
      </c>
      <c r="M136" s="68" t="s">
        <v>905</v>
      </c>
      <c r="N136" s="85" t="s">
        <v>866</v>
      </c>
      <c r="O136" s="41" t="s">
        <v>750</v>
      </c>
      <c r="P136" s="39" t="s">
        <v>904</v>
      </c>
      <c r="Q136" s="42" t="s">
        <v>599</v>
      </c>
      <c r="R136" s="42" t="s">
        <v>602</v>
      </c>
      <c r="S136" s="102" t="s">
        <v>985</v>
      </c>
    </row>
    <row r="137" spans="1:19" x14ac:dyDescent="0.3">
      <c r="A137" s="45">
        <v>135</v>
      </c>
      <c r="B137" s="45" t="s">
        <v>860</v>
      </c>
      <c r="C137" s="38" t="s">
        <v>898</v>
      </c>
      <c r="D137" s="38" t="s">
        <v>898</v>
      </c>
      <c r="E137" s="38" t="s">
        <v>898</v>
      </c>
      <c r="F137" s="39">
        <v>4E+18</v>
      </c>
      <c r="G137" s="39">
        <v>300000000000</v>
      </c>
      <c r="H137" s="40">
        <v>2.0000000000000001E+40</v>
      </c>
      <c r="I137" s="79">
        <v>500000</v>
      </c>
      <c r="J137" s="39">
        <v>20000000000</v>
      </c>
      <c r="K137" s="39" t="b">
        <v>0</v>
      </c>
      <c r="L137" s="39">
        <v>10</v>
      </c>
      <c r="M137" s="68" t="s">
        <v>903</v>
      </c>
      <c r="N137" s="85" t="s">
        <v>867</v>
      </c>
      <c r="O137" s="41" t="s">
        <v>899</v>
      </c>
      <c r="P137" s="39" t="s">
        <v>902</v>
      </c>
      <c r="Q137" s="42" t="s">
        <v>599</v>
      </c>
      <c r="R137" s="42" t="s">
        <v>602</v>
      </c>
      <c r="S137" s="102" t="s">
        <v>985</v>
      </c>
    </row>
    <row r="138" spans="1:19" x14ac:dyDescent="0.3">
      <c r="A138" s="45">
        <v>136</v>
      </c>
      <c r="B138" s="45" t="s">
        <v>861</v>
      </c>
      <c r="C138" s="38" t="s">
        <v>880</v>
      </c>
      <c r="D138" s="38" t="s">
        <v>880</v>
      </c>
      <c r="E138" s="38" t="s">
        <v>880</v>
      </c>
      <c r="F138" s="39">
        <v>4E+18</v>
      </c>
      <c r="G138" s="39">
        <v>300000000000</v>
      </c>
      <c r="H138" s="40">
        <v>2.0000000000000001E+40</v>
      </c>
      <c r="I138" s="79">
        <v>500000</v>
      </c>
      <c r="J138" s="39">
        <v>20000000000</v>
      </c>
      <c r="K138" s="39" t="b">
        <v>0</v>
      </c>
      <c r="L138" s="39">
        <v>10</v>
      </c>
      <c r="M138" s="41" t="s">
        <v>886</v>
      </c>
      <c r="N138" s="85" t="s">
        <v>892</v>
      </c>
      <c r="O138" s="41" t="s">
        <v>876</v>
      </c>
      <c r="P138" s="39" t="s">
        <v>759</v>
      </c>
      <c r="Q138" s="42" t="s">
        <v>599</v>
      </c>
      <c r="R138" s="42" t="s">
        <v>602</v>
      </c>
      <c r="S138" s="102" t="s">
        <v>985</v>
      </c>
    </row>
    <row r="139" spans="1:19" x14ac:dyDescent="0.3">
      <c r="A139" s="45">
        <v>137</v>
      </c>
      <c r="B139" s="45" t="s">
        <v>862</v>
      </c>
      <c r="C139" s="38" t="s">
        <v>881</v>
      </c>
      <c r="D139" s="38" t="s">
        <v>881</v>
      </c>
      <c r="E139" s="38" t="s">
        <v>881</v>
      </c>
      <c r="F139" s="39">
        <v>4E+18</v>
      </c>
      <c r="G139" s="39">
        <v>300000000000</v>
      </c>
      <c r="H139" s="40">
        <v>2.0000000000000001E+40</v>
      </c>
      <c r="I139" s="79">
        <v>500000</v>
      </c>
      <c r="J139" s="39">
        <v>20000000000</v>
      </c>
      <c r="K139" s="39" t="b">
        <v>0</v>
      </c>
      <c r="L139" s="39">
        <v>10</v>
      </c>
      <c r="M139" s="41" t="s">
        <v>887</v>
      </c>
      <c r="N139" s="85" t="s">
        <v>893</v>
      </c>
      <c r="O139" s="41" t="s">
        <v>877</v>
      </c>
      <c r="P139" s="39" t="s">
        <v>742</v>
      </c>
      <c r="Q139" s="42" t="s">
        <v>599</v>
      </c>
      <c r="R139" s="42" t="s">
        <v>602</v>
      </c>
      <c r="S139" s="102" t="s">
        <v>985</v>
      </c>
    </row>
    <row r="140" spans="1:19" x14ac:dyDescent="0.3">
      <c r="A140" s="45">
        <v>138</v>
      </c>
      <c r="B140" s="45" t="s">
        <v>863</v>
      </c>
      <c r="C140" s="38" t="s">
        <v>882</v>
      </c>
      <c r="D140" s="38" t="s">
        <v>882</v>
      </c>
      <c r="E140" s="38" t="s">
        <v>882</v>
      </c>
      <c r="F140" s="39">
        <v>4E+18</v>
      </c>
      <c r="G140" s="39">
        <v>300000000000</v>
      </c>
      <c r="H140" s="40">
        <v>2.0000000000000001E+40</v>
      </c>
      <c r="I140" s="79">
        <v>500000</v>
      </c>
      <c r="J140" s="39">
        <v>20000000000</v>
      </c>
      <c r="K140" s="39" t="b">
        <v>0</v>
      </c>
      <c r="L140" s="39">
        <v>10</v>
      </c>
      <c r="M140" s="41" t="s">
        <v>888</v>
      </c>
      <c r="N140" s="85" t="s">
        <v>894</v>
      </c>
      <c r="O140" s="41" t="s">
        <v>878</v>
      </c>
      <c r="P140" s="39" t="s">
        <v>884</v>
      </c>
      <c r="Q140" s="42" t="s">
        <v>599</v>
      </c>
      <c r="R140" s="42" t="s">
        <v>602</v>
      </c>
      <c r="S140" s="102" t="s">
        <v>985</v>
      </c>
    </row>
    <row r="141" spans="1:19" x14ac:dyDescent="0.3">
      <c r="A141" s="45">
        <v>139</v>
      </c>
      <c r="B141" s="45" t="s">
        <v>864</v>
      </c>
      <c r="C141" s="38" t="s">
        <v>883</v>
      </c>
      <c r="D141" s="38" t="s">
        <v>883</v>
      </c>
      <c r="E141" s="38" t="s">
        <v>883</v>
      </c>
      <c r="F141" s="39">
        <v>4E+18</v>
      </c>
      <c r="G141" s="39">
        <v>300000000000</v>
      </c>
      <c r="H141" s="40">
        <v>2.0000000000000001E+40</v>
      </c>
      <c r="I141" s="79">
        <v>500000</v>
      </c>
      <c r="J141" s="39">
        <v>20000000000</v>
      </c>
      <c r="K141" s="39" t="b">
        <v>0</v>
      </c>
      <c r="L141" s="39">
        <v>10</v>
      </c>
      <c r="M141" s="41" t="s">
        <v>889</v>
      </c>
      <c r="N141" s="85" t="s">
        <v>895</v>
      </c>
      <c r="O141" s="41" t="s">
        <v>879</v>
      </c>
      <c r="P141" s="39" t="s">
        <v>885</v>
      </c>
      <c r="Q141" s="42" t="s">
        <v>599</v>
      </c>
      <c r="R141" s="42" t="s">
        <v>602</v>
      </c>
      <c r="S141" s="102" t="s">
        <v>985</v>
      </c>
    </row>
    <row r="142" spans="1:19" x14ac:dyDescent="0.3">
      <c r="A142" s="45">
        <v>140</v>
      </c>
      <c r="B142" s="45" t="s">
        <v>906</v>
      </c>
      <c r="C142" s="42" t="s">
        <v>909</v>
      </c>
      <c r="D142" s="42" t="s">
        <v>909</v>
      </c>
      <c r="E142" s="42" t="s">
        <v>909</v>
      </c>
      <c r="F142" s="39">
        <v>4E+18</v>
      </c>
      <c r="G142" s="39">
        <v>300000000000</v>
      </c>
      <c r="H142" s="40">
        <v>2.0000000000000001E+40</v>
      </c>
      <c r="I142" s="79">
        <v>500000</v>
      </c>
      <c r="J142" s="39">
        <v>20000000000</v>
      </c>
      <c r="K142" s="39" t="b">
        <v>0</v>
      </c>
      <c r="L142" s="39">
        <v>10</v>
      </c>
      <c r="M142" s="42" t="s">
        <v>924</v>
      </c>
      <c r="N142" s="85" t="s">
        <v>914</v>
      </c>
      <c r="O142" s="41" t="s">
        <v>917</v>
      </c>
      <c r="P142" s="42" t="s">
        <v>923</v>
      </c>
      <c r="Q142" s="42" t="s">
        <v>599</v>
      </c>
      <c r="R142" s="42" t="s">
        <v>602</v>
      </c>
      <c r="S142" s="102" t="s">
        <v>985</v>
      </c>
    </row>
    <row r="143" spans="1:19" x14ac:dyDescent="0.3">
      <c r="A143" s="45">
        <v>141</v>
      </c>
      <c r="B143" s="45" t="s">
        <v>907</v>
      </c>
      <c r="C143" s="42" t="s">
        <v>910</v>
      </c>
      <c r="D143" s="42" t="s">
        <v>910</v>
      </c>
      <c r="E143" s="42" t="s">
        <v>910</v>
      </c>
      <c r="F143" s="39">
        <v>4E+18</v>
      </c>
      <c r="G143" s="39">
        <v>300000000000</v>
      </c>
      <c r="H143" s="40">
        <v>2.0000000000000001E+40</v>
      </c>
      <c r="I143" s="79">
        <v>500000</v>
      </c>
      <c r="J143" s="39">
        <v>20000000000</v>
      </c>
      <c r="K143" s="39" t="b">
        <v>0</v>
      </c>
      <c r="L143" s="39">
        <v>10</v>
      </c>
      <c r="M143" s="42" t="s">
        <v>922</v>
      </c>
      <c r="N143" s="85" t="s">
        <v>915</v>
      </c>
      <c r="O143" s="42" t="s">
        <v>553</v>
      </c>
      <c r="P143" s="42" t="s">
        <v>919</v>
      </c>
      <c r="Q143" s="42" t="s">
        <v>599</v>
      </c>
      <c r="R143" s="42" t="s">
        <v>602</v>
      </c>
      <c r="S143" s="102" t="s">
        <v>985</v>
      </c>
    </row>
    <row r="144" spans="1:19" x14ac:dyDescent="0.3">
      <c r="A144" s="45">
        <v>142</v>
      </c>
      <c r="B144" s="45" t="s">
        <v>908</v>
      </c>
      <c r="C144" s="42" t="s">
        <v>911</v>
      </c>
      <c r="D144" s="42" t="s">
        <v>911</v>
      </c>
      <c r="E144" s="42" t="s">
        <v>911</v>
      </c>
      <c r="F144" s="39">
        <v>4E+18</v>
      </c>
      <c r="G144" s="39">
        <v>300000000000</v>
      </c>
      <c r="H144" s="40">
        <v>2.0000000000000001E+40</v>
      </c>
      <c r="I144" s="79">
        <v>500000</v>
      </c>
      <c r="J144" s="39">
        <v>20000000000</v>
      </c>
      <c r="K144" s="39" t="b">
        <v>0</v>
      </c>
      <c r="L144" s="39">
        <v>10</v>
      </c>
      <c r="M144" s="42" t="s">
        <v>921</v>
      </c>
      <c r="N144" s="85" t="s">
        <v>916</v>
      </c>
      <c r="O144" s="42" t="s">
        <v>918</v>
      </c>
      <c r="P144" s="42" t="s">
        <v>920</v>
      </c>
      <c r="Q144" s="42" t="s">
        <v>599</v>
      </c>
      <c r="R144" s="42" t="s">
        <v>602</v>
      </c>
      <c r="S144" s="102" t="s">
        <v>985</v>
      </c>
    </row>
    <row r="145" spans="1:19" x14ac:dyDescent="0.3">
      <c r="A145" s="45">
        <v>143</v>
      </c>
      <c r="B145" s="45" t="s">
        <v>925</v>
      </c>
      <c r="C145" s="42" t="s">
        <v>938</v>
      </c>
      <c r="D145" s="42" t="s">
        <v>938</v>
      </c>
      <c r="E145" s="42" t="s">
        <v>938</v>
      </c>
      <c r="F145" s="39">
        <v>4E+18</v>
      </c>
      <c r="G145" s="39">
        <v>300000000000</v>
      </c>
      <c r="H145" s="40">
        <v>2.0000000000000001E+40</v>
      </c>
      <c r="I145" s="79">
        <v>500000</v>
      </c>
      <c r="J145" s="39">
        <v>20000000000</v>
      </c>
      <c r="K145" s="39" t="b">
        <v>0</v>
      </c>
      <c r="L145" s="39">
        <v>10</v>
      </c>
      <c r="M145" s="42" t="s">
        <v>945</v>
      </c>
      <c r="N145" s="85" t="s">
        <v>927</v>
      </c>
      <c r="O145" s="42" t="s">
        <v>942</v>
      </c>
      <c r="P145" s="42" t="s">
        <v>941</v>
      </c>
      <c r="Q145" s="42" t="s">
        <v>599</v>
      </c>
      <c r="R145" s="42" t="s">
        <v>602</v>
      </c>
      <c r="S145" s="102" t="s">
        <v>985</v>
      </c>
    </row>
    <row r="146" spans="1:19" x14ac:dyDescent="0.3">
      <c r="A146" s="45">
        <v>144</v>
      </c>
      <c r="B146" s="45" t="s">
        <v>926</v>
      </c>
      <c r="C146" s="42" t="s">
        <v>939</v>
      </c>
      <c r="D146" s="42" t="s">
        <v>939</v>
      </c>
      <c r="E146" s="42" t="s">
        <v>939</v>
      </c>
      <c r="F146" s="39">
        <v>4E+18</v>
      </c>
      <c r="G146" s="39">
        <v>300000000000</v>
      </c>
      <c r="H146" s="40">
        <v>2.0000000000000001E+40</v>
      </c>
      <c r="I146" s="79">
        <v>500000</v>
      </c>
      <c r="J146" s="39">
        <v>20000000000</v>
      </c>
      <c r="K146" s="39" t="b">
        <v>0</v>
      </c>
      <c r="L146" s="39">
        <v>10</v>
      </c>
      <c r="M146" s="42" t="s">
        <v>948</v>
      </c>
      <c r="N146" s="85" t="s">
        <v>928</v>
      </c>
      <c r="O146" s="42" t="s">
        <v>680</v>
      </c>
      <c r="P146" s="42" t="s">
        <v>946</v>
      </c>
      <c r="Q146" s="42" t="s">
        <v>599</v>
      </c>
      <c r="R146" s="42" t="s">
        <v>602</v>
      </c>
      <c r="S146" s="102" t="s">
        <v>985</v>
      </c>
    </row>
    <row r="147" spans="1:19" x14ac:dyDescent="0.3">
      <c r="A147" s="45">
        <v>145</v>
      </c>
      <c r="B147" s="45" t="s">
        <v>929</v>
      </c>
      <c r="C147" s="42" t="s">
        <v>940</v>
      </c>
      <c r="D147" s="42" t="s">
        <v>940</v>
      </c>
      <c r="E147" s="42" t="s">
        <v>940</v>
      </c>
      <c r="F147" s="39">
        <v>4E+18</v>
      </c>
      <c r="G147" s="39">
        <v>300000000000</v>
      </c>
      <c r="H147" s="40">
        <v>2.0000000000000001E+40</v>
      </c>
      <c r="I147" s="79">
        <v>500000</v>
      </c>
      <c r="J147" s="39">
        <v>20000000000</v>
      </c>
      <c r="K147" s="39" t="b">
        <v>0</v>
      </c>
      <c r="L147" s="39">
        <v>10</v>
      </c>
      <c r="M147" s="42" t="s">
        <v>966</v>
      </c>
      <c r="N147" s="85" t="s">
        <v>930</v>
      </c>
      <c r="O147" s="42" t="s">
        <v>682</v>
      </c>
      <c r="P147" s="42" t="s">
        <v>947</v>
      </c>
      <c r="Q147" s="42" t="s">
        <v>599</v>
      </c>
      <c r="R147" s="42" t="s">
        <v>602</v>
      </c>
      <c r="S147" s="102" t="s">
        <v>985</v>
      </c>
    </row>
    <row r="148" spans="1:19" x14ac:dyDescent="0.3">
      <c r="A148" s="45">
        <v>146</v>
      </c>
      <c r="B148" s="45" t="s">
        <v>931</v>
      </c>
      <c r="C148" s="38" t="s">
        <v>961</v>
      </c>
      <c r="D148" s="38" t="s">
        <v>961</v>
      </c>
      <c r="E148" s="38" t="s">
        <v>961</v>
      </c>
      <c r="F148" s="39">
        <v>4E+18</v>
      </c>
      <c r="G148" s="39">
        <v>300000000000</v>
      </c>
      <c r="H148" s="40">
        <v>2.0000000000000001E+40</v>
      </c>
      <c r="I148" s="79">
        <v>500000</v>
      </c>
      <c r="J148" s="39">
        <v>20000000000</v>
      </c>
      <c r="K148" s="39" t="b">
        <v>0</v>
      </c>
      <c r="L148" s="39">
        <v>10</v>
      </c>
      <c r="M148" s="41" t="s">
        <v>954</v>
      </c>
      <c r="N148" s="85" t="s">
        <v>957</v>
      </c>
      <c r="O148" s="41" t="s">
        <v>955</v>
      </c>
      <c r="P148" s="39" t="s">
        <v>884</v>
      </c>
      <c r="Q148" s="42" t="s">
        <v>599</v>
      </c>
      <c r="R148" s="42" t="s">
        <v>602</v>
      </c>
      <c r="S148" s="102" t="s">
        <v>985</v>
      </c>
    </row>
    <row r="149" spans="1:19" x14ac:dyDescent="0.3">
      <c r="A149" s="45">
        <v>147</v>
      </c>
      <c r="B149" s="45" t="s">
        <v>932</v>
      </c>
      <c r="C149" s="38" t="s">
        <v>962</v>
      </c>
      <c r="D149" s="38" t="s">
        <v>962</v>
      </c>
      <c r="E149" s="38" t="s">
        <v>962</v>
      </c>
      <c r="F149" s="39">
        <v>4E+18</v>
      </c>
      <c r="G149" s="39">
        <v>300000000000</v>
      </c>
      <c r="H149" s="40">
        <v>2.0000000000000001E+40</v>
      </c>
      <c r="I149" s="79">
        <v>500000</v>
      </c>
      <c r="J149" s="39">
        <v>20000000000</v>
      </c>
      <c r="K149" s="39" t="b">
        <v>0</v>
      </c>
      <c r="L149" s="39">
        <v>10</v>
      </c>
      <c r="M149" s="41" t="s">
        <v>949</v>
      </c>
      <c r="N149" s="85" t="s">
        <v>958</v>
      </c>
      <c r="O149" s="41" t="s">
        <v>611</v>
      </c>
      <c r="P149" s="39" t="s">
        <v>885</v>
      </c>
      <c r="Q149" s="42" t="s">
        <v>599</v>
      </c>
      <c r="R149" s="42" t="s">
        <v>602</v>
      </c>
      <c r="S149" s="102" t="s">
        <v>985</v>
      </c>
    </row>
    <row r="150" spans="1:19" x14ac:dyDescent="0.3">
      <c r="A150" s="45">
        <v>148</v>
      </c>
      <c r="B150" s="45" t="s">
        <v>933</v>
      </c>
      <c r="C150" s="38" t="s">
        <v>963</v>
      </c>
      <c r="D150" s="38" t="s">
        <v>963</v>
      </c>
      <c r="E150" s="38" t="s">
        <v>963</v>
      </c>
      <c r="F150" s="39">
        <v>4E+18</v>
      </c>
      <c r="G150" s="39">
        <v>300000000000</v>
      </c>
      <c r="H150" s="40">
        <v>2.0000000000000001E+40</v>
      </c>
      <c r="I150" s="79">
        <v>500000</v>
      </c>
      <c r="J150" s="39">
        <v>20000000000</v>
      </c>
      <c r="K150" s="39" t="b">
        <v>0</v>
      </c>
      <c r="L150" s="39">
        <v>10</v>
      </c>
      <c r="M150" s="41" t="s">
        <v>950</v>
      </c>
      <c r="N150" s="85" t="s">
        <v>959</v>
      </c>
      <c r="O150" s="41" t="s">
        <v>611</v>
      </c>
      <c r="P150" s="39" t="s">
        <v>952</v>
      </c>
      <c r="Q150" s="42" t="s">
        <v>599</v>
      </c>
      <c r="R150" s="42" t="s">
        <v>602</v>
      </c>
      <c r="S150" s="102" t="s">
        <v>985</v>
      </c>
    </row>
    <row r="151" spans="1:19" x14ac:dyDescent="0.3">
      <c r="A151" s="45">
        <v>149</v>
      </c>
      <c r="B151" s="45" t="s">
        <v>934</v>
      </c>
      <c r="C151" s="38" t="s">
        <v>964</v>
      </c>
      <c r="D151" s="38" t="s">
        <v>964</v>
      </c>
      <c r="E151" s="38" t="s">
        <v>964</v>
      </c>
      <c r="F151" s="39">
        <v>4E+18</v>
      </c>
      <c r="G151" s="39">
        <v>300000000000</v>
      </c>
      <c r="H151" s="40">
        <v>2.0000000000000001E+40</v>
      </c>
      <c r="I151" s="79">
        <v>500000</v>
      </c>
      <c r="J151" s="39">
        <v>20000000000</v>
      </c>
      <c r="K151" s="39" t="b">
        <v>0</v>
      </c>
      <c r="L151" s="39">
        <v>10</v>
      </c>
      <c r="M151" s="41" t="s">
        <v>951</v>
      </c>
      <c r="N151" s="85" t="s">
        <v>960</v>
      </c>
      <c r="O151" s="41" t="s">
        <v>956</v>
      </c>
      <c r="P151" s="39" t="s">
        <v>953</v>
      </c>
      <c r="Q151" s="42" t="s">
        <v>599</v>
      </c>
      <c r="R151" s="42" t="s">
        <v>602</v>
      </c>
      <c r="S151" s="102" t="s">
        <v>985</v>
      </c>
    </row>
    <row r="152" spans="1:19" x14ac:dyDescent="0.3">
      <c r="A152" s="45">
        <v>150</v>
      </c>
      <c r="B152" s="45" t="s">
        <v>935</v>
      </c>
      <c r="C152" s="38" t="s">
        <v>937</v>
      </c>
      <c r="D152" s="38" t="s">
        <v>937</v>
      </c>
      <c r="E152" s="38" t="s">
        <v>937</v>
      </c>
      <c r="F152" s="39">
        <v>4E+18</v>
      </c>
      <c r="G152" s="39">
        <v>300000000000</v>
      </c>
      <c r="H152" s="40">
        <v>2.0000000000000001E+40</v>
      </c>
      <c r="I152" s="79">
        <v>500000</v>
      </c>
      <c r="J152" s="39">
        <v>20000000000</v>
      </c>
      <c r="K152" s="39" t="b">
        <v>0</v>
      </c>
      <c r="L152" s="39">
        <v>10</v>
      </c>
      <c r="M152" s="41" t="s">
        <v>965</v>
      </c>
      <c r="N152" s="85" t="s">
        <v>936</v>
      </c>
      <c r="O152" s="41" t="s">
        <v>943</v>
      </c>
      <c r="P152" s="39" t="s">
        <v>944</v>
      </c>
      <c r="Q152" s="42" t="s">
        <v>599</v>
      </c>
      <c r="R152" s="42" t="s">
        <v>602</v>
      </c>
      <c r="S152" s="102" t="s">
        <v>985</v>
      </c>
    </row>
    <row r="153" spans="1:19" x14ac:dyDescent="0.3">
      <c r="A153" s="45">
        <v>151</v>
      </c>
      <c r="B153" s="45" t="s">
        <v>969</v>
      </c>
      <c r="C153" s="42" t="s">
        <v>975</v>
      </c>
      <c r="D153" s="42" t="s">
        <v>975</v>
      </c>
      <c r="E153" s="42" t="s">
        <v>975</v>
      </c>
      <c r="F153" s="39">
        <v>4E+18</v>
      </c>
      <c r="G153" s="39">
        <v>300000000000</v>
      </c>
      <c r="H153" s="40">
        <v>2.0000000000000001E+40</v>
      </c>
      <c r="I153" s="79">
        <v>500000</v>
      </c>
      <c r="J153" s="39">
        <v>20000000000</v>
      </c>
      <c r="K153" s="39" t="b">
        <v>0</v>
      </c>
      <c r="L153" s="39">
        <v>10</v>
      </c>
      <c r="M153" s="42" t="s">
        <v>1012</v>
      </c>
      <c r="N153" s="85" t="s">
        <v>972</v>
      </c>
      <c r="O153" s="42" t="s">
        <v>747</v>
      </c>
      <c r="P153" s="42" t="s">
        <v>1011</v>
      </c>
      <c r="Q153" s="42" t="s">
        <v>599</v>
      </c>
      <c r="R153" s="42" t="s">
        <v>602</v>
      </c>
      <c r="S153" s="102" t="s">
        <v>985</v>
      </c>
    </row>
    <row r="154" spans="1:19" x14ac:dyDescent="0.3">
      <c r="A154" s="45">
        <v>152</v>
      </c>
      <c r="B154" s="45" t="s">
        <v>970</v>
      </c>
      <c r="C154" s="42" t="s">
        <v>976</v>
      </c>
      <c r="D154" s="42" t="s">
        <v>976</v>
      </c>
      <c r="E154" s="42" t="s">
        <v>976</v>
      </c>
      <c r="F154" s="39">
        <v>4E+18</v>
      </c>
      <c r="G154" s="39">
        <v>300000000000</v>
      </c>
      <c r="H154" s="40">
        <v>2.0000000000000001E+40</v>
      </c>
      <c r="I154" s="79">
        <v>500000</v>
      </c>
      <c r="J154" s="39">
        <v>20000000000</v>
      </c>
      <c r="K154" s="39" t="b">
        <v>0</v>
      </c>
      <c r="L154" s="39">
        <v>10</v>
      </c>
      <c r="M154" s="42" t="s">
        <v>1014</v>
      </c>
      <c r="N154" s="85" t="s">
        <v>973</v>
      </c>
      <c r="O154" s="42" t="s">
        <v>978</v>
      </c>
      <c r="P154" s="42" t="s">
        <v>1013</v>
      </c>
      <c r="Q154" s="42" t="s">
        <v>599</v>
      </c>
      <c r="R154" s="42" t="s">
        <v>602</v>
      </c>
      <c r="S154" s="102" t="s">
        <v>985</v>
      </c>
    </row>
    <row r="155" spans="1:19" x14ac:dyDescent="0.3">
      <c r="A155" s="45">
        <v>153</v>
      </c>
      <c r="B155" s="45" t="s">
        <v>971</v>
      </c>
      <c r="C155" s="42" t="s">
        <v>977</v>
      </c>
      <c r="D155" s="42" t="s">
        <v>977</v>
      </c>
      <c r="E155" s="42" t="s">
        <v>977</v>
      </c>
      <c r="F155" s="39">
        <v>4E+18</v>
      </c>
      <c r="G155" s="39">
        <v>300000000000</v>
      </c>
      <c r="H155" s="40">
        <v>2.0000000000000001E+40</v>
      </c>
      <c r="I155" s="79">
        <v>500000</v>
      </c>
      <c r="J155" s="39">
        <v>20000000000</v>
      </c>
      <c r="K155" s="39" t="b">
        <v>0</v>
      </c>
      <c r="L155" s="39">
        <v>10</v>
      </c>
      <c r="M155" s="42" t="s">
        <v>1016</v>
      </c>
      <c r="N155" s="85" t="s">
        <v>974</v>
      </c>
      <c r="O155" s="42" t="s">
        <v>979</v>
      </c>
      <c r="P155" s="42" t="s">
        <v>1015</v>
      </c>
      <c r="Q155" s="42" t="s">
        <v>599</v>
      </c>
      <c r="R155" s="42" t="s">
        <v>602</v>
      </c>
      <c r="S155" s="102" t="s">
        <v>985</v>
      </c>
    </row>
    <row r="156" spans="1:19" x14ac:dyDescent="0.3">
      <c r="A156" s="45">
        <v>154</v>
      </c>
      <c r="B156" s="45" t="s">
        <v>980</v>
      </c>
      <c r="C156" s="38" t="s">
        <v>992</v>
      </c>
      <c r="D156" s="38" t="s">
        <v>992</v>
      </c>
      <c r="E156" s="38" t="s">
        <v>992</v>
      </c>
      <c r="F156" s="39">
        <v>4E+18</v>
      </c>
      <c r="G156" s="39">
        <v>300000000000</v>
      </c>
      <c r="H156" s="40">
        <v>2.0000000000000001E+40</v>
      </c>
      <c r="I156" s="79">
        <v>500000</v>
      </c>
      <c r="J156" s="39">
        <v>20000000000</v>
      </c>
      <c r="K156" s="39" t="b">
        <v>0</v>
      </c>
      <c r="L156" s="39">
        <v>10</v>
      </c>
      <c r="M156" s="41" t="s">
        <v>1006</v>
      </c>
      <c r="N156" s="85" t="s">
        <v>1002</v>
      </c>
      <c r="O156" s="41" t="s">
        <v>543</v>
      </c>
      <c r="P156" s="39" t="s">
        <v>995</v>
      </c>
      <c r="Q156" s="42" t="s">
        <v>599</v>
      </c>
      <c r="R156" s="42" t="s">
        <v>602</v>
      </c>
      <c r="S156" s="102" t="s">
        <v>987</v>
      </c>
    </row>
    <row r="157" spans="1:19" x14ac:dyDescent="0.3">
      <c r="A157" s="45">
        <v>155</v>
      </c>
      <c r="B157" s="45" t="s">
        <v>981</v>
      </c>
      <c r="C157" s="38" t="s">
        <v>994</v>
      </c>
      <c r="D157" s="38" t="s">
        <v>994</v>
      </c>
      <c r="E157" s="38" t="s">
        <v>994</v>
      </c>
      <c r="F157" s="39">
        <v>4E+18</v>
      </c>
      <c r="G157" s="39">
        <v>300000000000</v>
      </c>
      <c r="H157" s="40">
        <v>2.0000000000000001E+40</v>
      </c>
      <c r="I157" s="79">
        <v>500000</v>
      </c>
      <c r="J157" s="39">
        <v>20000000000</v>
      </c>
      <c r="K157" s="39" t="b">
        <v>0</v>
      </c>
      <c r="L157" s="39">
        <v>10</v>
      </c>
      <c r="M157" s="41" t="s">
        <v>1007</v>
      </c>
      <c r="N157" s="85" t="s">
        <v>1003</v>
      </c>
      <c r="O157" s="41" t="s">
        <v>999</v>
      </c>
      <c r="P157" s="39" t="s">
        <v>996</v>
      </c>
      <c r="Q157" s="42" t="s">
        <v>599</v>
      </c>
      <c r="R157" s="42" t="s">
        <v>602</v>
      </c>
      <c r="S157" s="102" t="s">
        <v>988</v>
      </c>
    </row>
    <row r="158" spans="1:19" x14ac:dyDescent="0.3">
      <c r="A158" s="45">
        <v>156</v>
      </c>
      <c r="B158" s="45" t="s">
        <v>982</v>
      </c>
      <c r="C158" s="38" t="s">
        <v>993</v>
      </c>
      <c r="D158" s="38" t="s">
        <v>993</v>
      </c>
      <c r="E158" s="38" t="s">
        <v>993</v>
      </c>
      <c r="F158" s="39">
        <v>4E+18</v>
      </c>
      <c r="G158" s="39">
        <v>300000000000</v>
      </c>
      <c r="H158" s="40">
        <v>2.0000000000000001E+40</v>
      </c>
      <c r="I158" s="79">
        <v>500000</v>
      </c>
      <c r="J158" s="39">
        <v>20000000000</v>
      </c>
      <c r="K158" s="39" t="b">
        <v>0</v>
      </c>
      <c r="L158" s="39">
        <v>10</v>
      </c>
      <c r="M158" s="41" t="s">
        <v>1008</v>
      </c>
      <c r="N158" s="85" t="s">
        <v>1004</v>
      </c>
      <c r="O158" s="41" t="s">
        <v>1000</v>
      </c>
      <c r="P158" s="39" t="s">
        <v>997</v>
      </c>
      <c r="Q158" s="42" t="s">
        <v>599</v>
      </c>
      <c r="R158" s="42" t="s">
        <v>602</v>
      </c>
      <c r="S158" s="102" t="s">
        <v>989</v>
      </c>
    </row>
    <row r="159" spans="1:19" x14ac:dyDescent="0.3">
      <c r="A159" s="45">
        <v>157</v>
      </c>
      <c r="B159" s="45" t="s">
        <v>983</v>
      </c>
      <c r="C159" s="38" t="s">
        <v>991</v>
      </c>
      <c r="D159" s="38" t="s">
        <v>991</v>
      </c>
      <c r="E159" s="38" t="s">
        <v>991</v>
      </c>
      <c r="F159" s="39">
        <v>4E+18</v>
      </c>
      <c r="G159" s="39">
        <v>300000000000</v>
      </c>
      <c r="H159" s="40">
        <v>2.0000000000000001E+40</v>
      </c>
      <c r="I159" s="79">
        <v>500000</v>
      </c>
      <c r="J159" s="39">
        <v>20000000000</v>
      </c>
      <c r="K159" s="39" t="b">
        <v>0</v>
      </c>
      <c r="L159" s="39">
        <v>10</v>
      </c>
      <c r="M159" s="41" t="s">
        <v>1009</v>
      </c>
      <c r="N159" s="85" t="s">
        <v>1005</v>
      </c>
      <c r="O159" s="41" t="s">
        <v>1001</v>
      </c>
      <c r="P159" s="39" t="s">
        <v>998</v>
      </c>
      <c r="Q159" s="42" t="s">
        <v>599</v>
      </c>
      <c r="R159" s="42" t="s">
        <v>602</v>
      </c>
      <c r="S159" s="102" t="s">
        <v>990</v>
      </c>
    </row>
    <row r="160" spans="1:19" x14ac:dyDescent="0.3">
      <c r="A160" s="45">
        <v>158</v>
      </c>
      <c r="B160" s="45" t="s">
        <v>1017</v>
      </c>
      <c r="C160" s="38" t="s">
        <v>1034</v>
      </c>
      <c r="D160" s="38" t="s">
        <v>1034</v>
      </c>
      <c r="E160" s="38" t="s">
        <v>1034</v>
      </c>
      <c r="F160" s="39">
        <v>4E+18</v>
      </c>
      <c r="G160" s="39">
        <v>300000000000</v>
      </c>
      <c r="H160" s="40">
        <v>2.0000000000000001E+40</v>
      </c>
      <c r="I160" s="79">
        <v>500000</v>
      </c>
      <c r="J160" s="39">
        <v>20000000000</v>
      </c>
      <c r="K160" s="39" t="b">
        <v>0</v>
      </c>
      <c r="L160" s="39">
        <v>10</v>
      </c>
      <c r="M160" s="41" t="s">
        <v>1038</v>
      </c>
      <c r="N160" s="85" t="s">
        <v>1029</v>
      </c>
      <c r="O160" s="41" t="s">
        <v>543</v>
      </c>
      <c r="P160" s="39" t="s">
        <v>1037</v>
      </c>
      <c r="Q160" s="42" t="s">
        <v>599</v>
      </c>
      <c r="R160" s="42" t="s">
        <v>602</v>
      </c>
      <c r="S160" s="102" t="s">
        <v>1025</v>
      </c>
    </row>
    <row r="161" spans="1:19" x14ac:dyDescent="0.3">
      <c r="A161" s="45">
        <v>159</v>
      </c>
      <c r="B161" s="45" t="s">
        <v>1018</v>
      </c>
      <c r="C161" s="38" t="s">
        <v>1035</v>
      </c>
      <c r="D161" s="38" t="s">
        <v>1035</v>
      </c>
      <c r="E161" s="38" t="s">
        <v>1035</v>
      </c>
      <c r="F161" s="39">
        <v>4E+18</v>
      </c>
      <c r="G161" s="39">
        <v>300000000000</v>
      </c>
      <c r="H161" s="40">
        <v>2.0000000000000001E+40</v>
      </c>
      <c r="I161" s="79">
        <v>500000</v>
      </c>
      <c r="J161" s="39">
        <v>20000000000</v>
      </c>
      <c r="K161" s="39" t="b">
        <v>0</v>
      </c>
      <c r="L161" s="39">
        <v>10</v>
      </c>
      <c r="M161" s="41" t="s">
        <v>1040</v>
      </c>
      <c r="N161" s="85" t="s">
        <v>1030</v>
      </c>
      <c r="O161" s="41" t="s">
        <v>999</v>
      </c>
      <c r="P161" s="39" t="s">
        <v>1039</v>
      </c>
      <c r="Q161" s="42" t="s">
        <v>599</v>
      </c>
      <c r="R161" s="42" t="s">
        <v>602</v>
      </c>
      <c r="S161" s="102" t="s">
        <v>1026</v>
      </c>
    </row>
    <row r="162" spans="1:19" x14ac:dyDescent="0.3">
      <c r="A162" s="45">
        <v>160</v>
      </c>
      <c r="B162" s="45" t="s">
        <v>1019</v>
      </c>
      <c r="C162" s="38" t="s">
        <v>1036</v>
      </c>
      <c r="D162" s="38" t="s">
        <v>1036</v>
      </c>
      <c r="E162" s="38" t="s">
        <v>1036</v>
      </c>
      <c r="F162" s="39">
        <v>4E+18</v>
      </c>
      <c r="G162" s="39">
        <v>300000000000</v>
      </c>
      <c r="H162" s="40">
        <v>2.0000000000000001E+40</v>
      </c>
      <c r="I162" s="79">
        <v>500000</v>
      </c>
      <c r="J162" s="39">
        <v>20000000000</v>
      </c>
      <c r="K162" s="39" t="b">
        <v>0</v>
      </c>
      <c r="L162" s="39">
        <v>10</v>
      </c>
      <c r="M162" s="41" t="s">
        <v>1042</v>
      </c>
      <c r="N162" s="85" t="s">
        <v>1031</v>
      </c>
      <c r="O162" s="41" t="s">
        <v>680</v>
      </c>
      <c r="P162" s="39" t="s">
        <v>1041</v>
      </c>
      <c r="Q162" s="42" t="s">
        <v>599</v>
      </c>
      <c r="R162" s="42" t="s">
        <v>602</v>
      </c>
      <c r="S162" s="102" t="s">
        <v>1027</v>
      </c>
    </row>
    <row r="163" spans="1:19" x14ac:dyDescent="0.3">
      <c r="A163" s="45">
        <v>161</v>
      </c>
      <c r="B163" s="45" t="s">
        <v>1020</v>
      </c>
      <c r="C163" s="38" t="s">
        <v>1033</v>
      </c>
      <c r="D163" s="38" t="s">
        <v>1033</v>
      </c>
      <c r="E163" s="38" t="s">
        <v>1033</v>
      </c>
      <c r="F163" s="39">
        <v>4E+18</v>
      </c>
      <c r="G163" s="39">
        <v>300000000000</v>
      </c>
      <c r="H163" s="40">
        <v>2.0000000000000001E+40</v>
      </c>
      <c r="I163" s="79">
        <v>500000</v>
      </c>
      <c r="J163" s="39">
        <v>20000000000</v>
      </c>
      <c r="K163" s="39" t="b">
        <v>0</v>
      </c>
      <c r="L163" s="39">
        <v>10</v>
      </c>
      <c r="M163" s="41" t="s">
        <v>1044</v>
      </c>
      <c r="N163" s="85" t="s">
        <v>1032</v>
      </c>
      <c r="O163" s="41" t="s">
        <v>680</v>
      </c>
      <c r="P163" s="39" t="s">
        <v>1043</v>
      </c>
      <c r="Q163" s="42" t="s">
        <v>599</v>
      </c>
      <c r="R163" s="42" t="s">
        <v>602</v>
      </c>
      <c r="S163" s="102" t="s">
        <v>1028</v>
      </c>
    </row>
    <row r="164" spans="1:19" x14ac:dyDescent="0.3">
      <c r="A164" s="45">
        <v>162</v>
      </c>
      <c r="B164" s="45" t="s">
        <v>1021</v>
      </c>
      <c r="C164" s="38" t="s">
        <v>1052</v>
      </c>
      <c r="D164" s="38" t="s">
        <v>1052</v>
      </c>
      <c r="E164" s="38" t="s">
        <v>1052</v>
      </c>
      <c r="F164" s="39">
        <v>4E+18</v>
      </c>
      <c r="G164" s="39">
        <v>300000000000</v>
      </c>
      <c r="H164" s="40">
        <v>2.0000000000000001E+40</v>
      </c>
      <c r="I164" s="79">
        <v>500000</v>
      </c>
      <c r="J164" s="39">
        <v>20000000000</v>
      </c>
      <c r="K164" s="39" t="b">
        <v>0</v>
      </c>
      <c r="L164" s="39">
        <v>10</v>
      </c>
      <c r="M164" s="41" t="s">
        <v>950</v>
      </c>
      <c r="N164" s="85" t="s">
        <v>1045</v>
      </c>
      <c r="O164" s="41" t="s">
        <v>955</v>
      </c>
      <c r="P164" s="39" t="s">
        <v>952</v>
      </c>
      <c r="Q164" s="42" t="s">
        <v>599</v>
      </c>
      <c r="R164" s="42" t="s">
        <v>602</v>
      </c>
      <c r="S164" s="102" t="s">
        <v>985</v>
      </c>
    </row>
    <row r="165" spans="1:19" x14ac:dyDescent="0.3">
      <c r="A165" s="45">
        <v>163</v>
      </c>
      <c r="B165" s="45" t="s">
        <v>1022</v>
      </c>
      <c r="C165" s="38" t="s">
        <v>1053</v>
      </c>
      <c r="D165" s="38" t="s">
        <v>1053</v>
      </c>
      <c r="E165" s="38" t="s">
        <v>1053</v>
      </c>
      <c r="F165" s="39">
        <v>4E+18</v>
      </c>
      <c r="G165" s="39">
        <v>300000000000</v>
      </c>
      <c r="H165" s="40">
        <v>2.0000000000000001E+40</v>
      </c>
      <c r="I165" s="79">
        <v>500000</v>
      </c>
      <c r="J165" s="39">
        <v>20000000000</v>
      </c>
      <c r="K165" s="39" t="b">
        <v>0</v>
      </c>
      <c r="L165" s="39">
        <v>10</v>
      </c>
      <c r="M165" s="41" t="s">
        <v>951</v>
      </c>
      <c r="N165" s="85" t="s">
        <v>1046</v>
      </c>
      <c r="O165" s="41" t="s">
        <v>611</v>
      </c>
      <c r="P165" s="39" t="s">
        <v>953</v>
      </c>
      <c r="Q165" s="42" t="s">
        <v>599</v>
      </c>
      <c r="R165" s="42" t="s">
        <v>602</v>
      </c>
      <c r="S165" s="102" t="s">
        <v>985</v>
      </c>
    </row>
    <row r="166" spans="1:19" x14ac:dyDescent="0.3">
      <c r="A166" s="45">
        <v>164</v>
      </c>
      <c r="B166" s="45" t="s">
        <v>1023</v>
      </c>
      <c r="C166" s="38" t="s">
        <v>1054</v>
      </c>
      <c r="D166" s="38" t="s">
        <v>1054</v>
      </c>
      <c r="E166" s="38" t="s">
        <v>1054</v>
      </c>
      <c r="F166" s="39">
        <v>4E+18</v>
      </c>
      <c r="G166" s="39">
        <v>300000000000</v>
      </c>
      <c r="H166" s="40">
        <v>2.0000000000000001E+40</v>
      </c>
      <c r="I166" s="79">
        <v>500000</v>
      </c>
      <c r="J166" s="39">
        <v>20000000000</v>
      </c>
      <c r="K166" s="39" t="b">
        <v>0</v>
      </c>
      <c r="L166" s="39">
        <v>10</v>
      </c>
      <c r="M166" s="41" t="s">
        <v>1049</v>
      </c>
      <c r="N166" s="85" t="s">
        <v>1047</v>
      </c>
      <c r="O166" s="41" t="s">
        <v>611</v>
      </c>
      <c r="P166" s="39" t="s">
        <v>1050</v>
      </c>
      <c r="Q166" s="42" t="s">
        <v>599</v>
      </c>
      <c r="R166" s="42" t="s">
        <v>602</v>
      </c>
      <c r="S166" s="102" t="s">
        <v>985</v>
      </c>
    </row>
    <row r="167" spans="1:19" x14ac:dyDescent="0.3">
      <c r="A167" s="45">
        <v>165</v>
      </c>
      <c r="B167" s="45" t="s">
        <v>1024</v>
      </c>
      <c r="C167" s="38" t="s">
        <v>1055</v>
      </c>
      <c r="D167" s="38" t="s">
        <v>1055</v>
      </c>
      <c r="E167" s="38" t="s">
        <v>1055</v>
      </c>
      <c r="F167" s="39">
        <v>4E+18</v>
      </c>
      <c r="G167" s="39">
        <v>300000000000</v>
      </c>
      <c r="H167" s="40">
        <v>2.0000000000000001E+40</v>
      </c>
      <c r="I167" s="79">
        <v>500000</v>
      </c>
      <c r="J167" s="39">
        <v>20000000000</v>
      </c>
      <c r="K167" s="39" t="b">
        <v>0</v>
      </c>
      <c r="L167" s="39">
        <v>10</v>
      </c>
      <c r="M167" s="41" t="s">
        <v>1065</v>
      </c>
      <c r="N167" s="85" t="s">
        <v>1048</v>
      </c>
      <c r="O167" s="41" t="s">
        <v>956</v>
      </c>
      <c r="P167" s="39" t="s">
        <v>1051</v>
      </c>
      <c r="Q167" s="42" t="s">
        <v>599</v>
      </c>
      <c r="R167" s="42" t="s">
        <v>602</v>
      </c>
      <c r="S167" s="102" t="s">
        <v>985</v>
      </c>
    </row>
    <row r="168" spans="1:19" x14ac:dyDescent="0.3">
      <c r="A168" s="45">
        <v>166</v>
      </c>
      <c r="B168" s="45" t="s">
        <v>1062</v>
      </c>
      <c r="C168" s="46" t="s">
        <v>1056</v>
      </c>
      <c r="D168" s="46" t="s">
        <v>1056</v>
      </c>
      <c r="E168" s="46" t="s">
        <v>1056</v>
      </c>
      <c r="F168" s="51">
        <v>4E+18</v>
      </c>
      <c r="G168" s="51">
        <v>300000000000</v>
      </c>
      <c r="H168" s="52">
        <v>2.0000000000000001E+40</v>
      </c>
      <c r="I168" s="42">
        <v>500000</v>
      </c>
      <c r="J168" s="51">
        <v>20000000000</v>
      </c>
      <c r="K168" s="51" t="b">
        <v>0</v>
      </c>
      <c r="L168" s="51">
        <v>10</v>
      </c>
      <c r="M168" s="89" t="s">
        <v>1066</v>
      </c>
      <c r="N168" s="90" t="s">
        <v>1060</v>
      </c>
      <c r="O168" s="89" t="s">
        <v>569</v>
      </c>
      <c r="P168" s="91" t="s">
        <v>1064</v>
      </c>
      <c r="Q168" s="42" t="s">
        <v>599</v>
      </c>
      <c r="R168" s="42" t="s">
        <v>602</v>
      </c>
      <c r="S168" s="102" t="s">
        <v>985</v>
      </c>
    </row>
    <row r="169" spans="1:19" x14ac:dyDescent="0.3">
      <c r="A169" s="45">
        <v>167</v>
      </c>
      <c r="B169" s="45" t="s">
        <v>1059</v>
      </c>
      <c r="C169" s="38" t="s">
        <v>1068</v>
      </c>
      <c r="D169" s="38" t="s">
        <v>1068</v>
      </c>
      <c r="E169" s="38" t="s">
        <v>1068</v>
      </c>
      <c r="F169" s="39">
        <v>4E+18</v>
      </c>
      <c r="G169" s="39">
        <v>300000000000</v>
      </c>
      <c r="H169" s="40">
        <v>2.0000000000000001E+40</v>
      </c>
      <c r="I169" s="79">
        <v>500000</v>
      </c>
      <c r="J169" s="39">
        <v>20000000000</v>
      </c>
      <c r="K169" s="39" t="b">
        <v>0</v>
      </c>
      <c r="L169" s="39">
        <v>10</v>
      </c>
      <c r="M169" s="41" t="s">
        <v>1072</v>
      </c>
      <c r="N169" s="85" t="s">
        <v>1061</v>
      </c>
      <c r="O169" s="41" t="s">
        <v>681</v>
      </c>
      <c r="P169" s="39" t="s">
        <v>1069</v>
      </c>
      <c r="Q169" s="42" t="s">
        <v>599</v>
      </c>
      <c r="R169" s="42" t="s">
        <v>602</v>
      </c>
      <c r="S169" s="102" t="s">
        <v>1073</v>
      </c>
    </row>
    <row r="170" spans="1:19" x14ac:dyDescent="0.3">
      <c r="A170" s="45">
        <v>168</v>
      </c>
      <c r="B170" s="45" t="s">
        <v>1063</v>
      </c>
      <c r="C170" s="38" t="s">
        <v>1067</v>
      </c>
      <c r="D170" s="38" t="s">
        <v>1067</v>
      </c>
      <c r="E170" s="38" t="s">
        <v>1067</v>
      </c>
      <c r="F170" s="39">
        <v>4E+18</v>
      </c>
      <c r="G170" s="39">
        <v>300000000000</v>
      </c>
      <c r="H170" s="40">
        <v>2.0000000000000001E+40</v>
      </c>
      <c r="I170" s="79">
        <v>500000</v>
      </c>
      <c r="J170" s="39">
        <v>20000000000</v>
      </c>
      <c r="K170" s="39" t="b">
        <v>0</v>
      </c>
      <c r="L170" s="39">
        <v>10</v>
      </c>
      <c r="M170" s="41" t="s">
        <v>1071</v>
      </c>
      <c r="N170" s="85" t="s">
        <v>1057</v>
      </c>
      <c r="O170" s="41" t="s">
        <v>681</v>
      </c>
      <c r="P170" s="39" t="s">
        <v>1070</v>
      </c>
      <c r="Q170" s="42" t="s">
        <v>599</v>
      </c>
      <c r="R170" s="42" t="s">
        <v>602</v>
      </c>
      <c r="S170" s="102" t="s">
        <v>1058</v>
      </c>
    </row>
    <row r="171" spans="1:19" x14ac:dyDescent="0.3">
      <c r="A171" s="45">
        <v>169</v>
      </c>
      <c r="B171" s="45" t="s">
        <v>1074</v>
      </c>
      <c r="C171" s="38" t="s">
        <v>1091</v>
      </c>
      <c r="D171" s="38" t="s">
        <v>1091</v>
      </c>
      <c r="E171" s="38" t="s">
        <v>1091</v>
      </c>
      <c r="F171" s="39">
        <v>4E+18</v>
      </c>
      <c r="G171" s="39">
        <v>300000000000</v>
      </c>
      <c r="H171" s="40">
        <v>2.0000000000000001E+40</v>
      </c>
      <c r="I171" s="79">
        <v>500000</v>
      </c>
      <c r="J171" s="39">
        <v>20000000000</v>
      </c>
      <c r="K171" s="39" t="b">
        <v>0</v>
      </c>
      <c r="L171" s="39">
        <v>10</v>
      </c>
      <c r="M171" s="41" t="s">
        <v>1083</v>
      </c>
      <c r="N171" s="85" t="s">
        <v>1080</v>
      </c>
      <c r="O171" s="41" t="s">
        <v>1000</v>
      </c>
      <c r="P171" s="39" t="s">
        <v>1084</v>
      </c>
      <c r="Q171" s="42" t="s">
        <v>599</v>
      </c>
      <c r="R171" s="42" t="s">
        <v>602</v>
      </c>
      <c r="S171" s="102" t="s">
        <v>1077</v>
      </c>
    </row>
    <row r="172" spans="1:19" x14ac:dyDescent="0.3">
      <c r="A172" s="45">
        <v>170</v>
      </c>
      <c r="B172" s="45" t="s">
        <v>1075</v>
      </c>
      <c r="C172" s="38" t="s">
        <v>1092</v>
      </c>
      <c r="D172" s="38" t="s">
        <v>1092</v>
      </c>
      <c r="E172" s="38" t="s">
        <v>1092</v>
      </c>
      <c r="F172" s="39">
        <v>4E+18</v>
      </c>
      <c r="G172" s="39">
        <v>300000000000</v>
      </c>
      <c r="H172" s="40">
        <v>2.0000000000000001E+40</v>
      </c>
      <c r="I172" s="79">
        <v>500000</v>
      </c>
      <c r="J172" s="39">
        <v>20000000000</v>
      </c>
      <c r="K172" s="39" t="b">
        <v>0</v>
      </c>
      <c r="L172" s="39">
        <v>10</v>
      </c>
      <c r="M172" s="41" t="s">
        <v>1087</v>
      </c>
      <c r="N172" s="85" t="s">
        <v>1081</v>
      </c>
      <c r="O172" s="41" t="s">
        <v>682</v>
      </c>
      <c r="P172" s="39" t="s">
        <v>1086</v>
      </c>
      <c r="Q172" s="42" t="s">
        <v>599</v>
      </c>
      <c r="R172" s="42" t="s">
        <v>602</v>
      </c>
      <c r="S172" s="102" t="s">
        <v>1078</v>
      </c>
    </row>
    <row r="173" spans="1:19" x14ac:dyDescent="0.3">
      <c r="A173" s="45">
        <v>171</v>
      </c>
      <c r="B173" s="45" t="s">
        <v>1076</v>
      </c>
      <c r="C173" s="38" t="s">
        <v>1090</v>
      </c>
      <c r="D173" s="38" t="s">
        <v>1090</v>
      </c>
      <c r="E173" s="38" t="s">
        <v>1090</v>
      </c>
      <c r="F173" s="39">
        <v>4E+18</v>
      </c>
      <c r="G173" s="39">
        <v>300000000000</v>
      </c>
      <c r="H173" s="40">
        <v>2.0000000000000001E+40</v>
      </c>
      <c r="I173" s="79">
        <v>500000</v>
      </c>
      <c r="J173" s="39">
        <v>20000000000</v>
      </c>
      <c r="K173" s="39" t="b">
        <v>0</v>
      </c>
      <c r="L173" s="39">
        <v>10</v>
      </c>
      <c r="M173" s="41" t="s">
        <v>1089</v>
      </c>
      <c r="N173" s="85" t="s">
        <v>1082</v>
      </c>
      <c r="O173" s="41" t="s">
        <v>682</v>
      </c>
      <c r="P173" s="39" t="s">
        <v>1088</v>
      </c>
      <c r="Q173" s="42" t="s">
        <v>599</v>
      </c>
      <c r="R173" s="42" t="s">
        <v>602</v>
      </c>
      <c r="S173" s="102" t="s">
        <v>1079</v>
      </c>
    </row>
    <row r="174" spans="1:19" x14ac:dyDescent="0.3">
      <c r="A174" s="45">
        <v>172</v>
      </c>
      <c r="B174" s="45" t="s">
        <v>1093</v>
      </c>
      <c r="C174" s="38" t="s">
        <v>1109</v>
      </c>
      <c r="D174" s="38" t="s">
        <v>1109</v>
      </c>
      <c r="E174" s="38" t="s">
        <v>1109</v>
      </c>
      <c r="F174" s="39">
        <v>4E+18</v>
      </c>
      <c r="G174" s="39">
        <v>300000000000</v>
      </c>
      <c r="H174" s="40">
        <v>2.0000000000000001E+40</v>
      </c>
      <c r="I174" s="79">
        <v>500000</v>
      </c>
      <c r="J174" s="39">
        <v>20000000000</v>
      </c>
      <c r="K174" s="39" t="b">
        <v>0</v>
      </c>
      <c r="L174" s="39">
        <v>10</v>
      </c>
      <c r="M174" s="41" t="s">
        <v>1114</v>
      </c>
      <c r="N174" s="85" t="s">
        <v>1097</v>
      </c>
      <c r="O174" s="41" t="s">
        <v>747</v>
      </c>
      <c r="P174" s="39" t="s">
        <v>1113</v>
      </c>
      <c r="Q174" s="42" t="s">
        <v>599</v>
      </c>
      <c r="R174" s="42" t="s">
        <v>602</v>
      </c>
      <c r="S174" s="102" t="s">
        <v>1099</v>
      </c>
    </row>
    <row r="175" spans="1:19" x14ac:dyDescent="0.3">
      <c r="A175" s="45">
        <v>173</v>
      </c>
      <c r="B175" s="45" t="s">
        <v>1094</v>
      </c>
      <c r="C175" s="38" t="s">
        <v>1110</v>
      </c>
      <c r="D175" s="38" t="s">
        <v>1110</v>
      </c>
      <c r="E175" s="38" t="s">
        <v>1110</v>
      </c>
      <c r="F175" s="39">
        <v>4E+18</v>
      </c>
      <c r="G175" s="39">
        <v>300000000000</v>
      </c>
      <c r="H175" s="40">
        <v>2.0000000000000001E+40</v>
      </c>
      <c r="I175" s="79">
        <v>500000</v>
      </c>
      <c r="J175" s="39">
        <v>20000000000</v>
      </c>
      <c r="K175" s="39" t="b">
        <v>0</v>
      </c>
      <c r="L175" s="39">
        <v>10</v>
      </c>
      <c r="M175" s="41" t="s">
        <v>1112</v>
      </c>
      <c r="N175" s="85" t="s">
        <v>1098</v>
      </c>
      <c r="O175" s="41" t="s">
        <v>747</v>
      </c>
      <c r="P175" s="39" t="s">
        <v>1111</v>
      </c>
      <c r="Q175" s="42" t="s">
        <v>599</v>
      </c>
      <c r="R175" s="42" t="s">
        <v>602</v>
      </c>
      <c r="S175" s="102" t="s">
        <v>1100</v>
      </c>
    </row>
    <row r="176" spans="1:19" x14ac:dyDescent="0.3">
      <c r="A176" s="45">
        <v>174</v>
      </c>
      <c r="B176" s="45" t="s">
        <v>1095</v>
      </c>
      <c r="C176" s="38" t="s">
        <v>1116</v>
      </c>
      <c r="D176" s="38" t="s">
        <v>1116</v>
      </c>
      <c r="E176" s="38" t="s">
        <v>1116</v>
      </c>
      <c r="F176" s="39">
        <v>4E+18</v>
      </c>
      <c r="G176" s="39">
        <v>300000000000</v>
      </c>
      <c r="H176" s="40">
        <v>2.0000000000000001E+40</v>
      </c>
      <c r="I176" s="79">
        <v>500000</v>
      </c>
      <c r="J176" s="39">
        <v>20000000000</v>
      </c>
      <c r="K176" s="39" t="b">
        <v>0</v>
      </c>
      <c r="L176" s="39">
        <v>10</v>
      </c>
      <c r="M176" s="41" t="s">
        <v>1118</v>
      </c>
      <c r="N176" s="85" t="s">
        <v>1104</v>
      </c>
      <c r="O176" s="41" t="s">
        <v>680</v>
      </c>
      <c r="P176" s="39" t="s">
        <v>1117</v>
      </c>
      <c r="Q176" s="42" t="s">
        <v>599</v>
      </c>
      <c r="R176" s="42" t="s">
        <v>602</v>
      </c>
      <c r="S176" s="102" t="s">
        <v>1101</v>
      </c>
    </row>
    <row r="177" spans="1:19" x14ac:dyDescent="0.3">
      <c r="A177" s="45">
        <v>175</v>
      </c>
      <c r="B177" s="45" t="s">
        <v>1096</v>
      </c>
      <c r="C177" s="38" t="s">
        <v>1115</v>
      </c>
      <c r="D177" s="38" t="s">
        <v>1115</v>
      </c>
      <c r="E177" s="38" t="s">
        <v>1115</v>
      </c>
      <c r="F177" s="39">
        <v>4E+18</v>
      </c>
      <c r="G177" s="39">
        <v>300000000000</v>
      </c>
      <c r="H177" s="40">
        <v>2.0000000000000001E+40</v>
      </c>
      <c r="I177" s="79">
        <v>500000</v>
      </c>
      <c r="J177" s="39">
        <v>20000000000</v>
      </c>
      <c r="K177" s="39" t="b">
        <v>0</v>
      </c>
      <c r="L177" s="39">
        <v>10</v>
      </c>
      <c r="M177" s="41" t="s">
        <v>1120</v>
      </c>
      <c r="N177" s="85" t="s">
        <v>1105</v>
      </c>
      <c r="O177" s="41" t="s">
        <v>681</v>
      </c>
      <c r="P177" s="39" t="s">
        <v>1119</v>
      </c>
      <c r="Q177" s="42" t="s">
        <v>599</v>
      </c>
      <c r="R177" s="42" t="s">
        <v>602</v>
      </c>
      <c r="S177" s="102" t="s">
        <v>1102</v>
      </c>
    </row>
    <row r="178" spans="1:19" x14ac:dyDescent="0.3">
      <c r="A178" s="45">
        <v>176</v>
      </c>
      <c r="B178" s="45" t="s">
        <v>1106</v>
      </c>
      <c r="C178" s="46" t="s">
        <v>1107</v>
      </c>
      <c r="D178" s="46" t="s">
        <v>1107</v>
      </c>
      <c r="E178" s="46" t="s">
        <v>1107</v>
      </c>
      <c r="F178" s="70">
        <v>4E+18</v>
      </c>
      <c r="G178" s="70">
        <v>300000000000</v>
      </c>
      <c r="H178" s="71">
        <v>2.0000000000000001E+40</v>
      </c>
      <c r="I178" s="45">
        <v>500000</v>
      </c>
      <c r="J178" s="70">
        <v>20000000000</v>
      </c>
      <c r="K178" s="70" t="b">
        <v>0</v>
      </c>
      <c r="L178" s="70">
        <v>10</v>
      </c>
      <c r="M178" s="72" t="s">
        <v>1108</v>
      </c>
      <c r="N178" s="80" t="s">
        <v>1121</v>
      </c>
      <c r="O178" s="41" t="s">
        <v>1108</v>
      </c>
      <c r="P178" s="72" t="s">
        <v>1108</v>
      </c>
      <c r="Q178" s="42" t="s">
        <v>598</v>
      </c>
      <c r="R178" s="42" t="s">
        <v>601</v>
      </c>
      <c r="S178" s="102" t="s">
        <v>985</v>
      </c>
    </row>
    <row r="179" spans="1:19" x14ac:dyDescent="0.3">
      <c r="A179" s="45">
        <v>177</v>
      </c>
      <c r="B179" s="45" t="s">
        <v>1122</v>
      </c>
      <c r="C179" s="38" t="s">
        <v>1133</v>
      </c>
      <c r="D179" s="38" t="s">
        <v>1133</v>
      </c>
      <c r="E179" s="38" t="s">
        <v>1133</v>
      </c>
      <c r="F179" s="39">
        <v>4E+18</v>
      </c>
      <c r="G179" s="39">
        <v>300000000000</v>
      </c>
      <c r="H179" s="40">
        <v>2.0000000000000001E+40</v>
      </c>
      <c r="I179" s="79">
        <v>500000</v>
      </c>
      <c r="J179" s="39">
        <v>20000000000</v>
      </c>
      <c r="K179" s="39" t="b">
        <v>0</v>
      </c>
      <c r="L179" s="39">
        <v>10</v>
      </c>
      <c r="M179" s="41" t="s">
        <v>1141</v>
      </c>
      <c r="N179" s="85" t="s">
        <v>1128</v>
      </c>
      <c r="O179" s="41" t="s">
        <v>748</v>
      </c>
      <c r="P179" s="39" t="s">
        <v>1140</v>
      </c>
      <c r="Q179" s="42" t="s">
        <v>599</v>
      </c>
      <c r="R179" s="42" t="s">
        <v>602</v>
      </c>
      <c r="S179" s="102" t="s">
        <v>1125</v>
      </c>
    </row>
    <row r="180" spans="1:19" x14ac:dyDescent="0.3">
      <c r="A180" s="45">
        <v>178</v>
      </c>
      <c r="B180" s="45" t="s">
        <v>1123</v>
      </c>
      <c r="C180" s="38" t="s">
        <v>1134</v>
      </c>
      <c r="D180" s="38" t="s">
        <v>1134</v>
      </c>
      <c r="E180" s="38" t="s">
        <v>1134</v>
      </c>
      <c r="F180" s="39">
        <v>4E+18</v>
      </c>
      <c r="G180" s="39">
        <v>300000000000</v>
      </c>
      <c r="H180" s="40">
        <v>2.0000000000000001E+40</v>
      </c>
      <c r="I180" s="79">
        <v>500000</v>
      </c>
      <c r="J180" s="39">
        <v>20000000000</v>
      </c>
      <c r="K180" s="39" t="b">
        <v>0</v>
      </c>
      <c r="L180" s="39">
        <v>10</v>
      </c>
      <c r="M180" s="41" t="s">
        <v>1137</v>
      </c>
      <c r="N180" s="85" t="s">
        <v>1129</v>
      </c>
      <c r="O180" s="41" t="s">
        <v>682</v>
      </c>
      <c r="P180" s="39" t="s">
        <v>1136</v>
      </c>
      <c r="Q180" s="42" t="s">
        <v>599</v>
      </c>
      <c r="R180" s="42" t="s">
        <v>602</v>
      </c>
      <c r="S180" s="102" t="s">
        <v>1126</v>
      </c>
    </row>
    <row r="181" spans="1:19" x14ac:dyDescent="0.3">
      <c r="A181" s="45">
        <v>179</v>
      </c>
      <c r="B181" s="45" t="s">
        <v>1124</v>
      </c>
      <c r="C181" s="38" t="s">
        <v>1135</v>
      </c>
      <c r="D181" s="38" t="s">
        <v>1135</v>
      </c>
      <c r="E181" s="38" t="s">
        <v>1135</v>
      </c>
      <c r="F181" s="39">
        <v>4E+18</v>
      </c>
      <c r="G181" s="39">
        <v>300000000000</v>
      </c>
      <c r="H181" s="40">
        <v>2.0000000000000001E+40</v>
      </c>
      <c r="I181" s="79">
        <v>500000</v>
      </c>
      <c r="J181" s="39">
        <v>20000000000</v>
      </c>
      <c r="K181" s="39" t="b">
        <v>0</v>
      </c>
      <c r="L181" s="39">
        <v>10</v>
      </c>
      <c r="M181" s="41" t="s">
        <v>1138</v>
      </c>
      <c r="N181" s="85" t="s">
        <v>1130</v>
      </c>
      <c r="O181" s="41" t="s">
        <v>747</v>
      </c>
      <c r="P181" s="39" t="s">
        <v>1139</v>
      </c>
      <c r="Q181" s="42" t="s">
        <v>599</v>
      </c>
      <c r="R181" s="42" t="s">
        <v>602</v>
      </c>
      <c r="S181" s="102" t="s">
        <v>1127</v>
      </c>
    </row>
    <row r="182" spans="1:19" x14ac:dyDescent="0.3">
      <c r="A182" s="45">
        <v>180</v>
      </c>
      <c r="B182" s="45" t="s">
        <v>1146</v>
      </c>
      <c r="C182" s="38" t="s">
        <v>1157</v>
      </c>
      <c r="D182" s="38" t="s">
        <v>1157</v>
      </c>
      <c r="E182" s="38" t="s">
        <v>1157</v>
      </c>
      <c r="F182" s="39">
        <v>4E+18</v>
      </c>
      <c r="G182" s="39">
        <v>300000000000</v>
      </c>
      <c r="H182" s="40">
        <v>2.0000000000000001E+40</v>
      </c>
      <c r="I182" s="79">
        <v>500000</v>
      </c>
      <c r="J182" s="39">
        <v>20000000000</v>
      </c>
      <c r="K182" s="39" t="b">
        <v>0</v>
      </c>
      <c r="L182" s="39">
        <v>10</v>
      </c>
      <c r="M182" s="41" t="s">
        <v>1159</v>
      </c>
      <c r="N182" s="85" t="s">
        <v>1148</v>
      </c>
      <c r="O182" s="41" t="s">
        <v>748</v>
      </c>
      <c r="P182" s="39" t="s">
        <v>1158</v>
      </c>
      <c r="Q182" s="42" t="s">
        <v>599</v>
      </c>
      <c r="R182" s="42" t="s">
        <v>602</v>
      </c>
      <c r="S182" s="102" t="s">
        <v>1150</v>
      </c>
    </row>
    <row r="183" spans="1:19" x14ac:dyDescent="0.3">
      <c r="A183" s="45">
        <v>181</v>
      </c>
      <c r="B183" s="45" t="s">
        <v>1147</v>
      </c>
      <c r="C183" s="38" t="s">
        <v>1155</v>
      </c>
      <c r="D183" s="38" t="s">
        <v>1155</v>
      </c>
      <c r="E183" s="38" t="s">
        <v>1155</v>
      </c>
      <c r="F183" s="39">
        <v>4E+18</v>
      </c>
      <c r="G183" s="39">
        <v>300000000000</v>
      </c>
      <c r="H183" s="40">
        <v>2.0000000000000001E+40</v>
      </c>
      <c r="I183" s="79">
        <v>500000</v>
      </c>
      <c r="J183" s="39">
        <v>20000000000</v>
      </c>
      <c r="K183" s="39" t="b">
        <v>0</v>
      </c>
      <c r="L183" s="39">
        <v>10</v>
      </c>
      <c r="M183" s="41" t="s">
        <v>1164</v>
      </c>
      <c r="N183" s="85" t="s">
        <v>1149</v>
      </c>
      <c r="O183" s="41" t="s">
        <v>748</v>
      </c>
      <c r="P183" s="39" t="s">
        <v>1163</v>
      </c>
      <c r="Q183" s="42" t="s">
        <v>599</v>
      </c>
      <c r="R183" s="42" t="s">
        <v>602</v>
      </c>
      <c r="S183" s="102" t="s">
        <v>1151</v>
      </c>
    </row>
    <row r="184" spans="1:19" x14ac:dyDescent="0.3">
      <c r="A184" s="45">
        <v>182</v>
      </c>
      <c r="B184" s="45" t="s">
        <v>1152</v>
      </c>
      <c r="C184" s="38" t="s">
        <v>1156</v>
      </c>
      <c r="D184" s="38" t="s">
        <v>1156</v>
      </c>
      <c r="E184" s="38" t="s">
        <v>1156</v>
      </c>
      <c r="F184" s="39">
        <v>4E+18</v>
      </c>
      <c r="G184" s="39">
        <v>300000000000</v>
      </c>
      <c r="H184" s="40">
        <v>2.0000000000000001E+40</v>
      </c>
      <c r="I184" s="79">
        <v>500000</v>
      </c>
      <c r="J184" s="39">
        <v>20000000000</v>
      </c>
      <c r="K184" s="39" t="b">
        <v>0</v>
      </c>
      <c r="L184" s="39">
        <v>10</v>
      </c>
      <c r="M184" s="41" t="s">
        <v>1162</v>
      </c>
      <c r="N184" s="85" t="s">
        <v>1154</v>
      </c>
      <c r="O184" s="41" t="s">
        <v>748</v>
      </c>
      <c r="P184" s="39" t="s">
        <v>1161</v>
      </c>
      <c r="Q184" s="42" t="s">
        <v>599</v>
      </c>
      <c r="R184" s="42" t="s">
        <v>602</v>
      </c>
      <c r="S184" s="102" t="s">
        <v>1153</v>
      </c>
    </row>
    <row r="185" spans="1:19" x14ac:dyDescent="0.3">
      <c r="A185" s="45">
        <v>183</v>
      </c>
      <c r="B185" s="45" t="s">
        <v>1377</v>
      </c>
      <c r="C185" s="38" t="s">
        <v>1389</v>
      </c>
      <c r="D185" s="38" t="s">
        <v>1389</v>
      </c>
      <c r="E185" s="38" t="s">
        <v>1389</v>
      </c>
      <c r="F185" s="39">
        <v>4E+18</v>
      </c>
      <c r="G185" s="39">
        <v>300000000000</v>
      </c>
      <c r="H185" s="40">
        <v>2.0000000000000001E+40</v>
      </c>
      <c r="I185" s="79">
        <v>500000</v>
      </c>
      <c r="J185" s="39">
        <v>20000000000</v>
      </c>
      <c r="K185" s="39" t="b">
        <v>0</v>
      </c>
      <c r="L185" s="39">
        <v>10</v>
      </c>
      <c r="M185" s="41" t="s">
        <v>1387</v>
      </c>
      <c r="N185" s="85" t="s">
        <v>1379</v>
      </c>
      <c r="O185" s="41" t="s">
        <v>749</v>
      </c>
      <c r="P185" s="39" t="s">
        <v>1386</v>
      </c>
      <c r="Q185" s="42" t="s">
        <v>599</v>
      </c>
      <c r="R185" s="42" t="s">
        <v>602</v>
      </c>
      <c r="S185" s="102" t="s">
        <v>1381</v>
      </c>
    </row>
    <row r="186" spans="1:19" x14ac:dyDescent="0.3">
      <c r="A186" s="45">
        <v>184</v>
      </c>
      <c r="B186" s="45" t="s">
        <v>1378</v>
      </c>
      <c r="C186" s="38" t="s">
        <v>1388</v>
      </c>
      <c r="D186" s="38" t="s">
        <v>1388</v>
      </c>
      <c r="E186" s="38" t="s">
        <v>1388</v>
      </c>
      <c r="F186" s="39">
        <v>4E+18</v>
      </c>
      <c r="G186" s="39">
        <v>300000000000</v>
      </c>
      <c r="H186" s="40">
        <v>2.0000000000000001E+40</v>
      </c>
      <c r="I186" s="79">
        <v>500000</v>
      </c>
      <c r="J186" s="39">
        <v>20000000000</v>
      </c>
      <c r="K186" s="39" t="b">
        <v>0</v>
      </c>
      <c r="L186" s="39">
        <v>10</v>
      </c>
      <c r="M186" s="41" t="s">
        <v>1385</v>
      </c>
      <c r="N186" s="85" t="s">
        <v>1380</v>
      </c>
      <c r="O186" s="41" t="s">
        <v>748</v>
      </c>
      <c r="P186" s="39" t="s">
        <v>1384</v>
      </c>
      <c r="Q186" s="42" t="s">
        <v>599</v>
      </c>
      <c r="R186" s="42" t="s">
        <v>602</v>
      </c>
      <c r="S186" s="102" t="s">
        <v>1382</v>
      </c>
    </row>
    <row r="187" spans="1:19" x14ac:dyDescent="0.3">
      <c r="A187" s="45">
        <v>185</v>
      </c>
      <c r="B187" s="45" t="s">
        <v>1390</v>
      </c>
      <c r="C187" s="38" t="s">
        <v>1400</v>
      </c>
      <c r="D187" s="38" t="s">
        <v>1400</v>
      </c>
      <c r="E187" s="38" t="s">
        <v>1400</v>
      </c>
      <c r="F187" s="39">
        <v>4E+18</v>
      </c>
      <c r="G187" s="39">
        <v>300000000000</v>
      </c>
      <c r="H187" s="40">
        <v>2.0000000000000001E+40</v>
      </c>
      <c r="I187" s="79">
        <v>500000</v>
      </c>
      <c r="J187" s="39">
        <v>20000000000</v>
      </c>
      <c r="K187" s="39" t="b">
        <v>0</v>
      </c>
      <c r="L187" s="39">
        <v>10</v>
      </c>
      <c r="M187" s="41" t="s">
        <v>1396</v>
      </c>
      <c r="N187" s="85" t="s">
        <v>1398</v>
      </c>
      <c r="O187" s="41" t="s">
        <v>1399</v>
      </c>
      <c r="P187" s="39" t="s">
        <v>1397</v>
      </c>
      <c r="Q187" s="60" t="s">
        <v>598</v>
      </c>
      <c r="R187" s="42" t="s">
        <v>602</v>
      </c>
      <c r="S187" s="102" t="s">
        <v>985</v>
      </c>
    </row>
    <row r="188" spans="1:19" x14ac:dyDescent="0.3">
      <c r="A188" s="45">
        <v>186</v>
      </c>
      <c r="B188" s="45" t="s">
        <v>1401</v>
      </c>
      <c r="C188" s="38" t="s">
        <v>1465</v>
      </c>
      <c r="D188" s="38" t="s">
        <v>1465</v>
      </c>
      <c r="E188" s="38" t="s">
        <v>1465</v>
      </c>
      <c r="F188" s="39">
        <v>4E+18</v>
      </c>
      <c r="G188" s="39">
        <v>300000000000</v>
      </c>
      <c r="H188" s="40">
        <v>2.0000000000000001E+40</v>
      </c>
      <c r="I188" s="79">
        <v>500000</v>
      </c>
      <c r="J188" s="39">
        <v>20000000000</v>
      </c>
      <c r="K188" s="39" t="b">
        <v>0</v>
      </c>
      <c r="L188" s="39">
        <v>10</v>
      </c>
      <c r="M188" s="41" t="s">
        <v>1437</v>
      </c>
      <c r="N188" s="85" t="s">
        <v>1439</v>
      </c>
      <c r="O188" s="41" t="s">
        <v>1466</v>
      </c>
      <c r="P188" s="39" t="s">
        <v>1438</v>
      </c>
      <c r="Q188" s="42" t="s">
        <v>599</v>
      </c>
      <c r="R188" s="42" t="s">
        <v>602</v>
      </c>
      <c r="S188" s="102" t="s">
        <v>985</v>
      </c>
    </row>
    <row r="189" spans="1:19" x14ac:dyDescent="0.3">
      <c r="A189" s="45">
        <v>187</v>
      </c>
      <c r="B189" s="45" t="s">
        <v>1403</v>
      </c>
      <c r="C189" s="38" t="s">
        <v>1402</v>
      </c>
      <c r="D189" s="38" t="s">
        <v>1402</v>
      </c>
      <c r="E189" s="38" t="s">
        <v>1402</v>
      </c>
      <c r="F189" s="39">
        <v>4E+18</v>
      </c>
      <c r="G189" s="39">
        <v>300000000000</v>
      </c>
      <c r="H189" s="40">
        <v>2.0000000000000001E+40</v>
      </c>
      <c r="I189" s="79">
        <v>500000</v>
      </c>
      <c r="J189" s="39">
        <v>20000000000</v>
      </c>
      <c r="K189" s="39" t="b">
        <v>0</v>
      </c>
      <c r="L189" s="39">
        <v>10</v>
      </c>
      <c r="M189" s="41" t="s">
        <v>1441</v>
      </c>
      <c r="N189" s="85" t="s">
        <v>1404</v>
      </c>
      <c r="O189" s="41" t="s">
        <v>1443</v>
      </c>
      <c r="P189" s="39" t="s">
        <v>1442</v>
      </c>
      <c r="Q189" s="42" t="s">
        <v>599</v>
      </c>
      <c r="R189" s="42" t="s">
        <v>602</v>
      </c>
      <c r="S189" s="102" t="s">
        <v>985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4C6C4-9444-46C4-8908-7992075C8D2B}">
  <dimension ref="A1:AE69"/>
  <sheetViews>
    <sheetView workbookViewId="0">
      <selection activeCell="K5" sqref="K1:K5"/>
    </sheetView>
  </sheetViews>
  <sheetFormatPr defaultRowHeight="16.5" x14ac:dyDescent="0.3"/>
  <cols>
    <col min="2" max="2" width="55" customWidth="1"/>
    <col min="4" max="4" width="10.25" bestFit="1" customWidth="1"/>
    <col min="8" max="10" width="10.25" bestFit="1" customWidth="1"/>
    <col min="15" max="15" width="70.625" bestFit="1" customWidth="1"/>
    <col min="16" max="19" width="7.875" bestFit="1" customWidth="1"/>
    <col min="20" max="20" width="10.25" customWidth="1"/>
    <col min="21" max="21" width="9.75" customWidth="1"/>
    <col min="22" max="22" width="9.875" bestFit="1" customWidth="1"/>
    <col min="23" max="23" width="10.875" customWidth="1"/>
    <col min="24" max="24" width="9.625" customWidth="1"/>
    <col min="27" max="27" width="3.125" style="37" customWidth="1"/>
    <col min="30" max="30" width="21.375" customWidth="1"/>
    <col min="31" max="31" width="18.375" customWidth="1"/>
  </cols>
  <sheetData>
    <row r="1" spans="1:31" x14ac:dyDescent="0.3">
      <c r="A1" t="s">
        <v>761</v>
      </c>
    </row>
    <row r="2" spans="1:31" x14ac:dyDescent="0.3">
      <c r="B2" t="s">
        <v>65</v>
      </c>
      <c r="C2" t="s">
        <v>669</v>
      </c>
      <c r="D2" t="s">
        <v>670</v>
      </c>
      <c r="E2" t="s">
        <v>671</v>
      </c>
      <c r="F2" t="s">
        <v>672</v>
      </c>
      <c r="G2" t="s">
        <v>673</v>
      </c>
      <c r="H2" t="s">
        <v>674</v>
      </c>
      <c r="I2" t="s">
        <v>675</v>
      </c>
      <c r="J2" t="s">
        <v>676</v>
      </c>
      <c r="K2" t="s">
        <v>677</v>
      </c>
      <c r="L2" t="s">
        <v>645</v>
      </c>
      <c r="O2" t="s">
        <v>62</v>
      </c>
      <c r="P2" t="s">
        <v>669</v>
      </c>
      <c r="Q2" t="s">
        <v>670</v>
      </c>
      <c r="R2" t="s">
        <v>671</v>
      </c>
      <c r="S2" t="s">
        <v>672</v>
      </c>
      <c r="T2" t="s">
        <v>673</v>
      </c>
      <c r="U2" t="s">
        <v>674</v>
      </c>
      <c r="V2" t="s">
        <v>675</v>
      </c>
      <c r="W2" t="s">
        <v>676</v>
      </c>
      <c r="X2" t="s">
        <v>677</v>
      </c>
      <c r="Y2" t="s">
        <v>645</v>
      </c>
      <c r="AB2" t="s">
        <v>646</v>
      </c>
      <c r="AC2" t="s">
        <v>647</v>
      </c>
    </row>
    <row r="3" spans="1:31" x14ac:dyDescent="0.3">
      <c r="C3" s="2">
        <v>1000</v>
      </c>
      <c r="D3" s="2">
        <v>2000</v>
      </c>
      <c r="E3" s="2">
        <v>3000</v>
      </c>
      <c r="F3" s="2">
        <v>4000</v>
      </c>
      <c r="G3" s="2">
        <v>5000</v>
      </c>
      <c r="H3" s="2">
        <v>6000</v>
      </c>
      <c r="I3" s="2">
        <v>7000</v>
      </c>
      <c r="J3" s="2">
        <v>8000</v>
      </c>
      <c r="K3" s="2">
        <v>10000</v>
      </c>
      <c r="AB3" t="s">
        <v>648</v>
      </c>
      <c r="AC3">
        <v>4</v>
      </c>
      <c r="AD3">
        <f>POWER(10,AC3)</f>
        <v>10000</v>
      </c>
      <c r="AE3" t="str">
        <f>RIGHT(AD3,AC3)</f>
        <v>0000</v>
      </c>
    </row>
    <row r="4" spans="1:31" x14ac:dyDescent="0.3">
      <c r="A4">
        <v>1</v>
      </c>
      <c r="B4" s="2" t="str">
        <f>C4&amp;","&amp;D4&amp;","&amp;E4&amp;","&amp;F4&amp;","&amp;G4&amp;","&amp;H4&amp;","&amp;I4&amp;","&amp;J4&amp;","&amp;K4</f>
        <v>1000화,2000화,3000화,4000화,5000화,6000화,7000화,8000화,1명</v>
      </c>
      <c r="C4" t="str" cm="1">
        <f t="array" ref="C4">IF(AND($C$3&gt;=10000,MOD($C$3,10000)&lt;&gt;0),QUOTIENT($C$3,10000)&amp;INDEX($AB:$AB,MATCH(L4,$AB:$AB,0)+1,0)&amp;MOD($C$3,10000)&amp;L4,IF($C$3&gt;=10000,($C$3/10000)&amp;INDEX($AB:$AB,MATCH(L4,$AB:$AB,0)+1,0),$C$3&amp;L4))</f>
        <v>1000화</v>
      </c>
      <c r="D4" t="str" cm="1">
        <f t="array" ref="D4">IF(AND($D$3&gt;=10000,MOD($D$3,10000)&lt;&gt;0),QUOTIENT($D$3,10000)&amp;INDEX($AB:$AB,MATCH(L4,$AB:$AB,0)+1,0)&amp;MOD($D$3,10000)&amp;L4,IF($D$3&gt;=10000,($D$3/10000)&amp;INDEX($AB:$AB,MATCH(L4,$AB:$AB,0)+1,0),$D$3&amp;L4))</f>
        <v>2000화</v>
      </c>
      <c r="E4" t="str" cm="1">
        <f t="array" ref="E4">IF(AND($E$3&gt;=10000,MOD($E$3,10000)&lt;&gt;0),QUOTIENT($E$3,10000)&amp;INDEX($AB:$AB,MATCH(L4,$AB:$AB,0)+1,0)&amp;MOD($E$3,10000)&amp;L4,IF($E$3&gt;=10000,($E$3/10000)&amp;INDEX($AB:$AB,MATCH(L4,$AB:$AB,0)+1,0),$E$3&amp;L4))</f>
        <v>3000화</v>
      </c>
      <c r="F4" t="str" cm="1">
        <f t="array" ref="F4">IF(AND($F$3&gt;=10000,MOD($F$3,10000)&lt;&gt;0),QUOTIENT($F$3,10000)&amp;INDEX($AB:$AB,MATCH(L4,$AB:$AB,0)+1,0)&amp;MOD($F$3,10000)&amp;L4,IF($F$3&gt;=10000,($F$3/10000)&amp;INDEX($AB:$AB,MATCH(L4,$AB:$AB,0)+1,0),$F$3&amp;L4))</f>
        <v>4000화</v>
      </c>
      <c r="G4" t="str" cm="1">
        <f t="array" ref="G4">IF(AND($G$3&gt;=10000,MOD($G$3,10000)&lt;&gt;0),QUOTIENT($G$3,10000)&amp;INDEX($AB:$AB,MATCH(L4,$AB:$AB,0)+1,0)&amp;MOD($G$3,10000)&amp;L4,IF($G$3&gt;=10000,($G$3/10000)&amp;INDEX($AB:$AB,MATCH(L4,$AB:$AB,0)+1,0),$G$3&amp;L4))</f>
        <v>5000화</v>
      </c>
      <c r="H4" t="str" cm="1">
        <f t="array" ref="H4">IF(AND($H$3&gt;=10000,MOD($H$3,10000)&lt;&gt;0),QUOTIENT($H$3,10000)&amp;INDEX($AB:$AB,MATCH(L4,$AB:$AB,0)+1,0)&amp;MOD($H$3,10000)&amp;L4,IF($H$3&gt;=10000,($H$3/10000)&amp;INDEX($AB:$AB,MATCH(L4,$AB:$AB,0)+1,0),$H$3&amp;L4))</f>
        <v>6000화</v>
      </c>
      <c r="I4" t="str" cm="1">
        <f t="array" ref="I4">IF(AND($I$3&gt;=10000,MOD($I$3,10000)&lt;&gt;0),QUOTIENT($I$3,10000)&amp;INDEX($AB:$AB,MATCH(L4,$AB:$AB,0)+1,0)&amp;MOD($I$3,10000)&amp;L4,IF($I$3&gt;=10000,($I$3/10000)&amp;INDEX($AB:$AB,MATCH(L4,$AB:$AB,0)+1,0),$I$3&amp;L4))</f>
        <v>7000화</v>
      </c>
      <c r="J4" t="str" cm="1">
        <f t="array" ref="J4">IF(AND($J$3&gt;=10000,MOD($J$3,10000)&lt;&gt;0),QUOTIENT($J$3,10000)&amp;INDEX($AB:$AB,MATCH(L4,$AB:$AB,0)+1,0)&amp;MOD($J$3,10000)&amp;L4,IF($J$3&gt;=10000,($J$3/10000)&amp;INDEX($AB:$AB,MATCH(L4,$AB:$AB,0)+1,0),$J$3&amp;L4))</f>
        <v>8000화</v>
      </c>
      <c r="K4" t="str" cm="1">
        <f t="array" ref="K4">IF(AND($K$3&gt;=10000,MOD($K$3,10000)&lt;&gt;0),QUOTIENT($K$3,10000)&amp;INDEX($AB:$AB,MATCH(L4,$AB:$AB,0)+1,0)&amp;MOD($K$3,10000)&amp;L4,IF($K$3&gt;=10000,($K$3/10000)&amp;INDEX($AB:$AB,MATCH(L4,$AB:$AB,0)+1,0),$K$3&amp;L4))</f>
        <v>1명</v>
      </c>
      <c r="L4" s="2" t="s">
        <v>1160</v>
      </c>
      <c r="N4">
        <v>1</v>
      </c>
      <c r="O4" s="2" t="str">
        <f>P4&amp;","&amp;Q4&amp;","&amp;R4&amp;","&amp;S4&amp;","&amp;T4&amp;","&amp;U4&amp;","&amp;V4&amp;","&amp;W4&amp;","&amp;X4</f>
        <v>1E+147,2E+147,3E+147,4E+147,5E+147,6E+147,7E+147,8E+147,1E+148</v>
      </c>
      <c r="P4">
        <f>$C$3*Y4</f>
        <v>9.9999999999999998E+146</v>
      </c>
      <c r="Q4">
        <f>$D$3*Y4</f>
        <v>2E+147</v>
      </c>
      <c r="R4">
        <f>$E$3*Y4</f>
        <v>2.9999999999999999E+147</v>
      </c>
      <c r="S4">
        <f>$F$3*Y4</f>
        <v>3.9999999999999999E+147</v>
      </c>
      <c r="T4">
        <f>$G$3*Y4</f>
        <v>5.0000000000000002E+147</v>
      </c>
      <c r="U4">
        <f>$H$3*Y4</f>
        <v>5.9999999999999999E+147</v>
      </c>
      <c r="V4">
        <f>$I$3*Y4</f>
        <v>6.9999999999999995E+147</v>
      </c>
      <c r="W4">
        <f>$J$3*Y4</f>
        <v>7.9999999999999998E+147</v>
      </c>
      <c r="X4">
        <f>$K$3*Y4</f>
        <v>1E+148</v>
      </c>
      <c r="Y4" t="str">
        <f t="shared" ref="Y4:Y15" si="0">VLOOKUP(L4,AB:AE,4,FALSE)</f>
        <v>1E+144</v>
      </c>
      <c r="AB4" t="s">
        <v>650</v>
      </c>
      <c r="AC4">
        <v>8</v>
      </c>
      <c r="AD4">
        <f t="shared" ref="AD4:AD28" si="1">POWER(10,AC4)</f>
        <v>100000000</v>
      </c>
      <c r="AE4" t="str">
        <f t="shared" ref="AE4:AE28" si="2">RIGHT(AD4,AC4)</f>
        <v>00000000</v>
      </c>
    </row>
    <row r="5" spans="1:31" x14ac:dyDescent="0.3">
      <c r="A5">
        <v>2</v>
      </c>
      <c r="B5" s="2" t="str">
        <f>C5&amp;","&amp;D5&amp;","&amp;E5&amp;","&amp;F5&amp;","&amp;G5&amp;","&amp;H5&amp;","&amp;I5&amp;","&amp;J5&amp;","&amp;K5</f>
        <v>1000고,2000고,3000고,4000고,5000고,6000고,7000고,8000고,1화</v>
      </c>
      <c r="C5" t="str" cm="1">
        <f t="array" ref="C5">IF(AND($C$3&gt;=10000,MOD($C$3,10000)&lt;&gt;0),QUOTIENT($C$3,10000)&amp;INDEX($AB:$AB,MATCH(L5,$AB:$AB,0)+1,0)&amp;MOD($C$3,10000)&amp;L5,IF($C$3&gt;=10000,($C$3/10000)&amp;INDEX($AB:$AB,MATCH(L5,$AB:$AB,0)+1,0),$C$3&amp;L5))</f>
        <v>1000고</v>
      </c>
      <c r="D5" t="str" cm="1">
        <f t="array" ref="D5">IF(AND($D$3&gt;=10000,MOD($D$3,10000)&lt;&gt;0),QUOTIENT($D$3,10000)&amp;INDEX($AB:$AB,MATCH(L5,$AB:$AB,0)+1,0)&amp;MOD($D$3,10000)&amp;L5,IF($D$3&gt;=10000,($D$3/10000)&amp;INDEX($AB:$AB,MATCH(L5,$AB:$AB,0)+1,0),$D$3&amp;L5))</f>
        <v>2000고</v>
      </c>
      <c r="E5" t="str" cm="1">
        <f t="array" ref="E5">IF(AND($E$3&gt;=10000,MOD($E$3,10000)&lt;&gt;0),QUOTIENT($E$3,10000)&amp;INDEX($AB:$AB,MATCH(L5,$AB:$AB,0)+1,0)&amp;MOD($E$3,10000)&amp;L5,IF($E$3&gt;=10000,($E$3/10000)&amp;INDEX($AB:$AB,MATCH(L5,$AB:$AB,0)+1,0),$E$3&amp;L5))</f>
        <v>3000고</v>
      </c>
      <c r="F5" t="str" cm="1">
        <f t="array" ref="F5">IF(AND($F$3&gt;=10000,MOD($F$3,10000)&lt;&gt;0),QUOTIENT($F$3,10000)&amp;INDEX($AB:$AB,MATCH(L5,$AB:$AB,0)+1,0)&amp;MOD($F$3,10000)&amp;L5,IF($F$3&gt;=10000,($F$3/10000)&amp;INDEX($AB:$AB,MATCH(L5,$AB:$AB,0)+1,0),$F$3&amp;L5))</f>
        <v>4000고</v>
      </c>
      <c r="G5" t="str" cm="1">
        <f t="array" ref="G5">IF(AND($G$3&gt;=10000,MOD($G$3,10000)&lt;&gt;0),QUOTIENT($G$3,10000)&amp;INDEX($AB:$AB,MATCH(L5,$AB:$AB,0)+1,0)&amp;MOD($G$3,10000)&amp;L5,IF($G$3&gt;=10000,($G$3/10000)&amp;INDEX($AB:$AB,MATCH(L5,$AB:$AB,0)+1,0),$G$3&amp;L5))</f>
        <v>5000고</v>
      </c>
      <c r="H5" t="str" cm="1">
        <f t="array" ref="H5">IF(AND($H$3&gt;=10000,MOD($H$3,10000)&lt;&gt;0),QUOTIENT($H$3,10000)&amp;INDEX($AB:$AB,MATCH(L5,$AB:$AB,0)+1,0)&amp;MOD($H$3,10000)&amp;L5,IF($H$3&gt;=10000,($H$3/10000)&amp;INDEX($AB:$AB,MATCH(L5,$AB:$AB,0)+1,0),$H$3&amp;L5))</f>
        <v>6000고</v>
      </c>
      <c r="I5" t="str" cm="1">
        <f t="array" ref="I5">IF(AND($I$3&gt;=10000,MOD($I$3,10000)&lt;&gt;0),QUOTIENT($I$3,10000)&amp;INDEX($AB:$AB,MATCH(L5,$AB:$AB,0)+1,0)&amp;MOD($I$3,10000)&amp;L5,IF($I$3&gt;=10000,($I$3/10000)&amp;INDEX($AB:$AB,MATCH(L5,$AB:$AB,0)+1,0),$I$3&amp;L5))</f>
        <v>7000고</v>
      </c>
      <c r="J5" t="str" cm="1">
        <f t="array" ref="J5">IF(AND($J$3&gt;=10000,MOD($J$3,10000)&lt;&gt;0),QUOTIENT($J$3,10000)&amp;INDEX($AB:$AB,MATCH(L5,$AB:$AB,0)+1,0)&amp;MOD($J$3,10000)&amp;L5,IF($J$3&gt;=10000,($J$3/10000)&amp;INDEX($AB:$AB,MATCH(L5,$AB:$AB,0)+1,0),$J$3&amp;L5))</f>
        <v>8000고</v>
      </c>
      <c r="K5" t="str" cm="1">
        <f t="array" ref="K5">IF(AND($K$3&gt;=10000,MOD($K$3,10000)&lt;&gt;0),QUOTIENT($K$3,10000)&amp;INDEX($AB:$AB,MATCH(L5,$AB:$AB,0)+1,0)&amp;MOD($K$3,10000)&amp;L5,IF($K$3&gt;=10000,($K$3/10000)&amp;INDEX($AB:$AB,MATCH(L5,$AB:$AB,0)+1,0),$K$3&amp;L5))</f>
        <v>1화</v>
      </c>
      <c r="L5" s="2" t="s">
        <v>1132</v>
      </c>
      <c r="N5">
        <v>2</v>
      </c>
      <c r="O5" s="2" t="str">
        <f t="shared" ref="O5:O15" si="3">P5&amp;","&amp;Q5&amp;","&amp;R5&amp;","&amp;S5&amp;","&amp;T5&amp;","&amp;U5&amp;","&amp;V5&amp;","&amp;W5&amp;","&amp;X5</f>
        <v>1E+143,2E+143,3E+143,4E+143,5E+143,6E+143,7E+143,8E+143,1E+144</v>
      </c>
      <c r="P5">
        <f t="shared" ref="P5:P6" si="4">$C$3*Y5</f>
        <v>1E+143</v>
      </c>
      <c r="Q5">
        <f t="shared" ref="Q5:Q6" si="5">$D$3*Y5</f>
        <v>2E+143</v>
      </c>
      <c r="R5">
        <f t="shared" ref="R5:R6" si="6">$E$3*Y5</f>
        <v>3.0000000000000001E+143</v>
      </c>
      <c r="S5">
        <f t="shared" ref="S5:S6" si="7">$F$3*Y5</f>
        <v>4.0000000000000001E+143</v>
      </c>
      <c r="T5">
        <f t="shared" ref="T5:T6" si="8">$G$3*Y5</f>
        <v>5.0000000000000001E+143</v>
      </c>
      <c r="U5">
        <f t="shared" ref="U5:U6" si="9">$H$3*Y5</f>
        <v>6.0000000000000001E+143</v>
      </c>
      <c r="V5">
        <f t="shared" ref="V5:V15" si="10">$I$3*Y5</f>
        <v>7.0000000000000002E+143</v>
      </c>
      <c r="W5">
        <f t="shared" ref="W5:W15" si="11">$J$3*Y5</f>
        <v>8.0000000000000002E+143</v>
      </c>
      <c r="X5">
        <f t="shared" ref="X5:X15" si="12">$K$3*Y5</f>
        <v>1E+144</v>
      </c>
      <c r="Y5" t="str">
        <f t="shared" si="0"/>
        <v>1E+140</v>
      </c>
      <c r="AB5" t="s">
        <v>651</v>
      </c>
      <c r="AC5">
        <v>12</v>
      </c>
      <c r="AD5">
        <f t="shared" si="1"/>
        <v>1000000000000</v>
      </c>
      <c r="AE5" t="str">
        <f t="shared" si="2"/>
        <v>000000000000</v>
      </c>
    </row>
    <row r="6" spans="1:31" x14ac:dyDescent="0.3">
      <c r="A6">
        <v>3</v>
      </c>
      <c r="B6" s="2"/>
      <c r="L6" s="2"/>
      <c r="N6">
        <v>3</v>
      </c>
      <c r="O6" s="2" t="e">
        <f t="shared" si="3"/>
        <v>#N/A</v>
      </c>
      <c r="P6" t="e">
        <f t="shared" si="4"/>
        <v>#N/A</v>
      </c>
      <c r="Q6" t="e">
        <f t="shared" si="5"/>
        <v>#N/A</v>
      </c>
      <c r="R6" t="e">
        <f t="shared" si="6"/>
        <v>#N/A</v>
      </c>
      <c r="S6" t="e">
        <f t="shared" si="7"/>
        <v>#N/A</v>
      </c>
      <c r="T6" t="e">
        <f t="shared" si="8"/>
        <v>#N/A</v>
      </c>
      <c r="U6" t="e">
        <f t="shared" si="9"/>
        <v>#N/A</v>
      </c>
      <c r="V6" t="e">
        <f t="shared" si="10"/>
        <v>#N/A</v>
      </c>
      <c r="W6" t="e">
        <f t="shared" si="11"/>
        <v>#N/A</v>
      </c>
      <c r="X6" t="e">
        <f t="shared" si="12"/>
        <v>#N/A</v>
      </c>
      <c r="Y6" t="e">
        <f t="shared" si="0"/>
        <v>#N/A</v>
      </c>
      <c r="AB6" t="s">
        <v>652</v>
      </c>
      <c r="AC6">
        <v>16</v>
      </c>
      <c r="AD6">
        <f t="shared" si="1"/>
        <v>1E+16</v>
      </c>
      <c r="AE6" t="str">
        <f t="shared" si="2"/>
        <v>0000000000000000</v>
      </c>
    </row>
    <row r="7" spans="1:31" x14ac:dyDescent="0.3">
      <c r="A7">
        <v>4</v>
      </c>
      <c r="B7" s="2"/>
      <c r="L7" s="2"/>
      <c r="N7">
        <v>4</v>
      </c>
      <c r="O7" s="2" t="e">
        <f t="shared" si="3"/>
        <v>#N/A</v>
      </c>
      <c r="P7" t="e">
        <f t="shared" ref="P7:P15" si="13">$C$3*Y7</f>
        <v>#N/A</v>
      </c>
      <c r="Q7" t="e">
        <f t="shared" ref="Q7:Q15" si="14">$D$3*Y7</f>
        <v>#N/A</v>
      </c>
      <c r="R7" t="e">
        <f t="shared" ref="R7:R15" si="15">$E$3*Y7</f>
        <v>#N/A</v>
      </c>
      <c r="S7" t="e">
        <f t="shared" ref="S7:S15" si="16">$F$3*Y7</f>
        <v>#N/A</v>
      </c>
      <c r="T7" t="e">
        <f t="shared" ref="T7:T15" si="17">$G$3*Y7</f>
        <v>#N/A</v>
      </c>
      <c r="U7" t="e">
        <f t="shared" ref="U7:U15" si="18">$H$3*Y7</f>
        <v>#N/A</v>
      </c>
      <c r="V7" t="e">
        <f t="shared" si="10"/>
        <v>#N/A</v>
      </c>
      <c r="W7" t="e">
        <f t="shared" si="11"/>
        <v>#N/A</v>
      </c>
      <c r="X7" t="e">
        <f t="shared" si="12"/>
        <v>#N/A</v>
      </c>
      <c r="Y7" t="e">
        <f t="shared" si="0"/>
        <v>#N/A</v>
      </c>
      <c r="AB7" t="s">
        <v>61</v>
      </c>
      <c r="AC7">
        <v>20</v>
      </c>
      <c r="AD7">
        <f t="shared" si="1"/>
        <v>1E+20</v>
      </c>
      <c r="AE7" t="str">
        <f t="shared" si="2"/>
        <v>1E+20</v>
      </c>
    </row>
    <row r="8" spans="1:31" x14ac:dyDescent="0.3">
      <c r="A8">
        <v>5</v>
      </c>
      <c r="B8" s="2"/>
      <c r="L8" s="2"/>
      <c r="N8">
        <v>5</v>
      </c>
      <c r="O8" s="2" t="e">
        <f t="shared" si="3"/>
        <v>#N/A</v>
      </c>
      <c r="P8" t="e">
        <f t="shared" si="13"/>
        <v>#N/A</v>
      </c>
      <c r="Q8" t="e">
        <f t="shared" si="14"/>
        <v>#N/A</v>
      </c>
      <c r="R8" t="e">
        <f t="shared" si="15"/>
        <v>#N/A</v>
      </c>
      <c r="S8" t="e">
        <f t="shared" si="16"/>
        <v>#N/A</v>
      </c>
      <c r="T8" t="e">
        <f t="shared" si="17"/>
        <v>#N/A</v>
      </c>
      <c r="U8" t="e">
        <f t="shared" si="18"/>
        <v>#N/A</v>
      </c>
      <c r="V8" t="e">
        <f t="shared" si="10"/>
        <v>#N/A</v>
      </c>
      <c r="W8" t="e">
        <f t="shared" si="11"/>
        <v>#N/A</v>
      </c>
      <c r="X8" t="e">
        <f t="shared" si="12"/>
        <v>#N/A</v>
      </c>
      <c r="Y8" t="e">
        <f t="shared" si="0"/>
        <v>#N/A</v>
      </c>
      <c r="AB8" t="s">
        <v>50</v>
      </c>
      <c r="AC8">
        <v>24</v>
      </c>
      <c r="AD8">
        <f t="shared" si="1"/>
        <v>9.9999999999999998E+23</v>
      </c>
      <c r="AE8" t="str">
        <f t="shared" si="2"/>
        <v>1E+24</v>
      </c>
    </row>
    <row r="9" spans="1:31" x14ac:dyDescent="0.3">
      <c r="A9">
        <v>6</v>
      </c>
      <c r="B9" s="2"/>
      <c r="L9" s="2"/>
      <c r="N9">
        <v>6</v>
      </c>
      <c r="O9" s="2" t="e">
        <f t="shared" si="3"/>
        <v>#N/A</v>
      </c>
      <c r="P9" t="e">
        <f t="shared" si="13"/>
        <v>#N/A</v>
      </c>
      <c r="Q9" t="e">
        <f t="shared" si="14"/>
        <v>#N/A</v>
      </c>
      <c r="R9" t="e">
        <f t="shared" si="15"/>
        <v>#N/A</v>
      </c>
      <c r="S9" t="e">
        <f t="shared" si="16"/>
        <v>#N/A</v>
      </c>
      <c r="T9" t="e">
        <f t="shared" si="17"/>
        <v>#N/A</v>
      </c>
      <c r="U9" t="e">
        <f t="shared" si="18"/>
        <v>#N/A</v>
      </c>
      <c r="V9" t="e">
        <f t="shared" si="10"/>
        <v>#N/A</v>
      </c>
      <c r="W9" t="e">
        <f t="shared" si="11"/>
        <v>#N/A</v>
      </c>
      <c r="X9" t="e">
        <f t="shared" si="12"/>
        <v>#N/A</v>
      </c>
      <c r="Y9" t="e">
        <f t="shared" si="0"/>
        <v>#N/A</v>
      </c>
      <c r="AB9" t="s">
        <v>33</v>
      </c>
      <c r="AC9">
        <v>28</v>
      </c>
      <c r="AD9">
        <f t="shared" si="1"/>
        <v>9.9999999999999996E+27</v>
      </c>
      <c r="AE9" t="str">
        <f t="shared" si="2"/>
        <v>1E+28</v>
      </c>
    </row>
    <row r="10" spans="1:31" x14ac:dyDescent="0.3">
      <c r="A10">
        <v>7</v>
      </c>
      <c r="B10" s="2"/>
      <c r="L10" s="2"/>
      <c r="N10">
        <v>7</v>
      </c>
      <c r="O10" s="2" t="e">
        <f t="shared" si="3"/>
        <v>#N/A</v>
      </c>
      <c r="P10" t="e">
        <f t="shared" si="13"/>
        <v>#N/A</v>
      </c>
      <c r="Q10" t="e">
        <f t="shared" si="14"/>
        <v>#N/A</v>
      </c>
      <c r="R10" t="e">
        <f t="shared" si="15"/>
        <v>#N/A</v>
      </c>
      <c r="S10" t="e">
        <f t="shared" si="16"/>
        <v>#N/A</v>
      </c>
      <c r="T10" t="e">
        <f t="shared" si="17"/>
        <v>#N/A</v>
      </c>
      <c r="U10" t="e">
        <f t="shared" si="18"/>
        <v>#N/A</v>
      </c>
      <c r="V10" t="e">
        <f t="shared" si="10"/>
        <v>#N/A</v>
      </c>
      <c r="W10" t="e">
        <f t="shared" si="11"/>
        <v>#N/A</v>
      </c>
      <c r="X10" t="e">
        <f t="shared" si="12"/>
        <v>#N/A</v>
      </c>
      <c r="Y10" t="e">
        <f t="shared" si="0"/>
        <v>#N/A</v>
      </c>
      <c r="AB10" t="s">
        <v>653</v>
      </c>
      <c r="AC10">
        <v>32</v>
      </c>
      <c r="AD10">
        <f t="shared" si="1"/>
        <v>1.0000000000000001E+32</v>
      </c>
      <c r="AE10" t="str">
        <f t="shared" si="2"/>
        <v>1E+32</v>
      </c>
    </row>
    <row r="11" spans="1:31" x14ac:dyDescent="0.3">
      <c r="A11">
        <v>8</v>
      </c>
      <c r="B11" s="2"/>
      <c r="L11" s="2"/>
      <c r="N11">
        <v>8</v>
      </c>
      <c r="O11" s="2" t="e">
        <f t="shared" si="3"/>
        <v>#N/A</v>
      </c>
      <c r="P11" t="e">
        <f t="shared" si="13"/>
        <v>#N/A</v>
      </c>
      <c r="Q11" t="e">
        <f t="shared" si="14"/>
        <v>#N/A</v>
      </c>
      <c r="R11" t="e">
        <f t="shared" si="15"/>
        <v>#N/A</v>
      </c>
      <c r="S11" t="e">
        <f t="shared" si="16"/>
        <v>#N/A</v>
      </c>
      <c r="T11" t="e">
        <f t="shared" si="17"/>
        <v>#N/A</v>
      </c>
      <c r="U11" t="e">
        <f t="shared" si="18"/>
        <v>#N/A</v>
      </c>
      <c r="V11" t="e">
        <f t="shared" si="10"/>
        <v>#N/A</v>
      </c>
      <c r="W11" t="e">
        <f t="shared" si="11"/>
        <v>#N/A</v>
      </c>
      <c r="X11" t="e">
        <f t="shared" si="12"/>
        <v>#N/A</v>
      </c>
      <c r="Y11" t="e">
        <f t="shared" si="0"/>
        <v>#N/A</v>
      </c>
      <c r="AB11" t="s">
        <v>654</v>
      </c>
      <c r="AC11">
        <v>36</v>
      </c>
      <c r="AD11">
        <f t="shared" si="1"/>
        <v>1E+36</v>
      </c>
      <c r="AE11" t="str">
        <f t="shared" si="2"/>
        <v>1E+36</v>
      </c>
    </row>
    <row r="12" spans="1:31" x14ac:dyDescent="0.3">
      <c r="A12">
        <v>9</v>
      </c>
      <c r="B12" s="2"/>
      <c r="L12" s="2"/>
      <c r="N12">
        <v>9</v>
      </c>
      <c r="O12" s="2" t="e">
        <f t="shared" si="3"/>
        <v>#N/A</v>
      </c>
      <c r="P12" t="e">
        <f t="shared" si="13"/>
        <v>#N/A</v>
      </c>
      <c r="Q12" t="e">
        <f t="shared" si="14"/>
        <v>#N/A</v>
      </c>
      <c r="R12" t="e">
        <f t="shared" si="15"/>
        <v>#N/A</v>
      </c>
      <c r="S12" t="e">
        <f t="shared" si="16"/>
        <v>#N/A</v>
      </c>
      <c r="T12" t="e">
        <f t="shared" si="17"/>
        <v>#N/A</v>
      </c>
      <c r="U12" t="e">
        <f t="shared" si="18"/>
        <v>#N/A</v>
      </c>
      <c r="V12" t="e">
        <f t="shared" si="10"/>
        <v>#N/A</v>
      </c>
      <c r="W12" t="e">
        <f t="shared" si="11"/>
        <v>#N/A</v>
      </c>
      <c r="X12" t="e">
        <f t="shared" si="12"/>
        <v>#N/A</v>
      </c>
      <c r="Y12" t="e">
        <f t="shared" si="0"/>
        <v>#N/A</v>
      </c>
      <c r="AB12" t="s">
        <v>655</v>
      </c>
      <c r="AC12">
        <v>40</v>
      </c>
      <c r="AD12">
        <f t="shared" si="1"/>
        <v>1E+40</v>
      </c>
      <c r="AE12" t="str">
        <f t="shared" si="2"/>
        <v>1E+40</v>
      </c>
    </row>
    <row r="13" spans="1:31" x14ac:dyDescent="0.3">
      <c r="A13">
        <v>10</v>
      </c>
      <c r="B13" s="2"/>
      <c r="L13" s="2"/>
      <c r="N13">
        <v>10</v>
      </c>
      <c r="O13" s="2" t="e">
        <f t="shared" si="3"/>
        <v>#N/A</v>
      </c>
      <c r="P13" t="e">
        <f t="shared" si="13"/>
        <v>#N/A</v>
      </c>
      <c r="Q13" t="e">
        <f t="shared" si="14"/>
        <v>#N/A</v>
      </c>
      <c r="R13" t="e">
        <f t="shared" si="15"/>
        <v>#N/A</v>
      </c>
      <c r="S13" t="e">
        <f t="shared" si="16"/>
        <v>#N/A</v>
      </c>
      <c r="T13" t="e">
        <f t="shared" si="17"/>
        <v>#N/A</v>
      </c>
      <c r="U13" t="e">
        <f t="shared" si="18"/>
        <v>#N/A</v>
      </c>
      <c r="V13" t="e">
        <f t="shared" si="10"/>
        <v>#N/A</v>
      </c>
      <c r="W13" t="e">
        <f t="shared" si="11"/>
        <v>#N/A</v>
      </c>
      <c r="X13" t="e">
        <f t="shared" si="12"/>
        <v>#N/A</v>
      </c>
      <c r="Y13" t="e">
        <f t="shared" si="0"/>
        <v>#N/A</v>
      </c>
      <c r="AB13" t="s">
        <v>656</v>
      </c>
      <c r="AC13">
        <v>44</v>
      </c>
      <c r="AD13">
        <f t="shared" si="1"/>
        <v>1.0000000000000001E+44</v>
      </c>
      <c r="AE13" t="str">
        <f t="shared" si="2"/>
        <v>1E+44</v>
      </c>
    </row>
    <row r="14" spans="1:31" x14ac:dyDescent="0.3">
      <c r="A14">
        <v>11</v>
      </c>
      <c r="B14" s="2"/>
      <c r="L14" s="2"/>
      <c r="N14">
        <v>11</v>
      </c>
      <c r="O14" s="2" t="e">
        <f t="shared" si="3"/>
        <v>#N/A</v>
      </c>
      <c r="P14" t="e">
        <f t="shared" si="13"/>
        <v>#N/A</v>
      </c>
      <c r="Q14" t="e">
        <f t="shared" si="14"/>
        <v>#N/A</v>
      </c>
      <c r="R14" t="e">
        <f t="shared" si="15"/>
        <v>#N/A</v>
      </c>
      <c r="S14" t="e">
        <f t="shared" si="16"/>
        <v>#N/A</v>
      </c>
      <c r="T14" t="e">
        <f t="shared" si="17"/>
        <v>#N/A</v>
      </c>
      <c r="U14" t="e">
        <f t="shared" si="18"/>
        <v>#N/A</v>
      </c>
      <c r="V14" t="e">
        <f t="shared" si="10"/>
        <v>#N/A</v>
      </c>
      <c r="W14" t="e">
        <f t="shared" si="11"/>
        <v>#N/A</v>
      </c>
      <c r="X14" t="e">
        <f t="shared" si="12"/>
        <v>#N/A</v>
      </c>
      <c r="Y14" t="e">
        <f t="shared" si="0"/>
        <v>#N/A</v>
      </c>
      <c r="AB14" t="s">
        <v>657</v>
      </c>
      <c r="AC14">
        <v>48</v>
      </c>
      <c r="AD14">
        <f t="shared" si="1"/>
        <v>1E+48</v>
      </c>
      <c r="AE14" t="str">
        <f t="shared" si="2"/>
        <v>1E+48</v>
      </c>
    </row>
    <row r="15" spans="1:31" x14ac:dyDescent="0.3">
      <c r="A15">
        <v>12</v>
      </c>
      <c r="B15" s="2"/>
      <c r="L15" s="2"/>
      <c r="N15">
        <v>12</v>
      </c>
      <c r="O15" s="2" t="e">
        <f t="shared" si="3"/>
        <v>#N/A</v>
      </c>
      <c r="P15" t="e">
        <f t="shared" si="13"/>
        <v>#N/A</v>
      </c>
      <c r="Q15" t="e">
        <f t="shared" si="14"/>
        <v>#N/A</v>
      </c>
      <c r="R15" t="e">
        <f t="shared" si="15"/>
        <v>#N/A</v>
      </c>
      <c r="S15" t="e">
        <f t="shared" si="16"/>
        <v>#N/A</v>
      </c>
      <c r="T15" t="e">
        <f t="shared" si="17"/>
        <v>#N/A</v>
      </c>
      <c r="U15" t="e">
        <f t="shared" si="18"/>
        <v>#N/A</v>
      </c>
      <c r="V15" t="e">
        <f t="shared" si="10"/>
        <v>#N/A</v>
      </c>
      <c r="W15" t="e">
        <f t="shared" si="11"/>
        <v>#N/A</v>
      </c>
      <c r="X15" t="e">
        <f t="shared" si="12"/>
        <v>#N/A</v>
      </c>
      <c r="Y15" t="e">
        <f t="shared" si="0"/>
        <v>#N/A</v>
      </c>
      <c r="AB15" t="s">
        <v>659</v>
      </c>
      <c r="AC15">
        <v>52</v>
      </c>
      <c r="AD15">
        <f t="shared" si="1"/>
        <v>9.9999999999999999E+51</v>
      </c>
      <c r="AE15" t="str">
        <f t="shared" si="2"/>
        <v>1E+52</v>
      </c>
    </row>
    <row r="16" spans="1:31" x14ac:dyDescent="0.3">
      <c r="O16" s="3"/>
      <c r="AB16" t="s">
        <v>660</v>
      </c>
      <c r="AC16">
        <v>56</v>
      </c>
      <c r="AD16">
        <f t="shared" si="1"/>
        <v>1.0000000000000001E+56</v>
      </c>
      <c r="AE16" t="str">
        <f t="shared" si="2"/>
        <v>1E+56</v>
      </c>
    </row>
    <row r="17" spans="1:31" x14ac:dyDescent="0.3">
      <c r="AB17" t="s">
        <v>661</v>
      </c>
      <c r="AC17">
        <v>60</v>
      </c>
      <c r="AD17">
        <f t="shared" si="1"/>
        <v>9.9999999999999995E+59</v>
      </c>
      <c r="AE17" t="str">
        <f t="shared" si="2"/>
        <v>1E+60</v>
      </c>
    </row>
    <row r="18" spans="1:31" x14ac:dyDescent="0.3">
      <c r="AB18" t="s">
        <v>662</v>
      </c>
      <c r="AC18">
        <v>64</v>
      </c>
      <c r="AD18">
        <f t="shared" si="1"/>
        <v>1E+64</v>
      </c>
      <c r="AE18" t="str">
        <f t="shared" si="2"/>
        <v>1E+64</v>
      </c>
    </row>
    <row r="19" spans="1:31" x14ac:dyDescent="0.3">
      <c r="AB19" t="s">
        <v>663</v>
      </c>
      <c r="AC19">
        <v>68</v>
      </c>
      <c r="AD19">
        <f t="shared" si="1"/>
        <v>9.9999999999999995E+67</v>
      </c>
      <c r="AE19" t="str">
        <f t="shared" si="2"/>
        <v>1E+68</v>
      </c>
    </row>
    <row r="20" spans="1:31" x14ac:dyDescent="0.3">
      <c r="A20" t="s">
        <v>760</v>
      </c>
      <c r="AB20" t="s">
        <v>664</v>
      </c>
      <c r="AC20">
        <v>72</v>
      </c>
      <c r="AD20">
        <f t="shared" si="1"/>
        <v>9.9999999999999994E+71</v>
      </c>
      <c r="AE20" t="str">
        <f t="shared" si="2"/>
        <v>1E+72</v>
      </c>
    </row>
    <row r="21" spans="1:31" x14ac:dyDescent="0.3">
      <c r="B21" t="s">
        <v>65</v>
      </c>
      <c r="C21" t="s">
        <v>669</v>
      </c>
      <c r="D21" t="s">
        <v>670</v>
      </c>
      <c r="E21" t="s">
        <v>671</v>
      </c>
      <c r="F21" t="s">
        <v>672</v>
      </c>
      <c r="G21" t="s">
        <v>673</v>
      </c>
      <c r="H21" t="s">
        <v>674</v>
      </c>
      <c r="I21" t="s">
        <v>645</v>
      </c>
      <c r="O21" t="s">
        <v>62</v>
      </c>
      <c r="P21" t="s">
        <v>669</v>
      </c>
      <c r="Q21" t="s">
        <v>670</v>
      </c>
      <c r="R21" t="s">
        <v>671</v>
      </c>
      <c r="S21" t="s">
        <v>672</v>
      </c>
      <c r="T21" t="s">
        <v>673</v>
      </c>
      <c r="U21" t="s">
        <v>674</v>
      </c>
      <c r="V21" t="s">
        <v>645</v>
      </c>
      <c r="AB21" t="s">
        <v>665</v>
      </c>
      <c r="AC21">
        <v>76</v>
      </c>
      <c r="AD21">
        <f t="shared" si="1"/>
        <v>1E+76</v>
      </c>
      <c r="AE21" t="str">
        <f t="shared" si="2"/>
        <v>1E+76</v>
      </c>
    </row>
    <row r="22" spans="1:31" x14ac:dyDescent="0.3">
      <c r="C22" s="2">
        <v>1000</v>
      </c>
      <c r="D22" s="2">
        <v>2000</v>
      </c>
      <c r="E22" s="2">
        <v>3000</v>
      </c>
      <c r="F22" s="2">
        <v>5000</v>
      </c>
      <c r="G22" s="2">
        <v>7000</v>
      </c>
      <c r="H22" s="2">
        <v>10000</v>
      </c>
      <c r="AB22" t="s">
        <v>666</v>
      </c>
      <c r="AC22">
        <v>80</v>
      </c>
      <c r="AD22">
        <f t="shared" si="1"/>
        <v>1E+80</v>
      </c>
      <c r="AE22" t="str">
        <f t="shared" si="2"/>
        <v>1E+80</v>
      </c>
    </row>
    <row r="23" spans="1:31" x14ac:dyDescent="0.3">
      <c r="A23">
        <v>1</v>
      </c>
      <c r="B23" s="2" t="str">
        <f>C23&amp;","&amp;D23&amp;","&amp;E23&amp;","&amp;F23&amp;","&amp;G23&amp;","&amp;H23</f>
        <v>1000마,2000마,3000마,5000마,7000마,1살</v>
      </c>
      <c r="C23" t="str" cm="1">
        <f t="array" ref="C23">IF(AND($C$22&gt;=10000,MOD($C$22,10000)&lt;&gt;0),QUOTIENT($C$22,10000)&amp;INDEX($AB:$AB,MATCH(I23,$AB:$AB,0)+1,0)&amp;MOD($C$22,10000)&amp;I23,IF($C$22&gt;=10000,($C$22/10000)&amp;INDEX($AB:$AB,MATCH(I23,$AB:$AB,0)+1,0),$C$22&amp;I23))</f>
        <v>1000마</v>
      </c>
      <c r="D23" t="str" cm="1">
        <f t="array" ref="D23">IF(AND($D$22&gt;=10000,MOD($D$22,10000)&lt;&gt;0),QUOTIENT($D$22,10000)&amp;INDEX($AB:$AB,MATCH(I23,$AB:$AB,0)+1,0)&amp;MOD($D$22,10000)&amp;I23,IF($D$22=10000,($D$22/10000)&amp;INDEX($AB:$AB,MATCH(I23,$AB:$AB,0)+1,0),$D$22&amp;I23))</f>
        <v>2000마</v>
      </c>
      <c r="E23" t="str" cm="1">
        <f t="array" ref="E23">IF(AND($E$22&gt;=10000,MOD($E$22,10000)&lt;&gt;0),QUOTIENT($E$22,10000)&amp;INDEX($AB:$AB,MATCH(I23,$AB:$AB,0)+1,0)&amp;MOD($E$22,10000)&amp;I23,IF($E$22&gt;=10000,($E$22/10000)&amp;INDEX($AB:$AB,MATCH(I23,$AB:$AB,0)+1,0),$E$22&amp;I23))</f>
        <v>3000마</v>
      </c>
      <c r="F23" t="str" cm="1">
        <f t="array" ref="F23">IF(AND($F$22&gt;=10000,MOD($F$22,10000)&lt;&gt;0),QUOTIENT($F$22,10000)&amp;INDEX($AB:$AB,MATCH(I23,$AB:$AB,0)+1,0)&amp;MOD($F$22,10000)&amp;I23,IF($F$22&gt;=10000,($F$22/10000)&amp;INDEX($AB:$AB,MATCH(I23,$AB:$AB,0)+1,0),$F$22&amp;I23))</f>
        <v>5000마</v>
      </c>
      <c r="G23" t="str" cm="1">
        <f t="array" ref="G23">IF(AND($G$22&gt;=10000,MOD($G$22,10000)&lt;&gt;0),QUOTIENT($G$22,10000)&amp;INDEX($AB:$AB,MATCH(I23,$AB:$AB,0)+1,0)&amp;MOD($G$22,10000)&amp;I23,IF($G$22=10000,($G$22/10000)&amp;INDEX($AB:$AB,MATCH(I23,$AB:$AB,0)+1,0),$G$22&amp;I23))</f>
        <v>7000마</v>
      </c>
      <c r="H23" t="str" cm="1">
        <f t="array" ref="H23">IF(AND($H$22&gt;=10000,MOD($H$22,10000)&lt;&gt;0),QUOTIENT($H$22,10000)&amp;INDEX($AB:$AB,MATCH(I23,$AB:$AB,0)+1,0)&amp;MOD($H$22,10000)&amp;I23,IF($H$22&gt;=10000,($H$22/10000)&amp;INDEX($AB:$AB,MATCH(I23,$AB:$AB,0)+1,0),$H$22&amp;I23))</f>
        <v>1살</v>
      </c>
      <c r="I23" s="2" t="s">
        <v>807</v>
      </c>
      <c r="N23">
        <v>1</v>
      </c>
      <c r="O23" s="2" t="str">
        <f>P23&amp;","&amp;Q23&amp;","&amp;R23&amp;","&amp;S23&amp;","&amp;T23&amp;","&amp;U23</f>
        <v>1E+111,2E+111,3E+111,5E+111,7E+111,1E+112</v>
      </c>
      <c r="P23">
        <f>$C$22*V23</f>
        <v>1.0000000000000001E+111</v>
      </c>
      <c r="Q23">
        <f>$D$22*V23</f>
        <v>2.0000000000000002E+111</v>
      </c>
      <c r="R23">
        <f>$E$22*V23</f>
        <v>3E+111</v>
      </c>
      <c r="S23">
        <f>$F$22*V23</f>
        <v>4.9999999999999997E+111</v>
      </c>
      <c r="T23">
        <f>$G$22*V23</f>
        <v>7.0000000000000004E+111</v>
      </c>
      <c r="U23">
        <f>$H$22*V23</f>
        <v>9.9999999999999993E+111</v>
      </c>
      <c r="V23" t="str">
        <f>VLOOKUP(I23,AB:AE,4,FALSE)</f>
        <v>1E+108</v>
      </c>
      <c r="AB23" t="s">
        <v>667</v>
      </c>
      <c r="AC23">
        <v>84</v>
      </c>
      <c r="AD23">
        <f t="shared" si="1"/>
        <v>1.0000000000000001E+84</v>
      </c>
      <c r="AE23" t="str">
        <f t="shared" si="2"/>
        <v>1E+84</v>
      </c>
    </row>
    <row r="24" spans="1:31" x14ac:dyDescent="0.3">
      <c r="A24">
        <v>2</v>
      </c>
      <c r="B24" s="2" t="str">
        <f t="shared" ref="B24:B26" si="19">C24&amp;","&amp;D24&amp;","&amp;E24&amp;","&amp;F24&amp;","&amp;G24&amp;","&amp;H24</f>
        <v>1000살,2000살,3000살,5000살,7000살,1섬</v>
      </c>
      <c r="C24" t="str" cm="1">
        <f t="array" ref="C24">IF(AND($C$22&gt;=10000,MOD($C$22,10000)&lt;&gt;0),QUOTIENT($C$22,10000)&amp;INDEX($AB:$AB,MATCH(I24,$AB:$AB,0)+1,0)&amp;MOD($C$22,10000)&amp;I24,IF($C$22&gt;=10000,($C$22/10000)&amp;INDEX($AB:$AB,MATCH(I24,$AB:$AB,0)+1,0),$C$22&amp;I24))</f>
        <v>1000살</v>
      </c>
      <c r="D24" t="str" cm="1">
        <f t="array" ref="D24">IF(AND($D$22&gt;=10000,MOD($D$22,10000)&lt;&gt;0),QUOTIENT($D$22,10000)&amp;INDEX($AB:$AB,MATCH(I24,$AB:$AB,0)+1,0)&amp;MOD($D$22,10000)&amp;I24,IF($D$22=10000,($D$22/10000)&amp;INDEX($AB:$AB,MATCH(I24,$AB:$AB,0)+1,0),$D$22&amp;I24))</f>
        <v>2000살</v>
      </c>
      <c r="E24" t="str" cm="1">
        <f t="array" ref="E24">IF(AND($E$22&gt;=10000,MOD($E$22,10000)&lt;&gt;0),QUOTIENT($E$22,10000)&amp;INDEX($AB:$AB,MATCH(I24,$AB:$AB,0)+1,0)&amp;MOD($E$22,10000)&amp;I24,IF($E$22&gt;=10000,($E$22/10000)&amp;INDEX($AB:$AB,MATCH(I24,$AB:$AB,0)+1,0),$E$22&amp;I24))</f>
        <v>3000살</v>
      </c>
      <c r="F24" t="str" cm="1">
        <f t="array" ref="F24">IF(AND($F$22&gt;=10000,MOD($F$22,10000)&lt;&gt;0),QUOTIENT($F$22,10000)&amp;INDEX($AB:$AB,MATCH(I24,$AB:$AB,0)+1,0)&amp;MOD($F$22,10000)&amp;I24,IF($F$22&gt;=10000,($F$22/10000)&amp;INDEX($AB:$AB,MATCH(I24,$AB:$AB,0)+1,0),$F$22&amp;I24))</f>
        <v>5000살</v>
      </c>
      <c r="G24" t="str" cm="1">
        <f t="array" ref="G24">IF(AND($G$22&gt;=10000,MOD($G$22,10000)&lt;&gt;0),QUOTIENT($G$22,10000)&amp;INDEX($AB:$AB,MATCH(I24,$AB:$AB,0)+1,0)&amp;MOD($G$22,10000)&amp;I24,IF($G$22=10000,($G$22/10000)&amp;INDEX($AB:$AB,MATCH(I24,$AB:$AB,0)+1,0),$G$22&amp;I24))</f>
        <v>7000살</v>
      </c>
      <c r="H24" t="str" cm="1">
        <f t="array" ref="H24">IF(AND($H$22&gt;=10000,MOD($H$22,10000)&lt;&gt;0),QUOTIENT($H$22,10000)&amp;INDEX($AB:$AB,MATCH(I24,$AB:$AB,0)+1,0)&amp;MOD($H$22,10000)&amp;I24,IF($H$22&gt;=10000,($H$22/10000)&amp;INDEX($AB:$AB,MATCH(I24,$AB:$AB,0)+1,0),$H$22&amp;I24))</f>
        <v>1섬</v>
      </c>
      <c r="I24" s="2" t="s">
        <v>912</v>
      </c>
      <c r="N24">
        <v>2</v>
      </c>
      <c r="O24" s="2" t="str">
        <f t="shared" ref="O24:O26" si="20">P24&amp;","&amp;Q24&amp;","&amp;R24&amp;","&amp;S24&amp;","&amp;T24&amp;","&amp;U24</f>
        <v>1E+115,2E+115,3E+115,5E+115,7E+115,1E+116</v>
      </c>
      <c r="P24">
        <f t="shared" ref="P24:P26" si="21">$C$22*V24</f>
        <v>1E+115</v>
      </c>
      <c r="Q24">
        <f t="shared" ref="Q24:Q26" si="22">$D$22*V24</f>
        <v>2E+115</v>
      </c>
      <c r="R24">
        <f t="shared" ref="R24:R26" si="23">$E$22*V24</f>
        <v>2.9999999999999996E+115</v>
      </c>
      <c r="S24">
        <f t="shared" ref="S24:S26" si="24">$F$22*V24</f>
        <v>5.0000000000000001E+115</v>
      </c>
      <c r="T24">
        <f t="shared" ref="T24:T26" si="25">$G$22*V24</f>
        <v>6.9999999999999992E+115</v>
      </c>
      <c r="U24">
        <f t="shared" ref="U24:U26" si="26">$H$22*V24</f>
        <v>1E+116</v>
      </c>
      <c r="V24" t="str">
        <f>VLOOKUP(I24,AB:AE,4,FALSE)</f>
        <v>1E+112</v>
      </c>
      <c r="AB24" t="s">
        <v>649</v>
      </c>
      <c r="AC24">
        <v>88</v>
      </c>
      <c r="AD24">
        <f t="shared" si="1"/>
        <v>9.9999999999999996E+87</v>
      </c>
      <c r="AE24" t="str">
        <f t="shared" si="2"/>
        <v>1E+88</v>
      </c>
    </row>
    <row r="25" spans="1:31" x14ac:dyDescent="0.3">
      <c r="A25">
        <v>3</v>
      </c>
      <c r="B25" s="2" t="str">
        <f t="shared" si="19"/>
        <v>1000섬,2000섬,3000섬,5000섬,7000섬,1찰</v>
      </c>
      <c r="C25" t="str" cm="1">
        <f t="array" ref="C25">IF(AND($C$22&gt;=10000,MOD($C$22,10000)&lt;&gt;0),QUOTIENT($C$22,10000)&amp;INDEX($AB:$AB,MATCH(I25,$AB:$AB,0)+1,0)&amp;MOD($C$22,10000)&amp;I25,IF($C$22&gt;=10000,($C$22/10000)&amp;INDEX($AB:$AB,MATCH(I25,$AB:$AB,0)+1,0),$C$22&amp;I25))</f>
        <v>1000섬</v>
      </c>
      <c r="D25" t="str" cm="1">
        <f t="array" ref="D25">IF(AND($D$22&gt;=10000,MOD($D$22,10000)&lt;&gt;0),QUOTIENT($D$22,10000)&amp;INDEX($AB:$AB,MATCH(I25,$AB:$AB,0)+1,0)&amp;MOD($D$22,10000)&amp;I25,IF($D$22=10000,($D$22/10000)&amp;INDEX($AB:$AB,MATCH(I25,$AB:$AB,0)+1,0),$D$22&amp;I25))</f>
        <v>2000섬</v>
      </c>
      <c r="E25" t="str" cm="1">
        <f t="array" ref="E25">IF(AND($E$22&gt;=10000,MOD($E$22,10000)&lt;&gt;0),QUOTIENT($E$22,10000)&amp;INDEX($AB:$AB,MATCH(I25,$AB:$AB,0)+1,0)&amp;MOD($E$22,10000)&amp;I25,IF($E$22&gt;=10000,($E$22/10000)&amp;INDEX($AB:$AB,MATCH(I25,$AB:$AB,0)+1,0),$E$22&amp;I25))</f>
        <v>3000섬</v>
      </c>
      <c r="F25" t="str" cm="1">
        <f t="array" ref="F25">IF(AND($F$22&gt;=10000,MOD($F$22,10000)&lt;&gt;0),QUOTIENT($F$22,10000)&amp;INDEX($AB:$AB,MATCH(I25,$AB:$AB,0)+1,0)&amp;MOD($F$22,10000)&amp;I25,IF($F$22&gt;=10000,($F$22/10000)&amp;INDEX($AB:$AB,MATCH(I25,$AB:$AB,0)+1,0),$F$22&amp;I25))</f>
        <v>5000섬</v>
      </c>
      <c r="G25" t="str" cm="1">
        <f t="array" ref="G25">IF(AND($G$22&gt;=10000,MOD($G$22,10000)&lt;&gt;0),QUOTIENT($G$22,10000)&amp;INDEX($AB:$AB,MATCH(I25,$AB:$AB,0)+1,0)&amp;MOD($G$22,10000)&amp;I25,IF($G$22=10000,($G$22/10000)&amp;INDEX($AB:$AB,MATCH(I25,$AB:$AB,0)+1,0),$G$22&amp;I25))</f>
        <v>7000섬</v>
      </c>
      <c r="H25" t="str" cm="1">
        <f t="array" ref="H25">IF(AND($H$22&gt;=10000,MOD($H$22,10000)&lt;&gt;0),QUOTIENT($H$22,10000)&amp;INDEX($AB:$AB,MATCH(I25,$AB:$AB,0)+1,0)&amp;MOD($H$22,10000)&amp;I25,IF($H$22&gt;=10000,($H$22/10000)&amp;INDEX($AB:$AB,MATCH(I25,$AB:$AB,0)+1,0),$H$22&amp;I25))</f>
        <v>1찰</v>
      </c>
      <c r="I25" s="2" t="s">
        <v>913</v>
      </c>
      <c r="N25">
        <v>3</v>
      </c>
      <c r="O25" s="2" t="str">
        <f t="shared" si="20"/>
        <v>1E+119,2E+119,3E+119,5E+119,7E+119,1E+120</v>
      </c>
      <c r="P25">
        <f t="shared" si="21"/>
        <v>9.9999999999999994E+118</v>
      </c>
      <c r="Q25">
        <f t="shared" si="22"/>
        <v>1.9999999999999999E+119</v>
      </c>
      <c r="R25">
        <f t="shared" si="23"/>
        <v>3E+119</v>
      </c>
      <c r="S25">
        <f t="shared" si="24"/>
        <v>4.9999999999999999E+119</v>
      </c>
      <c r="T25">
        <f t="shared" si="25"/>
        <v>7.0000000000000001E+119</v>
      </c>
      <c r="U25">
        <f t="shared" si="26"/>
        <v>9.9999999999999998E+119</v>
      </c>
      <c r="V25" t="str">
        <f>VLOOKUP(I25,AB:AE,4,FALSE)</f>
        <v>1E+116</v>
      </c>
      <c r="AB25" t="s">
        <v>658</v>
      </c>
      <c r="AC25">
        <v>92</v>
      </c>
      <c r="AD25">
        <f t="shared" si="1"/>
        <v>1E+92</v>
      </c>
      <c r="AE25" t="str">
        <f t="shared" si="2"/>
        <v>1E+92</v>
      </c>
    </row>
    <row r="26" spans="1:31" x14ac:dyDescent="0.3">
      <c r="A26">
        <v>4</v>
      </c>
      <c r="B26" s="2" t="str">
        <f t="shared" si="19"/>
        <v>1000찰,2000찰,3000찰,5000찰,7000찰,1교</v>
      </c>
      <c r="C26" t="str" cm="1">
        <f t="array" ref="C26">IF(AND($C$22&gt;=10000,MOD($C$22,10000)&lt;&gt;0),QUOTIENT($C$22,10000)&amp;INDEX($AB:$AB,MATCH(I26,$AB:$AB,0)+1,0)&amp;MOD($C$22,10000)&amp;I26,IF($C$22&gt;=10000,($C$22/10000)&amp;INDEX($AB:$AB,MATCH(I26,$AB:$AB,0)+1,0),$C$22&amp;I26))</f>
        <v>1000찰</v>
      </c>
      <c r="D26" t="str" cm="1">
        <f t="array" ref="D26">IF(AND($D$22&gt;=10000,MOD($D$22,10000)&lt;&gt;0),QUOTIENT($D$22,10000)&amp;INDEX($AB:$AB,MATCH(I26,$AB:$AB,0)+1,0)&amp;MOD($D$22,10000)&amp;I26,IF($D$22=10000,($D$22/10000)&amp;INDEX($AB:$AB,MATCH(I26,$AB:$AB,0)+1,0),$D$22&amp;I26))</f>
        <v>2000찰</v>
      </c>
      <c r="E26" t="str" cm="1">
        <f t="array" ref="E26">IF(AND($E$22&gt;=10000,MOD($E$22,10000)&lt;&gt;0),QUOTIENT($E$22,10000)&amp;INDEX($AB:$AB,MATCH(I26,$AB:$AB,0)+1,0)&amp;MOD($E$22,10000)&amp;I26,IF($E$22&gt;=10000,($E$22/10000)&amp;INDEX($AB:$AB,MATCH(I26,$AB:$AB,0)+1,0),$E$22&amp;I26))</f>
        <v>3000찰</v>
      </c>
      <c r="F26" t="str" cm="1">
        <f t="array" ref="F26">IF(AND($F$22&gt;=10000,MOD($F$22,10000)&lt;&gt;0),QUOTIENT($F$22,10000)&amp;INDEX($AB:$AB,MATCH(I26,$AB:$AB,0)+1,0)&amp;MOD($F$22,10000)&amp;I26,IF($F$22&gt;=10000,($F$22/10000)&amp;INDEX($AB:$AB,MATCH(I26,$AB:$AB,0)+1,0),$F$22&amp;I26))</f>
        <v>5000찰</v>
      </c>
      <c r="G26" t="str" cm="1">
        <f t="array" ref="G26">IF(AND($G$22&gt;=10000,MOD($G$22,10000)&lt;&gt;0),QUOTIENT($G$22,10000)&amp;INDEX($AB:$AB,MATCH(I26,$AB:$AB,0)+1,0)&amp;MOD($G$22,10000)&amp;I26,IF($G$22=10000,($G$22/10000)&amp;INDEX($AB:$AB,MATCH(I26,$AB:$AB,0)+1,0),$G$22&amp;I26))</f>
        <v>7000찰</v>
      </c>
      <c r="H26" t="str" cm="1">
        <f t="array" ref="H26">IF(AND($H$22&gt;=10000,MOD($H$22,10000)&lt;&gt;0),QUOTIENT($H$22,10000)&amp;INDEX($AB:$AB,MATCH(I26,$AB:$AB,0)+1,0)&amp;MOD($H$22,10000)&amp;I26,IF($H$22&gt;=10000,($H$22/10000)&amp;INDEX($AB:$AB,MATCH(I26,$AB:$AB,0)+1,0),$H$22&amp;I26))</f>
        <v>1교</v>
      </c>
      <c r="I26" s="2" t="s">
        <v>967</v>
      </c>
      <c r="N26">
        <v>4</v>
      </c>
      <c r="O26" s="2" t="str">
        <f t="shared" si="20"/>
        <v>1E+123,2E+123,3E+123,5E+123,7E+123,1E+124</v>
      </c>
      <c r="P26">
        <f t="shared" si="21"/>
        <v>9.9999999999999998E+122</v>
      </c>
      <c r="Q26">
        <f t="shared" si="22"/>
        <v>2E+123</v>
      </c>
      <c r="R26">
        <f t="shared" si="23"/>
        <v>3.0000000000000001E+123</v>
      </c>
      <c r="S26">
        <f t="shared" si="24"/>
        <v>4.9999999999999997E+123</v>
      </c>
      <c r="T26">
        <f t="shared" si="25"/>
        <v>7E+123</v>
      </c>
      <c r="U26">
        <f t="shared" si="26"/>
        <v>9.9999999999999995E+123</v>
      </c>
      <c r="V26" t="str">
        <f>VLOOKUP(I26,AB:AE,4,FALSE)</f>
        <v>1E+120</v>
      </c>
      <c r="AB26" t="s">
        <v>668</v>
      </c>
      <c r="AC26">
        <v>96</v>
      </c>
      <c r="AD26">
        <f t="shared" si="1"/>
        <v>1E+96</v>
      </c>
      <c r="AE26" t="str">
        <f t="shared" si="2"/>
        <v>1E+96</v>
      </c>
    </row>
    <row r="27" spans="1:31" x14ac:dyDescent="0.3">
      <c r="A27">
        <v>5</v>
      </c>
      <c r="B27" s="2"/>
      <c r="N27">
        <v>5</v>
      </c>
      <c r="O27" s="2"/>
      <c r="AB27" t="s">
        <v>726</v>
      </c>
      <c r="AC27">
        <v>100</v>
      </c>
      <c r="AD27">
        <f t="shared" si="1"/>
        <v>1E+100</v>
      </c>
      <c r="AE27" t="str">
        <f t="shared" si="2"/>
        <v>1E+100</v>
      </c>
    </row>
    <row r="28" spans="1:31" x14ac:dyDescent="0.3">
      <c r="A28">
        <v>6</v>
      </c>
      <c r="B28" s="2"/>
      <c r="N28">
        <v>6</v>
      </c>
      <c r="O28" s="2"/>
      <c r="AB28" t="s">
        <v>806</v>
      </c>
      <c r="AC28">
        <v>104</v>
      </c>
      <c r="AD28">
        <f t="shared" si="1"/>
        <v>1E+104</v>
      </c>
      <c r="AE28" t="str">
        <f t="shared" si="2"/>
        <v>1E+104</v>
      </c>
    </row>
    <row r="29" spans="1:31" x14ac:dyDescent="0.3">
      <c r="A29">
        <v>7</v>
      </c>
      <c r="B29" s="2"/>
      <c r="N29">
        <v>7</v>
      </c>
      <c r="O29" s="2"/>
      <c r="AB29" t="s">
        <v>807</v>
      </c>
      <c r="AC29">
        <v>108</v>
      </c>
      <c r="AD29">
        <f t="shared" ref="AD29:AD35" si="27">POWER(10,AC29)</f>
        <v>1E+108</v>
      </c>
      <c r="AE29" t="str">
        <f t="shared" ref="AE29:AE31" si="28">RIGHT(AD29,AC29)</f>
        <v>1E+108</v>
      </c>
    </row>
    <row r="30" spans="1:31" x14ac:dyDescent="0.3">
      <c r="A30">
        <v>8</v>
      </c>
      <c r="B30" s="2"/>
      <c r="N30">
        <v>8</v>
      </c>
      <c r="O30" s="2"/>
      <c r="AB30" t="s">
        <v>912</v>
      </c>
      <c r="AC30">
        <v>112</v>
      </c>
      <c r="AD30">
        <f t="shared" si="27"/>
        <v>9.9999999999999993E+111</v>
      </c>
      <c r="AE30" t="str">
        <f t="shared" si="28"/>
        <v>1E+112</v>
      </c>
    </row>
    <row r="31" spans="1:31" x14ac:dyDescent="0.3">
      <c r="A31">
        <v>9</v>
      </c>
      <c r="B31" s="2"/>
      <c r="N31">
        <v>9</v>
      </c>
      <c r="O31" s="2"/>
      <c r="AB31" t="s">
        <v>913</v>
      </c>
      <c r="AC31">
        <v>116</v>
      </c>
      <c r="AD31">
        <f t="shared" si="27"/>
        <v>1E+116</v>
      </c>
      <c r="AE31" t="str">
        <f t="shared" si="28"/>
        <v>1E+116</v>
      </c>
    </row>
    <row r="32" spans="1:31" x14ac:dyDescent="0.3">
      <c r="A32">
        <v>10</v>
      </c>
      <c r="B32" s="2"/>
      <c r="N32">
        <v>10</v>
      </c>
      <c r="O32" s="2"/>
      <c r="AB32" t="s">
        <v>967</v>
      </c>
      <c r="AC32">
        <v>120</v>
      </c>
      <c r="AD32">
        <f t="shared" si="27"/>
        <v>9.9999999999999998E+119</v>
      </c>
      <c r="AE32" t="str">
        <f t="shared" ref="AE32:AE33" si="29">RIGHT(AD32,AC32)</f>
        <v>1E+120</v>
      </c>
    </row>
    <row r="33" spans="1:31" x14ac:dyDescent="0.3">
      <c r="A33">
        <v>11</v>
      </c>
      <c r="B33" s="2"/>
      <c r="N33">
        <v>11</v>
      </c>
      <c r="O33" s="2"/>
      <c r="AB33" t="s">
        <v>968</v>
      </c>
      <c r="AC33">
        <v>124</v>
      </c>
      <c r="AD33">
        <f t="shared" si="27"/>
        <v>9.9999999999999995E+123</v>
      </c>
      <c r="AE33" t="str">
        <f t="shared" si="29"/>
        <v>1E+124</v>
      </c>
    </row>
    <row r="34" spans="1:31" x14ac:dyDescent="0.3">
      <c r="A34">
        <v>12</v>
      </c>
      <c r="B34" s="2"/>
      <c r="N34">
        <v>12</v>
      </c>
      <c r="O34" s="2"/>
      <c r="AB34" t="s">
        <v>1010</v>
      </c>
      <c r="AC34">
        <v>128</v>
      </c>
      <c r="AD34">
        <f t="shared" si="27"/>
        <v>1.0000000000000001E+128</v>
      </c>
      <c r="AE34" t="str">
        <f t="shared" ref="AE34:AE35" si="30">RIGHT(AD34,AC34)</f>
        <v>1E+128</v>
      </c>
    </row>
    <row r="35" spans="1:31" x14ac:dyDescent="0.3">
      <c r="D35" t="s">
        <v>1395</v>
      </c>
      <c r="AB35" t="s">
        <v>1085</v>
      </c>
      <c r="AC35">
        <v>132</v>
      </c>
      <c r="AD35">
        <f t="shared" si="27"/>
        <v>9.9999999999999999E+131</v>
      </c>
      <c r="AE35" t="str">
        <f t="shared" si="30"/>
        <v>1E+132</v>
      </c>
    </row>
    <row r="36" spans="1:31" x14ac:dyDescent="0.3">
      <c r="AB36" t="s">
        <v>1103</v>
      </c>
      <c r="AC36">
        <v>136</v>
      </c>
      <c r="AD36">
        <f t="shared" ref="AD36" si="31">POWER(10,AC36)</f>
        <v>1.0000000000000001E+136</v>
      </c>
      <c r="AE36" t="str">
        <f t="shared" ref="AE36" si="32">RIGHT(AD36,AC36)</f>
        <v>1E+136</v>
      </c>
    </row>
    <row r="37" spans="1:31" x14ac:dyDescent="0.3">
      <c r="D37" t="s">
        <v>1392</v>
      </c>
      <c r="E37" t="s">
        <v>645</v>
      </c>
      <c r="F37" t="s">
        <v>1393</v>
      </c>
      <c r="G37" t="s">
        <v>1394</v>
      </c>
      <c r="L37" s="42" t="s">
        <v>62</v>
      </c>
      <c r="M37" s="42" t="s">
        <v>63</v>
      </c>
      <c r="N37" s="42" t="s">
        <v>64</v>
      </c>
      <c r="O37" s="42" t="s">
        <v>65</v>
      </c>
      <c r="AB37" t="s">
        <v>1132</v>
      </c>
      <c r="AC37">
        <v>140</v>
      </c>
      <c r="AD37">
        <f t="shared" ref="AD37:AD38" si="33">POWER(10,AC37)</f>
        <v>1.0000000000000001E+140</v>
      </c>
      <c r="AE37" t="str">
        <f t="shared" ref="AE37:AE38" si="34">RIGHT(AD37,AC37)</f>
        <v>1E+140</v>
      </c>
    </row>
    <row r="38" spans="1:31" x14ac:dyDescent="0.3">
      <c r="A38" t="s">
        <v>1391</v>
      </c>
      <c r="C38">
        <v>1</v>
      </c>
      <c r="D38" s="105">
        <v>4.9999999999999996E+124</v>
      </c>
      <c r="E38" t="s">
        <v>1405</v>
      </c>
      <c r="F38">
        <v>9047</v>
      </c>
      <c r="G38">
        <v>1</v>
      </c>
      <c r="H38" s="105">
        <f>D38</f>
        <v>4.9999999999999996E+124</v>
      </c>
      <c r="I38" s="105" t="str">
        <f t="shared" ref="I38:K38" si="35">E38</f>
        <v>5교</v>
      </c>
      <c r="J38" s="105">
        <f t="shared" si="35"/>
        <v>9047</v>
      </c>
      <c r="K38" s="105">
        <f t="shared" si="35"/>
        <v>1</v>
      </c>
      <c r="L38" t="str">
        <f>H69</f>
        <v>5E+124,5E+125,5E+126,5E+127,5E+128,5E+129,5E+130,5E+131,5E+132,5E+133,5E+134,5E+135,5E+136,5E+137,5E+138,5E+139,5E+140,5E+141,5E+142,5E+143,5E+144,5E+145,5E+146,5E+147,5E+148,5E+149,5E+150,5E+151,5E+152,5E+153,5E+154,5E+155</v>
      </c>
      <c r="M38" t="str">
        <f>J69</f>
        <v>9047,9047,9047,9047,9047,9047,9047,9047,9047,9047,9047,1465,9047,9047,9047,9047,9047,9047,9047,1466,9047,9047,9047,9047,9047,9047,9047,9047,9047,7283,9047,7263</v>
      </c>
      <c r="N38" t="str">
        <f>K69</f>
        <v>1,1,1,1,2,2,2,2,3,3,3,1,4,4,4,4,5,5,5,1,6,6,6,6,7,7,7,7,8,1,8,1</v>
      </c>
      <c r="O38" t="str">
        <f>I69</f>
        <v>5교,50교,500교,5000교,5위,50위,500위,5000위,5설,50설,500설,5000설,5적,50적,500적,5000적,5고,50고,500고,5000고,5화,50화,500화,5000화,5명,50명,500명,5000명,5월,50월,500월,5000월</v>
      </c>
      <c r="AB38" t="s">
        <v>1160</v>
      </c>
      <c r="AC38">
        <v>144</v>
      </c>
      <c r="AD38">
        <f t="shared" si="33"/>
        <v>1E+144</v>
      </c>
      <c r="AE38" t="str">
        <f t="shared" si="34"/>
        <v>1E+144</v>
      </c>
    </row>
    <row r="39" spans="1:31" x14ac:dyDescent="0.3">
      <c r="C39">
        <v>2</v>
      </c>
      <c r="D39" s="105">
        <f>D38*10</f>
        <v>4.9999999999999996E+125</v>
      </c>
      <c r="E39" t="s">
        <v>1406</v>
      </c>
      <c r="F39">
        <v>9047</v>
      </c>
      <c r="G39">
        <v>1</v>
      </c>
      <c r="H39" t="str">
        <f>H38&amp;","&amp;D39</f>
        <v>5E+124,5E+125</v>
      </c>
      <c r="I39" t="str">
        <f t="shared" ref="I39:K54" si="36">I38&amp;","&amp;E39</f>
        <v>5교,50교</v>
      </c>
      <c r="J39" t="str">
        <f t="shared" si="36"/>
        <v>9047,9047</v>
      </c>
      <c r="K39" t="str">
        <f t="shared" si="36"/>
        <v>1,1</v>
      </c>
      <c r="L39" t="s">
        <v>717</v>
      </c>
      <c r="AB39" t="s">
        <v>1383</v>
      </c>
      <c r="AC39">
        <v>148</v>
      </c>
      <c r="AD39">
        <f t="shared" ref="AD39:AD40" si="37">POWER(10,AC39)</f>
        <v>1E+148</v>
      </c>
      <c r="AE39" t="str">
        <f t="shared" ref="AE39:AE40" si="38">RIGHT(AD39,AC39)</f>
        <v>1E+148</v>
      </c>
    </row>
    <row r="40" spans="1:31" x14ac:dyDescent="0.3">
      <c r="C40">
        <v>3</v>
      </c>
      <c r="D40" s="105">
        <f t="shared" ref="D40:D69" si="39">D39*10</f>
        <v>4.9999999999999998E+126</v>
      </c>
      <c r="E40" t="s">
        <v>1407</v>
      </c>
      <c r="F40">
        <v>9047</v>
      </c>
      <c r="G40">
        <v>1</v>
      </c>
      <c r="H40" t="str">
        <f t="shared" ref="H40:H65" si="40">H39&amp;","&amp;D40</f>
        <v>5E+124,5E+125,5E+126</v>
      </c>
      <c r="I40" t="str">
        <f t="shared" si="36"/>
        <v>5교,50교,500교</v>
      </c>
      <c r="J40" t="str">
        <f t="shared" si="36"/>
        <v>9047,9047,9047</v>
      </c>
      <c r="K40" t="str">
        <f t="shared" si="36"/>
        <v>1,1,1</v>
      </c>
      <c r="L40" t="s">
        <v>717</v>
      </c>
      <c r="AB40" t="s">
        <v>1440</v>
      </c>
      <c r="AC40">
        <v>152</v>
      </c>
      <c r="AD40">
        <f t="shared" si="37"/>
        <v>1E+152</v>
      </c>
      <c r="AE40" t="str">
        <f t="shared" si="38"/>
        <v>1E+152</v>
      </c>
    </row>
    <row r="41" spans="1:31" x14ac:dyDescent="0.3">
      <c r="C41">
        <v>4</v>
      </c>
      <c r="D41" s="105">
        <f t="shared" si="39"/>
        <v>4.9999999999999994E+127</v>
      </c>
      <c r="E41" t="s">
        <v>1408</v>
      </c>
      <c r="F41">
        <v>9047</v>
      </c>
      <c r="G41">
        <v>1</v>
      </c>
      <c r="H41" t="str">
        <f t="shared" si="40"/>
        <v>5E+124,5E+125,5E+126,5E+127</v>
      </c>
      <c r="I41" t="str">
        <f t="shared" si="36"/>
        <v>5교,50교,500교,5000교</v>
      </c>
      <c r="J41" t="str">
        <f t="shared" si="36"/>
        <v>9047,9047,9047,9047</v>
      </c>
      <c r="K41" t="str">
        <f t="shared" si="36"/>
        <v>1,1,1,1</v>
      </c>
      <c r="L41" t="s">
        <v>717</v>
      </c>
      <c r="AD41" s="3"/>
    </row>
    <row r="42" spans="1:31" x14ac:dyDescent="0.3">
      <c r="C42">
        <v>5</v>
      </c>
      <c r="D42" s="105">
        <f t="shared" si="39"/>
        <v>4.9999999999999992E+128</v>
      </c>
      <c r="E42" t="s">
        <v>1409</v>
      </c>
      <c r="F42">
        <v>9047</v>
      </c>
      <c r="G42">
        <v>2</v>
      </c>
      <c r="H42" t="str">
        <f t="shared" si="40"/>
        <v>5E+124,5E+125,5E+126,5E+127,5E+128</v>
      </c>
      <c r="I42" t="str">
        <f t="shared" si="36"/>
        <v>5교,50교,500교,5000교,5위</v>
      </c>
      <c r="J42" t="str">
        <f t="shared" si="36"/>
        <v>9047,9047,9047,9047,9047</v>
      </c>
      <c r="K42" t="str">
        <f t="shared" si="36"/>
        <v>1,1,1,1,2</v>
      </c>
      <c r="L42" t="s">
        <v>717</v>
      </c>
      <c r="AD42" s="3"/>
    </row>
    <row r="43" spans="1:31" x14ac:dyDescent="0.3">
      <c r="C43">
        <v>6</v>
      </c>
      <c r="D43" s="105">
        <f t="shared" si="39"/>
        <v>4.9999999999999991E+129</v>
      </c>
      <c r="E43" t="s">
        <v>1410</v>
      </c>
      <c r="F43">
        <v>9047</v>
      </c>
      <c r="G43">
        <v>2</v>
      </c>
      <c r="H43" t="str">
        <f t="shared" si="40"/>
        <v>5E+124,5E+125,5E+126,5E+127,5E+128,5E+129</v>
      </c>
      <c r="I43" t="str">
        <f t="shared" si="36"/>
        <v>5교,50교,500교,5000교,5위,50위</v>
      </c>
      <c r="J43" t="str">
        <f t="shared" si="36"/>
        <v>9047,9047,9047,9047,9047,9047</v>
      </c>
      <c r="K43" t="str">
        <f t="shared" si="36"/>
        <v>1,1,1,1,2,2</v>
      </c>
      <c r="L43" t="s">
        <v>717</v>
      </c>
      <c r="AD43" s="3"/>
    </row>
    <row r="44" spans="1:31" x14ac:dyDescent="0.3">
      <c r="C44">
        <v>7</v>
      </c>
      <c r="D44" s="105">
        <f t="shared" si="39"/>
        <v>4.9999999999999996E+130</v>
      </c>
      <c r="E44" t="s">
        <v>1411</v>
      </c>
      <c r="F44">
        <v>9047</v>
      </c>
      <c r="G44">
        <v>2</v>
      </c>
      <c r="H44" t="str">
        <f t="shared" si="40"/>
        <v>5E+124,5E+125,5E+126,5E+127,5E+128,5E+129,5E+130</v>
      </c>
      <c r="I44" t="str">
        <f t="shared" si="36"/>
        <v>5교,50교,500교,5000교,5위,50위,500위</v>
      </c>
      <c r="J44" t="str">
        <f t="shared" si="36"/>
        <v>9047,9047,9047,9047,9047,9047,9047</v>
      </c>
      <c r="K44" t="str">
        <f t="shared" si="36"/>
        <v>1,1,1,1,2,2,2</v>
      </c>
      <c r="L44" t="s">
        <v>717</v>
      </c>
      <c r="AD44" s="3"/>
    </row>
    <row r="45" spans="1:31" x14ac:dyDescent="0.3">
      <c r="C45">
        <v>8</v>
      </c>
      <c r="D45" s="105">
        <f t="shared" si="39"/>
        <v>4.9999999999999992E+131</v>
      </c>
      <c r="E45" t="s">
        <v>1412</v>
      </c>
      <c r="F45">
        <v>9047</v>
      </c>
      <c r="G45">
        <v>2</v>
      </c>
      <c r="H45" t="str">
        <f t="shared" si="40"/>
        <v>5E+124,5E+125,5E+126,5E+127,5E+128,5E+129,5E+130,5E+131</v>
      </c>
      <c r="I45" t="str">
        <f t="shared" si="36"/>
        <v>5교,50교,500교,5000교,5위,50위,500위,5000위</v>
      </c>
      <c r="J45" t="str">
        <f t="shared" si="36"/>
        <v>9047,9047,9047,9047,9047,9047,9047,9047</v>
      </c>
      <c r="K45" t="str">
        <f t="shared" si="36"/>
        <v>1,1,1,1,2,2,2,2</v>
      </c>
      <c r="L45" t="s">
        <v>717</v>
      </c>
      <c r="AD45" s="3"/>
    </row>
    <row r="46" spans="1:31" x14ac:dyDescent="0.3">
      <c r="C46">
        <v>9</v>
      </c>
      <c r="D46" s="105">
        <f t="shared" si="39"/>
        <v>4.9999999999999989E+132</v>
      </c>
      <c r="E46" t="s">
        <v>1413</v>
      </c>
      <c r="F46">
        <v>9047</v>
      </c>
      <c r="G46">
        <v>3</v>
      </c>
      <c r="H46" t="str">
        <f t="shared" si="40"/>
        <v>5E+124,5E+125,5E+126,5E+127,5E+128,5E+129,5E+130,5E+131,5E+132</v>
      </c>
      <c r="I46" t="str">
        <f t="shared" si="36"/>
        <v>5교,50교,500교,5000교,5위,50위,500위,5000위,5설</v>
      </c>
      <c r="J46" t="str">
        <f t="shared" si="36"/>
        <v>9047,9047,9047,9047,9047,9047,9047,9047,9047</v>
      </c>
      <c r="K46" t="str">
        <f t="shared" si="36"/>
        <v>1,1,1,1,2,2,2,2,3</v>
      </c>
      <c r="L46" t="s">
        <v>717</v>
      </c>
      <c r="AD46" s="3"/>
    </row>
    <row r="47" spans="1:31" x14ac:dyDescent="0.3">
      <c r="C47">
        <v>10</v>
      </c>
      <c r="D47" s="105">
        <f t="shared" si="39"/>
        <v>4.9999999999999986E+133</v>
      </c>
      <c r="E47" t="s">
        <v>1414</v>
      </c>
      <c r="F47">
        <v>9047</v>
      </c>
      <c r="G47">
        <v>3</v>
      </c>
      <c r="H47" t="str">
        <f t="shared" si="40"/>
        <v>5E+124,5E+125,5E+126,5E+127,5E+128,5E+129,5E+130,5E+131,5E+132,5E+133</v>
      </c>
      <c r="I47" t="str">
        <f t="shared" si="36"/>
        <v>5교,50교,500교,5000교,5위,50위,500위,5000위,5설,50설</v>
      </c>
      <c r="J47" t="str">
        <f t="shared" si="36"/>
        <v>9047,9047,9047,9047,9047,9047,9047,9047,9047,9047</v>
      </c>
      <c r="K47" t="str">
        <f t="shared" si="36"/>
        <v>1,1,1,1,2,2,2,2,3,3</v>
      </c>
      <c r="L47" t="s">
        <v>717</v>
      </c>
      <c r="AD47" s="3"/>
    </row>
    <row r="48" spans="1:31" x14ac:dyDescent="0.3">
      <c r="C48">
        <v>11</v>
      </c>
      <c r="D48" s="105">
        <f t="shared" si="39"/>
        <v>4.999999999999999E+134</v>
      </c>
      <c r="E48" t="s">
        <v>1415</v>
      </c>
      <c r="F48">
        <v>9047</v>
      </c>
      <c r="G48">
        <v>3</v>
      </c>
      <c r="H48" t="str">
        <f t="shared" si="40"/>
        <v>5E+124,5E+125,5E+126,5E+127,5E+128,5E+129,5E+130,5E+131,5E+132,5E+133,5E+134</v>
      </c>
      <c r="I48" t="str">
        <f t="shared" si="36"/>
        <v>5교,50교,500교,5000교,5위,50위,500위,5000위,5설,50설,500설</v>
      </c>
      <c r="J48" t="str">
        <f t="shared" si="36"/>
        <v>9047,9047,9047,9047,9047,9047,9047,9047,9047,9047,9047</v>
      </c>
      <c r="K48" t="str">
        <f t="shared" si="36"/>
        <v>1,1,1,1,2,2,2,2,3,3,3</v>
      </c>
      <c r="L48" t="s">
        <v>717</v>
      </c>
      <c r="AD48" s="3"/>
    </row>
    <row r="49" spans="3:30" x14ac:dyDescent="0.3">
      <c r="C49">
        <v>12</v>
      </c>
      <c r="D49" s="105">
        <f t="shared" si="39"/>
        <v>4.999999999999999E+135</v>
      </c>
      <c r="E49" t="s">
        <v>1416</v>
      </c>
      <c r="F49">
        <v>1465</v>
      </c>
      <c r="G49">
        <v>1</v>
      </c>
      <c r="H49" t="str">
        <f t="shared" si="40"/>
        <v>5E+124,5E+125,5E+126,5E+127,5E+128,5E+129,5E+130,5E+131,5E+132,5E+133,5E+134,5E+135</v>
      </c>
      <c r="I49" t="str">
        <f t="shared" si="36"/>
        <v>5교,50교,500교,5000교,5위,50위,500위,5000위,5설,50설,500설,5000설</v>
      </c>
      <c r="J49" t="str">
        <f t="shared" si="36"/>
        <v>9047,9047,9047,9047,9047,9047,9047,9047,9047,9047,9047,1465</v>
      </c>
      <c r="K49" t="str">
        <f t="shared" si="36"/>
        <v>1,1,1,1,2,2,2,2,3,3,3,1</v>
      </c>
      <c r="L49" t="s">
        <v>717</v>
      </c>
      <c r="AD49" s="3"/>
    </row>
    <row r="50" spans="3:30" x14ac:dyDescent="0.3">
      <c r="C50">
        <v>13</v>
      </c>
      <c r="D50" s="105">
        <f t="shared" si="39"/>
        <v>4.9999999999999991E+136</v>
      </c>
      <c r="E50" t="s">
        <v>1417</v>
      </c>
      <c r="F50">
        <v>9047</v>
      </c>
      <c r="G50">
        <v>4</v>
      </c>
      <c r="H50" t="str">
        <f t="shared" si="40"/>
        <v>5E+124,5E+125,5E+126,5E+127,5E+128,5E+129,5E+130,5E+131,5E+132,5E+133,5E+134,5E+135,5E+136</v>
      </c>
      <c r="I50" t="str">
        <f t="shared" si="36"/>
        <v>5교,50교,500교,5000교,5위,50위,500위,5000위,5설,50설,500설,5000설,5적</v>
      </c>
      <c r="J50" t="str">
        <f t="shared" si="36"/>
        <v>9047,9047,9047,9047,9047,9047,9047,9047,9047,9047,9047,1465,9047</v>
      </c>
      <c r="K50" t="str">
        <f t="shared" si="36"/>
        <v>1,1,1,1,2,2,2,2,3,3,3,1,4</v>
      </c>
      <c r="L50" t="s">
        <v>717</v>
      </c>
      <c r="AD50" s="3"/>
    </row>
    <row r="51" spans="3:30" x14ac:dyDescent="0.3">
      <c r="C51">
        <v>14</v>
      </c>
      <c r="D51" s="105">
        <f t="shared" si="39"/>
        <v>4.9999999999999993E+137</v>
      </c>
      <c r="E51" t="s">
        <v>1418</v>
      </c>
      <c r="F51">
        <v>9047</v>
      </c>
      <c r="G51">
        <v>4</v>
      </c>
      <c r="H51" t="str">
        <f t="shared" si="40"/>
        <v>5E+124,5E+125,5E+126,5E+127,5E+128,5E+129,5E+130,5E+131,5E+132,5E+133,5E+134,5E+135,5E+136,5E+137</v>
      </c>
      <c r="I51" t="str">
        <f t="shared" si="36"/>
        <v>5교,50교,500교,5000교,5위,50위,500위,5000위,5설,50설,500설,5000설,5적,50적</v>
      </c>
      <c r="J51" t="str">
        <f t="shared" si="36"/>
        <v>9047,9047,9047,9047,9047,9047,9047,9047,9047,9047,9047,1465,9047,9047</v>
      </c>
      <c r="K51" t="str">
        <f t="shared" si="36"/>
        <v>1,1,1,1,2,2,2,2,3,3,3,1,4,4</v>
      </c>
      <c r="L51" t="s">
        <v>717</v>
      </c>
    </row>
    <row r="52" spans="3:30" x14ac:dyDescent="0.3">
      <c r="C52">
        <v>15</v>
      </c>
      <c r="D52" s="105">
        <f t="shared" si="39"/>
        <v>4.9999999999999995E+138</v>
      </c>
      <c r="E52" t="s">
        <v>1419</v>
      </c>
      <c r="F52">
        <v>9047</v>
      </c>
      <c r="G52">
        <v>4</v>
      </c>
      <c r="H52" t="str">
        <f t="shared" si="40"/>
        <v>5E+124,5E+125,5E+126,5E+127,5E+128,5E+129,5E+130,5E+131,5E+132,5E+133,5E+134,5E+135,5E+136,5E+137,5E+138</v>
      </c>
      <c r="I52" t="str">
        <f t="shared" si="36"/>
        <v>5교,50교,500교,5000교,5위,50위,500위,5000위,5설,50설,500설,5000설,5적,50적,500적</v>
      </c>
      <c r="J52" t="str">
        <f t="shared" si="36"/>
        <v>9047,9047,9047,9047,9047,9047,9047,9047,9047,9047,9047,1465,9047,9047,9047</v>
      </c>
      <c r="K52" t="str">
        <f t="shared" si="36"/>
        <v>1,1,1,1,2,2,2,2,3,3,3,1,4,4,4</v>
      </c>
      <c r="L52" t="s">
        <v>717</v>
      </c>
    </row>
    <row r="53" spans="3:30" x14ac:dyDescent="0.3">
      <c r="C53">
        <v>16</v>
      </c>
      <c r="D53" s="105">
        <f t="shared" si="39"/>
        <v>4.9999999999999992E+139</v>
      </c>
      <c r="E53" t="s">
        <v>1420</v>
      </c>
      <c r="F53">
        <v>9047</v>
      </c>
      <c r="G53">
        <v>4</v>
      </c>
      <c r="H53" t="str">
        <f t="shared" si="40"/>
        <v>5E+124,5E+125,5E+126,5E+127,5E+128,5E+129,5E+130,5E+131,5E+132,5E+133,5E+134,5E+135,5E+136,5E+137,5E+138,5E+139</v>
      </c>
      <c r="I53" t="str">
        <f t="shared" si="36"/>
        <v>5교,50교,500교,5000교,5위,50위,500위,5000위,5설,50설,500설,5000설,5적,50적,500적,5000적</v>
      </c>
      <c r="J53" t="str">
        <f t="shared" si="36"/>
        <v>9047,9047,9047,9047,9047,9047,9047,9047,9047,9047,9047,1465,9047,9047,9047,9047</v>
      </c>
      <c r="K53" t="str">
        <f t="shared" si="36"/>
        <v>1,1,1,1,2,2,2,2,3,3,3,1,4,4,4,4</v>
      </c>
      <c r="L53" t="s">
        <v>717</v>
      </c>
    </row>
    <row r="54" spans="3:30" x14ac:dyDescent="0.3">
      <c r="C54">
        <v>17</v>
      </c>
      <c r="D54" s="105">
        <f t="shared" si="39"/>
        <v>4.9999999999999992E+140</v>
      </c>
      <c r="E54" t="s">
        <v>1421</v>
      </c>
      <c r="F54">
        <v>9047</v>
      </c>
      <c r="G54">
        <v>5</v>
      </c>
      <c r="H54" t="str">
        <f t="shared" si="40"/>
        <v>5E+124,5E+125,5E+126,5E+127,5E+128,5E+129,5E+130,5E+131,5E+132,5E+133,5E+134,5E+135,5E+136,5E+137,5E+138,5E+139,5E+140</v>
      </c>
      <c r="I54" t="str">
        <f t="shared" si="36"/>
        <v>5교,50교,500교,5000교,5위,50위,500위,5000위,5설,50설,500설,5000설,5적,50적,500적,5000적,5고</v>
      </c>
      <c r="J54" t="str">
        <f t="shared" si="36"/>
        <v>9047,9047,9047,9047,9047,9047,9047,9047,9047,9047,9047,1465,9047,9047,9047,9047,9047</v>
      </c>
      <c r="K54" t="str">
        <f t="shared" si="36"/>
        <v>1,1,1,1,2,2,2,2,3,3,3,1,4,4,4,4,5</v>
      </c>
      <c r="L54" t="s">
        <v>717</v>
      </c>
    </row>
    <row r="55" spans="3:30" x14ac:dyDescent="0.3">
      <c r="C55">
        <v>18</v>
      </c>
      <c r="D55" s="105">
        <f t="shared" si="39"/>
        <v>4.9999999999999996E+141</v>
      </c>
      <c r="E55" t="s">
        <v>1422</v>
      </c>
      <c r="F55">
        <v>9047</v>
      </c>
      <c r="G55">
        <v>5</v>
      </c>
      <c r="H55" t="str">
        <f t="shared" si="40"/>
        <v>5E+124,5E+125,5E+126,5E+127,5E+128,5E+129,5E+130,5E+131,5E+132,5E+133,5E+134,5E+135,5E+136,5E+137,5E+138,5E+139,5E+140,5E+141</v>
      </c>
      <c r="I55" t="str">
        <f t="shared" ref="I55:I65" si="41">I54&amp;","&amp;E55</f>
        <v>5교,50교,500교,5000교,5위,50위,500위,5000위,5설,50설,500설,5000설,5적,50적,500적,5000적,5고,50고</v>
      </c>
      <c r="J55" t="str">
        <f t="shared" ref="J55:J65" si="42">J54&amp;","&amp;F55</f>
        <v>9047,9047,9047,9047,9047,9047,9047,9047,9047,9047,9047,1465,9047,9047,9047,9047,9047,9047</v>
      </c>
      <c r="K55" t="str">
        <f t="shared" ref="K55:K65" si="43">K54&amp;","&amp;G55</f>
        <v>1,1,1,1,2,2,2,2,3,3,3,1,4,4,4,4,5,5</v>
      </c>
      <c r="L55" t="s">
        <v>717</v>
      </c>
    </row>
    <row r="56" spans="3:30" x14ac:dyDescent="0.3">
      <c r="C56">
        <v>19</v>
      </c>
      <c r="D56" s="105">
        <f t="shared" si="39"/>
        <v>5.0000000000000001E+142</v>
      </c>
      <c r="E56" t="s">
        <v>1423</v>
      </c>
      <c r="F56">
        <v>9047</v>
      </c>
      <c r="G56">
        <v>5</v>
      </c>
      <c r="H56" t="str">
        <f t="shared" si="40"/>
        <v>5E+124,5E+125,5E+126,5E+127,5E+128,5E+129,5E+130,5E+131,5E+132,5E+133,5E+134,5E+135,5E+136,5E+137,5E+138,5E+139,5E+140,5E+141,5E+142</v>
      </c>
      <c r="I56" t="str">
        <f t="shared" si="41"/>
        <v>5교,50교,500교,5000교,5위,50위,500위,5000위,5설,50설,500설,5000설,5적,50적,500적,5000적,5고,50고,500고</v>
      </c>
      <c r="J56" t="str">
        <f t="shared" si="42"/>
        <v>9047,9047,9047,9047,9047,9047,9047,9047,9047,9047,9047,1465,9047,9047,9047,9047,9047,9047,9047</v>
      </c>
      <c r="K56" t="str">
        <f t="shared" si="43"/>
        <v>1,1,1,1,2,2,2,2,3,3,3,1,4,4,4,4,5,5,5</v>
      </c>
      <c r="L56" t="s">
        <v>717</v>
      </c>
    </row>
    <row r="57" spans="3:30" x14ac:dyDescent="0.3">
      <c r="C57">
        <v>20</v>
      </c>
      <c r="D57" s="105">
        <f t="shared" si="39"/>
        <v>5.0000000000000001E+143</v>
      </c>
      <c r="E57" t="s">
        <v>1424</v>
      </c>
      <c r="F57">
        <v>1466</v>
      </c>
      <c r="G57">
        <v>1</v>
      </c>
      <c r="H57" t="str">
        <f t="shared" si="40"/>
        <v>5E+124,5E+125,5E+126,5E+127,5E+128,5E+129,5E+130,5E+131,5E+132,5E+133,5E+134,5E+135,5E+136,5E+137,5E+138,5E+139,5E+140,5E+141,5E+142,5E+143</v>
      </c>
      <c r="I57" t="str">
        <f t="shared" si="41"/>
        <v>5교,50교,500교,5000교,5위,50위,500위,5000위,5설,50설,500설,5000설,5적,50적,500적,5000적,5고,50고,500고,5000고</v>
      </c>
      <c r="J57" t="str">
        <f t="shared" si="42"/>
        <v>9047,9047,9047,9047,9047,9047,9047,9047,9047,9047,9047,1465,9047,9047,9047,9047,9047,9047,9047,1466</v>
      </c>
      <c r="K57" t="str">
        <f t="shared" si="43"/>
        <v>1,1,1,1,2,2,2,2,3,3,3,1,4,4,4,4,5,5,5,1</v>
      </c>
      <c r="L57" t="s">
        <v>717</v>
      </c>
    </row>
    <row r="58" spans="3:30" x14ac:dyDescent="0.3">
      <c r="C58">
        <v>21</v>
      </c>
      <c r="D58" s="105">
        <f t="shared" si="39"/>
        <v>4.9999999999999999E+144</v>
      </c>
      <c r="E58" t="s">
        <v>1425</v>
      </c>
      <c r="F58">
        <v>9047</v>
      </c>
      <c r="G58">
        <v>6</v>
      </c>
      <c r="H58" t="str">
        <f t="shared" si="40"/>
        <v>5E+124,5E+125,5E+126,5E+127,5E+128,5E+129,5E+130,5E+131,5E+132,5E+133,5E+134,5E+135,5E+136,5E+137,5E+138,5E+139,5E+140,5E+141,5E+142,5E+143,5E+144</v>
      </c>
      <c r="I58" t="str">
        <f t="shared" si="41"/>
        <v>5교,50교,500교,5000교,5위,50위,500위,5000위,5설,50설,500설,5000설,5적,50적,500적,5000적,5고,50고,500고,5000고,5화</v>
      </c>
      <c r="J58" t="str">
        <f t="shared" si="42"/>
        <v>9047,9047,9047,9047,9047,9047,9047,9047,9047,9047,9047,1465,9047,9047,9047,9047,9047,9047,9047,1466,9047</v>
      </c>
      <c r="K58" t="str">
        <f t="shared" si="43"/>
        <v>1,1,1,1,2,2,2,2,3,3,3,1,4,4,4,4,5,5,5,1,6</v>
      </c>
      <c r="L58" t="s">
        <v>717</v>
      </c>
    </row>
    <row r="59" spans="3:30" x14ac:dyDescent="0.3">
      <c r="C59">
        <v>22</v>
      </c>
      <c r="D59" s="105">
        <f t="shared" si="39"/>
        <v>4.9999999999999997E+145</v>
      </c>
      <c r="E59" t="s">
        <v>1426</v>
      </c>
      <c r="F59">
        <v>9047</v>
      </c>
      <c r="G59">
        <v>6</v>
      </c>
      <c r="H59" t="str">
        <f t="shared" si="40"/>
        <v>5E+124,5E+125,5E+126,5E+127,5E+128,5E+129,5E+130,5E+131,5E+132,5E+133,5E+134,5E+135,5E+136,5E+137,5E+138,5E+139,5E+140,5E+141,5E+142,5E+143,5E+144,5E+145</v>
      </c>
      <c r="I59" t="str">
        <f t="shared" si="41"/>
        <v>5교,50교,500교,5000교,5위,50위,500위,5000위,5설,50설,500설,5000설,5적,50적,500적,5000적,5고,50고,500고,5000고,5화,50화</v>
      </c>
      <c r="J59" t="str">
        <f t="shared" si="42"/>
        <v>9047,9047,9047,9047,9047,9047,9047,9047,9047,9047,9047,1465,9047,9047,9047,9047,9047,9047,9047,1466,9047,9047</v>
      </c>
      <c r="K59" t="str">
        <f t="shared" si="43"/>
        <v>1,1,1,1,2,2,2,2,3,3,3,1,4,4,4,4,5,5,5,1,6,6</v>
      </c>
      <c r="L59" t="s">
        <v>717</v>
      </c>
    </row>
    <row r="60" spans="3:30" x14ac:dyDescent="0.3">
      <c r="C60">
        <v>23</v>
      </c>
      <c r="D60" s="105">
        <f t="shared" si="39"/>
        <v>4.9999999999999999E+146</v>
      </c>
      <c r="E60" t="s">
        <v>1427</v>
      </c>
      <c r="F60">
        <v>9047</v>
      </c>
      <c r="G60">
        <v>6</v>
      </c>
      <c r="H60" t="str">
        <f t="shared" si="40"/>
        <v>5E+124,5E+125,5E+126,5E+127,5E+128,5E+129,5E+130,5E+131,5E+132,5E+133,5E+134,5E+135,5E+136,5E+137,5E+138,5E+139,5E+140,5E+141,5E+142,5E+143,5E+144,5E+145,5E+146</v>
      </c>
      <c r="I60" t="str">
        <f t="shared" si="41"/>
        <v>5교,50교,500교,5000교,5위,50위,500위,5000위,5설,50설,500설,5000설,5적,50적,500적,5000적,5고,50고,500고,5000고,5화,50화,500화</v>
      </c>
      <c r="J60" t="str">
        <f t="shared" si="42"/>
        <v>9047,9047,9047,9047,9047,9047,9047,9047,9047,9047,9047,1465,9047,9047,9047,9047,9047,9047,9047,1466,9047,9047,9047</v>
      </c>
      <c r="K60" t="str">
        <f t="shared" si="43"/>
        <v>1,1,1,1,2,2,2,2,3,3,3,1,4,4,4,4,5,5,5,1,6,6,6</v>
      </c>
      <c r="L60" t="s">
        <v>717</v>
      </c>
    </row>
    <row r="61" spans="3:30" x14ac:dyDescent="0.3">
      <c r="C61">
        <v>24</v>
      </c>
      <c r="D61" s="105">
        <f t="shared" si="39"/>
        <v>5.0000000000000002E+147</v>
      </c>
      <c r="E61" t="s">
        <v>1428</v>
      </c>
      <c r="F61">
        <v>9047</v>
      </c>
      <c r="G61">
        <v>6</v>
      </c>
      <c r="H61" t="str">
        <f t="shared" si="40"/>
        <v>5E+124,5E+125,5E+126,5E+127,5E+128,5E+129,5E+130,5E+131,5E+132,5E+133,5E+134,5E+135,5E+136,5E+137,5E+138,5E+139,5E+140,5E+141,5E+142,5E+143,5E+144,5E+145,5E+146,5E+147</v>
      </c>
      <c r="I61" t="str">
        <f t="shared" si="41"/>
        <v>5교,50교,500교,5000교,5위,50위,500위,5000위,5설,50설,500설,5000설,5적,50적,500적,5000적,5고,50고,500고,5000고,5화,50화,500화,5000화</v>
      </c>
      <c r="J61" t="str">
        <f t="shared" si="42"/>
        <v>9047,9047,9047,9047,9047,9047,9047,9047,9047,9047,9047,1465,9047,9047,9047,9047,9047,9047,9047,1466,9047,9047,9047,9047</v>
      </c>
      <c r="K61" t="str">
        <f t="shared" si="43"/>
        <v>1,1,1,1,2,2,2,2,3,3,3,1,4,4,4,4,5,5,5,1,6,6,6,6</v>
      </c>
      <c r="L61" t="s">
        <v>717</v>
      </c>
    </row>
    <row r="62" spans="3:30" x14ac:dyDescent="0.3">
      <c r="C62">
        <v>25</v>
      </c>
      <c r="D62" s="105">
        <f t="shared" si="39"/>
        <v>5.0000000000000002E+148</v>
      </c>
      <c r="E62" t="s">
        <v>1429</v>
      </c>
      <c r="F62">
        <v>9047</v>
      </c>
      <c r="G62">
        <v>7</v>
      </c>
      <c r="H62" t="str">
        <f t="shared" si="40"/>
        <v>5E+124,5E+125,5E+126,5E+127,5E+128,5E+129,5E+130,5E+131,5E+132,5E+133,5E+134,5E+135,5E+136,5E+137,5E+138,5E+139,5E+140,5E+141,5E+142,5E+143,5E+144,5E+145,5E+146,5E+147,5E+148</v>
      </c>
      <c r="I62" t="str">
        <f t="shared" si="41"/>
        <v>5교,50교,500교,5000교,5위,50위,500위,5000위,5설,50설,500설,5000설,5적,50적,500적,5000적,5고,50고,500고,5000고,5화,50화,500화,5000화,5명</v>
      </c>
      <c r="J62" t="str">
        <f t="shared" si="42"/>
        <v>9047,9047,9047,9047,9047,9047,9047,9047,9047,9047,9047,1465,9047,9047,9047,9047,9047,9047,9047,1466,9047,9047,9047,9047,9047</v>
      </c>
      <c r="K62" t="str">
        <f t="shared" si="43"/>
        <v>1,1,1,1,2,2,2,2,3,3,3,1,4,4,4,4,5,5,5,1,6,6,6,6,7</v>
      </c>
      <c r="L62" t="s">
        <v>717</v>
      </c>
    </row>
    <row r="63" spans="3:30" x14ac:dyDescent="0.3">
      <c r="C63">
        <v>26</v>
      </c>
      <c r="D63" s="105">
        <f t="shared" si="39"/>
        <v>4.9999999999999999E+149</v>
      </c>
      <c r="E63" t="s">
        <v>1430</v>
      </c>
      <c r="F63">
        <v>9047</v>
      </c>
      <c r="G63">
        <v>7</v>
      </c>
      <c r="H63" t="str">
        <f t="shared" si="40"/>
        <v>5E+124,5E+125,5E+126,5E+127,5E+128,5E+129,5E+130,5E+131,5E+132,5E+133,5E+134,5E+135,5E+136,5E+137,5E+138,5E+139,5E+140,5E+141,5E+142,5E+143,5E+144,5E+145,5E+146,5E+147,5E+148,5E+149</v>
      </c>
      <c r="I63" t="str">
        <f t="shared" si="41"/>
        <v>5교,50교,500교,5000교,5위,50위,500위,5000위,5설,50설,500설,5000설,5적,50적,500적,5000적,5고,50고,500고,5000고,5화,50화,500화,5000화,5명,50명</v>
      </c>
      <c r="J63" t="str">
        <f t="shared" si="42"/>
        <v>9047,9047,9047,9047,9047,9047,9047,9047,9047,9047,9047,1465,9047,9047,9047,9047,9047,9047,9047,1466,9047,9047,9047,9047,9047,9047</v>
      </c>
      <c r="K63" t="str">
        <f t="shared" si="43"/>
        <v>1,1,1,1,2,2,2,2,3,3,3,1,4,4,4,4,5,5,5,1,6,6,6,6,7,7</v>
      </c>
      <c r="L63" t="s">
        <v>717</v>
      </c>
    </row>
    <row r="64" spans="3:30" x14ac:dyDescent="0.3">
      <c r="C64">
        <v>27</v>
      </c>
      <c r="D64" s="105">
        <f t="shared" si="39"/>
        <v>5.0000000000000001E+150</v>
      </c>
      <c r="E64" t="s">
        <v>1431</v>
      </c>
      <c r="F64">
        <v>9047</v>
      </c>
      <c r="G64">
        <v>7</v>
      </c>
      <c r="H64" t="str">
        <f t="shared" si="40"/>
        <v>5E+124,5E+125,5E+126,5E+127,5E+128,5E+129,5E+130,5E+131,5E+132,5E+133,5E+134,5E+135,5E+136,5E+137,5E+138,5E+139,5E+140,5E+141,5E+142,5E+143,5E+144,5E+145,5E+146,5E+147,5E+148,5E+149,5E+150</v>
      </c>
      <c r="I64" t="str">
        <f t="shared" si="41"/>
        <v>5교,50교,500교,5000교,5위,50위,500위,5000위,5설,50설,500설,5000설,5적,50적,500적,5000적,5고,50고,500고,5000고,5화,50화,500화,5000화,5명,50명,500명</v>
      </c>
      <c r="J64" t="str">
        <f t="shared" si="42"/>
        <v>9047,9047,9047,9047,9047,9047,9047,9047,9047,9047,9047,1465,9047,9047,9047,9047,9047,9047,9047,1466,9047,9047,9047,9047,9047,9047,9047</v>
      </c>
      <c r="K64" t="str">
        <f t="shared" si="43"/>
        <v>1,1,1,1,2,2,2,2,3,3,3,1,4,4,4,4,5,5,5,1,6,6,6,6,7,7,7</v>
      </c>
      <c r="L64" t="s">
        <v>717</v>
      </c>
    </row>
    <row r="65" spans="3:12" x14ac:dyDescent="0.3">
      <c r="C65">
        <v>28</v>
      </c>
      <c r="D65" s="105">
        <f t="shared" si="39"/>
        <v>5.0000000000000002E+151</v>
      </c>
      <c r="E65" t="s">
        <v>1432</v>
      </c>
      <c r="F65">
        <v>9047</v>
      </c>
      <c r="G65">
        <v>7</v>
      </c>
      <c r="H65" t="str">
        <f t="shared" si="40"/>
        <v>5E+124,5E+125,5E+126,5E+127,5E+128,5E+129,5E+130,5E+131,5E+132,5E+133,5E+134,5E+135,5E+136,5E+137,5E+138,5E+139,5E+140,5E+141,5E+142,5E+143,5E+144,5E+145,5E+146,5E+147,5E+148,5E+149,5E+150,5E+151</v>
      </c>
      <c r="I65" t="str">
        <f t="shared" si="41"/>
        <v>5교,50교,500교,5000교,5위,50위,500위,5000위,5설,50설,500설,5000설,5적,50적,500적,5000적,5고,50고,500고,5000고,5화,50화,500화,5000화,5명,50명,500명,5000명</v>
      </c>
      <c r="J65" t="str">
        <f t="shared" si="42"/>
        <v>9047,9047,9047,9047,9047,9047,9047,9047,9047,9047,9047,1465,9047,9047,9047,9047,9047,9047,9047,1466,9047,9047,9047,9047,9047,9047,9047,9047</v>
      </c>
      <c r="K65" t="str">
        <f t="shared" si="43"/>
        <v>1,1,1,1,2,2,2,2,3,3,3,1,4,4,4,4,5,5,5,1,6,6,6,6,7,7,7,7</v>
      </c>
      <c r="L65" t="s">
        <v>717</v>
      </c>
    </row>
    <row r="66" spans="3:12" x14ac:dyDescent="0.3">
      <c r="C66">
        <v>29</v>
      </c>
      <c r="D66" s="105">
        <f t="shared" si="39"/>
        <v>5E+152</v>
      </c>
      <c r="E66" t="s">
        <v>1433</v>
      </c>
      <c r="F66">
        <v>9047</v>
      </c>
      <c r="G66">
        <v>8</v>
      </c>
      <c r="H66" t="str">
        <f t="shared" ref="H66:H69" si="44">H65&amp;","&amp;D66</f>
        <v>5E+124,5E+125,5E+126,5E+127,5E+128,5E+129,5E+130,5E+131,5E+132,5E+133,5E+134,5E+135,5E+136,5E+137,5E+138,5E+139,5E+140,5E+141,5E+142,5E+143,5E+144,5E+145,5E+146,5E+147,5E+148,5E+149,5E+150,5E+151,5E+152</v>
      </c>
      <c r="I66" t="str">
        <f t="shared" ref="I66:I69" si="45">I65&amp;","&amp;E66</f>
        <v>5교,50교,500교,5000교,5위,50위,500위,5000위,5설,50설,500설,5000설,5적,50적,500적,5000적,5고,50고,500고,5000고,5화,50화,500화,5000화,5명,50명,500명,5000명,5월</v>
      </c>
      <c r="J66" t="str">
        <f t="shared" ref="J66:J69" si="46">J65&amp;","&amp;F66</f>
        <v>9047,9047,9047,9047,9047,9047,9047,9047,9047,9047,9047,1465,9047,9047,9047,9047,9047,9047,9047,1466,9047,9047,9047,9047,9047,9047,9047,9047,9047</v>
      </c>
      <c r="K66" t="str">
        <f t="shared" ref="K66:K69" si="47">K65&amp;","&amp;G66</f>
        <v>1,1,1,1,2,2,2,2,3,3,3,1,4,4,4,4,5,5,5,1,6,6,6,6,7,7,7,7,8</v>
      </c>
    </row>
    <row r="67" spans="3:12" x14ac:dyDescent="0.3">
      <c r="C67">
        <v>30</v>
      </c>
      <c r="D67" s="105">
        <f t="shared" si="39"/>
        <v>5.0000000000000002E+153</v>
      </c>
      <c r="E67" t="s">
        <v>1434</v>
      </c>
      <c r="F67">
        <v>7283</v>
      </c>
      <c r="G67">
        <v>1</v>
      </c>
      <c r="H67" t="str">
        <f t="shared" si="44"/>
        <v>5E+124,5E+125,5E+126,5E+127,5E+128,5E+129,5E+130,5E+131,5E+132,5E+133,5E+134,5E+135,5E+136,5E+137,5E+138,5E+139,5E+140,5E+141,5E+142,5E+143,5E+144,5E+145,5E+146,5E+147,5E+148,5E+149,5E+150,5E+151,5E+152,5E+153</v>
      </c>
      <c r="I67" t="str">
        <f t="shared" si="45"/>
        <v>5교,50교,500교,5000교,5위,50위,500위,5000위,5설,50설,500설,5000설,5적,50적,500적,5000적,5고,50고,500고,5000고,5화,50화,500화,5000화,5명,50명,500명,5000명,5월,50월</v>
      </c>
      <c r="J67" t="str">
        <f t="shared" si="46"/>
        <v>9047,9047,9047,9047,9047,9047,9047,9047,9047,9047,9047,1465,9047,9047,9047,9047,9047,9047,9047,1466,9047,9047,9047,9047,9047,9047,9047,9047,9047,7283</v>
      </c>
      <c r="K67" t="str">
        <f t="shared" si="47"/>
        <v>1,1,1,1,2,2,2,2,3,3,3,1,4,4,4,4,5,5,5,1,6,6,6,6,7,7,7,7,8,1</v>
      </c>
    </row>
    <row r="68" spans="3:12" x14ac:dyDescent="0.3">
      <c r="C68">
        <v>31</v>
      </c>
      <c r="D68" s="105">
        <f t="shared" si="39"/>
        <v>5E+154</v>
      </c>
      <c r="E68" t="s">
        <v>1435</v>
      </c>
      <c r="F68">
        <v>9047</v>
      </c>
      <c r="G68">
        <v>8</v>
      </c>
      <c r="H68" t="str">
        <f t="shared" si="44"/>
        <v>5E+124,5E+125,5E+126,5E+127,5E+128,5E+129,5E+130,5E+131,5E+132,5E+133,5E+134,5E+135,5E+136,5E+137,5E+138,5E+139,5E+140,5E+141,5E+142,5E+143,5E+144,5E+145,5E+146,5E+147,5E+148,5E+149,5E+150,5E+151,5E+152,5E+153,5E+154</v>
      </c>
      <c r="I68" t="str">
        <f t="shared" si="45"/>
        <v>5교,50교,500교,5000교,5위,50위,500위,5000위,5설,50설,500설,5000설,5적,50적,500적,5000적,5고,50고,500고,5000고,5화,50화,500화,5000화,5명,50명,500명,5000명,5월,50월,500월</v>
      </c>
      <c r="J68" t="str">
        <f t="shared" si="46"/>
        <v>9047,9047,9047,9047,9047,9047,9047,9047,9047,9047,9047,1465,9047,9047,9047,9047,9047,9047,9047,1466,9047,9047,9047,9047,9047,9047,9047,9047,9047,7283,9047</v>
      </c>
      <c r="K68" t="str">
        <f t="shared" si="47"/>
        <v>1,1,1,1,2,2,2,2,3,3,3,1,4,4,4,4,5,5,5,1,6,6,6,6,7,7,7,7,8,1,8</v>
      </c>
    </row>
    <row r="69" spans="3:12" x14ac:dyDescent="0.3">
      <c r="C69">
        <v>32</v>
      </c>
      <c r="D69" s="105">
        <f t="shared" si="39"/>
        <v>4.9999999999999999E+155</v>
      </c>
      <c r="E69" t="s">
        <v>1436</v>
      </c>
      <c r="F69">
        <v>7263</v>
      </c>
      <c r="G69">
        <v>1</v>
      </c>
      <c r="H69" t="str">
        <f t="shared" si="44"/>
        <v>5E+124,5E+125,5E+126,5E+127,5E+128,5E+129,5E+130,5E+131,5E+132,5E+133,5E+134,5E+135,5E+136,5E+137,5E+138,5E+139,5E+140,5E+141,5E+142,5E+143,5E+144,5E+145,5E+146,5E+147,5E+148,5E+149,5E+150,5E+151,5E+152,5E+153,5E+154,5E+155</v>
      </c>
      <c r="I69" t="str">
        <f t="shared" si="45"/>
        <v>5교,50교,500교,5000교,5위,50위,500위,5000위,5설,50설,500설,5000설,5적,50적,500적,5000적,5고,50고,500고,5000고,5화,50화,500화,5000화,5명,50명,500명,5000명,5월,50월,500월,5000월</v>
      </c>
      <c r="J69" t="str">
        <f t="shared" si="46"/>
        <v>9047,9047,9047,9047,9047,9047,9047,9047,9047,9047,9047,1465,9047,9047,9047,9047,9047,9047,9047,1466,9047,9047,9047,9047,9047,9047,9047,9047,9047,7283,9047,7263</v>
      </c>
      <c r="K69" t="str">
        <f t="shared" si="47"/>
        <v>1,1,1,1,2,2,2,2,3,3,3,1,4,4,4,4,5,5,5,1,6,6,6,6,7,7,7,7,8,1,8,1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AE7F4-8691-4D03-84AF-1960CD5DE767}">
  <dimension ref="B1:U778"/>
  <sheetViews>
    <sheetView zoomScale="85" zoomScaleNormal="85" workbookViewId="0">
      <selection activeCell="O388" sqref="O388"/>
    </sheetView>
  </sheetViews>
  <sheetFormatPr defaultColWidth="8.75" defaultRowHeight="16.5" x14ac:dyDescent="0.3"/>
  <cols>
    <col min="1" max="1" width="4.5" style="6" customWidth="1"/>
    <col min="2" max="2" width="8.75" style="17"/>
    <col min="3" max="5" width="11.875" style="18" customWidth="1"/>
    <col min="6" max="6" width="10.25" style="17" customWidth="1"/>
    <col min="7" max="7" width="11.375" style="19" bestFit="1" customWidth="1"/>
    <col min="8" max="8" width="14.875" style="19" customWidth="1"/>
    <col min="9" max="9" width="19.25" style="4" bestFit="1" customWidth="1"/>
    <col min="10" max="10" width="19.25" style="4" customWidth="1"/>
    <col min="11" max="11" width="14.625" style="4" bestFit="1" customWidth="1"/>
    <col min="12" max="12" width="19.375" style="4" customWidth="1"/>
    <col min="13" max="16" width="8.75" style="6"/>
    <col min="17" max="17" width="13.75" style="14" bestFit="1" customWidth="1"/>
    <col min="18" max="18" width="8.75" style="14"/>
    <col min="19" max="21" width="11.625" style="14" bestFit="1" customWidth="1"/>
    <col min="22" max="16384" width="8.75" style="6"/>
  </cols>
  <sheetData>
    <row r="1" spans="2:21" x14ac:dyDescent="0.3">
      <c r="B1" s="4"/>
      <c r="C1" s="5"/>
      <c r="D1" s="5"/>
      <c r="E1" s="5"/>
      <c r="F1" s="4"/>
      <c r="G1" s="4"/>
      <c r="H1" s="4"/>
    </row>
    <row r="2" spans="2:21" x14ac:dyDescent="0.3">
      <c r="B2" s="4"/>
      <c r="C2" s="5"/>
      <c r="D2" s="5"/>
      <c r="E2" s="5"/>
      <c r="F2" s="4"/>
      <c r="G2" s="4"/>
      <c r="H2" s="4"/>
    </row>
    <row r="3" spans="2:21" x14ac:dyDescent="0.3">
      <c r="B3" s="6" t="s">
        <v>689</v>
      </c>
      <c r="C3" s="5"/>
      <c r="D3" s="5"/>
      <c r="E3" s="5"/>
      <c r="F3" s="7"/>
      <c r="G3" s="7"/>
      <c r="H3" s="7"/>
      <c r="I3" s="6"/>
    </row>
    <row r="4" spans="2:21" x14ac:dyDescent="0.3">
      <c r="B4" s="4" t="s">
        <v>690</v>
      </c>
      <c r="C4" s="5"/>
      <c r="D4" s="5"/>
      <c r="E4" s="5"/>
      <c r="F4" s="4"/>
      <c r="G4" s="4" t="s">
        <v>691</v>
      </c>
      <c r="H4" s="4"/>
      <c r="K4" s="4" t="s">
        <v>692</v>
      </c>
      <c r="Q4" s="14" t="s">
        <v>890</v>
      </c>
    </row>
    <row r="5" spans="2:21" ht="17.25" thickBot="1" x14ac:dyDescent="0.35">
      <c r="B5" s="4" t="s">
        <v>690</v>
      </c>
      <c r="C5" s="5"/>
      <c r="D5" s="5"/>
      <c r="E5" s="5"/>
      <c r="F5" s="4"/>
      <c r="G5" s="4" t="s">
        <v>691</v>
      </c>
      <c r="H5" s="4"/>
      <c r="K5" s="4" t="s">
        <v>692</v>
      </c>
      <c r="L5" s="4" t="s">
        <v>967</v>
      </c>
      <c r="M5" s="8"/>
      <c r="N5" s="8"/>
      <c r="Q5" s="14" t="s">
        <v>67</v>
      </c>
      <c r="R5" s="14" t="s">
        <v>159</v>
      </c>
      <c r="S5" s="14" t="s">
        <v>361</v>
      </c>
      <c r="T5" s="14" t="s">
        <v>891</v>
      </c>
      <c r="U5" s="14" t="s">
        <v>437</v>
      </c>
    </row>
    <row r="6" spans="2:21" ht="17.25" thickTop="1" x14ac:dyDescent="0.3">
      <c r="B6" s="10" t="s">
        <v>693</v>
      </c>
      <c r="C6" s="36" t="str">
        <f>TwelveBossTable!M14</f>
        <v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100000000000000000000000000000000000000000000000000000000000000000000000000000000,200000000000000000000000000000000000000000000000000000000000000000000000000000000,400000000000000000000000000000000000000000000000000000000000000000000000000000000,800000000000000000000000000000000000000000000000000000000000000000000000000000000,1200000000000000000000000000000000000000000000000000000000000000000000000000000000,2000000000000000000000000000000000000000000000000000000000000000000000000000000000,3000000000000000000000000000000000000000000000000000000000000000000000000000000000,4000000000000000000000000000000000000000000000000000000000000000000000000000000000,10000000000000000000000000000000000000000000000000000000000000000000000000000000000,20000000000000000000000000000000000000000000000000000000000000000000000000000000000,40000000000000000000000000000000000000000000000000000000000000000000000000000000000,100000000000000000000000000000000000000000000000000000000000000000000000000000000000,200000000000000000000000000000000000000000000000000000000000000000000000000000000000,400000000000000000000000000000000000000000000000000000000000000000000000000000000000,600000000000000000000000000000000000000000000000000000000000000000000000000000000000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4000000000000000000000000000000000000000000000000000000000000000000000000000000000000,10000000000000000000000000000000000000000000000000000000000000000000000000000000000000,20000000000000000000000000000000000000000000000000000000000000000000000000000000000000,40000000000000000000000000000000000000000000000000000000000000000000000000000000000000,50000000000000000000000000000000000000000000000000000000000000000000000000000000000000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</v>
      </c>
      <c r="D6" s="11" t="str">
        <f>TwelveBossTable!N14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6" s="11" t="str">
        <f>TwelveBossTable!O14</f>
        <v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v>
      </c>
      <c r="F6" s="11" t="str">
        <f>TwelveBossTable!P14</f>
        <v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</v>
      </c>
      <c r="G6" s="12">
        <v>0</v>
      </c>
      <c r="H6" s="13">
        <v>0</v>
      </c>
      <c r="I6" s="14">
        <v>0</v>
      </c>
      <c r="K6" s="14" t="s">
        <v>648</v>
      </c>
      <c r="L6" s="14">
        <v>4</v>
      </c>
      <c r="M6" s="15">
        <f>POWER(10,L6)</f>
        <v>10000</v>
      </c>
      <c r="N6" s="15" t="str">
        <f>RIGHT(M6,L6)</f>
        <v>0000</v>
      </c>
      <c r="Q6" s="14" cm="1">
        <f t="array" ref="Q6:Q641">_xlfn.FILTERXML("&lt;list&gt;&lt;item&gt;" &amp;SUBSTITUTE(TwelveBossTable!M14,",","&lt;/item&gt;&lt;item&gt;") &amp; "&lt;/item&gt;&lt;/list&gt;","//item")</f>
        <v>1000000000000000</v>
      </c>
      <c r="R6" s="100" cm="1">
        <f t="array" ref="R6:R778">_xlfn.FILTERXML("&lt;list&gt;&lt;item&gt;" &amp;SUBSTITUTE(TwelveBossTable!M22,",","&lt;/item&gt;&lt;item&gt;") &amp; "&lt;/item&gt;&lt;/list&gt;","//item")</f>
        <v>1E+20</v>
      </c>
      <c r="S6" s="14" cm="1">
        <f t="array" ref="S6:S331">_xlfn.FILTERXML("&lt;list&gt;&lt;item&gt;" &amp;SUBSTITUTE(TwelveBossTable!M57,",","&lt;/item&gt;&lt;item&gt;") &amp; "&lt;/item&gt;&lt;/list&gt;","//item")</f>
        <v>9.9999999999999995E+59</v>
      </c>
      <c r="T6" s="14" cm="1">
        <f t="array" ref="T6:T314">_xlfn.FILTERXML("&lt;list&gt;&lt;item&gt;" &amp;SUBSTITUTE(TwelveBossTable!M75,",","&lt;/item&gt;&lt;item&gt;") &amp; "&lt;/item&gt;&lt;/list&gt;","//item")</f>
        <v>31</v>
      </c>
      <c r="U6" s="14" cm="1">
        <f t="array" ref="U6:U314">_xlfn.FILTERXML("&lt;list&gt;&lt;item&gt;" &amp;SUBSTITUTE(TwelveBossTable!M76,",","&lt;/item&gt;&lt;item&gt;") &amp; "&lt;/item&gt;&lt;/list&gt;","//item")</f>
        <v>1E+64</v>
      </c>
    </row>
    <row r="7" spans="2:21" x14ac:dyDescent="0.3">
      <c r="B7" s="10" t="s">
        <v>694</v>
      </c>
      <c r="C7" s="11" t="str">
        <f>C6&amp;","&amp;C8&amp;","&amp;C9&amp;","&amp;C10&amp;","&amp;C11&amp;","&amp;C12&amp;","&amp;C13&amp;","&amp;C14&amp;","&amp;C15&amp;","&amp;C16&amp;","&amp;C17&amp;","&amp;C18&amp;","&amp;C19&amp;","&amp;C20</f>
        <v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100000000000000000000000000000000000000000000000000000000000000000000000000000000,200000000000000000000000000000000000000000000000000000000000000000000000000000000,400000000000000000000000000000000000000000000000000000000000000000000000000000000,800000000000000000000000000000000000000000000000000000000000000000000000000000000,1200000000000000000000000000000000000000000000000000000000000000000000000000000000,2000000000000000000000000000000000000000000000000000000000000000000000000000000000,3000000000000000000000000000000000000000000000000000000000000000000000000000000000,4000000000000000000000000000000000000000000000000000000000000000000000000000000000,10000000000000000000000000000000000000000000000000000000000000000000000000000000000,20000000000000000000000000000000000000000000000000000000000000000000000000000000000,40000000000000000000000000000000000000000000000000000000000000000000000000000000000,100000000000000000000000000000000000000000000000000000000000000000000000000000000000,200000000000000000000000000000000000000000000000000000000000000000000000000000000000,400000000000000000000000000000000000000000000000000000000000000000000000000000000000,600000000000000000000000000000000000000000000000000000000000000000000000000000000000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4000000000000000000000000000000000000000000000000000000000000000000000000000000000000,10000000000000000000000000000000000000000000000000000000000000000000000000000000000000,20000000000000000000000000000000000000000000000000000000000000000000000000000000000000,40000000000000000000000000000000000000000000000000000000000000000000000000000000000000,50000000000000000000000000000000000000000000000000000000000000000000000000000000000000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+152,2E+152,4E+152,1E+153,2E+153,1E+154,2E+154,3E+154,5E+154,8E+154,1E+155,2E+155,4E+155</v>
      </c>
      <c r="D7" s="11" t="str">
        <f>D6&amp;","&amp;D8&amp;","&amp;D9&amp;","&amp;D10&amp;","&amp;D11&amp;","&amp;D12&amp;","&amp;D13&amp;","&amp;D14&amp;","&amp;D15&amp;","&amp;D16&amp;","&amp;D17&amp;","&amp;D18&amp;","&amp;D19&amp;","&amp;D20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" s="11" t="str">
        <f>E6&amp;","&amp;E8&amp;","&amp;E9&amp;","&amp;E10&amp;","&amp;E11&amp;","&amp;E12&amp;","&amp;E13&amp;","&amp;E14&amp;","&amp;E15&amp;","&amp;E16&amp;","&amp;E17&amp;","&amp;E18&amp;","&amp;E19&amp;","&amp;E20</f>
        <v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v>
      </c>
      <c r="F7" s="11" t="str">
        <f>F6&amp;","&amp;F8&amp;","&amp;F9&amp;","&amp;F10&amp;","&amp;F11&amp;","&amp;F12&amp;","&amp;F13&amp;","&amp;F14&amp;","&amp;F15&amp;","&amp;F16&amp;","&amp;F17&amp;","&amp;F18&amp;","&amp;F19&amp;","&amp;F20</f>
        <v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월,2월,4월,10월,20월,100월,200월,300월,500월,800월,1000월,2000월,4000월</v>
      </c>
      <c r="G7" s="12">
        <v>0</v>
      </c>
      <c r="H7" s="13">
        <v>0</v>
      </c>
      <c r="I7" s="14">
        <v>0</v>
      </c>
      <c r="K7" s="14" t="s">
        <v>650</v>
      </c>
      <c r="L7" s="14">
        <v>8</v>
      </c>
      <c r="M7" s="15">
        <f t="shared" ref="M7:M29" si="0">POWER(10,L7)</f>
        <v>100000000</v>
      </c>
      <c r="N7" s="15" t="str">
        <f t="shared" ref="N7:N29" si="1">RIGHT(M7,L7)</f>
        <v>00000000</v>
      </c>
      <c r="Q7" s="14">
        <v>1E+16</v>
      </c>
      <c r="R7" s="14">
        <v>1.5E+20</v>
      </c>
      <c r="S7" s="14">
        <v>1E+62</v>
      </c>
      <c r="T7" s="14">
        <v>32</v>
      </c>
      <c r="U7" s="14">
        <v>9.9999999999999999E+64</v>
      </c>
    </row>
    <row r="8" spans="2:21" x14ac:dyDescent="0.3">
      <c r="B8" s="10">
        <v>1</v>
      </c>
      <c r="C8" s="11">
        <f>G8*I8</f>
        <v>1E+152</v>
      </c>
      <c r="D8" s="11">
        <v>25</v>
      </c>
      <c r="E8" s="11">
        <v>30</v>
      </c>
      <c r="F8" s="11" t="str">
        <f t="shared" ref="F8" si="2">G8&amp;H8</f>
        <v>1월</v>
      </c>
      <c r="G8" s="16">
        <v>1</v>
      </c>
      <c r="H8" s="13" t="s">
        <v>1440</v>
      </c>
      <c r="I8" s="14" t="str">
        <f>VLOOKUP(H8,K:N,4,FALSE)</f>
        <v>1E+152</v>
      </c>
      <c r="K8" s="14" t="s">
        <v>651</v>
      </c>
      <c r="L8" s="14">
        <v>12</v>
      </c>
      <c r="M8" s="15">
        <f t="shared" si="0"/>
        <v>1000000000000</v>
      </c>
      <c r="N8" s="15" t="str">
        <f t="shared" si="1"/>
        <v>000000000000</v>
      </c>
      <c r="Q8" s="14">
        <v>1E+19</v>
      </c>
      <c r="R8" s="14">
        <v>2.25E+20</v>
      </c>
      <c r="S8" s="14">
        <v>1.0000000000000001E+63</v>
      </c>
      <c r="T8" s="14">
        <v>33</v>
      </c>
      <c r="U8" s="14">
        <v>9.9999999999999995E+65</v>
      </c>
    </row>
    <row r="9" spans="2:21" x14ac:dyDescent="0.3">
      <c r="B9" s="10">
        <v>2</v>
      </c>
      <c r="C9" s="11">
        <f t="shared" ref="C9:C18" si="3">G9*I9</f>
        <v>2.0000000000000001E+152</v>
      </c>
      <c r="D9" s="11">
        <v>25</v>
      </c>
      <c r="E9" s="11">
        <v>30</v>
      </c>
      <c r="F9" s="11" t="str">
        <f t="shared" ref="F9:F17" si="4">G9&amp;H9</f>
        <v>2월</v>
      </c>
      <c r="G9" s="16">
        <v>2</v>
      </c>
      <c r="H9" s="13" t="s">
        <v>1440</v>
      </c>
      <c r="I9" s="14" t="str">
        <f t="shared" ref="I9:I20" si="5">VLOOKUP(H9,K:N,4,FALSE)</f>
        <v>1E+152</v>
      </c>
      <c r="K9" s="14" t="s">
        <v>652</v>
      </c>
      <c r="L9" s="14">
        <v>16</v>
      </c>
      <c r="M9" s="15">
        <f t="shared" si="0"/>
        <v>1E+16</v>
      </c>
      <c r="N9" s="15" t="str">
        <f t="shared" si="1"/>
        <v>0000000000000000</v>
      </c>
      <c r="Q9" s="14">
        <v>1E+20</v>
      </c>
      <c r="R9" s="14">
        <v>3.375E+20</v>
      </c>
      <c r="S9" s="14">
        <v>5.0000000000000001E+63</v>
      </c>
      <c r="T9" s="14">
        <v>34</v>
      </c>
      <c r="U9" s="14">
        <v>9.9999999999999998E+66</v>
      </c>
    </row>
    <row r="10" spans="2:21" x14ac:dyDescent="0.3">
      <c r="B10" s="10">
        <v>3</v>
      </c>
      <c r="C10" s="11">
        <f t="shared" si="3"/>
        <v>4.0000000000000002E+152</v>
      </c>
      <c r="D10" s="11">
        <v>25</v>
      </c>
      <c r="E10" s="11">
        <v>30</v>
      </c>
      <c r="F10" s="11" t="str">
        <f t="shared" si="4"/>
        <v>4월</v>
      </c>
      <c r="G10" s="16">
        <v>4</v>
      </c>
      <c r="H10" s="13" t="s">
        <v>1440</v>
      </c>
      <c r="I10" s="14" t="str">
        <f t="shared" si="5"/>
        <v>1E+152</v>
      </c>
      <c r="K10" s="14" t="s">
        <v>61</v>
      </c>
      <c r="L10" s="14">
        <v>20</v>
      </c>
      <c r="M10" s="15">
        <f t="shared" si="0"/>
        <v>1E+20</v>
      </c>
      <c r="N10" s="15" t="str">
        <f t="shared" si="1"/>
        <v>1E+20</v>
      </c>
      <c r="Q10" s="14">
        <v>9.9999999999999992E+22</v>
      </c>
      <c r="R10" s="14">
        <v>5.0625E+20</v>
      </c>
      <c r="S10" s="14">
        <v>1E+64</v>
      </c>
      <c r="T10" s="14">
        <v>35</v>
      </c>
      <c r="U10" s="14">
        <v>4.9999999999999998E+67</v>
      </c>
    </row>
    <row r="11" spans="2:21" x14ac:dyDescent="0.3">
      <c r="B11" s="10">
        <v>4</v>
      </c>
      <c r="C11" s="11">
        <f t="shared" si="3"/>
        <v>1E+153</v>
      </c>
      <c r="D11" s="11">
        <v>25</v>
      </c>
      <c r="E11" s="11">
        <v>30</v>
      </c>
      <c r="F11" s="11" t="str">
        <f t="shared" si="4"/>
        <v>10월</v>
      </c>
      <c r="G11" s="16">
        <v>10</v>
      </c>
      <c r="H11" s="13" t="s">
        <v>1440</v>
      </c>
      <c r="I11" s="14" t="str">
        <f t="shared" si="5"/>
        <v>1E+152</v>
      </c>
      <c r="K11" s="14" t="s">
        <v>50</v>
      </c>
      <c r="L11" s="14">
        <v>24</v>
      </c>
      <c r="M11" s="15">
        <f t="shared" si="0"/>
        <v>9.9999999999999998E+23</v>
      </c>
      <c r="N11" s="15" t="str">
        <f t="shared" si="1"/>
        <v>1E+24</v>
      </c>
      <c r="Q11" s="14">
        <v>9.9999999999999998E+23</v>
      </c>
      <c r="R11" s="14">
        <v>7.5938E+20</v>
      </c>
      <c r="S11" s="14">
        <v>9.9999999999999995E+65</v>
      </c>
      <c r="T11" s="14">
        <v>36</v>
      </c>
      <c r="U11" s="14">
        <v>9.9999999999999995E+67</v>
      </c>
    </row>
    <row r="12" spans="2:21" x14ac:dyDescent="0.3">
      <c r="B12" s="10">
        <v>5</v>
      </c>
      <c r="C12" s="11">
        <f t="shared" si="3"/>
        <v>2E+153</v>
      </c>
      <c r="D12" s="11">
        <v>25</v>
      </c>
      <c r="E12" s="11">
        <v>30</v>
      </c>
      <c r="F12" s="11" t="str">
        <f t="shared" si="4"/>
        <v>20월</v>
      </c>
      <c r="G12" s="16">
        <v>20</v>
      </c>
      <c r="H12" s="13" t="s">
        <v>1440</v>
      </c>
      <c r="I12" s="14" t="str">
        <f t="shared" si="5"/>
        <v>1E+152</v>
      </c>
      <c r="K12" s="14" t="s">
        <v>33</v>
      </c>
      <c r="L12" s="14">
        <v>28</v>
      </c>
      <c r="M12" s="15">
        <f t="shared" si="0"/>
        <v>9.9999999999999996E+27</v>
      </c>
      <c r="N12" s="15" t="str">
        <f t="shared" si="1"/>
        <v>1E+28</v>
      </c>
      <c r="Q12" s="14">
        <v>1E+27</v>
      </c>
      <c r="R12" s="14">
        <v>1.1390700000000001E+21</v>
      </c>
      <c r="S12" s="14">
        <v>4.9999999999999999E+66</v>
      </c>
      <c r="T12" s="14">
        <v>37</v>
      </c>
      <c r="U12" s="14">
        <v>1.0000000000000001E+69</v>
      </c>
    </row>
    <row r="13" spans="2:21" x14ac:dyDescent="0.3">
      <c r="B13" s="10">
        <v>6</v>
      </c>
      <c r="C13" s="11">
        <f t="shared" si="3"/>
        <v>1E+154</v>
      </c>
      <c r="D13" s="11">
        <v>25</v>
      </c>
      <c r="E13" s="11">
        <v>30</v>
      </c>
      <c r="F13" s="11" t="str">
        <f>G13&amp;H13</f>
        <v>100월</v>
      </c>
      <c r="G13" s="16">
        <v>100</v>
      </c>
      <c r="H13" s="13" t="s">
        <v>1440</v>
      </c>
      <c r="I13" s="14" t="str">
        <f t="shared" si="5"/>
        <v>1E+152</v>
      </c>
      <c r="K13" s="14" t="s">
        <v>653</v>
      </c>
      <c r="L13" s="14">
        <v>32</v>
      </c>
      <c r="M13" s="15">
        <f t="shared" si="0"/>
        <v>1.0000000000000001E+32</v>
      </c>
      <c r="N13" s="15" t="str">
        <f t="shared" si="1"/>
        <v>1E+32</v>
      </c>
      <c r="Q13" s="14">
        <v>9.9999999999999996E+27</v>
      </c>
      <c r="R13" s="14">
        <v>1.7086099999999999E+21</v>
      </c>
      <c r="S13" s="14">
        <v>9.9999999999999998E+66</v>
      </c>
      <c r="T13" s="14">
        <v>38</v>
      </c>
      <c r="U13" s="14">
        <v>1.0000000000000001E+70</v>
      </c>
    </row>
    <row r="14" spans="2:21" x14ac:dyDescent="0.3">
      <c r="B14" s="10">
        <v>7</v>
      </c>
      <c r="C14" s="11">
        <f t="shared" si="3"/>
        <v>2.0000000000000001E+154</v>
      </c>
      <c r="D14" s="11">
        <v>25</v>
      </c>
      <c r="E14" s="11">
        <v>30</v>
      </c>
      <c r="F14" s="11" t="str">
        <f t="shared" si="4"/>
        <v>200월</v>
      </c>
      <c r="G14" s="16">
        <v>200</v>
      </c>
      <c r="H14" s="13" t="s">
        <v>1440</v>
      </c>
      <c r="I14" s="14" t="str">
        <f t="shared" si="5"/>
        <v>1E+152</v>
      </c>
      <c r="K14" s="14" t="s">
        <v>654</v>
      </c>
      <c r="L14" s="14">
        <v>36</v>
      </c>
      <c r="M14" s="15">
        <f t="shared" si="0"/>
        <v>1E+36</v>
      </c>
      <c r="N14" s="15" t="str">
        <f t="shared" si="1"/>
        <v>1E+36</v>
      </c>
      <c r="Q14" s="14">
        <v>9.9999999999999996E+30</v>
      </c>
      <c r="R14" s="14">
        <v>2.5629199999999997E+21</v>
      </c>
      <c r="S14" s="14">
        <v>4.9999999999999998E+67</v>
      </c>
      <c r="T14" s="14">
        <v>39</v>
      </c>
      <c r="U14" s="14">
        <v>1E+71</v>
      </c>
    </row>
    <row r="15" spans="2:21" x14ac:dyDescent="0.3">
      <c r="B15" s="10">
        <v>8</v>
      </c>
      <c r="C15" s="11">
        <f t="shared" si="3"/>
        <v>3.0000000000000003E+154</v>
      </c>
      <c r="D15" s="11">
        <v>25</v>
      </c>
      <c r="E15" s="11">
        <v>30</v>
      </c>
      <c r="F15" s="11" t="str">
        <f t="shared" si="4"/>
        <v>300월</v>
      </c>
      <c r="G15" s="16">
        <v>300</v>
      </c>
      <c r="H15" s="13" t="s">
        <v>1440</v>
      </c>
      <c r="I15" s="14" t="str">
        <f t="shared" si="5"/>
        <v>1E+152</v>
      </c>
      <c r="K15" s="14" t="s">
        <v>655</v>
      </c>
      <c r="L15" s="14">
        <v>40</v>
      </c>
      <c r="M15" s="15">
        <f t="shared" si="0"/>
        <v>1E+40</v>
      </c>
      <c r="N15" s="15" t="str">
        <f t="shared" si="1"/>
        <v>1E+40</v>
      </c>
      <c r="Q15" s="14">
        <v>1.0000000000000001E+32</v>
      </c>
      <c r="R15" s="14">
        <v>3.8443800000000001E+21</v>
      </c>
      <c r="S15" s="14">
        <v>7.9999999999999999E+67</v>
      </c>
      <c r="T15" s="14">
        <v>40</v>
      </c>
      <c r="U15" s="14">
        <v>4.9999999999999997E+71</v>
      </c>
    </row>
    <row r="16" spans="2:21" x14ac:dyDescent="0.3">
      <c r="B16" s="10">
        <v>9</v>
      </c>
      <c r="C16" s="11">
        <f t="shared" si="3"/>
        <v>5E+154</v>
      </c>
      <c r="D16" s="11">
        <v>25</v>
      </c>
      <c r="E16" s="11">
        <v>30</v>
      </c>
      <c r="F16" s="11" t="str">
        <f t="shared" si="4"/>
        <v>500월</v>
      </c>
      <c r="G16" s="16">
        <v>500</v>
      </c>
      <c r="H16" s="13" t="s">
        <v>1440</v>
      </c>
      <c r="I16" s="14" t="str">
        <f t="shared" si="5"/>
        <v>1E+152</v>
      </c>
      <c r="K16" s="14" t="s">
        <v>656</v>
      </c>
      <c r="L16" s="14">
        <v>44</v>
      </c>
      <c r="M16" s="15">
        <f t="shared" si="0"/>
        <v>1.0000000000000001E+44</v>
      </c>
      <c r="N16" s="15" t="str">
        <f t="shared" si="1"/>
        <v>1E+44</v>
      </c>
      <c r="Q16" s="14">
        <v>4.9999999999999997E+32</v>
      </c>
      <c r="R16" s="14">
        <v>5.7665699999999999E+21</v>
      </c>
      <c r="S16" s="14">
        <v>9.9999999999999995E+67</v>
      </c>
      <c r="T16" s="14">
        <v>41</v>
      </c>
      <c r="U16" s="14">
        <v>9.9999999999999994E+71</v>
      </c>
    </row>
    <row r="17" spans="2:21" x14ac:dyDescent="0.3">
      <c r="B17" s="10">
        <v>10</v>
      </c>
      <c r="C17" s="11">
        <f t="shared" si="3"/>
        <v>8.0000000000000003E+154</v>
      </c>
      <c r="D17" s="11">
        <v>25</v>
      </c>
      <c r="E17" s="11">
        <v>30</v>
      </c>
      <c r="F17" s="11" t="str">
        <f t="shared" si="4"/>
        <v>800월</v>
      </c>
      <c r="G17" s="16">
        <v>800</v>
      </c>
      <c r="H17" s="13" t="s">
        <v>1440</v>
      </c>
      <c r="I17" s="14" t="str">
        <f t="shared" si="5"/>
        <v>1E+152</v>
      </c>
      <c r="K17" s="14" t="s">
        <v>657</v>
      </c>
      <c r="L17" s="14">
        <v>48</v>
      </c>
      <c r="M17" s="15">
        <f t="shared" si="0"/>
        <v>1E+48</v>
      </c>
      <c r="N17" s="15" t="str">
        <f t="shared" si="1"/>
        <v>1E+48</v>
      </c>
      <c r="Q17" s="14">
        <v>9.9999999999999995E+32</v>
      </c>
      <c r="R17" s="14">
        <v>8.6498600000000004E+21</v>
      </c>
      <c r="S17" s="14">
        <v>1.5000000000000001E+68</v>
      </c>
      <c r="T17" s="14">
        <v>42</v>
      </c>
      <c r="U17" s="14">
        <v>4.9999999999999999E+72</v>
      </c>
    </row>
    <row r="18" spans="2:21" x14ac:dyDescent="0.3">
      <c r="B18" s="10">
        <v>11</v>
      </c>
      <c r="C18" s="11">
        <f t="shared" si="3"/>
        <v>1E+155</v>
      </c>
      <c r="D18" s="11">
        <v>25</v>
      </c>
      <c r="E18" s="11">
        <v>30</v>
      </c>
      <c r="F18" s="11" t="str">
        <f t="shared" ref="F18:F19" si="6">G18&amp;H18</f>
        <v>1000월</v>
      </c>
      <c r="G18" s="16">
        <v>1000</v>
      </c>
      <c r="H18" s="13" t="s">
        <v>1440</v>
      </c>
      <c r="I18" s="14" t="str">
        <f t="shared" si="5"/>
        <v>1E+152</v>
      </c>
      <c r="K18" s="14" t="s">
        <v>659</v>
      </c>
      <c r="L18" s="14">
        <v>52</v>
      </c>
      <c r="M18" s="15">
        <f t="shared" si="0"/>
        <v>9.9999999999999999E+51</v>
      </c>
      <c r="N18" s="15" t="str">
        <f t="shared" si="1"/>
        <v>1E+52</v>
      </c>
      <c r="Q18" s="14">
        <v>9.9999999999999995E+33</v>
      </c>
      <c r="R18" s="14">
        <v>1.297479E+22</v>
      </c>
      <c r="S18" s="14">
        <v>1.9999999999999999E+68</v>
      </c>
      <c r="T18" s="14">
        <v>43</v>
      </c>
      <c r="U18" s="14">
        <v>9.9999999999999998E+72</v>
      </c>
    </row>
    <row r="19" spans="2:21" x14ac:dyDescent="0.3">
      <c r="B19" s="10">
        <v>12</v>
      </c>
      <c r="C19" s="11">
        <f t="shared" ref="C19:C20" si="7">G19*I19</f>
        <v>2E+155</v>
      </c>
      <c r="D19" s="11">
        <v>25</v>
      </c>
      <c r="E19" s="11">
        <v>30</v>
      </c>
      <c r="F19" s="11" t="str">
        <f t="shared" si="6"/>
        <v>2000월</v>
      </c>
      <c r="G19" s="16">
        <v>2000</v>
      </c>
      <c r="H19" s="13" t="s">
        <v>1440</v>
      </c>
      <c r="I19" s="14" t="str">
        <f t="shared" si="5"/>
        <v>1E+152</v>
      </c>
      <c r="K19" s="14" t="s">
        <v>660</v>
      </c>
      <c r="L19" s="14">
        <v>56</v>
      </c>
      <c r="M19" s="15">
        <f t="shared" si="0"/>
        <v>1.0000000000000001E+56</v>
      </c>
      <c r="N19" s="15" t="str">
        <f t="shared" si="1"/>
        <v>1E+56</v>
      </c>
      <c r="Q19" s="14">
        <v>4.9999999999999998E+34</v>
      </c>
      <c r="R19" s="14">
        <v>1.9462190000000001E+22</v>
      </c>
      <c r="S19" s="14">
        <v>2.5000000000000002E+68</v>
      </c>
      <c r="T19" s="14">
        <v>44</v>
      </c>
      <c r="U19" s="14">
        <v>1.5000000000000001E+73</v>
      </c>
    </row>
    <row r="20" spans="2:21" x14ac:dyDescent="0.3">
      <c r="B20" s="10">
        <v>13</v>
      </c>
      <c r="C20" s="11">
        <f t="shared" si="7"/>
        <v>4E+155</v>
      </c>
      <c r="D20" s="11">
        <v>25</v>
      </c>
      <c r="E20" s="11">
        <v>30</v>
      </c>
      <c r="F20" s="11" t="str">
        <f t="shared" ref="F20" si="8">G20&amp;H20</f>
        <v>4000월</v>
      </c>
      <c r="G20" s="16">
        <v>4000</v>
      </c>
      <c r="H20" s="13" t="s">
        <v>1440</v>
      </c>
      <c r="I20" s="14" t="str">
        <f t="shared" si="5"/>
        <v>1E+152</v>
      </c>
      <c r="K20" s="14" t="s">
        <v>661</v>
      </c>
      <c r="L20" s="14">
        <v>60</v>
      </c>
      <c r="M20" s="15">
        <f t="shared" si="0"/>
        <v>9.9999999999999995E+59</v>
      </c>
      <c r="N20" s="15" t="str">
        <f t="shared" si="1"/>
        <v>1E+60</v>
      </c>
      <c r="Q20" s="14">
        <v>9.9999999999999997E+34</v>
      </c>
      <c r="R20" s="14">
        <v>2.9193290000000002E+22</v>
      </c>
      <c r="S20" s="14">
        <v>3.0000000000000002E+68</v>
      </c>
      <c r="T20" s="14">
        <v>45</v>
      </c>
      <c r="U20" s="14">
        <v>2E+73</v>
      </c>
    </row>
    <row r="21" spans="2:21" x14ac:dyDescent="0.3">
      <c r="B21" s="10"/>
      <c r="C21" s="11"/>
      <c r="D21" s="11"/>
      <c r="E21" s="11"/>
      <c r="F21" s="11"/>
      <c r="G21" s="16"/>
      <c r="H21" s="13"/>
      <c r="I21" s="14"/>
      <c r="K21" s="14" t="s">
        <v>662</v>
      </c>
      <c r="L21" s="14">
        <v>64</v>
      </c>
      <c r="M21" s="15">
        <f t="shared" si="0"/>
        <v>1E+64</v>
      </c>
      <c r="N21" s="15" t="str">
        <f t="shared" si="1"/>
        <v>1E+64</v>
      </c>
      <c r="Q21" s="14">
        <v>2.9999999999999999E+35</v>
      </c>
      <c r="R21" s="14">
        <v>4.3789940000000001E+22</v>
      </c>
      <c r="S21" s="14">
        <v>3.9999999999999998E+68</v>
      </c>
      <c r="T21" s="14">
        <v>46</v>
      </c>
      <c r="U21" s="14">
        <v>3.0000000000000001E+73</v>
      </c>
    </row>
    <row r="22" spans="2:21" x14ac:dyDescent="0.3">
      <c r="B22" s="10"/>
      <c r="C22" s="11"/>
      <c r="D22" s="11"/>
      <c r="E22" s="11"/>
      <c r="F22" s="11"/>
      <c r="G22" s="16"/>
      <c r="H22" s="13"/>
      <c r="I22" s="14"/>
      <c r="K22" s="14" t="s">
        <v>663</v>
      </c>
      <c r="L22" s="14">
        <v>68</v>
      </c>
      <c r="M22" s="15">
        <f t="shared" si="0"/>
        <v>9.9999999999999995E+67</v>
      </c>
      <c r="N22" s="15" t="str">
        <f t="shared" si="1"/>
        <v>1E+68</v>
      </c>
      <c r="Q22" s="14">
        <v>5.0000000000000002E+35</v>
      </c>
      <c r="R22" s="14">
        <v>6.5684910000000001E+22</v>
      </c>
      <c r="S22" s="14">
        <v>5.0000000000000004E+68</v>
      </c>
      <c r="T22" s="14">
        <v>47</v>
      </c>
      <c r="U22" s="14">
        <v>3.9999999999999999E+73</v>
      </c>
    </row>
    <row r="23" spans="2:21" x14ac:dyDescent="0.3">
      <c r="B23" s="10"/>
      <c r="C23" s="11"/>
      <c r="D23" s="11"/>
      <c r="E23" s="11"/>
      <c r="F23" s="11"/>
      <c r="G23" s="16"/>
      <c r="H23" s="13"/>
      <c r="I23" s="14"/>
      <c r="K23" s="14" t="s">
        <v>664</v>
      </c>
      <c r="L23" s="14">
        <v>72</v>
      </c>
      <c r="M23" s="15">
        <f t="shared" si="0"/>
        <v>9.9999999999999994E+71</v>
      </c>
      <c r="N23" s="15" t="str">
        <f t="shared" si="1"/>
        <v>1E+72</v>
      </c>
      <c r="Q23" s="14">
        <v>7.9999999999999997E+35</v>
      </c>
      <c r="R23" s="14">
        <v>9.852737E+22</v>
      </c>
      <c r="S23" s="14">
        <v>6.9999999999999995E+68</v>
      </c>
      <c r="T23" s="14">
        <v>48</v>
      </c>
      <c r="U23" s="14">
        <v>6.0000000000000002E+73</v>
      </c>
    </row>
    <row r="24" spans="2:21" x14ac:dyDescent="0.3">
      <c r="B24" s="10"/>
      <c r="C24" s="11"/>
      <c r="D24" s="11"/>
      <c r="E24" s="11"/>
      <c r="F24" s="11"/>
      <c r="G24" s="16"/>
      <c r="H24" s="13"/>
      <c r="I24" s="14"/>
      <c r="K24" s="14" t="s">
        <v>665</v>
      </c>
      <c r="L24" s="14">
        <v>76</v>
      </c>
      <c r="M24" s="15">
        <f t="shared" si="0"/>
        <v>1E+76</v>
      </c>
      <c r="N24" s="15" t="str">
        <f t="shared" si="1"/>
        <v>1E+76</v>
      </c>
      <c r="Q24" s="14">
        <v>1E+36</v>
      </c>
      <c r="R24" s="14">
        <v>1.4779105999999999E+23</v>
      </c>
      <c r="S24" s="14">
        <v>9.0000000000000007E+68</v>
      </c>
      <c r="T24" s="14">
        <v>49</v>
      </c>
      <c r="U24" s="14">
        <v>7.9999999999999999E+73</v>
      </c>
    </row>
    <row r="25" spans="2:21" x14ac:dyDescent="0.3">
      <c r="B25" s="10"/>
      <c r="C25" s="11"/>
      <c r="D25" s="11"/>
      <c r="E25" s="11"/>
      <c r="F25" s="11"/>
      <c r="G25" s="16"/>
      <c r="H25" s="13"/>
      <c r="I25" s="14"/>
      <c r="K25" s="14" t="s">
        <v>666</v>
      </c>
      <c r="L25" s="14">
        <v>80</v>
      </c>
      <c r="M25" s="15">
        <f t="shared" si="0"/>
        <v>1E+80</v>
      </c>
      <c r="N25" s="15" t="str">
        <f t="shared" si="1"/>
        <v>1E+80</v>
      </c>
      <c r="Q25" s="14">
        <v>2.0000000000000001E+36</v>
      </c>
      <c r="R25" s="14">
        <v>2.2168659000000001E+23</v>
      </c>
      <c r="S25" s="14">
        <v>1.4999999999999999E+69</v>
      </c>
      <c r="T25" s="14">
        <v>50</v>
      </c>
      <c r="U25" s="14">
        <v>9.9999999999999995E+73</v>
      </c>
    </row>
    <row r="26" spans="2:21" x14ac:dyDescent="0.3">
      <c r="B26" s="10"/>
      <c r="C26" s="11"/>
      <c r="D26" s="11"/>
      <c r="E26" s="11"/>
      <c r="F26" s="11"/>
      <c r="G26" s="16"/>
      <c r="H26" s="13"/>
      <c r="I26" s="14"/>
      <c r="K26" s="14" t="s">
        <v>667</v>
      </c>
      <c r="L26" s="14">
        <v>84</v>
      </c>
      <c r="M26" s="15">
        <f t="shared" si="0"/>
        <v>1.0000000000000001E+84</v>
      </c>
      <c r="N26" s="15" t="str">
        <f t="shared" si="1"/>
        <v>1E+84</v>
      </c>
      <c r="Q26" s="14">
        <v>9.9999999999999995E+36</v>
      </c>
      <c r="R26" s="14">
        <v>3.3252989000000001E+23</v>
      </c>
      <c r="S26" s="14">
        <v>2.0000000000000001E+69</v>
      </c>
      <c r="T26" s="14">
        <v>51</v>
      </c>
      <c r="U26" s="14">
        <v>1.3E+74</v>
      </c>
    </row>
    <row r="27" spans="2:21" x14ac:dyDescent="0.3">
      <c r="B27" s="10"/>
      <c r="C27" s="11"/>
      <c r="D27" s="11"/>
      <c r="E27" s="11"/>
      <c r="F27" s="11"/>
      <c r="G27" s="16"/>
      <c r="H27" s="13"/>
      <c r="I27" s="14"/>
      <c r="K27" s="14" t="s">
        <v>649</v>
      </c>
      <c r="L27" s="14">
        <v>88</v>
      </c>
      <c r="M27" s="15">
        <f t="shared" si="0"/>
        <v>9.9999999999999996E+87</v>
      </c>
      <c r="N27" s="15" t="str">
        <f t="shared" si="1"/>
        <v>1E+88</v>
      </c>
      <c r="Q27" s="14">
        <v>4.9999999999999999E+37</v>
      </c>
      <c r="R27" s="14">
        <v>4.9879484000000002E+23</v>
      </c>
      <c r="S27" s="14">
        <v>2.9999999999999998E+69</v>
      </c>
      <c r="T27" s="14">
        <v>52</v>
      </c>
      <c r="U27" s="14">
        <v>1.6E+74</v>
      </c>
    </row>
    <row r="28" spans="2:21" x14ac:dyDescent="0.3">
      <c r="B28" s="10"/>
      <c r="C28" s="11"/>
      <c r="D28" s="11"/>
      <c r="E28" s="11"/>
      <c r="F28" s="11"/>
      <c r="G28" s="16"/>
      <c r="H28" s="13"/>
      <c r="I28" s="14"/>
      <c r="K28" s="14" t="s">
        <v>658</v>
      </c>
      <c r="L28" s="14">
        <v>92</v>
      </c>
      <c r="M28" s="15">
        <f t="shared" si="0"/>
        <v>1E+92</v>
      </c>
      <c r="N28" s="15" t="str">
        <f t="shared" si="1"/>
        <v>1E+92</v>
      </c>
      <c r="Q28" s="14">
        <v>9.9999999999999998E+37</v>
      </c>
      <c r="R28" s="14">
        <v>7.4819226E+23</v>
      </c>
      <c r="S28" s="14">
        <v>5.0000000000000004E+69</v>
      </c>
      <c r="T28" s="14">
        <v>53</v>
      </c>
      <c r="U28" s="14">
        <v>1.9999999999999999E+74</v>
      </c>
    </row>
    <row r="29" spans="2:21" x14ac:dyDescent="0.3">
      <c r="B29" s="10"/>
      <c r="C29" s="11"/>
      <c r="D29" s="11"/>
      <c r="E29" s="11"/>
      <c r="F29" s="11"/>
      <c r="G29" s="16"/>
      <c r="H29" s="13"/>
      <c r="I29" s="14"/>
      <c r="K29" s="14" t="s">
        <v>668</v>
      </c>
      <c r="L29" s="14">
        <v>96</v>
      </c>
      <c r="M29" s="15">
        <f t="shared" si="0"/>
        <v>1E+96</v>
      </c>
      <c r="N29" s="15" t="str">
        <f t="shared" si="1"/>
        <v>1E+96</v>
      </c>
      <c r="Q29" s="14">
        <v>1.5000000000000001E+38</v>
      </c>
      <c r="R29" s="14">
        <v>1.1223E+24</v>
      </c>
      <c r="S29" s="14">
        <v>1.0000000000000001E+70</v>
      </c>
      <c r="T29" s="14">
        <v>54</v>
      </c>
      <c r="U29" s="14">
        <v>2.4999999999999998E+74</v>
      </c>
    </row>
    <row r="30" spans="2:21" x14ac:dyDescent="0.3">
      <c r="K30" s="14" t="s">
        <v>726</v>
      </c>
      <c r="L30" s="14">
        <v>100</v>
      </c>
      <c r="M30" s="15">
        <f t="shared" ref="M30:M32" si="9">POWER(10,L30)</f>
        <v>1E+100</v>
      </c>
      <c r="N30" s="15" t="str">
        <f t="shared" ref="N30:N32" si="10">RIGHT(M30,L30)</f>
        <v>1E+100</v>
      </c>
      <c r="Q30" s="14">
        <v>2E+38</v>
      </c>
      <c r="R30" s="14">
        <v>1.6834999999999999E+24</v>
      </c>
      <c r="S30" s="14">
        <v>1.4999999999999999E+70</v>
      </c>
      <c r="T30" s="14">
        <v>55</v>
      </c>
      <c r="U30" s="14">
        <v>3E+74</v>
      </c>
    </row>
    <row r="31" spans="2:21" x14ac:dyDescent="0.3">
      <c r="K31" s="14" t="s">
        <v>806</v>
      </c>
      <c r="L31" s="14">
        <v>104</v>
      </c>
      <c r="M31" s="15">
        <f t="shared" si="9"/>
        <v>1E+104</v>
      </c>
      <c r="N31" s="15" t="str">
        <f t="shared" si="10"/>
        <v>1E+104</v>
      </c>
      <c r="Q31" s="14">
        <v>3.0000000000000001E+38</v>
      </c>
      <c r="R31" s="14">
        <v>2.5253000000000001E+24</v>
      </c>
      <c r="S31" s="14">
        <v>2.0000000000000001E+70</v>
      </c>
      <c r="T31" s="14">
        <v>56</v>
      </c>
      <c r="U31" s="14">
        <v>3.5000000000000001E+74</v>
      </c>
    </row>
    <row r="32" spans="2:21" x14ac:dyDescent="0.3">
      <c r="K32" s="14" t="s">
        <v>807</v>
      </c>
      <c r="L32" s="14">
        <v>108</v>
      </c>
      <c r="M32" s="15">
        <f t="shared" si="9"/>
        <v>1E+108</v>
      </c>
      <c r="N32" s="15" t="str">
        <f t="shared" si="10"/>
        <v>1E+108</v>
      </c>
      <c r="Q32" s="14">
        <v>3.9999999999999999E+38</v>
      </c>
      <c r="R32" s="14">
        <v>3.7879999999999999E+24</v>
      </c>
      <c r="S32" s="14">
        <v>2.9999999999999998E+70</v>
      </c>
      <c r="T32" s="14">
        <v>57</v>
      </c>
      <c r="U32" s="14">
        <v>3.9999999999999998E+74</v>
      </c>
    </row>
    <row r="33" spans="2:21" x14ac:dyDescent="0.3">
      <c r="K33" s="14" t="s">
        <v>912</v>
      </c>
      <c r="L33" s="14">
        <v>112</v>
      </c>
      <c r="M33" s="15">
        <f t="shared" ref="M33:M34" si="11">POWER(10,L33)</f>
        <v>9.9999999999999993E+111</v>
      </c>
      <c r="N33" s="15" t="str">
        <f t="shared" ref="N33:N34" si="12">RIGHT(M33,L33)</f>
        <v>1E+112</v>
      </c>
      <c r="Q33" s="14">
        <v>4.9999999999999997E+38</v>
      </c>
      <c r="R33" s="14">
        <v>5.6820000000000001E+24</v>
      </c>
      <c r="S33" s="14">
        <v>4.0000000000000003E+70</v>
      </c>
      <c r="T33" s="14">
        <v>58</v>
      </c>
      <c r="U33" s="14">
        <v>4.5E+74</v>
      </c>
    </row>
    <row r="34" spans="2:21" x14ac:dyDescent="0.3">
      <c r="K34" s="14" t="s">
        <v>913</v>
      </c>
      <c r="L34" s="14">
        <v>116</v>
      </c>
      <c r="M34" s="15">
        <f t="shared" si="11"/>
        <v>1E+116</v>
      </c>
      <c r="N34" s="15" t="str">
        <f t="shared" si="12"/>
        <v>1E+116</v>
      </c>
      <c r="Q34" s="14">
        <v>6.0000000000000002E+38</v>
      </c>
      <c r="R34" s="14">
        <v>8.5229999999999996E+24</v>
      </c>
      <c r="S34" s="14">
        <v>1E+71</v>
      </c>
      <c r="T34" s="14">
        <v>59</v>
      </c>
      <c r="U34" s="14">
        <v>4.9999999999999996E+74</v>
      </c>
    </row>
    <row r="35" spans="2:21" x14ac:dyDescent="0.3">
      <c r="K35" s="14" t="s">
        <v>967</v>
      </c>
      <c r="L35" s="14">
        <v>120</v>
      </c>
      <c r="M35" s="15">
        <f t="shared" ref="M35:M36" si="13">POWER(10,L35)</f>
        <v>9.9999999999999998E+119</v>
      </c>
      <c r="N35" s="15" t="str">
        <f t="shared" ref="N35:N36" si="14">RIGHT(M35,L35)</f>
        <v>1E+120</v>
      </c>
      <c r="Q35" s="14">
        <v>7E+38</v>
      </c>
      <c r="R35" s="14">
        <v>1.2784500000000001E+25</v>
      </c>
      <c r="S35" s="14">
        <v>1.5000000000000001E+71</v>
      </c>
      <c r="T35" s="14">
        <v>60</v>
      </c>
      <c r="U35" s="14">
        <v>6E+74</v>
      </c>
    </row>
    <row r="36" spans="2:21" x14ac:dyDescent="0.3">
      <c r="K36" s="14" t="s">
        <v>968</v>
      </c>
      <c r="L36" s="14">
        <v>124</v>
      </c>
      <c r="M36" s="15">
        <f t="shared" si="13"/>
        <v>9.9999999999999995E+123</v>
      </c>
      <c r="N36" s="15" t="str">
        <f t="shared" si="14"/>
        <v>1E+124</v>
      </c>
      <c r="Q36" s="14">
        <v>8.9999999999999996E+38</v>
      </c>
      <c r="R36" s="14">
        <v>1.91768E+25</v>
      </c>
      <c r="S36" s="14">
        <v>2.0000000000000001E+71</v>
      </c>
      <c r="T36" s="14">
        <v>61</v>
      </c>
      <c r="U36" s="14">
        <v>7.0000000000000003E+74</v>
      </c>
    </row>
    <row r="37" spans="2:21" x14ac:dyDescent="0.3">
      <c r="K37" s="14" t="s">
        <v>1010</v>
      </c>
      <c r="L37" s="14">
        <v>128</v>
      </c>
      <c r="M37" s="15">
        <f t="shared" ref="M37" si="15">POWER(10,L37)</f>
        <v>1.0000000000000001E+128</v>
      </c>
      <c r="N37" s="15" t="str">
        <f t="shared" ref="N37" si="16">RIGHT(M37,L37)</f>
        <v>1E+128</v>
      </c>
      <c r="Q37" s="14">
        <v>1.1000000000000001E+39</v>
      </c>
      <c r="R37" s="14">
        <v>2.8765200000000002E+25</v>
      </c>
      <c r="S37" s="14">
        <v>3.0000000000000001E+71</v>
      </c>
      <c r="T37" s="14">
        <v>62</v>
      </c>
      <c r="U37" s="14">
        <v>9.9999999999999993E+74</v>
      </c>
    </row>
    <row r="38" spans="2:21" x14ac:dyDescent="0.3">
      <c r="B38" s="6" t="s">
        <v>361</v>
      </c>
      <c r="C38" s="5"/>
      <c r="D38" s="5"/>
      <c r="E38" s="5"/>
      <c r="F38" s="7"/>
      <c r="G38" s="7"/>
      <c r="H38" s="7"/>
      <c r="I38" s="6"/>
      <c r="K38" s="14" t="s">
        <v>1085</v>
      </c>
      <c r="L38" s="14">
        <v>132</v>
      </c>
      <c r="M38" s="15">
        <f t="shared" ref="M38" si="17">POWER(10,L38)</f>
        <v>9.9999999999999999E+131</v>
      </c>
      <c r="N38" s="15" t="str">
        <f t="shared" ref="N38" si="18">RIGHT(M38,L38)</f>
        <v>1E+132</v>
      </c>
      <c r="Q38" s="14">
        <v>1.3E+39</v>
      </c>
      <c r="R38" s="14">
        <v>4.31478E+25</v>
      </c>
      <c r="S38" s="14">
        <v>4.9999999999999997E+71</v>
      </c>
      <c r="T38" s="14">
        <v>63</v>
      </c>
      <c r="U38" s="14">
        <v>5.0000000000000002E+75</v>
      </c>
    </row>
    <row r="39" spans="2:21" x14ac:dyDescent="0.3">
      <c r="B39" s="4" t="s">
        <v>690</v>
      </c>
      <c r="C39" s="5"/>
      <c r="D39" s="5"/>
      <c r="E39" s="5"/>
      <c r="F39" s="4"/>
      <c r="G39" s="4" t="s">
        <v>691</v>
      </c>
      <c r="H39" s="4"/>
      <c r="K39" s="14" t="s">
        <v>1103</v>
      </c>
      <c r="L39" s="14">
        <v>136</v>
      </c>
      <c r="M39" s="15">
        <f t="shared" ref="M39" si="19">POWER(10,L39)</f>
        <v>1.0000000000000001E+136</v>
      </c>
      <c r="N39" s="15" t="str">
        <f t="shared" ref="N39" si="20">RIGHT(M39,L39)</f>
        <v>1E+136</v>
      </c>
      <c r="Q39" s="14">
        <v>1.5E+39</v>
      </c>
      <c r="R39" s="14">
        <v>6.47217E+25</v>
      </c>
      <c r="S39" s="14">
        <v>6.9999999999999998E+71</v>
      </c>
      <c r="T39" s="14">
        <v>64</v>
      </c>
      <c r="U39" s="14">
        <v>1E+76</v>
      </c>
    </row>
    <row r="40" spans="2:21" ht="17.25" thickBot="1" x14ac:dyDescent="0.35">
      <c r="B40" s="8"/>
      <c r="C40" s="9" t="s">
        <v>62</v>
      </c>
      <c r="D40" s="9" t="s">
        <v>63</v>
      </c>
      <c r="E40" s="9" t="s">
        <v>64</v>
      </c>
      <c r="F40" s="9" t="s">
        <v>65</v>
      </c>
      <c r="G40" s="8" t="s">
        <v>1</v>
      </c>
      <c r="H40" s="8" t="s">
        <v>645</v>
      </c>
      <c r="I40" s="8" t="s">
        <v>646</v>
      </c>
      <c r="K40" s="14" t="s">
        <v>1132</v>
      </c>
      <c r="L40" s="14">
        <v>140</v>
      </c>
      <c r="M40" s="15">
        <f t="shared" ref="M40" si="21">POWER(10,L40)</f>
        <v>1.0000000000000001E+140</v>
      </c>
      <c r="N40" s="15" t="str">
        <f t="shared" ref="N40" si="22">RIGHT(M40,L40)</f>
        <v>1E+140</v>
      </c>
      <c r="Q40" s="14">
        <v>1.9999999999999999E+39</v>
      </c>
      <c r="R40" s="14">
        <v>9.7082600000000002E+25</v>
      </c>
      <c r="S40" s="14">
        <v>9.9999999999999994E+71</v>
      </c>
      <c r="T40" s="14">
        <v>65</v>
      </c>
      <c r="U40" s="14">
        <v>2.9999999999999998E+76</v>
      </c>
    </row>
    <row r="41" spans="2:21" ht="17.25" thickTop="1" x14ac:dyDescent="0.3">
      <c r="B41" s="10" t="s">
        <v>693</v>
      </c>
      <c r="C41" s="36" t="str">
        <f>TwelveBossTable!M57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</v>
      </c>
      <c r="D41" s="11" t="str">
        <f>TwelveBossTable!N57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E41" s="36" t="str">
        <f>TwelveBossTable!O57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F41" s="11" t="str">
        <f>TwelveBossTable!P57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</v>
      </c>
      <c r="G41" s="12">
        <v>0</v>
      </c>
      <c r="H41" s="13">
        <v>0</v>
      </c>
      <c r="I41" s="14">
        <v>0</v>
      </c>
      <c r="K41" s="14" t="s">
        <v>1160</v>
      </c>
      <c r="L41" s="14">
        <v>144</v>
      </c>
      <c r="M41" s="15">
        <f t="shared" ref="M41:M42" si="23">POWER(10,L41)</f>
        <v>1E+144</v>
      </c>
      <c r="N41" s="15" t="str">
        <f t="shared" ref="N41:N42" si="24">RIGHT(M41,L41)</f>
        <v>1E+144</v>
      </c>
      <c r="Q41" s="14">
        <v>2.5000000000000001E+39</v>
      </c>
      <c r="R41" s="14">
        <v>1.4562389999999999E+26</v>
      </c>
      <c r="S41" s="14">
        <v>3.9999999999999998E+72</v>
      </c>
      <c r="T41" s="14">
        <v>66</v>
      </c>
      <c r="U41" s="14">
        <v>4.9999999999999999E+76</v>
      </c>
    </row>
    <row r="42" spans="2:21" x14ac:dyDescent="0.3">
      <c r="B42" s="10" t="s">
        <v>694</v>
      </c>
      <c r="C42" s="11" t="str">
        <f>C41&amp;","&amp;C43&amp;","&amp;C44&amp;","&amp;C45&amp;","&amp;C46&amp;","&amp;C47&amp;","&amp;C48&amp;","&amp;C49&amp;","&amp;C50&amp;","&amp;C51&amp;","&amp;C52&amp;","&amp;C53&amp;","&amp;C54&amp;","&amp;C55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+152,2E+152,4E+152,1E+153,2E+153,1E+154,2E+154,3E+154,5E+154,8E+154,1E+155,2E+155,4E+155</v>
      </c>
      <c r="D42" s="11" t="str">
        <f>D41&amp;","&amp;D43&amp;","&amp;D44&amp;","&amp;D45&amp;","&amp;D46&amp;","&amp;D47&amp;","&amp;D48&amp;","&amp;D49&amp;","&amp;D50&amp;","&amp;D51&amp;","&amp;D52&amp;","&amp;D53&amp;","&amp;D54&amp;","&amp;D55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E42" s="11" t="str">
        <f>E41&amp;","&amp;E43&amp;","&amp;E44&amp;","&amp;E45&amp;","&amp;E46&amp;","&amp;E47&amp;","&amp;E48&amp;","&amp;E49&amp;","&amp;E50&amp;","&amp;E51&amp;","&amp;E52&amp;","&amp;E53&amp;","&amp;E54&amp;","&amp;E55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F42" s="11" t="str">
        <f>F41&amp;","&amp;F43&amp;","&amp;F44&amp;","&amp;F45&amp;","&amp;F46&amp;","&amp;F47&amp;","&amp;F48&amp;","&amp;F49&amp;","&amp;F50&amp;","&amp;F51&amp;","&amp;F52&amp;","&amp;F53&amp;","&amp;F54&amp;","&amp;F55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월,2월,4월,10월,20월,100월,200월,300월,500월,800월,1000월,2000월,4000월</v>
      </c>
      <c r="G42" s="12">
        <v>0</v>
      </c>
      <c r="H42" s="13">
        <v>0</v>
      </c>
      <c r="I42" s="14">
        <v>0</v>
      </c>
      <c r="K42" s="14" t="s">
        <v>1383</v>
      </c>
      <c r="L42" s="14">
        <v>148</v>
      </c>
      <c r="M42" s="15">
        <f t="shared" si="23"/>
        <v>1E+148</v>
      </c>
      <c r="N42" s="15" t="str">
        <f t="shared" si="24"/>
        <v>1E+148</v>
      </c>
      <c r="Q42" s="14">
        <v>3E+39</v>
      </c>
      <c r="R42" s="14">
        <v>2.1843590000000001E+26</v>
      </c>
      <c r="S42" s="14">
        <v>7.9999999999999996E+72</v>
      </c>
      <c r="T42" s="14">
        <v>67</v>
      </c>
      <c r="U42" s="14">
        <v>9.9999999999999998E+76</v>
      </c>
    </row>
    <row r="43" spans="2:21" x14ac:dyDescent="0.3">
      <c r="B43" s="10">
        <v>1</v>
      </c>
      <c r="C43" s="11">
        <f>G43*I43</f>
        <v>1E+152</v>
      </c>
      <c r="D43" s="11">
        <v>9045</v>
      </c>
      <c r="E43" s="11">
        <v>300</v>
      </c>
      <c r="F43" s="11" t="str">
        <f>G43&amp;H43</f>
        <v>1월</v>
      </c>
      <c r="G43" s="16">
        <v>1</v>
      </c>
      <c r="H43" s="13" t="s">
        <v>1440</v>
      </c>
      <c r="I43" s="14" t="str">
        <f t="shared" ref="I43:I55" si="25">VLOOKUP(H43,K:N,4,FALSE)</f>
        <v>1E+152</v>
      </c>
      <c r="K43" s="14" t="s">
        <v>1440</v>
      </c>
      <c r="L43" s="14">
        <v>152</v>
      </c>
      <c r="M43" s="15">
        <f t="shared" ref="M43:M46" si="26">POWER(10,L43)</f>
        <v>1E+152</v>
      </c>
      <c r="N43" s="15" t="str">
        <f t="shared" ref="N43:N46" si="27">RIGHT(M43,L43)</f>
        <v>1E+152</v>
      </c>
      <c r="Q43" s="14">
        <v>5.0000000000000002E+39</v>
      </c>
      <c r="R43" s="14">
        <v>3.2765390000000003E+26</v>
      </c>
      <c r="S43" s="14">
        <v>1.2E+73</v>
      </c>
      <c r="T43" s="14">
        <v>68</v>
      </c>
      <c r="U43" s="14">
        <v>1.4999999999999999E+77</v>
      </c>
    </row>
    <row r="44" spans="2:21" x14ac:dyDescent="0.3">
      <c r="B44" s="10">
        <v>2</v>
      </c>
      <c r="C44" s="11">
        <f t="shared" ref="C44:C51" si="28">G44*I44</f>
        <v>2.0000000000000001E+152</v>
      </c>
      <c r="D44" s="11">
        <v>9045</v>
      </c>
      <c r="E44" s="11">
        <v>300</v>
      </c>
      <c r="F44" s="11" t="str">
        <f t="shared" ref="F44:F45" si="29">G44&amp;H44</f>
        <v>2월</v>
      </c>
      <c r="G44" s="16">
        <v>2</v>
      </c>
      <c r="H44" s="13" t="s">
        <v>1440</v>
      </c>
      <c r="I44" s="14" t="str">
        <f t="shared" si="25"/>
        <v>1E+152</v>
      </c>
      <c r="K44" s="14" t="s">
        <v>1374</v>
      </c>
      <c r="L44" s="14">
        <v>156</v>
      </c>
      <c r="M44" s="15">
        <f t="shared" si="26"/>
        <v>9.9999999999999998E+155</v>
      </c>
      <c r="N44" s="15" t="str">
        <f t="shared" si="27"/>
        <v>1E+156</v>
      </c>
      <c r="Q44" s="14">
        <v>7.0000000000000003E+39</v>
      </c>
      <c r="R44" s="14">
        <v>4.9148090000000001E+26</v>
      </c>
      <c r="S44" s="14">
        <v>1.5999999999999999E+73</v>
      </c>
      <c r="T44" s="14">
        <v>69</v>
      </c>
      <c r="U44" s="14">
        <v>2E+77</v>
      </c>
    </row>
    <row r="45" spans="2:21" x14ac:dyDescent="0.3">
      <c r="B45" s="10">
        <v>3</v>
      </c>
      <c r="C45" s="11">
        <f t="shared" si="28"/>
        <v>4.0000000000000002E+152</v>
      </c>
      <c r="D45" s="11">
        <v>9045</v>
      </c>
      <c r="E45" s="11">
        <v>300</v>
      </c>
      <c r="F45" s="11" t="str">
        <f t="shared" si="29"/>
        <v>4월</v>
      </c>
      <c r="G45" s="16">
        <v>4</v>
      </c>
      <c r="H45" s="13" t="s">
        <v>1440</v>
      </c>
      <c r="I45" s="14" t="str">
        <f t="shared" si="25"/>
        <v>1E+152</v>
      </c>
      <c r="K45" s="14" t="s">
        <v>1375</v>
      </c>
      <c r="L45" s="14">
        <v>160</v>
      </c>
      <c r="M45" s="15">
        <f t="shared" si="26"/>
        <v>1E+160</v>
      </c>
      <c r="N45" s="15" t="str">
        <f t="shared" si="27"/>
        <v>1E+160</v>
      </c>
      <c r="Q45" s="14">
        <v>1E+40</v>
      </c>
      <c r="R45" s="14">
        <v>7.3722139999999999E+26</v>
      </c>
      <c r="S45" s="14">
        <v>2E+73</v>
      </c>
      <c r="T45" s="14">
        <v>70</v>
      </c>
      <c r="U45" s="14">
        <v>2.9999999999999998E+77</v>
      </c>
    </row>
    <row r="46" spans="2:21" x14ac:dyDescent="0.3">
      <c r="B46" s="10">
        <v>4</v>
      </c>
      <c r="C46" s="11">
        <f>G46*I46</f>
        <v>1E+153</v>
      </c>
      <c r="D46" s="11">
        <v>9045</v>
      </c>
      <c r="E46" s="11">
        <v>300</v>
      </c>
      <c r="F46" s="11" t="str">
        <f t="shared" ref="F46:F51" si="30">G46&amp;H46</f>
        <v>10월</v>
      </c>
      <c r="G46" s="16">
        <v>10</v>
      </c>
      <c r="H46" s="13" t="s">
        <v>1440</v>
      </c>
      <c r="I46" s="14" t="str">
        <f t="shared" si="25"/>
        <v>1E+152</v>
      </c>
      <c r="K46" s="14" t="s">
        <v>1376</v>
      </c>
      <c r="L46" s="14">
        <v>164</v>
      </c>
      <c r="M46" s="15">
        <f t="shared" si="26"/>
        <v>1E+164</v>
      </c>
      <c r="N46" s="15" t="str">
        <f t="shared" si="27"/>
        <v>1E+164</v>
      </c>
      <c r="Q46" s="14">
        <v>1.5000000000000001E+40</v>
      </c>
      <c r="R46" s="14">
        <v>1.1058321E+27</v>
      </c>
      <c r="S46" s="14">
        <v>3.9999999999999999E+73</v>
      </c>
      <c r="T46" s="14">
        <v>71</v>
      </c>
      <c r="U46" s="14">
        <v>5E+77</v>
      </c>
    </row>
    <row r="47" spans="2:21" x14ac:dyDescent="0.3">
      <c r="B47" s="10">
        <v>5</v>
      </c>
      <c r="C47" s="11">
        <f t="shared" si="28"/>
        <v>2E+153</v>
      </c>
      <c r="D47" s="11">
        <v>9045</v>
      </c>
      <c r="E47" s="11">
        <v>300</v>
      </c>
      <c r="F47" s="11" t="str">
        <f t="shared" si="30"/>
        <v>20월</v>
      </c>
      <c r="G47" s="16">
        <v>20</v>
      </c>
      <c r="H47" s="13" t="s">
        <v>1440</v>
      </c>
      <c r="I47" s="14" t="str">
        <f t="shared" si="25"/>
        <v>1E+152</v>
      </c>
      <c r="K47" s="14"/>
      <c r="L47" s="14"/>
      <c r="M47" s="15"/>
      <c r="N47" s="15"/>
      <c r="Q47" s="14">
        <v>2.0000000000000001E+40</v>
      </c>
      <c r="R47" s="14">
        <v>1.6587482E+27</v>
      </c>
      <c r="S47" s="14">
        <v>7E+73</v>
      </c>
      <c r="T47" s="14">
        <v>72</v>
      </c>
      <c r="U47" s="14">
        <v>7.0000000000000003E+77</v>
      </c>
    </row>
    <row r="48" spans="2:21" x14ac:dyDescent="0.3">
      <c r="B48" s="10">
        <v>6</v>
      </c>
      <c r="C48" s="11">
        <f t="shared" si="28"/>
        <v>1E+154</v>
      </c>
      <c r="D48" s="11">
        <v>9045</v>
      </c>
      <c r="E48" s="11">
        <v>300</v>
      </c>
      <c r="F48" s="11" t="str">
        <f t="shared" si="30"/>
        <v>100월</v>
      </c>
      <c r="G48" s="16">
        <v>100</v>
      </c>
      <c r="H48" s="13" t="s">
        <v>1440</v>
      </c>
      <c r="I48" s="14" t="str">
        <f t="shared" si="25"/>
        <v>1E+152</v>
      </c>
      <c r="K48" s="14"/>
      <c r="L48" s="14"/>
      <c r="M48" s="15"/>
      <c r="N48" s="15"/>
      <c r="Q48" s="14">
        <v>3.0000000000000002E+40</v>
      </c>
      <c r="R48" s="14">
        <v>2.4881223000000002E+27</v>
      </c>
      <c r="S48" s="14">
        <v>9.9999999999999995E+73</v>
      </c>
      <c r="T48" s="14">
        <v>73</v>
      </c>
      <c r="U48" s="14">
        <v>1E+78</v>
      </c>
    </row>
    <row r="49" spans="2:21" x14ac:dyDescent="0.3">
      <c r="B49" s="10">
        <v>7</v>
      </c>
      <c r="C49" s="11">
        <f t="shared" si="28"/>
        <v>2.0000000000000001E+154</v>
      </c>
      <c r="D49" s="11">
        <v>9045</v>
      </c>
      <c r="E49" s="11">
        <v>300</v>
      </c>
      <c r="F49" s="11" t="str">
        <f t="shared" si="30"/>
        <v>200월</v>
      </c>
      <c r="G49" s="16">
        <v>200</v>
      </c>
      <c r="H49" s="13" t="s">
        <v>1440</v>
      </c>
      <c r="I49" s="14" t="str">
        <f t="shared" si="25"/>
        <v>1E+152</v>
      </c>
      <c r="K49" s="14"/>
      <c r="L49" s="14"/>
      <c r="M49" s="15"/>
      <c r="N49" s="15"/>
      <c r="Q49" s="14">
        <v>4.0000000000000001E+40</v>
      </c>
      <c r="R49" s="14">
        <v>3.7321835E+27</v>
      </c>
      <c r="S49" s="14">
        <v>1.5E+74</v>
      </c>
      <c r="T49" s="14">
        <v>74</v>
      </c>
      <c r="U49" s="14">
        <v>2.9999999999999998E+78</v>
      </c>
    </row>
    <row r="50" spans="2:21" x14ac:dyDescent="0.3">
      <c r="B50" s="10">
        <v>8</v>
      </c>
      <c r="C50" s="11">
        <f t="shared" si="28"/>
        <v>3.0000000000000003E+154</v>
      </c>
      <c r="D50" s="11">
        <v>9045</v>
      </c>
      <c r="E50" s="11">
        <v>300</v>
      </c>
      <c r="F50" s="11" t="str">
        <f t="shared" si="30"/>
        <v>300월</v>
      </c>
      <c r="G50" s="16">
        <v>300</v>
      </c>
      <c r="H50" s="13" t="s">
        <v>1440</v>
      </c>
      <c r="I50" s="14" t="str">
        <f t="shared" si="25"/>
        <v>1E+152</v>
      </c>
      <c r="K50" s="14"/>
      <c r="L50" s="14"/>
      <c r="M50" s="15"/>
      <c r="N50" s="15"/>
      <c r="Q50" s="14">
        <v>6.0000000000000004E+40</v>
      </c>
      <c r="R50" s="14">
        <v>5.5982752999999996E+27</v>
      </c>
      <c r="S50" s="14">
        <v>1.9999999999999999E+74</v>
      </c>
      <c r="T50" s="14">
        <v>75</v>
      </c>
      <c r="U50" s="14">
        <v>4.9999999999999998E+78</v>
      </c>
    </row>
    <row r="51" spans="2:21" x14ac:dyDescent="0.3">
      <c r="B51" s="10">
        <v>9</v>
      </c>
      <c r="C51" s="11">
        <f t="shared" si="28"/>
        <v>5E+154</v>
      </c>
      <c r="D51" s="11">
        <v>9045</v>
      </c>
      <c r="E51" s="11">
        <v>300</v>
      </c>
      <c r="F51" s="11" t="str">
        <f t="shared" si="30"/>
        <v>500월</v>
      </c>
      <c r="G51" s="16">
        <v>500</v>
      </c>
      <c r="H51" s="13" t="s">
        <v>1440</v>
      </c>
      <c r="I51" s="14" t="str">
        <f t="shared" si="25"/>
        <v>1E+152</v>
      </c>
      <c r="K51" s="14"/>
      <c r="L51" s="14"/>
      <c r="M51" s="15"/>
      <c r="N51" s="15"/>
      <c r="Q51" s="14">
        <v>8.0000000000000002E+40</v>
      </c>
      <c r="R51" s="14">
        <v>8.3974130000000004E+27</v>
      </c>
      <c r="S51" s="14">
        <v>3.9999999999999998E+74</v>
      </c>
      <c r="T51" s="14">
        <v>76</v>
      </c>
      <c r="U51" s="14">
        <v>9.9999999999999997E+78</v>
      </c>
    </row>
    <row r="52" spans="2:21" x14ac:dyDescent="0.3">
      <c r="B52" s="10">
        <v>10</v>
      </c>
      <c r="C52" s="11">
        <f t="shared" ref="C52:C54" si="31">G52*I52</f>
        <v>8.0000000000000003E+154</v>
      </c>
      <c r="D52" s="11">
        <v>9045</v>
      </c>
      <c r="E52" s="11">
        <v>300</v>
      </c>
      <c r="F52" s="11" t="str">
        <f t="shared" ref="F52:F54" si="32">G52&amp;H52</f>
        <v>800월</v>
      </c>
      <c r="G52" s="16">
        <v>800</v>
      </c>
      <c r="H52" s="13" t="s">
        <v>1440</v>
      </c>
      <c r="I52" s="14" t="str">
        <f t="shared" si="25"/>
        <v>1E+152</v>
      </c>
      <c r="K52" s="14"/>
      <c r="L52" s="14"/>
      <c r="M52" s="15"/>
      <c r="N52" s="15"/>
      <c r="Q52" s="14">
        <v>1E+41</v>
      </c>
      <c r="R52" s="14">
        <v>1.2597000000000001E+28</v>
      </c>
      <c r="S52" s="14">
        <v>6E+74</v>
      </c>
      <c r="T52" s="14">
        <v>77</v>
      </c>
      <c r="U52" s="14">
        <v>1.9999999999999999E+79</v>
      </c>
    </row>
    <row r="53" spans="2:21" x14ac:dyDescent="0.3">
      <c r="B53" s="10">
        <v>11</v>
      </c>
      <c r="C53" s="11">
        <f t="shared" si="31"/>
        <v>1E+155</v>
      </c>
      <c r="D53" s="11">
        <v>9045</v>
      </c>
      <c r="E53" s="11">
        <v>300</v>
      </c>
      <c r="F53" s="11" t="str">
        <f t="shared" si="32"/>
        <v>1000월</v>
      </c>
      <c r="G53" s="16">
        <v>1000</v>
      </c>
      <c r="H53" s="13" t="s">
        <v>1440</v>
      </c>
      <c r="I53" s="14" t="str">
        <f t="shared" si="25"/>
        <v>1E+152</v>
      </c>
      <c r="K53" s="14"/>
      <c r="L53" s="14"/>
      <c r="M53" s="15"/>
      <c r="N53" s="15"/>
      <c r="Q53" s="14">
        <v>1.4999999999999999E+41</v>
      </c>
      <c r="R53" s="14">
        <v>1.8896E+28</v>
      </c>
      <c r="S53" s="14">
        <v>9.9999999999999993E+74</v>
      </c>
      <c r="T53" s="14">
        <v>78</v>
      </c>
      <c r="U53" s="14">
        <v>1E+80</v>
      </c>
    </row>
    <row r="54" spans="2:21" x14ac:dyDescent="0.3">
      <c r="B54" s="10">
        <v>12</v>
      </c>
      <c r="C54" s="11">
        <f t="shared" si="31"/>
        <v>2E+155</v>
      </c>
      <c r="D54" s="11">
        <v>9045</v>
      </c>
      <c r="E54" s="11">
        <v>300</v>
      </c>
      <c r="F54" s="11" t="str">
        <f t="shared" si="32"/>
        <v>2000월</v>
      </c>
      <c r="G54" s="16">
        <v>2000</v>
      </c>
      <c r="H54" s="13" t="s">
        <v>1440</v>
      </c>
      <c r="I54" s="14" t="str">
        <f t="shared" si="25"/>
        <v>1E+152</v>
      </c>
      <c r="K54" s="14"/>
      <c r="L54" s="14"/>
      <c r="M54" s="15"/>
      <c r="N54" s="15"/>
      <c r="Q54" s="14">
        <v>2E+41</v>
      </c>
      <c r="R54" s="14">
        <v>2.8343999999999998E+28</v>
      </c>
      <c r="S54" s="14">
        <v>5.0000000000000002E+75</v>
      </c>
      <c r="T54" s="14">
        <v>79</v>
      </c>
      <c r="U54" s="14">
        <v>2.9999999999999999E+80</v>
      </c>
    </row>
    <row r="55" spans="2:21" x14ac:dyDescent="0.3">
      <c r="B55" s="10">
        <v>13</v>
      </c>
      <c r="C55" s="11">
        <f t="shared" ref="C55" si="33">G55*I55</f>
        <v>4E+155</v>
      </c>
      <c r="D55" s="11">
        <v>9045</v>
      </c>
      <c r="E55" s="11">
        <v>300</v>
      </c>
      <c r="F55" s="11" t="str">
        <f t="shared" ref="F55" si="34">G55&amp;H55</f>
        <v>4000월</v>
      </c>
      <c r="G55" s="16">
        <v>4000</v>
      </c>
      <c r="H55" s="13" t="s">
        <v>1440</v>
      </c>
      <c r="I55" s="14" t="str">
        <f t="shared" si="25"/>
        <v>1E+152</v>
      </c>
      <c r="K55" s="14"/>
      <c r="L55" s="14"/>
      <c r="M55" s="15"/>
      <c r="N55" s="15"/>
      <c r="Q55" s="14">
        <v>2.9999999999999998E+41</v>
      </c>
      <c r="R55" s="14">
        <v>4.2515999999999999E+28</v>
      </c>
      <c r="S55" s="14">
        <v>1E+76</v>
      </c>
      <c r="T55" s="14">
        <v>80</v>
      </c>
      <c r="U55" s="14">
        <v>4.9999999999999996E+80</v>
      </c>
    </row>
    <row r="56" spans="2:21" x14ac:dyDescent="0.3">
      <c r="B56" s="10"/>
      <c r="C56" s="11"/>
      <c r="D56" s="11"/>
      <c r="E56" s="11"/>
      <c r="F56" s="11"/>
      <c r="G56" s="16"/>
      <c r="H56" s="13"/>
      <c r="I56" s="14"/>
      <c r="K56" s="14"/>
      <c r="L56" s="14"/>
      <c r="M56" s="15"/>
      <c r="N56" s="15"/>
      <c r="Q56" s="14">
        <v>5.0000000000000002E+41</v>
      </c>
      <c r="R56" s="14">
        <v>6.3774000000000003E+28</v>
      </c>
      <c r="S56" s="14">
        <v>2.9999999999999998E+76</v>
      </c>
      <c r="T56" s="14">
        <v>81</v>
      </c>
      <c r="U56" s="14">
        <v>9.9999999999999992E+80</v>
      </c>
    </row>
    <row r="57" spans="2:21" x14ac:dyDescent="0.3">
      <c r="B57" s="10"/>
      <c r="C57" s="11"/>
      <c r="D57" s="11"/>
      <c r="E57" s="11"/>
      <c r="F57" s="11"/>
      <c r="G57" s="16"/>
      <c r="H57" s="13"/>
      <c r="I57" s="14"/>
      <c r="K57" s="14"/>
      <c r="L57" s="14"/>
      <c r="M57" s="15"/>
      <c r="N57" s="15"/>
      <c r="Q57" s="14">
        <v>6.9999999999999998E+41</v>
      </c>
      <c r="R57" s="14">
        <v>9.5661000000000009E+28</v>
      </c>
      <c r="S57" s="14">
        <v>4.9999999999999999E+76</v>
      </c>
      <c r="T57" s="14">
        <v>82</v>
      </c>
      <c r="U57" s="14">
        <v>1.9999999999999998E+81</v>
      </c>
    </row>
    <row r="58" spans="2:21" x14ac:dyDescent="0.3">
      <c r="B58" s="10"/>
      <c r="C58" s="11"/>
      <c r="D58" s="11"/>
      <c r="E58" s="11"/>
      <c r="F58" s="11"/>
      <c r="G58" s="16"/>
      <c r="H58" s="13"/>
      <c r="I58" s="14"/>
      <c r="K58" s="14"/>
      <c r="L58" s="14"/>
      <c r="M58" s="15"/>
      <c r="N58" s="15"/>
      <c r="Q58" s="14">
        <v>1E+42</v>
      </c>
      <c r="R58" s="14">
        <v>1.4349200000000001E+29</v>
      </c>
      <c r="S58" s="14">
        <v>9.9999999999999998E+76</v>
      </c>
      <c r="T58" s="14">
        <v>83</v>
      </c>
      <c r="U58" s="14">
        <v>4.9999999999999998E+81</v>
      </c>
    </row>
    <row r="59" spans="2:21" x14ac:dyDescent="0.3">
      <c r="B59" s="10"/>
      <c r="C59" s="11"/>
      <c r="D59" s="11"/>
      <c r="E59" s="11"/>
      <c r="F59" s="11"/>
      <c r="G59" s="16"/>
      <c r="H59" s="13"/>
      <c r="I59" s="14"/>
      <c r="Q59" s="14">
        <v>1.5000000000000001E+42</v>
      </c>
      <c r="R59" s="14">
        <v>2.1523800000000001E+29</v>
      </c>
      <c r="S59" s="14">
        <v>2E+77</v>
      </c>
      <c r="T59" s="14">
        <v>84</v>
      </c>
      <c r="U59" s="14">
        <v>9.9999999999999996E+81</v>
      </c>
    </row>
    <row r="60" spans="2:21" x14ac:dyDescent="0.3">
      <c r="B60" s="10"/>
      <c r="C60" s="11"/>
      <c r="D60" s="11"/>
      <c r="E60" s="11"/>
      <c r="F60" s="11"/>
      <c r="G60" s="16"/>
      <c r="H60" s="13"/>
      <c r="I60" s="14"/>
      <c r="Q60" s="14">
        <v>2.0000000000000001E+42</v>
      </c>
      <c r="R60" s="14">
        <v>3.2285699999999998E+29</v>
      </c>
      <c r="S60" s="14">
        <v>2.9999999999999998E+77</v>
      </c>
      <c r="T60" s="14">
        <v>85</v>
      </c>
      <c r="U60" s="14">
        <v>2.5000000000000001E+82</v>
      </c>
    </row>
    <row r="61" spans="2:21" x14ac:dyDescent="0.3">
      <c r="B61" s="10"/>
      <c r="C61" s="11"/>
      <c r="D61" s="11"/>
      <c r="E61" s="11"/>
      <c r="F61" s="11"/>
      <c r="G61" s="16"/>
      <c r="H61" s="13"/>
      <c r="I61" s="14"/>
      <c r="Q61" s="14">
        <v>2.5E+42</v>
      </c>
      <c r="R61" s="14">
        <v>4.8428600000000003E+29</v>
      </c>
      <c r="S61" s="14">
        <v>5E+77</v>
      </c>
      <c r="T61" s="14">
        <v>86</v>
      </c>
      <c r="U61" s="14">
        <v>5.0000000000000002E+82</v>
      </c>
    </row>
    <row r="62" spans="2:21" x14ac:dyDescent="0.3">
      <c r="B62" s="10"/>
      <c r="C62" s="11"/>
      <c r="D62" s="11"/>
      <c r="E62" s="11"/>
      <c r="F62" s="11"/>
      <c r="G62" s="16"/>
      <c r="H62" s="13"/>
      <c r="I62" s="14"/>
      <c r="Q62" s="14">
        <v>3.0000000000000003E+42</v>
      </c>
      <c r="R62" s="14">
        <v>7.2642899999999997E+29</v>
      </c>
      <c r="S62" s="14">
        <v>1E+78</v>
      </c>
      <c r="T62" s="14">
        <v>87</v>
      </c>
      <c r="U62" s="14">
        <v>1E+83</v>
      </c>
    </row>
    <row r="63" spans="2:21" x14ac:dyDescent="0.3">
      <c r="B63" s="10"/>
      <c r="C63" s="11"/>
      <c r="D63" s="11"/>
      <c r="E63" s="11"/>
      <c r="F63" s="11"/>
      <c r="G63" s="16"/>
      <c r="H63" s="13"/>
      <c r="I63" s="14"/>
      <c r="Q63" s="14">
        <v>5.0000000000000001E+42</v>
      </c>
      <c r="R63" s="14">
        <v>1.089644E+30</v>
      </c>
      <c r="S63" s="14">
        <v>2E+78</v>
      </c>
      <c r="T63" s="14">
        <v>88</v>
      </c>
      <c r="U63" s="14">
        <v>2.0000000000000001E+83</v>
      </c>
    </row>
    <row r="64" spans="2:21" x14ac:dyDescent="0.3">
      <c r="B64" s="10"/>
      <c r="C64" s="11"/>
      <c r="D64" s="11"/>
      <c r="E64" s="11"/>
      <c r="F64" s="11"/>
      <c r="G64" s="16"/>
      <c r="H64" s="13"/>
      <c r="I64" s="14"/>
      <c r="Q64" s="14">
        <v>7.0000000000000005E+42</v>
      </c>
      <c r="R64" s="14">
        <v>1.6344660000000001E+30</v>
      </c>
      <c r="S64" s="14">
        <v>4E+78</v>
      </c>
      <c r="T64" s="14">
        <v>89</v>
      </c>
      <c r="U64" s="14">
        <v>3E+83</v>
      </c>
    </row>
    <row r="65" spans="2:21" x14ac:dyDescent="0.3">
      <c r="Q65" s="14">
        <v>1E+43</v>
      </c>
      <c r="R65" s="14">
        <v>2.4516989999999999E+30</v>
      </c>
      <c r="S65" s="14">
        <v>5.9999999999999996E+78</v>
      </c>
      <c r="T65" s="14">
        <v>90</v>
      </c>
      <c r="U65" s="14">
        <v>5.0000000000000003E+83</v>
      </c>
    </row>
    <row r="66" spans="2:21" x14ac:dyDescent="0.3">
      <c r="Q66" s="14">
        <v>1.3000000000000001E+43</v>
      </c>
      <c r="R66" s="14">
        <v>3.6775490000000002E+30</v>
      </c>
      <c r="S66" s="14">
        <v>9.9999999999999997E+78</v>
      </c>
      <c r="T66" s="14">
        <v>91</v>
      </c>
      <c r="U66" s="14">
        <v>1.0000000000000001E+84</v>
      </c>
    </row>
    <row r="67" spans="2:21" x14ac:dyDescent="0.3">
      <c r="Q67" s="14">
        <v>1.6000000000000001E+43</v>
      </c>
      <c r="R67" s="14">
        <v>5.5163240000000004E+30</v>
      </c>
      <c r="S67" s="14">
        <v>1.4999999999999999E+79</v>
      </c>
      <c r="T67" s="14">
        <v>92</v>
      </c>
      <c r="U67" s="14">
        <v>2.0000000000000001E+84</v>
      </c>
    </row>
    <row r="68" spans="2:21" x14ac:dyDescent="0.3">
      <c r="Q68" s="14">
        <v>2E+43</v>
      </c>
      <c r="R68" s="14">
        <v>8.2744859999999995E+30</v>
      </c>
      <c r="S68" s="14">
        <v>1.9999999999999999E+79</v>
      </c>
      <c r="T68" s="14">
        <v>93</v>
      </c>
      <c r="U68" s="14">
        <v>5.0000000000000001E+84</v>
      </c>
    </row>
    <row r="69" spans="2:21" x14ac:dyDescent="0.3">
      <c r="Q69" s="14">
        <v>2.4000000000000002E+43</v>
      </c>
      <c r="R69" s="14">
        <v>1.2411729E+31</v>
      </c>
      <c r="S69" s="14">
        <v>2.9999999999999997E+79</v>
      </c>
      <c r="T69" s="14">
        <v>94</v>
      </c>
      <c r="U69" s="14">
        <v>1E+85</v>
      </c>
    </row>
    <row r="70" spans="2:21" x14ac:dyDescent="0.3">
      <c r="Q70" s="14">
        <v>3.0000000000000002E+43</v>
      </c>
      <c r="R70" s="14">
        <v>1.8617594000000001E+31</v>
      </c>
      <c r="S70" s="14">
        <v>1E+80</v>
      </c>
      <c r="T70" s="14">
        <v>95</v>
      </c>
      <c r="U70" s="14">
        <v>2.5E+85</v>
      </c>
    </row>
    <row r="71" spans="2:21" x14ac:dyDescent="0.3">
      <c r="Q71" s="14">
        <v>3.6000000000000001E+43</v>
      </c>
      <c r="R71" s="14">
        <v>2.7926391E+31</v>
      </c>
      <c r="S71" s="14">
        <v>2.9999999999999999E+80</v>
      </c>
      <c r="T71" s="14">
        <v>96</v>
      </c>
      <c r="U71" s="14">
        <v>5.0000000000000001E+85</v>
      </c>
    </row>
    <row r="72" spans="2:21" x14ac:dyDescent="0.3">
      <c r="Q72" s="14">
        <v>4.2E+43</v>
      </c>
      <c r="R72" s="14">
        <v>4.1889587000000002E+31</v>
      </c>
      <c r="S72" s="14">
        <v>4.9999999999999996E+80</v>
      </c>
      <c r="T72" s="14">
        <v>97</v>
      </c>
      <c r="U72" s="14">
        <v>1E+86</v>
      </c>
    </row>
    <row r="73" spans="2:21" x14ac:dyDescent="0.3">
      <c r="Q73" s="14">
        <v>5.0000000000000004E+43</v>
      </c>
      <c r="R73" s="14">
        <v>6.2834381000000002E+31</v>
      </c>
      <c r="S73" s="14">
        <v>9.9999999999999992E+80</v>
      </c>
      <c r="T73" s="14">
        <v>98</v>
      </c>
      <c r="U73" s="14">
        <v>2E+86</v>
      </c>
    </row>
    <row r="74" spans="2:21" x14ac:dyDescent="0.3">
      <c r="Q74" s="14">
        <v>6.0000000000000003E+43</v>
      </c>
      <c r="R74" s="14">
        <v>9.4251572000000005E+31</v>
      </c>
      <c r="S74" s="14">
        <v>1.9999999999999998E+81</v>
      </c>
      <c r="T74" s="14">
        <v>99</v>
      </c>
      <c r="U74" s="14">
        <v>9.9999999999999996E+86</v>
      </c>
    </row>
    <row r="75" spans="2:21" x14ac:dyDescent="0.3">
      <c r="B75" s="6" t="s">
        <v>437</v>
      </c>
      <c r="C75" s="5"/>
      <c r="D75" s="5"/>
      <c r="E75" s="5"/>
      <c r="F75" s="7"/>
      <c r="G75" s="7"/>
      <c r="H75" s="7"/>
      <c r="I75" s="6"/>
      <c r="Q75" s="14">
        <v>8.0000000000000001E+43</v>
      </c>
      <c r="R75" s="14">
        <v>1.4138000000000001E+32</v>
      </c>
      <c r="S75" s="14">
        <v>4.9999999999999998E+81</v>
      </c>
      <c r="T75" s="14">
        <v>100</v>
      </c>
      <c r="U75" s="14">
        <v>5.9999999999999998E+87</v>
      </c>
    </row>
    <row r="76" spans="2:21" x14ac:dyDescent="0.3">
      <c r="B76" s="4" t="s">
        <v>690</v>
      </c>
      <c r="C76" s="5"/>
      <c r="D76" s="5"/>
      <c r="E76" s="5"/>
      <c r="F76" s="4"/>
      <c r="G76" s="4" t="s">
        <v>691</v>
      </c>
      <c r="H76" s="4"/>
      <c r="Q76" s="14">
        <v>1.0000000000000001E+44</v>
      </c>
      <c r="R76" s="14">
        <v>2.1207000000000001E+32</v>
      </c>
      <c r="S76" s="14">
        <v>9.9999999999999996E+81</v>
      </c>
      <c r="T76" s="14">
        <v>101</v>
      </c>
      <c r="U76" s="14">
        <v>9.9999999999999996E+87</v>
      </c>
    </row>
    <row r="77" spans="2:21" ht="17.25" thickBot="1" x14ac:dyDescent="0.35">
      <c r="B77" s="8"/>
      <c r="C77" s="9" t="s">
        <v>62</v>
      </c>
      <c r="D77" s="9" t="s">
        <v>63</v>
      </c>
      <c r="E77" s="9" t="s">
        <v>64</v>
      </c>
      <c r="F77" s="9" t="s">
        <v>65</v>
      </c>
      <c r="G77" s="8" t="s">
        <v>695</v>
      </c>
      <c r="H77" s="8" t="s">
        <v>645</v>
      </c>
      <c r="I77" s="6"/>
      <c r="Q77" s="14">
        <v>2.0000000000000002E+44</v>
      </c>
      <c r="R77" s="14">
        <v>3.1811000000000001E+32</v>
      </c>
      <c r="S77" s="14">
        <v>1.9999999999999999E+82</v>
      </c>
      <c r="T77" s="14">
        <v>102</v>
      </c>
      <c r="U77" s="14">
        <v>1.9999999999999999E+88</v>
      </c>
    </row>
    <row r="78" spans="2:21" ht="17.25" thickTop="1" x14ac:dyDescent="0.3">
      <c r="B78" s="10" t="s">
        <v>693</v>
      </c>
      <c r="C78" s="36" t="str">
        <f>TwelveBossTable!M75</f>
        <v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</v>
      </c>
      <c r="D78" s="11" t="str">
        <f>TwelveBossTable!N75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8" s="36" t="str">
        <f>TwelveBossTable!O75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78" s="11" t="str">
        <f>TwelveBossTable!P75</f>
        <v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327점,328점,329점,330점,331점,332점,333점,334점,335점,336점,337점,338점,339점</v>
      </c>
      <c r="G78" s="12">
        <v>0</v>
      </c>
      <c r="H78" s="13">
        <v>0</v>
      </c>
      <c r="I78" s="6"/>
      <c r="Q78" s="14">
        <v>2.9999999999999999E+44</v>
      </c>
      <c r="R78" s="14">
        <v>4.7716999999999998E+32</v>
      </c>
      <c r="S78" s="14">
        <v>5.0000000000000002E+82</v>
      </c>
      <c r="T78" s="14">
        <v>103</v>
      </c>
      <c r="U78" s="14">
        <v>3.9999999999999998E+88</v>
      </c>
    </row>
    <row r="79" spans="2:21" x14ac:dyDescent="0.3">
      <c r="B79" s="10" t="s">
        <v>694</v>
      </c>
      <c r="C79" s="11" t="str">
        <f>C78&amp;","&amp;C80&amp;","&amp;C81&amp;","&amp;C82&amp;","&amp;C83&amp;","&amp;C84&amp;","&amp;C85&amp;","&amp;C86&amp;","&amp;C87&amp;","&amp;C88&amp;","&amp;C89&amp;","&amp;C90&amp;","&amp;C91&amp;","&amp;C92</f>
        <v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27,328,329,330,331,332,333,334,335,336,337,338,339</v>
      </c>
      <c r="D79" s="11" t="str">
        <f>D78&amp;","&amp;D80&amp;","&amp;D81&amp;","&amp;D82&amp;","&amp;D83&amp;","&amp;D84&amp;","&amp;D85&amp;","&amp;D86&amp;","&amp;D87&amp;","&amp;D88&amp;","&amp;D89&amp;","&amp;D90&amp;","&amp;D91&amp;","&amp;D92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9" s="11" t="str">
        <f>E78&amp;","&amp;E80&amp;","&amp;E81&amp;","&amp;E82&amp;","&amp;E83&amp;","&amp;E84&amp;","&amp;E85&amp;","&amp;E86&amp;","&amp;E87&amp;","&amp;E88&amp;","&amp;E89&amp;","&amp;E90&amp;","&amp;E91&amp;","&amp;E92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79" s="11" t="str">
        <f>F78&amp;","&amp;F80&amp;","&amp;F81&amp;","&amp;F82&amp;","&amp;F83&amp;","&amp;F84&amp;","&amp;F85&amp;","&amp;F86&amp;","&amp;F87&amp;","&amp;F88&amp;","&amp;F89&amp;","&amp;F90&amp;","&amp;F91&amp;","&amp;F92</f>
        <v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327점,328점,329점,330점,331점,332점,333점,334점,335점,336점,337점,338점,339점,327점,328점,329점,330점,331점,332점,333점,334점,335점,336점,337점,338점,339점</v>
      </c>
      <c r="G79" s="12">
        <v>0</v>
      </c>
      <c r="H79" s="13">
        <v>0</v>
      </c>
      <c r="I79" s="6"/>
      <c r="Q79" s="14">
        <v>4.9999999999999996E+44</v>
      </c>
      <c r="R79" s="14">
        <v>7.1576000000000003E+32</v>
      </c>
      <c r="S79" s="14">
        <v>1E+83</v>
      </c>
      <c r="T79" s="14">
        <v>104</v>
      </c>
      <c r="U79" s="14">
        <v>9.9999999999999999E+88</v>
      </c>
    </row>
    <row r="80" spans="2:21" x14ac:dyDescent="0.3">
      <c r="B80" s="10">
        <v>1</v>
      </c>
      <c r="C80" s="11">
        <f>G80</f>
        <v>327</v>
      </c>
      <c r="D80" s="11">
        <v>25</v>
      </c>
      <c r="E80" s="11">
        <v>200</v>
      </c>
      <c r="F80" s="11" t="str">
        <f t="shared" ref="F80:F82" si="35">G80&amp;H80</f>
        <v>327점</v>
      </c>
      <c r="G80" s="16">
        <v>327</v>
      </c>
      <c r="H80" s="13" t="s">
        <v>695</v>
      </c>
      <c r="I80" s="6"/>
      <c r="Q80" s="14">
        <v>6.9999999999999998E+44</v>
      </c>
      <c r="R80" s="14">
        <v>1.07364E+33</v>
      </c>
      <c r="S80" s="14">
        <v>2.0000000000000001E+83</v>
      </c>
      <c r="T80" s="14">
        <v>105</v>
      </c>
      <c r="U80" s="14">
        <v>2E+89</v>
      </c>
    </row>
    <row r="81" spans="2:21" x14ac:dyDescent="0.3">
      <c r="B81" s="10">
        <v>2</v>
      </c>
      <c r="C81" s="11">
        <f t="shared" ref="C81:C82" si="36">G81</f>
        <v>328</v>
      </c>
      <c r="D81" s="11">
        <v>25</v>
      </c>
      <c r="E81" s="11">
        <v>200</v>
      </c>
      <c r="F81" s="11" t="str">
        <f t="shared" si="35"/>
        <v>328점</v>
      </c>
      <c r="G81" s="16">
        <v>328</v>
      </c>
      <c r="H81" s="13" t="s">
        <v>695</v>
      </c>
      <c r="I81" s="6"/>
      <c r="Q81" s="14">
        <v>9.9999999999999993E+44</v>
      </c>
      <c r="R81" s="14">
        <v>1.6104600000000001E+33</v>
      </c>
      <c r="S81" s="14">
        <v>3E+83</v>
      </c>
      <c r="T81" s="14">
        <v>106</v>
      </c>
      <c r="U81" s="14">
        <v>4E+89</v>
      </c>
    </row>
    <row r="82" spans="2:21" x14ac:dyDescent="0.3">
      <c r="B82" s="10">
        <v>3</v>
      </c>
      <c r="C82" s="11">
        <f t="shared" si="36"/>
        <v>329</v>
      </c>
      <c r="D82" s="11">
        <v>25</v>
      </c>
      <c r="E82" s="11">
        <v>200</v>
      </c>
      <c r="F82" s="11" t="str">
        <f t="shared" si="35"/>
        <v>329점</v>
      </c>
      <c r="G82" s="16">
        <v>329</v>
      </c>
      <c r="H82" s="13" t="s">
        <v>695</v>
      </c>
      <c r="I82" s="6"/>
      <c r="Q82" s="14">
        <v>1.3E+45</v>
      </c>
      <c r="R82" s="14">
        <v>2.4156899999999999E+33</v>
      </c>
      <c r="S82" s="14">
        <v>5.9999999999999999E+83</v>
      </c>
      <c r="T82" s="14">
        <v>107</v>
      </c>
      <c r="U82" s="14">
        <v>6.0000000000000003E+89</v>
      </c>
    </row>
    <row r="83" spans="2:21" x14ac:dyDescent="0.3">
      <c r="B83" s="10">
        <v>4</v>
      </c>
      <c r="C83" s="11">
        <f t="shared" ref="C83:C88" si="37">G83</f>
        <v>330</v>
      </c>
      <c r="D83" s="11">
        <v>25</v>
      </c>
      <c r="E83" s="11">
        <v>200</v>
      </c>
      <c r="F83" s="11" t="str">
        <f t="shared" ref="F83:F90" si="38">G83&amp;H83</f>
        <v>330점</v>
      </c>
      <c r="G83" s="16">
        <v>330</v>
      </c>
      <c r="H83" s="13" t="s">
        <v>695</v>
      </c>
      <c r="I83" s="6"/>
      <c r="Q83" s="14">
        <v>1.6000000000000001E+45</v>
      </c>
      <c r="R83" s="14">
        <v>3.6235400000000002E+33</v>
      </c>
      <c r="S83" s="14">
        <v>1.0000000000000001E+84</v>
      </c>
      <c r="T83" s="14">
        <v>108</v>
      </c>
      <c r="U83" s="14">
        <v>9.9999999999999997E+89</v>
      </c>
    </row>
    <row r="84" spans="2:21" x14ac:dyDescent="0.3">
      <c r="B84" s="10">
        <v>5</v>
      </c>
      <c r="C84" s="11">
        <f t="shared" si="37"/>
        <v>331</v>
      </c>
      <c r="D84" s="11">
        <v>25</v>
      </c>
      <c r="E84" s="11">
        <v>200</v>
      </c>
      <c r="F84" s="11" t="str">
        <f t="shared" si="38"/>
        <v>331점</v>
      </c>
      <c r="G84" s="16">
        <v>331</v>
      </c>
      <c r="H84" s="13" t="s">
        <v>695</v>
      </c>
      <c r="I84" s="6"/>
      <c r="Q84" s="14">
        <v>1.9999999999999999E+45</v>
      </c>
      <c r="R84" s="14">
        <v>5.4353100000000004E+33</v>
      </c>
      <c r="S84" s="14">
        <v>2.0000000000000001E+84</v>
      </c>
      <c r="T84" s="14">
        <v>109</v>
      </c>
      <c r="U84" s="14">
        <v>1.2000000000000001E+90</v>
      </c>
    </row>
    <row r="85" spans="2:21" x14ac:dyDescent="0.3">
      <c r="B85" s="10">
        <v>6</v>
      </c>
      <c r="C85" s="11">
        <f t="shared" si="37"/>
        <v>332</v>
      </c>
      <c r="D85" s="11">
        <v>25</v>
      </c>
      <c r="E85" s="11">
        <v>200</v>
      </c>
      <c r="F85" s="11" t="str">
        <f t="shared" si="38"/>
        <v>332점</v>
      </c>
      <c r="G85" s="16">
        <v>332</v>
      </c>
      <c r="H85" s="13" t="s">
        <v>695</v>
      </c>
      <c r="I85" s="6"/>
      <c r="Q85" s="14">
        <v>3.0000000000000001E+45</v>
      </c>
      <c r="R85" s="14">
        <v>8.1529699999999995E+33</v>
      </c>
      <c r="S85" s="14">
        <v>5.0000000000000001E+84</v>
      </c>
      <c r="T85" s="14">
        <v>110</v>
      </c>
      <c r="U85" s="14">
        <v>1.4E+90</v>
      </c>
    </row>
    <row r="86" spans="2:21" x14ac:dyDescent="0.3">
      <c r="B86" s="10">
        <v>7</v>
      </c>
      <c r="C86" s="11">
        <f t="shared" si="37"/>
        <v>333</v>
      </c>
      <c r="D86" s="11">
        <v>25</v>
      </c>
      <c r="E86" s="11">
        <v>200</v>
      </c>
      <c r="F86" s="11" t="str">
        <f t="shared" si="38"/>
        <v>333점</v>
      </c>
      <c r="G86" s="16">
        <v>333</v>
      </c>
      <c r="H86" s="13" t="s">
        <v>695</v>
      </c>
      <c r="I86" s="6"/>
      <c r="Q86" s="14">
        <v>3.9999999999999997E+45</v>
      </c>
      <c r="R86" s="14">
        <v>1.222946E+34</v>
      </c>
      <c r="S86" s="14">
        <v>1E+85</v>
      </c>
      <c r="T86" s="14">
        <v>111</v>
      </c>
      <c r="U86" s="14">
        <v>1.6E+90</v>
      </c>
    </row>
    <row r="87" spans="2:21" x14ac:dyDescent="0.3">
      <c r="B87" s="10">
        <v>8</v>
      </c>
      <c r="C87" s="11">
        <f t="shared" si="37"/>
        <v>334</v>
      </c>
      <c r="D87" s="11">
        <v>25</v>
      </c>
      <c r="E87" s="11">
        <v>200</v>
      </c>
      <c r="F87" s="11" t="str">
        <f t="shared" si="38"/>
        <v>334점</v>
      </c>
      <c r="G87" s="16">
        <v>334</v>
      </c>
      <c r="H87" s="13" t="s">
        <v>695</v>
      </c>
      <c r="I87" s="14"/>
      <c r="Q87" s="14">
        <v>5E+45</v>
      </c>
      <c r="R87" s="14">
        <v>1.8344189999999999E+34</v>
      </c>
      <c r="S87" s="14">
        <v>2.5E+85</v>
      </c>
      <c r="T87" s="14">
        <v>112</v>
      </c>
      <c r="U87" s="14">
        <v>1.9999999999999999E+90</v>
      </c>
    </row>
    <row r="88" spans="2:21" x14ac:dyDescent="0.3">
      <c r="B88" s="10">
        <v>9</v>
      </c>
      <c r="C88" s="11">
        <f t="shared" si="37"/>
        <v>335</v>
      </c>
      <c r="D88" s="11">
        <v>25</v>
      </c>
      <c r="E88" s="11">
        <v>200</v>
      </c>
      <c r="F88" s="11" t="str">
        <f>G88&amp;H88</f>
        <v>335점</v>
      </c>
      <c r="G88" s="16">
        <v>335</v>
      </c>
      <c r="H88" s="13" t="s">
        <v>695</v>
      </c>
      <c r="Q88" s="14">
        <v>7.0000000000000005E+45</v>
      </c>
      <c r="R88" s="14">
        <v>2.7516289999999999E+34</v>
      </c>
      <c r="S88" s="14">
        <v>5.0000000000000001E+85</v>
      </c>
      <c r="T88" s="14">
        <v>113</v>
      </c>
      <c r="U88" s="14">
        <v>2.9999999999999998E+90</v>
      </c>
    </row>
    <row r="89" spans="2:21" x14ac:dyDescent="0.3">
      <c r="B89" s="10">
        <v>10</v>
      </c>
      <c r="C89" s="11">
        <f t="shared" ref="C89:C91" si="39">G89</f>
        <v>336</v>
      </c>
      <c r="D89" s="11">
        <v>25</v>
      </c>
      <c r="E89" s="11">
        <v>200</v>
      </c>
      <c r="F89" s="11" t="str">
        <f>G89&amp;H89</f>
        <v>336점</v>
      </c>
      <c r="G89" s="16">
        <v>336</v>
      </c>
      <c r="H89" s="13" t="s">
        <v>695</v>
      </c>
      <c r="Q89" s="14">
        <v>8.9999999999999997E+45</v>
      </c>
      <c r="R89" s="14">
        <v>4.1274440000000001E+34</v>
      </c>
      <c r="S89" s="14">
        <v>1E+86</v>
      </c>
      <c r="T89" s="14">
        <v>114</v>
      </c>
      <c r="U89" s="14">
        <v>3.9999999999999999E+90</v>
      </c>
    </row>
    <row r="90" spans="2:21" x14ac:dyDescent="0.3">
      <c r="B90" s="10">
        <v>11</v>
      </c>
      <c r="C90" s="11">
        <f t="shared" si="39"/>
        <v>337</v>
      </c>
      <c r="D90" s="11">
        <v>25</v>
      </c>
      <c r="E90" s="11">
        <v>200</v>
      </c>
      <c r="F90" s="11" t="str">
        <f t="shared" si="38"/>
        <v>337점</v>
      </c>
      <c r="G90" s="16">
        <v>337</v>
      </c>
      <c r="H90" s="13" t="s">
        <v>695</v>
      </c>
      <c r="Q90" s="14">
        <v>1.1E+46</v>
      </c>
      <c r="R90" s="14">
        <v>6.1911660000000004E+34</v>
      </c>
      <c r="S90" s="14">
        <v>2E+86</v>
      </c>
      <c r="T90" s="14">
        <v>115</v>
      </c>
      <c r="U90" s="14">
        <v>5.0000000000000004E+90</v>
      </c>
    </row>
    <row r="91" spans="2:21" x14ac:dyDescent="0.3">
      <c r="B91" s="10">
        <v>12</v>
      </c>
      <c r="C91" s="11">
        <f t="shared" si="39"/>
        <v>338</v>
      </c>
      <c r="D91" s="11">
        <v>25</v>
      </c>
      <c r="E91" s="11">
        <v>200</v>
      </c>
      <c r="F91" s="11" t="str">
        <f>G91&amp;H91</f>
        <v>338점</v>
      </c>
      <c r="G91" s="16">
        <v>338</v>
      </c>
      <c r="H91" s="13" t="s">
        <v>695</v>
      </c>
      <c r="Q91" s="14">
        <v>1.4000000000000001E+46</v>
      </c>
      <c r="R91" s="14">
        <v>9.2867490000000002E+34</v>
      </c>
      <c r="S91" s="14">
        <v>9.9999999999999996E+86</v>
      </c>
      <c r="T91" s="14">
        <v>116</v>
      </c>
      <c r="U91" s="14">
        <v>5.9999999999999996E+90</v>
      </c>
    </row>
    <row r="92" spans="2:21" x14ac:dyDescent="0.3">
      <c r="B92" s="10">
        <v>13</v>
      </c>
      <c r="C92" s="11">
        <f t="shared" ref="C92" si="40">G92</f>
        <v>339</v>
      </c>
      <c r="D92" s="11">
        <v>25</v>
      </c>
      <c r="E92" s="11">
        <v>200</v>
      </c>
      <c r="F92" s="11" t="str">
        <f>G92&amp;H92</f>
        <v>339점</v>
      </c>
      <c r="G92" s="16">
        <v>339</v>
      </c>
      <c r="H92" s="13" t="s">
        <v>695</v>
      </c>
      <c r="Q92" s="14">
        <v>1.6999999999999999E+46</v>
      </c>
      <c r="R92" s="14">
        <v>1.3930123999999999E+35</v>
      </c>
      <c r="S92" s="14">
        <v>5.9999999999999998E+87</v>
      </c>
      <c r="T92" s="14">
        <v>117</v>
      </c>
      <c r="U92" s="14">
        <v>7.9999999999999997E+90</v>
      </c>
    </row>
    <row r="93" spans="2:21" x14ac:dyDescent="0.3">
      <c r="B93" s="10"/>
      <c r="C93" s="11"/>
      <c r="D93" s="11"/>
      <c r="E93" s="11"/>
      <c r="F93" s="11"/>
      <c r="G93" s="16"/>
      <c r="H93" s="13"/>
      <c r="Q93" s="14">
        <v>2.4000000000000001E+46</v>
      </c>
      <c r="R93" s="14">
        <v>2.0895185999999999E+35</v>
      </c>
      <c r="S93" s="14">
        <v>9.9999999999999996E+87</v>
      </c>
      <c r="T93" s="14">
        <v>118</v>
      </c>
      <c r="U93" s="14">
        <v>1.5E+91</v>
      </c>
    </row>
    <row r="94" spans="2:21" x14ac:dyDescent="0.3">
      <c r="B94" s="10"/>
      <c r="C94" s="11"/>
      <c r="D94" s="11"/>
      <c r="E94" s="11"/>
      <c r="F94" s="11"/>
      <c r="G94" s="16"/>
      <c r="H94" s="13"/>
      <c r="Q94" s="14">
        <v>3.0999999999999998E+46</v>
      </c>
      <c r="R94" s="14">
        <v>3.1342779000000002E+35</v>
      </c>
      <c r="S94" s="14">
        <v>1.9999999999999999E+88</v>
      </c>
      <c r="T94" s="14">
        <v>119</v>
      </c>
      <c r="U94" s="14">
        <v>2.0000000000000002E+91</v>
      </c>
    </row>
    <row r="95" spans="2:21" x14ac:dyDescent="0.3">
      <c r="B95" s="10"/>
      <c r="C95" s="11"/>
      <c r="D95" s="11"/>
      <c r="E95" s="11"/>
      <c r="F95" s="11"/>
      <c r="G95" s="16"/>
      <c r="H95" s="13"/>
      <c r="Q95" s="14">
        <v>4E+46</v>
      </c>
      <c r="R95" s="14">
        <v>4.7014169E+35</v>
      </c>
      <c r="S95" s="14">
        <v>3.9999999999999998E+88</v>
      </c>
      <c r="T95" s="14">
        <v>120</v>
      </c>
      <c r="U95" s="14">
        <v>4.0000000000000003E+91</v>
      </c>
    </row>
    <row r="96" spans="2:21" x14ac:dyDescent="0.3">
      <c r="B96" s="10"/>
      <c r="C96" s="11"/>
      <c r="D96" s="11"/>
      <c r="E96" s="11"/>
      <c r="F96" s="11"/>
      <c r="G96" s="16"/>
      <c r="H96" s="13"/>
      <c r="Q96" s="14">
        <v>5.0000000000000002E+46</v>
      </c>
      <c r="R96" s="14">
        <v>7.0521253999999995E+35</v>
      </c>
      <c r="S96" s="14">
        <v>9.9999999999999999E+88</v>
      </c>
      <c r="T96" s="14">
        <v>121</v>
      </c>
      <c r="U96" s="14">
        <v>1E+92</v>
      </c>
    </row>
    <row r="97" spans="2:21" x14ac:dyDescent="0.3">
      <c r="B97" s="10"/>
      <c r="C97" s="11"/>
      <c r="D97" s="11"/>
      <c r="E97" s="11"/>
      <c r="F97" s="11"/>
      <c r="G97" s="16"/>
      <c r="H97" s="13"/>
      <c r="Q97" s="14">
        <v>6.9999999999999997E+46</v>
      </c>
      <c r="R97" s="14">
        <v>1.0579000000000001E+36</v>
      </c>
      <c r="S97" s="14">
        <v>2E+89</v>
      </c>
      <c r="T97" s="14">
        <v>122</v>
      </c>
      <c r="U97" s="14">
        <v>2.0000000000000001E+92</v>
      </c>
    </row>
    <row r="98" spans="2:21" x14ac:dyDescent="0.3">
      <c r="B98" s="10"/>
      <c r="C98" s="11"/>
      <c r="D98" s="11"/>
      <c r="E98" s="11"/>
      <c r="F98" s="11"/>
      <c r="G98" s="16"/>
      <c r="H98" s="13"/>
      <c r="Q98" s="14">
        <v>9.0000000000000002E+46</v>
      </c>
      <c r="R98" s="14">
        <v>1.5869E+36</v>
      </c>
      <c r="S98" s="14">
        <v>4E+89</v>
      </c>
      <c r="T98" s="14">
        <v>123</v>
      </c>
      <c r="U98" s="14">
        <v>4.0000000000000002E+92</v>
      </c>
    </row>
    <row r="99" spans="2:21" x14ac:dyDescent="0.3">
      <c r="B99" s="10"/>
      <c r="C99" s="11"/>
      <c r="D99" s="11"/>
      <c r="E99" s="11"/>
      <c r="F99" s="11"/>
      <c r="G99" s="16"/>
      <c r="H99" s="13"/>
      <c r="Q99" s="14">
        <v>1.2000000000000001E+47</v>
      </c>
      <c r="R99" s="14">
        <v>2.3804E+36</v>
      </c>
      <c r="S99" s="14">
        <v>6.0000000000000003E+89</v>
      </c>
      <c r="T99" s="14">
        <v>124</v>
      </c>
      <c r="U99" s="14">
        <v>1E+93</v>
      </c>
    </row>
    <row r="100" spans="2:21" x14ac:dyDescent="0.3">
      <c r="B100" s="10"/>
      <c r="C100" s="11"/>
      <c r="D100" s="11"/>
      <c r="E100" s="11"/>
      <c r="F100" s="11"/>
      <c r="G100" s="16"/>
      <c r="H100" s="13"/>
      <c r="Q100" s="14">
        <v>1.5000000000000001E+47</v>
      </c>
      <c r="R100" s="14">
        <v>3.5706000000000002E+36</v>
      </c>
      <c r="S100" s="14">
        <v>9.9999999999999997E+89</v>
      </c>
      <c r="T100" s="14">
        <v>125</v>
      </c>
      <c r="U100" s="14">
        <v>2.0000000000000001E+93</v>
      </c>
    </row>
    <row r="101" spans="2:21" x14ac:dyDescent="0.3">
      <c r="B101" s="10"/>
      <c r="C101" s="11"/>
      <c r="D101" s="11"/>
      <c r="E101" s="11"/>
      <c r="F101" s="11"/>
      <c r="G101" s="16"/>
      <c r="H101" s="13"/>
      <c r="Q101" s="14">
        <v>2.0000000000000001E+47</v>
      </c>
      <c r="R101" s="14">
        <v>5.3558999999999998E+36</v>
      </c>
      <c r="S101" s="14">
        <v>1.2000000000000001E+90</v>
      </c>
      <c r="T101" s="14">
        <v>126</v>
      </c>
      <c r="U101" s="14">
        <v>4.0000000000000002E+93</v>
      </c>
    </row>
    <row r="102" spans="2:21" x14ac:dyDescent="0.3">
      <c r="B102" s="10"/>
      <c r="C102" s="11"/>
      <c r="D102" s="11"/>
      <c r="E102" s="11"/>
      <c r="F102" s="11"/>
      <c r="G102" s="16"/>
      <c r="H102" s="13"/>
      <c r="Q102" s="14">
        <v>2.5000000000000001E+47</v>
      </c>
      <c r="R102" s="14">
        <v>8.0338999999999994E+36</v>
      </c>
      <c r="S102" s="14">
        <v>1.4E+90</v>
      </c>
      <c r="T102" s="14">
        <v>127</v>
      </c>
      <c r="U102" s="14">
        <v>1E+94</v>
      </c>
    </row>
    <row r="103" spans="2:21" x14ac:dyDescent="0.3">
      <c r="Q103" s="14">
        <v>3.5000000000000002E+47</v>
      </c>
      <c r="R103" s="14">
        <v>1.20509E+37</v>
      </c>
      <c r="S103" s="14">
        <v>1.6E+90</v>
      </c>
      <c r="T103" s="14">
        <v>128</v>
      </c>
      <c r="U103" s="14">
        <v>2E+94</v>
      </c>
    </row>
    <row r="104" spans="2:21" x14ac:dyDescent="0.3">
      <c r="Q104" s="14">
        <v>5.0000000000000002E+47</v>
      </c>
      <c r="R104" s="14">
        <v>1.8076399999999999E+37</v>
      </c>
      <c r="S104" s="14">
        <v>1.9999999999999999E+90</v>
      </c>
      <c r="T104" s="14">
        <v>129</v>
      </c>
      <c r="U104" s="14">
        <v>4.0000000000000001E+94</v>
      </c>
    </row>
    <row r="105" spans="2:21" x14ac:dyDescent="0.3">
      <c r="Q105" s="14">
        <v>7.0000000000000003E+47</v>
      </c>
      <c r="R105" s="14">
        <v>2.71146E+37</v>
      </c>
      <c r="S105" s="14">
        <v>2.9999999999999998E+90</v>
      </c>
      <c r="T105" s="14">
        <v>130</v>
      </c>
      <c r="U105" s="14">
        <v>1E+95</v>
      </c>
    </row>
    <row r="106" spans="2:21" x14ac:dyDescent="0.3">
      <c r="Q106" s="14">
        <v>1E+48</v>
      </c>
      <c r="R106" s="14">
        <v>4.0671899999999998E+37</v>
      </c>
      <c r="S106" s="14">
        <v>3.9999999999999999E+90</v>
      </c>
      <c r="T106" s="14">
        <v>131</v>
      </c>
      <c r="U106" s="14">
        <v>2E+95</v>
      </c>
    </row>
    <row r="107" spans="2:21" x14ac:dyDescent="0.3">
      <c r="Q107" s="14">
        <v>1.5E+48</v>
      </c>
      <c r="R107" s="14">
        <v>6.1007900000000003E+37</v>
      </c>
      <c r="S107" s="14">
        <v>5.0000000000000004E+90</v>
      </c>
      <c r="T107" s="14">
        <v>132</v>
      </c>
      <c r="U107" s="14">
        <v>4.0000000000000001E+95</v>
      </c>
    </row>
    <row r="108" spans="2:21" x14ac:dyDescent="0.3">
      <c r="Q108" s="14">
        <v>2.0000000000000001E+48</v>
      </c>
      <c r="R108" s="14">
        <v>9.1511899999999992E+37</v>
      </c>
      <c r="S108" s="14">
        <v>5.9999999999999996E+90</v>
      </c>
      <c r="T108" s="14">
        <v>133</v>
      </c>
      <c r="U108" s="14">
        <v>1E+96</v>
      </c>
    </row>
    <row r="109" spans="2:21" x14ac:dyDescent="0.3">
      <c r="Q109" s="14">
        <v>2.4999999999999999E+48</v>
      </c>
      <c r="R109" s="14">
        <v>1.372679E+38</v>
      </c>
      <c r="S109" s="14">
        <v>7.9999999999999997E+90</v>
      </c>
      <c r="T109" s="14">
        <v>134</v>
      </c>
      <c r="U109" s="14">
        <v>2.0000000000000001E+96</v>
      </c>
    </row>
    <row r="110" spans="2:21" x14ac:dyDescent="0.3">
      <c r="Q110" s="14">
        <v>3E+48</v>
      </c>
      <c r="R110" s="14">
        <v>2.059019E+38</v>
      </c>
      <c r="S110" s="14">
        <v>1.5E+91</v>
      </c>
      <c r="T110" s="14">
        <v>135</v>
      </c>
      <c r="U110" s="14">
        <v>4.0000000000000002E+96</v>
      </c>
    </row>
    <row r="111" spans="2:21" x14ac:dyDescent="0.3">
      <c r="B111" s="6" t="s">
        <v>696</v>
      </c>
      <c r="C111" s="5"/>
      <c r="D111" s="5"/>
      <c r="E111" s="5"/>
      <c r="F111" s="7"/>
      <c r="G111" s="7"/>
      <c r="H111" s="7"/>
      <c r="I111" s="6"/>
      <c r="Q111" s="14">
        <v>4.0000000000000002E+48</v>
      </c>
      <c r="R111" s="14">
        <v>3.088529E+38</v>
      </c>
      <c r="S111" s="14">
        <v>2.0000000000000002E+91</v>
      </c>
      <c r="T111" s="14">
        <v>136</v>
      </c>
      <c r="U111" s="14">
        <v>1.0000000000000001E+97</v>
      </c>
    </row>
    <row r="112" spans="2:21" x14ac:dyDescent="0.3">
      <c r="B112" s="4" t="s">
        <v>690</v>
      </c>
      <c r="C112" s="5"/>
      <c r="D112" s="5"/>
      <c r="E112" s="5"/>
      <c r="F112" s="4"/>
      <c r="G112" s="4" t="s">
        <v>691</v>
      </c>
      <c r="H112" s="4"/>
      <c r="Q112" s="14">
        <v>4.9999999999999997E+48</v>
      </c>
      <c r="R112" s="14">
        <v>4.6327939999999999E+38</v>
      </c>
      <c r="S112" s="14">
        <v>4.0000000000000003E+91</v>
      </c>
      <c r="T112" s="14">
        <v>137</v>
      </c>
      <c r="U112" s="14">
        <v>2.0000000000000001E+97</v>
      </c>
    </row>
    <row r="113" spans="2:21" ht="17.25" thickBot="1" x14ac:dyDescent="0.35">
      <c r="B113" s="8"/>
      <c r="C113" s="9" t="s">
        <v>62</v>
      </c>
      <c r="D113" s="9" t="s">
        <v>63</v>
      </c>
      <c r="E113" s="9" t="s">
        <v>64</v>
      </c>
      <c r="F113" s="9" t="s">
        <v>65</v>
      </c>
      <c r="G113" s="8" t="s">
        <v>1</v>
      </c>
      <c r="H113" s="8" t="s">
        <v>645</v>
      </c>
      <c r="I113" s="8" t="s">
        <v>646</v>
      </c>
      <c r="Q113" s="14">
        <v>6.9999999999999995E+48</v>
      </c>
      <c r="R113" s="14">
        <v>6.9491910000000007E+38</v>
      </c>
      <c r="S113" s="14">
        <v>1E+92</v>
      </c>
      <c r="T113" s="14">
        <v>138</v>
      </c>
      <c r="U113" s="14">
        <v>4.0000000000000003E+97</v>
      </c>
    </row>
    <row r="114" spans="2:21" ht="17.25" thickTop="1" x14ac:dyDescent="0.3">
      <c r="B114" s="10" t="s">
        <v>693</v>
      </c>
      <c r="C114" s="36" t="str">
        <f>TwelveBossTable!M76</f>
        <v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</v>
      </c>
      <c r="D114" s="11" t="str">
        <f>TwelveBossTable!N76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114" s="36" t="str">
        <f>TwelveBossTable!O76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114" s="11" t="str">
        <f>TwelveBossTable!P76</f>
        <v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</v>
      </c>
      <c r="G114" s="12">
        <v>0</v>
      </c>
      <c r="H114" s="13">
        <v>0</v>
      </c>
      <c r="I114" s="14">
        <v>0</v>
      </c>
      <c r="Q114" s="14">
        <v>9.9999999999999995E+48</v>
      </c>
      <c r="R114" s="14">
        <v>1.0423786999999999E+39</v>
      </c>
      <c r="S114" s="14">
        <v>2.0000000000000001E+92</v>
      </c>
      <c r="T114" s="14">
        <v>139</v>
      </c>
      <c r="U114" s="14">
        <v>1E+98</v>
      </c>
    </row>
    <row r="115" spans="2:21" x14ac:dyDescent="0.3">
      <c r="B115" s="10" t="s">
        <v>694</v>
      </c>
      <c r="C115" s="11" t="str">
        <f>C114&amp;","&amp;C116&amp;","&amp;C117&amp;","&amp;C118&amp;","&amp;C119&amp;","&amp;C120&amp;","&amp;C121&amp;","&amp;C122&amp;","&amp;C123&amp;","&amp;C124&amp;","&amp;C125&amp;","&amp;C126&amp;","&amp;C127&amp;","&amp;C128</f>
        <v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+152,2E+152,4E+152,1E+153,2E+153,1E+154,2E+154,3E+154,5E+154,8E+154,1E+155,2E+155,4E+155</v>
      </c>
      <c r="D115" s="11" t="str">
        <f>D114&amp;","&amp;D116&amp;","&amp;D117&amp;","&amp;D118&amp;","&amp;D119&amp;","&amp;D120&amp;","&amp;D121&amp;","&amp;D122&amp;","&amp;D123&amp;","&amp;D124&amp;","&amp;D125&amp;","&amp;D126&amp;","&amp;D127&amp;","&amp;D128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115" s="11" t="str">
        <f>E114&amp;","&amp;E116&amp;","&amp;E117&amp;","&amp;E118&amp;","&amp;E119&amp;","&amp;E120&amp;","&amp;E121&amp;","&amp;E122&amp;","&amp;E123&amp;","&amp;E124&amp;","&amp;E125&amp;","&amp;E126&amp;","&amp;E127&amp;","&amp;E128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115" s="11" t="str">
        <f>F114&amp;","&amp;F116&amp;","&amp;F117&amp;","&amp;F118&amp;","&amp;F119&amp;","&amp;F120&amp;","&amp;F121&amp;","&amp;F122&amp;","&amp;F123&amp;","&amp;F124&amp;","&amp;F125&amp;","&amp;F126&amp;","&amp;F127&amp;","&amp;F128</f>
        <v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월,2월,4월,10월,20월,100월,200월,300월,500월,800월,1000월,2000월,4000월</v>
      </c>
      <c r="G115" s="12">
        <v>0</v>
      </c>
      <c r="H115" s="13">
        <v>0</v>
      </c>
      <c r="I115" s="14">
        <v>0</v>
      </c>
      <c r="Q115" s="14">
        <v>1.2999999999999999E+49</v>
      </c>
      <c r="R115" s="14">
        <v>1.5635681000000001E+39</v>
      </c>
      <c r="S115" s="14">
        <v>4.0000000000000002E+92</v>
      </c>
      <c r="T115" s="14">
        <v>140</v>
      </c>
      <c r="U115" s="14">
        <v>2E+98</v>
      </c>
    </row>
    <row r="116" spans="2:21" x14ac:dyDescent="0.3">
      <c r="B116" s="10">
        <v>1</v>
      </c>
      <c r="C116" s="11">
        <f>G116*I116</f>
        <v>1E+152</v>
      </c>
      <c r="D116" s="11">
        <v>25</v>
      </c>
      <c r="E116" s="11">
        <v>200</v>
      </c>
      <c r="F116" s="11" t="str">
        <f t="shared" ref="F116:F118" si="41">G116&amp;H116</f>
        <v>1월</v>
      </c>
      <c r="G116" s="16">
        <v>1</v>
      </c>
      <c r="H116" s="13" t="s">
        <v>1440</v>
      </c>
      <c r="I116" s="14" t="str">
        <f t="shared" ref="I116:I128" si="42">VLOOKUP(H116,K:N,4,FALSE)</f>
        <v>1E+152</v>
      </c>
      <c r="Q116" s="14">
        <v>1.6000000000000001E+49</v>
      </c>
      <c r="R116" s="14">
        <v>2.3453521999999999E+39</v>
      </c>
      <c r="S116" s="14">
        <v>1E+93</v>
      </c>
      <c r="T116" s="14">
        <v>141</v>
      </c>
      <c r="U116" s="14">
        <v>3.0000000000000001E+98</v>
      </c>
    </row>
    <row r="117" spans="2:21" x14ac:dyDescent="0.3">
      <c r="B117" s="10">
        <v>2</v>
      </c>
      <c r="C117" s="11">
        <f>G117*I117</f>
        <v>2.0000000000000001E+152</v>
      </c>
      <c r="D117" s="11">
        <v>25</v>
      </c>
      <c r="E117" s="11">
        <v>200</v>
      </c>
      <c r="F117" s="11" t="str">
        <f t="shared" si="41"/>
        <v>2월</v>
      </c>
      <c r="G117" s="16">
        <v>2</v>
      </c>
      <c r="H117" s="13" t="s">
        <v>1440</v>
      </c>
      <c r="I117" s="14" t="str">
        <f t="shared" si="42"/>
        <v>1E+152</v>
      </c>
      <c r="Q117" s="14">
        <v>1.9999999999999999E+49</v>
      </c>
      <c r="R117" s="14">
        <v>3.5180282999999999E+39</v>
      </c>
      <c r="S117" s="14">
        <v>2.0000000000000001E+93</v>
      </c>
      <c r="T117" s="14">
        <v>142</v>
      </c>
      <c r="U117" s="14">
        <v>4E+98</v>
      </c>
    </row>
    <row r="118" spans="2:21" x14ac:dyDescent="0.3">
      <c r="B118" s="10">
        <v>3</v>
      </c>
      <c r="C118" s="11">
        <f>G118*I118</f>
        <v>4.0000000000000002E+152</v>
      </c>
      <c r="D118" s="11">
        <v>25</v>
      </c>
      <c r="E118" s="11">
        <v>200</v>
      </c>
      <c r="F118" s="11" t="str">
        <f t="shared" si="41"/>
        <v>4월</v>
      </c>
      <c r="G118" s="16">
        <v>4</v>
      </c>
      <c r="H118" s="13" t="s">
        <v>1440</v>
      </c>
      <c r="I118" s="14" t="str">
        <f t="shared" si="42"/>
        <v>1E+152</v>
      </c>
      <c r="Q118" s="14">
        <v>3.0000000000000002E+49</v>
      </c>
      <c r="R118" s="14">
        <v>5.2770424999999999E+39</v>
      </c>
      <c r="S118" s="14">
        <v>4.0000000000000002E+93</v>
      </c>
      <c r="T118" s="14">
        <v>143</v>
      </c>
      <c r="U118" s="14">
        <v>6.0000000000000003E+98</v>
      </c>
    </row>
    <row r="119" spans="2:21" x14ac:dyDescent="0.3">
      <c r="B119" s="10">
        <v>4</v>
      </c>
      <c r="C119" s="11">
        <f t="shared" ref="C119:C124" si="43">G119*I119</f>
        <v>1E+153</v>
      </c>
      <c r="D119" s="11">
        <v>25</v>
      </c>
      <c r="E119" s="11">
        <v>200</v>
      </c>
      <c r="F119" s="11" t="str">
        <f t="shared" ref="F119:F124" si="44">G119&amp;H119</f>
        <v>10월</v>
      </c>
      <c r="G119" s="16">
        <v>10</v>
      </c>
      <c r="H119" s="13" t="s">
        <v>1440</v>
      </c>
      <c r="I119" s="14" t="str">
        <f t="shared" si="42"/>
        <v>1E+152</v>
      </c>
      <c r="Q119" s="14">
        <v>3.9999999999999998E+49</v>
      </c>
      <c r="R119" s="14">
        <v>7.9155637999999995E+39</v>
      </c>
      <c r="S119" s="14">
        <v>1E+94</v>
      </c>
      <c r="T119" s="14">
        <v>144</v>
      </c>
      <c r="U119" s="14">
        <v>9.9999999999999997E+98</v>
      </c>
    </row>
    <row r="120" spans="2:21" x14ac:dyDescent="0.3">
      <c r="B120" s="10">
        <v>5</v>
      </c>
      <c r="C120" s="11">
        <f t="shared" si="43"/>
        <v>2E+153</v>
      </c>
      <c r="D120" s="11">
        <v>25</v>
      </c>
      <c r="E120" s="11">
        <v>200</v>
      </c>
      <c r="F120" s="11" t="str">
        <f t="shared" si="44"/>
        <v>20월</v>
      </c>
      <c r="G120" s="16">
        <v>20</v>
      </c>
      <c r="H120" s="13" t="s">
        <v>1440</v>
      </c>
      <c r="I120" s="14" t="str">
        <f t="shared" si="42"/>
        <v>1E+152</v>
      </c>
      <c r="Q120" s="14">
        <v>6.0000000000000005E+49</v>
      </c>
      <c r="R120" s="14">
        <v>1.1873999999999999E+40</v>
      </c>
      <c r="S120" s="14">
        <v>2E+94</v>
      </c>
      <c r="T120" s="14">
        <v>145</v>
      </c>
      <c r="U120" s="14">
        <v>1.6E+99</v>
      </c>
    </row>
    <row r="121" spans="2:21" x14ac:dyDescent="0.3">
      <c r="B121" s="10">
        <v>6</v>
      </c>
      <c r="C121" s="11">
        <f t="shared" si="43"/>
        <v>1E+154</v>
      </c>
      <c r="D121" s="11">
        <v>25</v>
      </c>
      <c r="E121" s="11">
        <v>200</v>
      </c>
      <c r="F121" s="11" t="str">
        <f t="shared" si="44"/>
        <v>100월</v>
      </c>
      <c r="G121" s="16">
        <v>100</v>
      </c>
      <c r="H121" s="13" t="s">
        <v>1440</v>
      </c>
      <c r="I121" s="14" t="str">
        <f t="shared" si="42"/>
        <v>1E+152</v>
      </c>
      <c r="Q121" s="14">
        <v>7.9999999999999996E+49</v>
      </c>
      <c r="R121" s="14">
        <v>1.7811E+40</v>
      </c>
      <c r="S121" s="14">
        <v>4.0000000000000001E+94</v>
      </c>
      <c r="T121" s="14">
        <v>146</v>
      </c>
      <c r="U121" s="14">
        <v>1.9999999999999999E+99</v>
      </c>
    </row>
    <row r="122" spans="2:21" x14ac:dyDescent="0.3">
      <c r="B122" s="10">
        <v>7</v>
      </c>
      <c r="C122" s="11">
        <f t="shared" si="43"/>
        <v>2.0000000000000001E+154</v>
      </c>
      <c r="D122" s="11">
        <v>25</v>
      </c>
      <c r="E122" s="11">
        <v>200</v>
      </c>
      <c r="F122" s="11" t="str">
        <f t="shared" si="44"/>
        <v>200월</v>
      </c>
      <c r="G122" s="16">
        <v>200</v>
      </c>
      <c r="H122" s="13" t="s">
        <v>1440</v>
      </c>
      <c r="I122" s="14" t="str">
        <f t="shared" si="42"/>
        <v>1E+152</v>
      </c>
      <c r="Q122" s="14">
        <v>1.0000000000000001E+50</v>
      </c>
      <c r="R122" s="14">
        <v>2.6717E+40</v>
      </c>
      <c r="S122" s="14">
        <v>1E+95</v>
      </c>
      <c r="T122" s="14">
        <v>147</v>
      </c>
      <c r="U122" s="14">
        <v>3.9999999999999999E+99</v>
      </c>
    </row>
    <row r="123" spans="2:21" x14ac:dyDescent="0.3">
      <c r="B123" s="10">
        <v>8</v>
      </c>
      <c r="C123" s="11">
        <f t="shared" si="43"/>
        <v>3.0000000000000003E+154</v>
      </c>
      <c r="D123" s="11">
        <v>25</v>
      </c>
      <c r="E123" s="11">
        <v>200</v>
      </c>
      <c r="F123" s="11" t="str">
        <f t="shared" si="44"/>
        <v>300월</v>
      </c>
      <c r="G123" s="16">
        <v>300</v>
      </c>
      <c r="H123" s="13" t="s">
        <v>1440</v>
      </c>
      <c r="I123" s="14" t="str">
        <f t="shared" si="42"/>
        <v>1E+152</v>
      </c>
      <c r="Q123" s="14">
        <v>1.3000000000000001E+50</v>
      </c>
      <c r="R123" s="14">
        <v>4.0075999999999999E+40</v>
      </c>
      <c r="S123" s="14">
        <v>2E+95</v>
      </c>
      <c r="T123" s="14">
        <v>148</v>
      </c>
      <c r="U123" s="14">
        <v>1E+100</v>
      </c>
    </row>
    <row r="124" spans="2:21" x14ac:dyDescent="0.3">
      <c r="B124" s="10">
        <v>9</v>
      </c>
      <c r="C124" s="11">
        <f t="shared" si="43"/>
        <v>5E+154</v>
      </c>
      <c r="D124" s="11">
        <v>25</v>
      </c>
      <c r="E124" s="11">
        <v>200</v>
      </c>
      <c r="F124" s="11" t="str">
        <f t="shared" si="44"/>
        <v>500월</v>
      </c>
      <c r="G124" s="16">
        <v>500</v>
      </c>
      <c r="H124" s="13" t="s">
        <v>1440</v>
      </c>
      <c r="I124" s="14" t="str">
        <f t="shared" si="42"/>
        <v>1E+152</v>
      </c>
      <c r="Q124" s="14">
        <v>1.5999999999999999E+50</v>
      </c>
      <c r="R124" s="14">
        <v>6.0113999999999998E+40</v>
      </c>
      <c r="S124" s="14">
        <v>4.0000000000000001E+95</v>
      </c>
      <c r="T124" s="14">
        <v>149</v>
      </c>
      <c r="U124" s="14">
        <v>2E+100</v>
      </c>
    </row>
    <row r="125" spans="2:21" x14ac:dyDescent="0.3">
      <c r="B125" s="10">
        <v>10</v>
      </c>
      <c r="C125" s="11">
        <f t="shared" ref="C125:C127" si="45">G125*I125</f>
        <v>8.0000000000000003E+154</v>
      </c>
      <c r="D125" s="11">
        <v>25</v>
      </c>
      <c r="E125" s="11">
        <v>200</v>
      </c>
      <c r="F125" s="11" t="str">
        <f t="shared" ref="F125:F127" si="46">G125&amp;H125</f>
        <v>800월</v>
      </c>
      <c r="G125" s="16">
        <v>800</v>
      </c>
      <c r="H125" s="13" t="s">
        <v>1440</v>
      </c>
      <c r="I125" s="14" t="str">
        <f t="shared" si="42"/>
        <v>1E+152</v>
      </c>
      <c r="Q125" s="14">
        <v>2.0000000000000002E+50</v>
      </c>
      <c r="R125" s="14">
        <v>9.0170999999999997E+40</v>
      </c>
      <c r="S125" s="14">
        <v>1E+96</v>
      </c>
      <c r="T125" s="14">
        <v>150</v>
      </c>
      <c r="U125" s="14">
        <v>4.0000000000000001E+100</v>
      </c>
    </row>
    <row r="126" spans="2:21" x14ac:dyDescent="0.3">
      <c r="B126" s="10">
        <v>11</v>
      </c>
      <c r="C126" s="11">
        <f t="shared" si="45"/>
        <v>1E+155</v>
      </c>
      <c r="D126" s="11">
        <v>25</v>
      </c>
      <c r="E126" s="11">
        <v>200</v>
      </c>
      <c r="F126" s="11" t="str">
        <f t="shared" si="46"/>
        <v>1000월</v>
      </c>
      <c r="G126" s="16">
        <v>1000</v>
      </c>
      <c r="H126" s="13" t="s">
        <v>1440</v>
      </c>
      <c r="I126" s="14" t="str">
        <f t="shared" si="42"/>
        <v>1E+152</v>
      </c>
      <c r="Q126" s="14">
        <v>2.5E+50</v>
      </c>
      <c r="R126" s="14">
        <v>1.35257E+41</v>
      </c>
      <c r="S126" s="14">
        <v>2.0000000000000001E+96</v>
      </c>
      <c r="T126" s="14">
        <v>151</v>
      </c>
      <c r="U126" s="14">
        <v>9.9999999999999998E+100</v>
      </c>
    </row>
    <row r="127" spans="2:21" x14ac:dyDescent="0.3">
      <c r="B127" s="10">
        <v>12</v>
      </c>
      <c r="C127" s="11">
        <f t="shared" si="45"/>
        <v>2E+155</v>
      </c>
      <c r="D127" s="11">
        <v>25</v>
      </c>
      <c r="E127" s="11">
        <v>200</v>
      </c>
      <c r="F127" s="11" t="str">
        <f t="shared" si="46"/>
        <v>2000월</v>
      </c>
      <c r="G127" s="16">
        <v>2000</v>
      </c>
      <c r="H127" s="13" t="s">
        <v>1440</v>
      </c>
      <c r="I127" s="14" t="str">
        <f t="shared" si="42"/>
        <v>1E+152</v>
      </c>
      <c r="Q127" s="14">
        <v>2.9999999999999998E+50</v>
      </c>
      <c r="R127" s="14">
        <v>2.0288599999999999E+41</v>
      </c>
      <c r="S127" s="14">
        <v>4.0000000000000002E+96</v>
      </c>
      <c r="T127" s="14">
        <v>152</v>
      </c>
      <c r="U127" s="14">
        <v>2E+101</v>
      </c>
    </row>
    <row r="128" spans="2:21" x14ac:dyDescent="0.3">
      <c r="B128" s="10">
        <v>13</v>
      </c>
      <c r="C128" s="11">
        <f t="shared" ref="C128" si="47">G128*I128</f>
        <v>4E+155</v>
      </c>
      <c r="D128" s="11">
        <v>25</v>
      </c>
      <c r="E128" s="11">
        <v>200</v>
      </c>
      <c r="F128" s="11" t="str">
        <f t="shared" ref="F128" si="48">G128&amp;H128</f>
        <v>4000월</v>
      </c>
      <c r="G128" s="16">
        <v>4000</v>
      </c>
      <c r="H128" s="13" t="s">
        <v>1440</v>
      </c>
      <c r="I128" s="14" t="str">
        <f t="shared" si="42"/>
        <v>1E+152</v>
      </c>
      <c r="Q128" s="14">
        <v>3.5000000000000001E+50</v>
      </c>
      <c r="R128" s="14">
        <v>3.0432900000000001E+41</v>
      </c>
      <c r="S128" s="14">
        <v>1.0000000000000001E+97</v>
      </c>
      <c r="T128" s="14">
        <v>153</v>
      </c>
      <c r="U128" s="14">
        <v>3.9999999999999999E+101</v>
      </c>
    </row>
    <row r="129" spans="2:21" x14ac:dyDescent="0.3">
      <c r="B129" s="10"/>
      <c r="C129" s="11"/>
      <c r="D129" s="11"/>
      <c r="E129" s="11"/>
      <c r="F129" s="11"/>
      <c r="G129" s="16"/>
      <c r="H129" s="13"/>
      <c r="I129" s="14"/>
      <c r="Q129" s="14">
        <v>5E+50</v>
      </c>
      <c r="R129" s="14">
        <v>4.5649400000000001E+41</v>
      </c>
      <c r="S129" s="14">
        <v>2.0000000000000001E+97</v>
      </c>
      <c r="T129" s="14">
        <v>154</v>
      </c>
      <c r="U129" s="14">
        <v>9.9999999999999998E+101</v>
      </c>
    </row>
    <row r="130" spans="2:21" x14ac:dyDescent="0.3">
      <c r="B130" s="10"/>
      <c r="C130" s="11"/>
      <c r="D130" s="11"/>
      <c r="E130" s="11"/>
      <c r="F130" s="11"/>
      <c r="G130" s="16"/>
      <c r="H130" s="13"/>
      <c r="I130" s="14"/>
      <c r="Q130" s="14">
        <v>7.0000000000000001E+50</v>
      </c>
      <c r="R130" s="14">
        <v>6.8474100000000002E+41</v>
      </c>
      <c r="S130" s="14">
        <v>4.0000000000000003E+97</v>
      </c>
      <c r="T130" s="14">
        <v>155</v>
      </c>
      <c r="U130" s="14">
        <v>2E+102</v>
      </c>
    </row>
    <row r="131" spans="2:21" x14ac:dyDescent="0.3">
      <c r="B131" s="10"/>
      <c r="C131" s="11"/>
      <c r="D131" s="11"/>
      <c r="E131" s="11"/>
      <c r="F131" s="11"/>
      <c r="G131" s="16"/>
      <c r="H131" s="13"/>
      <c r="I131" s="14"/>
      <c r="Q131" s="14">
        <v>9.9999999999999999E+50</v>
      </c>
      <c r="R131" s="14">
        <v>1.027112E+42</v>
      </c>
      <c r="S131" s="14">
        <v>1E+98</v>
      </c>
      <c r="T131" s="14">
        <v>156</v>
      </c>
      <c r="U131" s="14">
        <v>2.9999999999999998E+102</v>
      </c>
    </row>
    <row r="132" spans="2:21" x14ac:dyDescent="0.3">
      <c r="B132" s="10"/>
      <c r="C132" s="11"/>
      <c r="D132" s="11"/>
      <c r="E132" s="11"/>
      <c r="F132" s="11"/>
      <c r="G132" s="16"/>
      <c r="H132" s="13"/>
      <c r="I132" s="14"/>
      <c r="Q132" s="14">
        <v>1.5E+51</v>
      </c>
      <c r="R132" s="14">
        <v>1.5406680000000001E+42</v>
      </c>
      <c r="S132" s="14">
        <v>2E+98</v>
      </c>
      <c r="T132" s="14">
        <v>157</v>
      </c>
      <c r="U132" s="14">
        <v>3.9999999999999999E+102</v>
      </c>
    </row>
    <row r="133" spans="2:21" x14ac:dyDescent="0.3">
      <c r="B133" s="10"/>
      <c r="C133" s="11"/>
      <c r="D133" s="11"/>
      <c r="E133" s="11"/>
      <c r="F133" s="11"/>
      <c r="G133" s="16"/>
      <c r="H133" s="13"/>
      <c r="I133" s="14"/>
      <c r="Q133" s="14">
        <v>2E+51</v>
      </c>
      <c r="R133" s="14">
        <v>2.3110019999999998E+42</v>
      </c>
      <c r="S133" s="14">
        <v>3.0000000000000001E+98</v>
      </c>
      <c r="T133" s="14">
        <v>158</v>
      </c>
      <c r="U133" s="14">
        <v>5.9999999999999996E+102</v>
      </c>
    </row>
    <row r="134" spans="2:21" x14ac:dyDescent="0.3">
      <c r="B134" s="10"/>
      <c r="C134" s="11"/>
      <c r="D134" s="11"/>
      <c r="E134" s="11"/>
      <c r="F134" s="11"/>
      <c r="G134" s="16"/>
      <c r="H134" s="13"/>
      <c r="I134" s="14"/>
      <c r="Q134" s="14">
        <v>3E+51</v>
      </c>
      <c r="R134" s="14">
        <v>3.4665029999999999E+42</v>
      </c>
      <c r="S134" s="14">
        <v>4E+98</v>
      </c>
      <c r="T134" s="14">
        <v>159</v>
      </c>
      <c r="U134" s="14">
        <v>1E+103</v>
      </c>
    </row>
    <row r="135" spans="2:21" x14ac:dyDescent="0.3">
      <c r="B135" s="10"/>
      <c r="C135" s="11"/>
      <c r="D135" s="11"/>
      <c r="E135" s="11"/>
      <c r="F135" s="11"/>
      <c r="G135" s="16"/>
      <c r="H135" s="13"/>
      <c r="I135" s="14"/>
      <c r="Q135" s="14">
        <v>5E+51</v>
      </c>
      <c r="R135" s="14">
        <v>5.1997550000000002E+42</v>
      </c>
      <c r="S135" s="14">
        <v>6.0000000000000003E+98</v>
      </c>
      <c r="T135" s="14">
        <v>160</v>
      </c>
      <c r="U135" s="14">
        <v>1.6E+103</v>
      </c>
    </row>
    <row r="136" spans="2:21" x14ac:dyDescent="0.3">
      <c r="B136" s="10"/>
      <c r="C136" s="11"/>
      <c r="D136" s="11"/>
      <c r="E136" s="11"/>
      <c r="F136" s="11"/>
      <c r="G136" s="16"/>
      <c r="H136" s="13"/>
      <c r="I136" s="14"/>
      <c r="Q136" s="14">
        <v>7E+51</v>
      </c>
      <c r="R136" s="14">
        <v>7.7996329999999998E+42</v>
      </c>
      <c r="S136" s="14">
        <v>9.9999999999999997E+98</v>
      </c>
      <c r="T136" s="14">
        <v>161</v>
      </c>
      <c r="U136" s="14">
        <v>2E+103</v>
      </c>
    </row>
    <row r="137" spans="2:21" x14ac:dyDescent="0.3">
      <c r="B137" s="10"/>
      <c r="C137" s="11"/>
      <c r="D137" s="11"/>
      <c r="E137" s="11"/>
      <c r="F137" s="11"/>
      <c r="G137" s="16"/>
      <c r="H137" s="13"/>
      <c r="I137" s="14"/>
      <c r="Q137" s="14">
        <v>9.9999999999999999E+51</v>
      </c>
      <c r="R137" s="14">
        <v>1.169945E+43</v>
      </c>
      <c r="S137" s="14">
        <v>1.6E+99</v>
      </c>
      <c r="T137" s="14">
        <v>162</v>
      </c>
      <c r="U137" s="14">
        <v>4E+103</v>
      </c>
    </row>
    <row r="138" spans="2:21" x14ac:dyDescent="0.3">
      <c r="Q138" s="14">
        <v>1.3E+52</v>
      </c>
      <c r="R138" s="14">
        <v>1.7549174999999999E+43</v>
      </c>
      <c r="S138" s="14">
        <v>1.9999999999999999E+99</v>
      </c>
      <c r="T138" s="14">
        <v>163</v>
      </c>
      <c r="U138" s="14">
        <v>1E+104</v>
      </c>
    </row>
    <row r="139" spans="2:21" x14ac:dyDescent="0.3">
      <c r="Q139" s="14">
        <v>1.6E+52</v>
      </c>
      <c r="R139" s="14">
        <v>2.6323763000000002E+43</v>
      </c>
      <c r="S139" s="14">
        <v>3.9999999999999999E+99</v>
      </c>
      <c r="T139" s="14">
        <v>164</v>
      </c>
      <c r="U139" s="14">
        <v>2E+104</v>
      </c>
    </row>
    <row r="140" spans="2:21" x14ac:dyDescent="0.3">
      <c r="Q140" s="14">
        <v>2E+52</v>
      </c>
      <c r="R140" s="14">
        <v>3.9485645000000001E+43</v>
      </c>
      <c r="S140" s="14">
        <v>1E+100</v>
      </c>
      <c r="T140" s="14">
        <v>165</v>
      </c>
      <c r="U140" s="14">
        <v>4E+104</v>
      </c>
    </row>
    <row r="141" spans="2:21" x14ac:dyDescent="0.3">
      <c r="Q141" s="14">
        <v>2.4E+52</v>
      </c>
      <c r="R141" s="14">
        <v>5.9228468000000005E+43</v>
      </c>
      <c r="S141" s="14">
        <v>2E+100</v>
      </c>
      <c r="T141" s="14">
        <v>166</v>
      </c>
      <c r="U141" s="14">
        <v>9.9999999999999994E+104</v>
      </c>
    </row>
    <row r="142" spans="2:21" x14ac:dyDescent="0.3">
      <c r="Q142" s="14">
        <v>2.8E+52</v>
      </c>
      <c r="R142" s="14">
        <v>8.8842701999999997E+43</v>
      </c>
      <c r="S142" s="14">
        <v>4.0000000000000001E+100</v>
      </c>
      <c r="T142" s="14">
        <v>167</v>
      </c>
      <c r="U142" s="14">
        <v>1.9999999999999999E+105</v>
      </c>
    </row>
    <row r="143" spans="2:21" x14ac:dyDescent="0.3">
      <c r="Q143" s="14">
        <v>3.5E+52</v>
      </c>
      <c r="R143" s="14">
        <v>1.3327000000000001E+44</v>
      </c>
      <c r="S143" s="14">
        <v>9.9999999999999998E+100</v>
      </c>
      <c r="T143" s="14">
        <v>168</v>
      </c>
      <c r="U143" s="14">
        <v>3.9999999999999998E+105</v>
      </c>
    </row>
    <row r="144" spans="2:21" x14ac:dyDescent="0.3">
      <c r="Q144" s="14">
        <v>4.2E+52</v>
      </c>
      <c r="R144" s="14">
        <v>1.9991E+44</v>
      </c>
      <c r="S144" s="14">
        <v>2E+101</v>
      </c>
      <c r="T144" s="14">
        <v>169</v>
      </c>
      <c r="U144" s="14">
        <v>1.0000000000000001E+106</v>
      </c>
    </row>
    <row r="145" spans="17:21" x14ac:dyDescent="0.3">
      <c r="Q145" s="14">
        <v>5E+52</v>
      </c>
      <c r="R145" s="14">
        <v>2.9987E+44</v>
      </c>
      <c r="S145" s="14">
        <v>3.9999999999999999E+101</v>
      </c>
      <c r="T145" s="14">
        <v>170</v>
      </c>
      <c r="U145" s="14">
        <v>2.0000000000000002E+106</v>
      </c>
    </row>
    <row r="146" spans="17:21" x14ac:dyDescent="0.3">
      <c r="Q146" s="14">
        <v>6E+52</v>
      </c>
      <c r="R146" s="14">
        <v>4.4980999999999999E+44</v>
      </c>
      <c r="S146" s="14">
        <v>9.9999999999999998E+101</v>
      </c>
      <c r="T146" s="14">
        <v>171</v>
      </c>
      <c r="U146" s="14">
        <v>3.0000000000000001E+106</v>
      </c>
    </row>
    <row r="147" spans="17:21" x14ac:dyDescent="0.3">
      <c r="Q147" s="14">
        <v>7.9999999999999999E+52</v>
      </c>
      <c r="R147" s="14">
        <v>6.7471999999999997E+44</v>
      </c>
      <c r="S147" s="14">
        <v>2E+102</v>
      </c>
      <c r="T147" s="14">
        <v>172</v>
      </c>
      <c r="U147" s="14">
        <v>4.0000000000000004E+106</v>
      </c>
    </row>
    <row r="148" spans="17:21" x14ac:dyDescent="0.3">
      <c r="Q148" s="14">
        <v>9.9999999999999999E+52</v>
      </c>
      <c r="R148" s="14">
        <v>1.01208E+45</v>
      </c>
      <c r="S148" s="14">
        <v>2.9999999999999998E+102</v>
      </c>
      <c r="T148" s="14">
        <v>173</v>
      </c>
      <c r="U148" s="14">
        <v>6.0000000000000001E+106</v>
      </c>
    </row>
    <row r="149" spans="17:21" x14ac:dyDescent="0.3">
      <c r="Q149" s="14">
        <v>1.5E+53</v>
      </c>
      <c r="R149" s="14">
        <v>1.5181200000000001E+45</v>
      </c>
      <c r="S149" s="14">
        <v>3.9999999999999999E+102</v>
      </c>
      <c r="T149" s="14">
        <v>174</v>
      </c>
      <c r="U149" s="14">
        <v>9.9999999999999997E+106</v>
      </c>
    </row>
    <row r="150" spans="17:21" x14ac:dyDescent="0.3">
      <c r="Q150" s="14">
        <v>2E+53</v>
      </c>
      <c r="R150" s="14">
        <v>2.2771800000000001E+45</v>
      </c>
      <c r="S150" s="14">
        <v>5.9999999999999996E+102</v>
      </c>
      <c r="T150" s="14">
        <v>175</v>
      </c>
      <c r="U150" s="14">
        <v>1.6000000000000001E+107</v>
      </c>
    </row>
    <row r="151" spans="17:21" x14ac:dyDescent="0.3">
      <c r="Q151" s="14">
        <v>2.5000000000000002E+53</v>
      </c>
      <c r="R151" s="14">
        <v>3.41577E+45</v>
      </c>
      <c r="S151" s="14">
        <v>1E+103</v>
      </c>
      <c r="T151" s="14">
        <v>176</v>
      </c>
      <c r="U151" s="14">
        <v>1.9999999999999999E+107</v>
      </c>
    </row>
    <row r="152" spans="17:21" x14ac:dyDescent="0.3">
      <c r="Q152" s="14">
        <v>3E+53</v>
      </c>
      <c r="R152" s="14">
        <v>5.1236600000000002E+45</v>
      </c>
      <c r="S152" s="14">
        <v>1.6E+103</v>
      </c>
      <c r="T152" s="14">
        <v>177</v>
      </c>
      <c r="U152" s="14">
        <v>3.9999999999999999E+107</v>
      </c>
    </row>
    <row r="153" spans="17:21" x14ac:dyDescent="0.3">
      <c r="Q153" s="14">
        <v>4E+53</v>
      </c>
      <c r="R153" s="14">
        <v>7.68549E+45</v>
      </c>
      <c r="S153" s="14">
        <v>2E+103</v>
      </c>
      <c r="T153" s="14">
        <v>178</v>
      </c>
      <c r="U153" s="14">
        <v>1E+108</v>
      </c>
    </row>
    <row r="154" spans="17:21" x14ac:dyDescent="0.3">
      <c r="Q154" s="14">
        <v>5.0000000000000004E+53</v>
      </c>
      <c r="R154" s="14">
        <v>1.1528240000000001E+46</v>
      </c>
      <c r="S154" s="14">
        <v>4E+103</v>
      </c>
      <c r="T154" s="14">
        <v>179</v>
      </c>
      <c r="U154" s="14">
        <v>2.0000000000000001E+108</v>
      </c>
    </row>
    <row r="155" spans="17:21" x14ac:dyDescent="0.3">
      <c r="Q155" s="14">
        <v>6E+53</v>
      </c>
      <c r="R155" s="14">
        <v>1.729236E+46</v>
      </c>
      <c r="S155" s="14">
        <v>1E+104</v>
      </c>
      <c r="T155" s="14">
        <v>180</v>
      </c>
      <c r="U155" s="14">
        <v>4.0000000000000001E+108</v>
      </c>
    </row>
    <row r="156" spans="17:21" x14ac:dyDescent="0.3">
      <c r="Q156" s="14">
        <v>7.9999999999999999E+53</v>
      </c>
      <c r="R156" s="14">
        <v>2.5938540000000001E+46</v>
      </c>
      <c r="S156" s="14">
        <v>2E+104</v>
      </c>
      <c r="T156" s="14">
        <v>181</v>
      </c>
      <c r="U156" s="14">
        <v>9.9999999999999998E+108</v>
      </c>
    </row>
    <row r="157" spans="17:21" x14ac:dyDescent="0.3">
      <c r="Q157" s="14">
        <v>1.0000000000000001E+54</v>
      </c>
      <c r="R157" s="14">
        <v>3.8907810000000001E+46</v>
      </c>
      <c r="S157" s="14">
        <v>4E+104</v>
      </c>
      <c r="T157" s="14">
        <v>182</v>
      </c>
      <c r="U157" s="14">
        <v>2E+109</v>
      </c>
    </row>
    <row r="158" spans="17:21" x14ac:dyDescent="0.3">
      <c r="Q158" s="14">
        <v>2.0000000000000002E+54</v>
      </c>
      <c r="R158" s="14">
        <v>5.8361720000000004E+46</v>
      </c>
      <c r="S158" s="14">
        <v>9.9999999999999994E+104</v>
      </c>
      <c r="T158" s="14">
        <v>183</v>
      </c>
      <c r="U158" s="14">
        <v>3.9999999999999999E+109</v>
      </c>
    </row>
    <row r="159" spans="17:21" x14ac:dyDescent="0.3">
      <c r="Q159" s="14">
        <v>2.9999999999999999E+54</v>
      </c>
      <c r="R159" s="14">
        <v>8.7542579999999995E+46</v>
      </c>
      <c r="S159" s="14">
        <v>1.9999999999999999E+105</v>
      </c>
      <c r="T159" s="14">
        <v>184</v>
      </c>
      <c r="U159" s="14">
        <v>1E+110</v>
      </c>
    </row>
    <row r="160" spans="17:21" x14ac:dyDescent="0.3">
      <c r="Q160" s="14">
        <v>5.0000000000000001E+54</v>
      </c>
      <c r="R160" s="14">
        <v>1.3131387000000001E+47</v>
      </c>
      <c r="S160" s="14">
        <v>3.9999999999999998E+105</v>
      </c>
      <c r="T160" s="14">
        <v>185</v>
      </c>
      <c r="U160" s="14">
        <v>2E+110</v>
      </c>
    </row>
    <row r="161" spans="17:21" x14ac:dyDescent="0.3">
      <c r="Q161" s="14">
        <v>7.0000000000000002E+54</v>
      </c>
      <c r="R161" s="14">
        <v>1.9697081000000001E+47</v>
      </c>
      <c r="S161" s="14">
        <v>1.0000000000000001E+106</v>
      </c>
      <c r="T161" s="14">
        <v>186</v>
      </c>
      <c r="U161" s="14">
        <v>3.0000000000000001E+110</v>
      </c>
    </row>
    <row r="162" spans="17:21" x14ac:dyDescent="0.3">
      <c r="Q162" s="14">
        <v>1E+55</v>
      </c>
      <c r="R162" s="14">
        <v>2.9545621999999998E+47</v>
      </c>
      <c r="S162" s="14">
        <v>2.0000000000000002E+106</v>
      </c>
      <c r="T162" s="14">
        <v>187</v>
      </c>
      <c r="U162" s="14">
        <v>4.0000000000000001E+110</v>
      </c>
    </row>
    <row r="163" spans="17:21" x14ac:dyDescent="0.3">
      <c r="Q163" s="14">
        <v>1.5000000000000001E+55</v>
      </c>
      <c r="R163" s="14">
        <v>4.4318433E+47</v>
      </c>
      <c r="S163" s="14">
        <v>3.0000000000000001E+106</v>
      </c>
      <c r="T163" s="14">
        <v>188</v>
      </c>
      <c r="U163" s="14">
        <v>6.0000000000000001E+110</v>
      </c>
    </row>
    <row r="164" spans="17:21" x14ac:dyDescent="0.3">
      <c r="Q164" s="14">
        <v>2E+55</v>
      </c>
      <c r="R164" s="14">
        <v>6.6477649999999998E+47</v>
      </c>
      <c r="S164" s="14">
        <v>4.0000000000000004E+106</v>
      </c>
      <c r="T164" s="14">
        <v>189</v>
      </c>
      <c r="U164" s="14">
        <v>9.9999999999999996E+110</v>
      </c>
    </row>
    <row r="165" spans="17:21" x14ac:dyDescent="0.3">
      <c r="Q165" s="14">
        <v>2.5000000000000002E+55</v>
      </c>
      <c r="R165" s="14">
        <v>9.9716474999999996E+47</v>
      </c>
      <c r="S165" s="14">
        <v>6.0000000000000001E+106</v>
      </c>
      <c r="T165" s="14">
        <v>190</v>
      </c>
      <c r="U165" s="14">
        <v>1.6E+111</v>
      </c>
    </row>
    <row r="166" spans="17:21" x14ac:dyDescent="0.3">
      <c r="Q166" s="14">
        <v>3.0000000000000002E+55</v>
      </c>
      <c r="R166" s="14">
        <v>1.4958000000000001E+48</v>
      </c>
      <c r="S166" s="14">
        <v>9.9999999999999997E+106</v>
      </c>
      <c r="T166" s="14">
        <v>191</v>
      </c>
      <c r="U166" s="14">
        <v>1.9999999999999999E+111</v>
      </c>
    </row>
    <row r="167" spans="17:21" x14ac:dyDescent="0.3">
      <c r="Q167" s="14">
        <v>4E+55</v>
      </c>
      <c r="R167" s="14">
        <v>2.2437000000000001E+48</v>
      </c>
      <c r="S167" s="14">
        <v>1.6000000000000001E+107</v>
      </c>
      <c r="T167" s="14">
        <v>192</v>
      </c>
      <c r="U167" s="14">
        <v>3.9999999999999998E+111</v>
      </c>
    </row>
    <row r="168" spans="17:21" x14ac:dyDescent="0.3">
      <c r="Q168" s="14">
        <v>5.0000000000000005E+55</v>
      </c>
      <c r="R168" s="14">
        <v>3.3656000000000001E+48</v>
      </c>
      <c r="S168" s="14">
        <v>1.9999999999999999E+107</v>
      </c>
      <c r="T168" s="14">
        <v>193</v>
      </c>
      <c r="U168" s="14">
        <v>9.9999999999999993E+111</v>
      </c>
    </row>
    <row r="169" spans="17:21" x14ac:dyDescent="0.3">
      <c r="Q169" s="14">
        <v>6.0000000000000003E+55</v>
      </c>
      <c r="R169" s="14">
        <v>5.0483999999999999E+48</v>
      </c>
      <c r="S169" s="14">
        <v>3.9999999999999999E+107</v>
      </c>
      <c r="T169" s="14">
        <v>194</v>
      </c>
      <c r="U169" s="14">
        <v>1.9999999999999999E+112</v>
      </c>
    </row>
    <row r="170" spans="17:21" x14ac:dyDescent="0.3">
      <c r="Q170" s="14">
        <v>8.0000000000000001E+55</v>
      </c>
      <c r="R170" s="14">
        <v>7.5726000000000001E+48</v>
      </c>
      <c r="S170" s="14">
        <v>1E+108</v>
      </c>
      <c r="T170" s="14">
        <v>195</v>
      </c>
      <c r="U170" s="14">
        <v>3.9999999999999997E+112</v>
      </c>
    </row>
    <row r="171" spans="17:21" x14ac:dyDescent="0.3">
      <c r="Q171" s="14">
        <v>1.0000000000000001E+56</v>
      </c>
      <c r="R171" s="14">
        <v>1.13589E+49</v>
      </c>
      <c r="S171" s="14">
        <v>2.0000000000000001E+108</v>
      </c>
      <c r="T171" s="14">
        <v>196</v>
      </c>
      <c r="U171" s="14">
        <v>1E+113</v>
      </c>
    </row>
    <row r="172" spans="17:21" x14ac:dyDescent="0.3">
      <c r="Q172" s="14">
        <v>1.3000000000000001E+56</v>
      </c>
      <c r="R172" s="14">
        <v>1.70384E+49</v>
      </c>
      <c r="S172" s="14">
        <v>4.0000000000000001E+108</v>
      </c>
      <c r="T172" s="14">
        <v>197</v>
      </c>
      <c r="U172" s="14">
        <v>2E+113</v>
      </c>
    </row>
    <row r="173" spans="17:21" x14ac:dyDescent="0.3">
      <c r="Q173" s="14">
        <v>1.6E+56</v>
      </c>
      <c r="R173" s="14">
        <v>2.55576E+49</v>
      </c>
      <c r="S173" s="14">
        <v>9.9999999999999998E+108</v>
      </c>
      <c r="T173" s="14">
        <v>198</v>
      </c>
      <c r="U173" s="14">
        <v>4.0000000000000001E+113</v>
      </c>
    </row>
    <row r="174" spans="17:21" x14ac:dyDescent="0.3">
      <c r="Q174" s="14">
        <v>2.0000000000000002E+56</v>
      </c>
      <c r="R174" s="14">
        <v>3.8336400000000001E+49</v>
      </c>
      <c r="S174" s="14">
        <v>2E+109</v>
      </c>
      <c r="T174" s="14">
        <v>199</v>
      </c>
      <c r="U174" s="14">
        <v>1E+114</v>
      </c>
    </row>
    <row r="175" spans="17:21" x14ac:dyDescent="0.3">
      <c r="Q175" s="14">
        <v>2.5000000000000001E+56</v>
      </c>
      <c r="R175" s="14">
        <v>5.7504599999999999E+49</v>
      </c>
      <c r="S175" s="14">
        <v>3.9999999999999999E+109</v>
      </c>
      <c r="T175" s="14">
        <v>200</v>
      </c>
      <c r="U175" s="14">
        <v>2E+114</v>
      </c>
    </row>
    <row r="176" spans="17:21" x14ac:dyDescent="0.3">
      <c r="Q176" s="14">
        <v>3.0000000000000001E+56</v>
      </c>
      <c r="R176" s="14">
        <v>8.6256899999999998E+49</v>
      </c>
      <c r="S176" s="14">
        <v>1E+110</v>
      </c>
      <c r="T176" s="14">
        <v>201</v>
      </c>
      <c r="U176" s="14">
        <v>3E+114</v>
      </c>
    </row>
    <row r="177" spans="17:21" x14ac:dyDescent="0.3">
      <c r="Q177" s="14">
        <v>5.0000000000000002E+56</v>
      </c>
      <c r="R177" s="14">
        <v>1.2938540000000001E+50</v>
      </c>
      <c r="S177" s="14">
        <v>2E+110</v>
      </c>
      <c r="T177" s="14">
        <v>202</v>
      </c>
      <c r="U177" s="14">
        <v>5.0000000000000001E+114</v>
      </c>
    </row>
    <row r="178" spans="17:21" x14ac:dyDescent="0.3">
      <c r="Q178" s="14">
        <v>7E+56</v>
      </c>
      <c r="R178" s="14">
        <v>1.940781E+50</v>
      </c>
      <c r="S178" s="14">
        <v>3.0000000000000001E+110</v>
      </c>
      <c r="T178" s="14">
        <v>203</v>
      </c>
      <c r="U178" s="14">
        <v>8.0000000000000001E+114</v>
      </c>
    </row>
    <row r="179" spans="17:21" x14ac:dyDescent="0.3">
      <c r="Q179" s="14">
        <v>1E+57</v>
      </c>
      <c r="R179" s="14">
        <v>2.9111720000000001E+50</v>
      </c>
      <c r="S179" s="14">
        <v>4.0000000000000001E+110</v>
      </c>
      <c r="T179" s="14">
        <v>204</v>
      </c>
      <c r="U179" s="14">
        <v>1E+115</v>
      </c>
    </row>
    <row r="180" spans="17:21" x14ac:dyDescent="0.3">
      <c r="Q180" s="14">
        <v>1.5E+57</v>
      </c>
      <c r="R180" s="14">
        <v>4.3667579999999998E+50</v>
      </c>
      <c r="S180" s="14">
        <v>6.0000000000000001E+110</v>
      </c>
      <c r="T180" s="14">
        <v>205</v>
      </c>
      <c r="U180" s="14">
        <v>1.6E+115</v>
      </c>
    </row>
    <row r="181" spans="17:21" x14ac:dyDescent="0.3">
      <c r="Q181" s="14">
        <v>2.0000000000000001E+57</v>
      </c>
      <c r="R181" s="14">
        <v>6.5501370000000001E+50</v>
      </c>
      <c r="S181" s="14">
        <v>9.9999999999999996E+110</v>
      </c>
      <c r="T181" s="14">
        <v>206</v>
      </c>
      <c r="U181" s="14">
        <v>2E+115</v>
      </c>
    </row>
    <row r="182" spans="17:21" x14ac:dyDescent="0.3">
      <c r="Q182" s="14">
        <v>3E+57</v>
      </c>
      <c r="R182" s="14">
        <v>9.825206E+50</v>
      </c>
      <c r="S182" s="14">
        <v>1.6E+111</v>
      </c>
      <c r="T182" s="14">
        <v>207</v>
      </c>
      <c r="U182" s="14">
        <v>4.0000000000000001E+115</v>
      </c>
    </row>
    <row r="183" spans="17:21" x14ac:dyDescent="0.3">
      <c r="Q183" s="14">
        <v>4.9999999999999997E+57</v>
      </c>
      <c r="R183" s="14">
        <v>1.4737809000000001E+51</v>
      </c>
      <c r="S183" s="14">
        <v>1.9999999999999999E+111</v>
      </c>
      <c r="T183" s="14">
        <v>208</v>
      </c>
      <c r="U183" s="14">
        <v>1E+116</v>
      </c>
    </row>
    <row r="184" spans="17:21" x14ac:dyDescent="0.3">
      <c r="Q184" s="14">
        <v>5.9999999999999999E+57</v>
      </c>
      <c r="R184" s="14">
        <v>2.2106714000000002E+51</v>
      </c>
      <c r="S184" s="14">
        <v>3.9999999999999998E+111</v>
      </c>
      <c r="T184" s="14">
        <v>209</v>
      </c>
      <c r="U184" s="14">
        <v>2E+116</v>
      </c>
    </row>
    <row r="185" spans="17:21" x14ac:dyDescent="0.3">
      <c r="Q185" s="14">
        <v>8.0000000000000004E+57</v>
      </c>
      <c r="R185" s="14">
        <v>3.3160070999999999E+51</v>
      </c>
      <c r="S185" s="14">
        <v>9.9999999999999993E+111</v>
      </c>
      <c r="T185" s="14">
        <v>210</v>
      </c>
      <c r="U185" s="14">
        <v>4.0000000000000001E+116</v>
      </c>
    </row>
    <row r="186" spans="17:21" x14ac:dyDescent="0.3">
      <c r="Q186" s="14">
        <v>9.9999999999999994E+57</v>
      </c>
      <c r="R186" s="14">
        <v>4.9740106999999999E+51</v>
      </c>
      <c r="S186" s="14">
        <v>1.9999999999999999E+112</v>
      </c>
      <c r="T186" s="14">
        <v>211</v>
      </c>
      <c r="U186" s="14">
        <v>1.0000000000000001E+117</v>
      </c>
    </row>
    <row r="187" spans="17:21" x14ac:dyDescent="0.3">
      <c r="Q187" s="14">
        <v>1.2E+58</v>
      </c>
      <c r="R187" s="14">
        <v>7.4610161000000005E+51</v>
      </c>
      <c r="S187" s="14">
        <v>3.9999999999999997E+112</v>
      </c>
      <c r="T187" s="14">
        <v>212</v>
      </c>
      <c r="U187" s="14">
        <v>2.0000000000000001E+117</v>
      </c>
    </row>
    <row r="188" spans="17:21" x14ac:dyDescent="0.3">
      <c r="Q188" s="14">
        <v>1.5000000000000001E+58</v>
      </c>
      <c r="R188" s="14">
        <v>1.1192E+52</v>
      </c>
      <c r="S188" s="14">
        <v>1E+113</v>
      </c>
      <c r="T188" s="14">
        <v>213</v>
      </c>
      <c r="U188" s="14">
        <v>4.0000000000000002E+117</v>
      </c>
    </row>
    <row r="189" spans="17:21" x14ac:dyDescent="0.3">
      <c r="Q189" s="14">
        <v>1.8E+58</v>
      </c>
      <c r="R189" s="14">
        <v>1.6788E+52</v>
      </c>
      <c r="S189" s="14">
        <v>2E+113</v>
      </c>
      <c r="T189" s="14">
        <v>214</v>
      </c>
      <c r="U189" s="14">
        <v>9.9999999999999997E+117</v>
      </c>
    </row>
    <row r="190" spans="17:21" x14ac:dyDescent="0.3">
      <c r="Q190" s="14">
        <v>2.1000000000000001E+58</v>
      </c>
      <c r="R190" s="14">
        <v>2.5182E+52</v>
      </c>
      <c r="S190" s="14">
        <v>4.0000000000000001E+113</v>
      </c>
      <c r="T190" s="14">
        <v>215</v>
      </c>
      <c r="U190" s="14">
        <v>1.9999999999999999E+118</v>
      </c>
    </row>
    <row r="191" spans="17:21" x14ac:dyDescent="0.3">
      <c r="Q191" s="14">
        <v>2.4999999999999999E+58</v>
      </c>
      <c r="R191" s="14">
        <v>3.7773000000000002E+52</v>
      </c>
      <c r="S191" s="14">
        <v>1E+114</v>
      </c>
      <c r="T191" s="14">
        <v>216</v>
      </c>
      <c r="U191" s="14">
        <v>3E+118</v>
      </c>
    </row>
    <row r="192" spans="17:21" x14ac:dyDescent="0.3">
      <c r="Q192" s="14">
        <v>3.0000000000000002E+58</v>
      </c>
      <c r="R192" s="14">
        <v>5.6660000000000002E+52</v>
      </c>
      <c r="S192" s="14">
        <v>2E+114</v>
      </c>
      <c r="T192" s="14">
        <v>217</v>
      </c>
      <c r="U192" s="14">
        <v>3.9999999999999999E+118</v>
      </c>
    </row>
    <row r="193" spans="17:21" x14ac:dyDescent="0.3">
      <c r="Q193" s="14">
        <v>3.4999999999999997E+58</v>
      </c>
      <c r="R193" s="14">
        <v>8.4989999999999998E+52</v>
      </c>
      <c r="S193" s="14">
        <v>3E+114</v>
      </c>
      <c r="T193" s="14">
        <v>218</v>
      </c>
      <c r="U193" s="14">
        <v>6E+118</v>
      </c>
    </row>
    <row r="194" spans="17:21" x14ac:dyDescent="0.3">
      <c r="Q194" s="14">
        <v>3.9999999999999998E+58</v>
      </c>
      <c r="R194" s="14">
        <v>1.27485E+53</v>
      </c>
      <c r="S194" s="14">
        <v>5.0000000000000001E+114</v>
      </c>
      <c r="T194" s="14">
        <v>219</v>
      </c>
      <c r="U194" s="14">
        <v>9.9999999999999994E+118</v>
      </c>
    </row>
    <row r="195" spans="17:21" x14ac:dyDescent="0.3">
      <c r="Q195" s="14">
        <v>4.9999999999999999E+58</v>
      </c>
      <c r="R195" s="14">
        <v>1.91228E+53</v>
      </c>
      <c r="S195" s="14">
        <v>8.0000000000000001E+114</v>
      </c>
      <c r="T195" s="14">
        <v>220</v>
      </c>
      <c r="U195" s="14">
        <v>1.5999999999999999E+119</v>
      </c>
    </row>
    <row r="196" spans="17:21" x14ac:dyDescent="0.3">
      <c r="Q196" s="14">
        <v>6.9999999999999995E+58</v>
      </c>
      <c r="R196" s="14">
        <v>2.8684200000000001E+53</v>
      </c>
      <c r="S196" s="14">
        <v>1E+115</v>
      </c>
      <c r="T196" s="14">
        <v>221</v>
      </c>
      <c r="U196" s="14">
        <v>1.9999999999999999E+119</v>
      </c>
    </row>
    <row r="197" spans="17:21" x14ac:dyDescent="0.3">
      <c r="Q197" s="14">
        <v>9.9999999999999997E+58</v>
      </c>
      <c r="R197" s="14">
        <v>4.3026300000000001E+53</v>
      </c>
      <c r="S197" s="14">
        <v>1.6E+115</v>
      </c>
      <c r="T197" s="14">
        <v>222</v>
      </c>
      <c r="U197" s="14">
        <v>3.9999999999999998E+119</v>
      </c>
    </row>
    <row r="198" spans="17:21" x14ac:dyDescent="0.3">
      <c r="Q198" s="14">
        <v>1.5E+59</v>
      </c>
      <c r="R198" s="14">
        <v>6.4539499999999996E+53</v>
      </c>
      <c r="S198" s="14">
        <v>2E+115</v>
      </c>
      <c r="T198" s="14">
        <v>223</v>
      </c>
      <c r="U198" s="14">
        <v>9.9999999999999998E+119</v>
      </c>
    </row>
    <row r="199" spans="17:21" x14ac:dyDescent="0.3">
      <c r="Q199" s="14">
        <v>1.9999999999999999E+59</v>
      </c>
      <c r="R199" s="14">
        <v>9.6809300000000002E+53</v>
      </c>
      <c r="S199" s="14">
        <v>4.0000000000000001E+115</v>
      </c>
      <c r="T199" s="14">
        <v>224</v>
      </c>
      <c r="U199" s="14">
        <v>2E+120</v>
      </c>
    </row>
    <row r="200" spans="17:21" x14ac:dyDescent="0.3">
      <c r="Q200" s="14">
        <v>2.4999999999999999E+59</v>
      </c>
      <c r="R200" s="14">
        <v>1.45214E+54</v>
      </c>
      <c r="S200" s="14">
        <v>1E+116</v>
      </c>
      <c r="T200" s="14">
        <v>225</v>
      </c>
      <c r="U200" s="14">
        <v>3.9999999999999999E+120</v>
      </c>
    </row>
    <row r="201" spans="17:21" x14ac:dyDescent="0.3">
      <c r="Q201" s="14">
        <v>3E+59</v>
      </c>
      <c r="R201" s="14">
        <v>2.1782099999999999E+54</v>
      </c>
      <c r="S201" s="14">
        <v>2E+116</v>
      </c>
      <c r="T201" s="14">
        <v>226</v>
      </c>
      <c r="U201" s="14">
        <v>1E+121</v>
      </c>
    </row>
    <row r="202" spans="17:21" x14ac:dyDescent="0.3">
      <c r="Q202" s="14">
        <v>3.9999999999999999E+59</v>
      </c>
      <c r="R202" s="14">
        <v>3.2673150000000001E+54</v>
      </c>
      <c r="S202" s="14">
        <v>4.0000000000000001E+116</v>
      </c>
      <c r="T202" s="14">
        <v>227</v>
      </c>
      <c r="U202" s="14">
        <v>2.0000000000000001E+121</v>
      </c>
    </row>
    <row r="203" spans="17:21" x14ac:dyDescent="0.3">
      <c r="Q203" s="14">
        <v>4.9999999999999997E+59</v>
      </c>
      <c r="R203" s="14">
        <v>4.9009730000000003E+54</v>
      </c>
      <c r="S203" s="14">
        <v>1.0000000000000001E+117</v>
      </c>
      <c r="T203" s="14">
        <v>228</v>
      </c>
      <c r="U203" s="14">
        <v>1E+122</v>
      </c>
    </row>
    <row r="204" spans="17:21" x14ac:dyDescent="0.3">
      <c r="Q204" s="14">
        <v>6.0000000000000001E+59</v>
      </c>
      <c r="R204" s="14">
        <v>7.3514600000000006E+54</v>
      </c>
      <c r="S204" s="14">
        <v>2.0000000000000001E+117</v>
      </c>
      <c r="T204" s="14">
        <v>229</v>
      </c>
      <c r="U204" s="14">
        <v>2E+122</v>
      </c>
    </row>
    <row r="205" spans="17:21" x14ac:dyDescent="0.3">
      <c r="Q205" s="14">
        <v>7.9999999999999998E+59</v>
      </c>
      <c r="R205" s="14">
        <v>1.102719E+55</v>
      </c>
      <c r="S205" s="14">
        <v>4.0000000000000002E+117</v>
      </c>
      <c r="T205" s="14">
        <v>230</v>
      </c>
      <c r="U205" s="14">
        <v>2.9999999999999999E+122</v>
      </c>
    </row>
    <row r="206" spans="17:21" x14ac:dyDescent="0.3">
      <c r="Q206" s="14">
        <v>9.9999999999999995E+59</v>
      </c>
      <c r="R206" s="14">
        <v>1.6540785000000001E+55</v>
      </c>
      <c r="S206" s="14">
        <v>9.9999999999999997E+117</v>
      </c>
      <c r="T206" s="14">
        <v>231</v>
      </c>
      <c r="U206" s="14">
        <v>4.9999999999999999E+122</v>
      </c>
    </row>
    <row r="207" spans="17:21" x14ac:dyDescent="0.3">
      <c r="Q207" s="14">
        <v>1.9999999999999999E+60</v>
      </c>
      <c r="R207" s="14">
        <v>2.4811177999999999E+55</v>
      </c>
      <c r="S207" s="14">
        <v>1.9999999999999999E+118</v>
      </c>
      <c r="T207" s="14">
        <v>232</v>
      </c>
      <c r="U207" s="14">
        <v>8.0000000000000001E+122</v>
      </c>
    </row>
    <row r="208" spans="17:21" x14ac:dyDescent="0.3">
      <c r="Q208" s="14">
        <v>3.9999999999999998E+60</v>
      </c>
      <c r="R208" s="14">
        <v>3.7216766999999999E+55</v>
      </c>
      <c r="S208" s="14">
        <v>3E+118</v>
      </c>
      <c r="T208" s="14">
        <v>233</v>
      </c>
      <c r="U208" s="14">
        <v>9.9999999999999998E+122</v>
      </c>
    </row>
    <row r="209" spans="17:21" x14ac:dyDescent="0.3">
      <c r="Q209" s="14">
        <v>5.9999999999999997E+60</v>
      </c>
      <c r="R209" s="14">
        <v>5.5825150999999997E+55</v>
      </c>
      <c r="S209" s="14">
        <v>3.9999999999999999E+118</v>
      </c>
      <c r="T209" s="14">
        <v>234</v>
      </c>
      <c r="U209" s="14">
        <v>2E+123</v>
      </c>
    </row>
    <row r="210" spans="17:21" x14ac:dyDescent="0.3">
      <c r="Q210" s="14">
        <v>9.9999999999999995E+60</v>
      </c>
      <c r="R210" s="14">
        <v>8.3737727000000001E+55</v>
      </c>
      <c r="S210" s="14">
        <v>6E+118</v>
      </c>
      <c r="T210" s="14">
        <v>235</v>
      </c>
      <c r="U210" s="14">
        <v>3.9999999999999999E+123</v>
      </c>
    </row>
    <row r="211" spans="17:21" x14ac:dyDescent="0.3">
      <c r="Q211" s="14">
        <v>1.5E+61</v>
      </c>
      <c r="R211" s="14">
        <v>1.2561E+56</v>
      </c>
      <c r="S211" s="14">
        <v>9.9999999999999994E+118</v>
      </c>
      <c r="T211" s="14">
        <v>236</v>
      </c>
      <c r="U211" s="14">
        <v>9.9999999999999995E+123</v>
      </c>
    </row>
    <row r="212" spans="17:21" x14ac:dyDescent="0.3">
      <c r="Q212" s="14">
        <v>1.9999999999999999E+61</v>
      </c>
      <c r="R212" s="14">
        <v>1.8842E+56</v>
      </c>
      <c r="S212" s="14">
        <v>1.5999999999999999E+119</v>
      </c>
      <c r="T212" s="14">
        <v>237</v>
      </c>
      <c r="U212" s="14">
        <v>1.9999999999999999E+124</v>
      </c>
    </row>
    <row r="213" spans="17:21" x14ac:dyDescent="0.3">
      <c r="Q213" s="14">
        <v>3E+61</v>
      </c>
      <c r="R213" s="14">
        <v>2.8263E+56</v>
      </c>
      <c r="S213" s="14">
        <v>1.9999999999999999E+119</v>
      </c>
      <c r="T213" s="14">
        <v>238</v>
      </c>
      <c r="U213" s="14">
        <v>3.9999999999999998E+124</v>
      </c>
    </row>
    <row r="214" spans="17:21" x14ac:dyDescent="0.3">
      <c r="Q214" s="14">
        <v>3.9999999999999998E+61</v>
      </c>
      <c r="R214" s="14">
        <v>4.2395000000000002E+56</v>
      </c>
      <c r="S214" s="14">
        <v>3.9999999999999998E+119</v>
      </c>
      <c r="T214" s="14">
        <v>239</v>
      </c>
      <c r="U214" s="14">
        <v>9.9999999999999992E+124</v>
      </c>
    </row>
    <row r="215" spans="17:21" x14ac:dyDescent="0.3">
      <c r="Q215" s="14">
        <v>6E+61</v>
      </c>
      <c r="R215" s="14">
        <v>6.3593000000000001E+56</v>
      </c>
      <c r="S215" s="14">
        <v>9.9999999999999998E+119</v>
      </c>
      <c r="T215" s="14">
        <v>240</v>
      </c>
      <c r="U215" s="14">
        <v>1.9999999999999998E+125</v>
      </c>
    </row>
    <row r="216" spans="17:21" x14ac:dyDescent="0.3">
      <c r="Q216" s="14">
        <v>7.9999999999999996E+61</v>
      </c>
      <c r="R216" s="14">
        <v>9.5390000000000008E+56</v>
      </c>
      <c r="S216" s="14">
        <v>2E+120</v>
      </c>
      <c r="T216" s="14">
        <v>241</v>
      </c>
      <c r="U216" s="14">
        <v>1.0000000000000001E+126</v>
      </c>
    </row>
    <row r="217" spans="17:21" x14ac:dyDescent="0.3">
      <c r="Q217" s="14">
        <v>1E+62</v>
      </c>
      <c r="R217" s="14">
        <v>1.43085E+57</v>
      </c>
      <c r="S217" s="14">
        <v>3.9999999999999999E+120</v>
      </c>
      <c r="T217" s="14">
        <v>242</v>
      </c>
      <c r="U217" s="14">
        <v>2.0000000000000002E+126</v>
      </c>
    </row>
    <row r="218" spans="17:21" x14ac:dyDescent="0.3">
      <c r="Q218" s="14">
        <v>1.5E+62</v>
      </c>
      <c r="R218" s="14">
        <v>2.14628E+57</v>
      </c>
      <c r="S218" s="14">
        <v>1E+121</v>
      </c>
      <c r="T218" s="14">
        <v>243</v>
      </c>
      <c r="U218" s="14">
        <v>3.0000000000000002E+126</v>
      </c>
    </row>
    <row r="219" spans="17:21" x14ac:dyDescent="0.3">
      <c r="Q219" s="14">
        <v>2.0000000000000001E+62</v>
      </c>
      <c r="R219" s="14">
        <v>3.21942E+57</v>
      </c>
      <c r="S219" s="14">
        <v>2.0000000000000001E+121</v>
      </c>
      <c r="T219" s="14">
        <v>244</v>
      </c>
      <c r="U219" s="14">
        <v>4.9999999999999998E+126</v>
      </c>
    </row>
    <row r="220" spans="17:21" x14ac:dyDescent="0.3">
      <c r="Q220" s="14">
        <v>2.5000000000000001E+62</v>
      </c>
      <c r="R220" s="14">
        <v>4.8291300000000003E+57</v>
      </c>
      <c r="S220" s="14">
        <v>1E+122</v>
      </c>
      <c r="T220" s="14">
        <v>245</v>
      </c>
      <c r="U220" s="14">
        <v>8.0000000000000006E+126</v>
      </c>
    </row>
    <row r="221" spans="17:21" x14ac:dyDescent="0.3">
      <c r="Q221" s="14">
        <v>3E+62</v>
      </c>
      <c r="R221" s="14">
        <v>7.2437000000000002E+57</v>
      </c>
      <c r="S221" s="14">
        <v>2E+122</v>
      </c>
      <c r="T221" s="14">
        <v>246</v>
      </c>
      <c r="U221" s="14">
        <v>9.9999999999999995E+126</v>
      </c>
    </row>
    <row r="222" spans="17:21" x14ac:dyDescent="0.3">
      <c r="Q222" s="14">
        <v>4.0000000000000001E+62</v>
      </c>
      <c r="R222" s="14">
        <v>1.086555E+58</v>
      </c>
      <c r="S222" s="14">
        <v>2.9999999999999999E+122</v>
      </c>
      <c r="T222" s="14">
        <v>247</v>
      </c>
      <c r="U222" s="14">
        <v>1.9999999999999999E+127</v>
      </c>
    </row>
    <row r="223" spans="17:21" x14ac:dyDescent="0.3">
      <c r="Q223" s="14">
        <v>5.0000000000000003E+62</v>
      </c>
      <c r="R223" s="14">
        <v>1.6298330000000001E+58</v>
      </c>
      <c r="S223" s="14">
        <v>4.9999999999999999E+122</v>
      </c>
      <c r="T223" s="14">
        <v>248</v>
      </c>
      <c r="U223" s="14">
        <v>3.9999999999999998E+127</v>
      </c>
    </row>
    <row r="224" spans="17:21" x14ac:dyDescent="0.3">
      <c r="Q224" s="14">
        <v>6.9999999999999997E+62</v>
      </c>
      <c r="R224" s="14">
        <v>2.44475E+58</v>
      </c>
      <c r="S224" s="14">
        <v>8.0000000000000001E+122</v>
      </c>
      <c r="T224" s="14">
        <v>249</v>
      </c>
      <c r="U224" s="14">
        <v>1.0000000000000001E+128</v>
      </c>
    </row>
    <row r="225" spans="17:21" x14ac:dyDescent="0.3">
      <c r="Q225" s="14">
        <v>1.0000000000000001E+63</v>
      </c>
      <c r="R225" s="14">
        <v>3.6671249999999998E+58</v>
      </c>
      <c r="S225" s="14">
        <v>9.9999999999999998E+122</v>
      </c>
      <c r="T225" s="14">
        <v>250</v>
      </c>
      <c r="U225" s="14">
        <v>2.0000000000000002E+128</v>
      </c>
    </row>
    <row r="226" spans="17:21" x14ac:dyDescent="0.3">
      <c r="Q226" s="14">
        <v>1.5E+63</v>
      </c>
      <c r="R226" s="14">
        <v>5.5006880000000005E+58</v>
      </c>
      <c r="S226" s="14">
        <v>2E+123</v>
      </c>
      <c r="T226" s="14">
        <v>251</v>
      </c>
      <c r="U226" s="14">
        <v>4.0000000000000003E+128</v>
      </c>
    </row>
    <row r="227" spans="17:21" x14ac:dyDescent="0.3">
      <c r="Q227" s="14">
        <v>2.0000000000000001E+63</v>
      </c>
      <c r="R227" s="14">
        <v>8.2510319999999996E+58</v>
      </c>
      <c r="S227" s="14">
        <v>3.9999999999999999E+123</v>
      </c>
      <c r="T227" s="14">
        <v>252</v>
      </c>
      <c r="U227" s="14">
        <v>1E+129</v>
      </c>
    </row>
    <row r="228" spans="17:21" x14ac:dyDescent="0.3">
      <c r="Q228" s="14">
        <v>2.5000000000000001E+63</v>
      </c>
      <c r="R228" s="14">
        <v>1.2376548000000001E+59</v>
      </c>
      <c r="S228" s="14">
        <v>9.9999999999999995E+123</v>
      </c>
      <c r="T228" s="14">
        <v>253</v>
      </c>
      <c r="U228" s="14">
        <v>2E+129</v>
      </c>
    </row>
    <row r="229" spans="17:21" x14ac:dyDescent="0.3">
      <c r="Q229" s="14">
        <v>3E+63</v>
      </c>
      <c r="R229" s="14">
        <v>1.8564821999999999E+59</v>
      </c>
      <c r="S229" s="14">
        <v>1.9999999999999999E+124</v>
      </c>
      <c r="T229" s="14">
        <v>254</v>
      </c>
      <c r="U229" s="14">
        <v>1.0000000000000001E+130</v>
      </c>
    </row>
    <row r="230" spans="17:21" x14ac:dyDescent="0.3">
      <c r="Q230" s="14">
        <v>4.0000000000000002E+63</v>
      </c>
      <c r="R230" s="14">
        <v>2.7847233E+59</v>
      </c>
      <c r="S230" s="14">
        <v>3.9999999999999998E+124</v>
      </c>
      <c r="T230" s="14">
        <v>255</v>
      </c>
      <c r="U230" s="14">
        <v>2.0000000000000001E+130</v>
      </c>
    </row>
    <row r="231" spans="17:21" x14ac:dyDescent="0.3">
      <c r="Q231" s="14">
        <v>5.0000000000000001E+63</v>
      </c>
      <c r="R231" s="14">
        <v>4.1770850000000002E+59</v>
      </c>
      <c r="S231" s="14">
        <v>9.9999999999999992E+124</v>
      </c>
      <c r="T231" s="14">
        <v>256</v>
      </c>
      <c r="U231" s="14">
        <v>2.9999999999999999E+130</v>
      </c>
    </row>
    <row r="232" spans="17:21" x14ac:dyDescent="0.3">
      <c r="Q232" s="14">
        <v>7.0000000000000006E+63</v>
      </c>
      <c r="R232" s="14">
        <v>6.2656274999999998E+59</v>
      </c>
      <c r="S232" s="14">
        <v>1.9999999999999998E+125</v>
      </c>
      <c r="T232" s="14">
        <v>257</v>
      </c>
      <c r="U232" s="14">
        <v>4.9999999999999996E+130</v>
      </c>
    </row>
    <row r="233" spans="17:21" x14ac:dyDescent="0.3">
      <c r="Q233" s="14">
        <v>1E+64</v>
      </c>
      <c r="R233" s="14">
        <v>9.3984413000000001E+59</v>
      </c>
      <c r="S233" s="14">
        <v>1.0000000000000001E+126</v>
      </c>
      <c r="T233" s="14">
        <v>258</v>
      </c>
      <c r="U233" s="14">
        <v>8.0000000000000005E+130</v>
      </c>
    </row>
    <row r="234" spans="17:21" x14ac:dyDescent="0.3">
      <c r="Q234" s="14">
        <v>1.5000000000000001E+64</v>
      </c>
      <c r="R234" s="14">
        <v>1.4097999999999999E+60</v>
      </c>
      <c r="S234" s="14">
        <v>2.0000000000000002E+126</v>
      </c>
      <c r="T234" s="14">
        <v>259</v>
      </c>
      <c r="U234" s="14">
        <v>9.9999999999999991E+130</v>
      </c>
    </row>
    <row r="235" spans="17:21" x14ac:dyDescent="0.3">
      <c r="Q235" s="14">
        <v>2E+64</v>
      </c>
      <c r="R235" s="14">
        <v>2.1146999999999999E+60</v>
      </c>
      <c r="S235" s="14">
        <v>3.0000000000000002E+126</v>
      </c>
      <c r="T235" s="14">
        <v>260</v>
      </c>
      <c r="U235" s="14">
        <v>1.9999999999999998E+131</v>
      </c>
    </row>
    <row r="236" spans="17:21" x14ac:dyDescent="0.3">
      <c r="Q236" s="14">
        <v>2.5E+64</v>
      </c>
      <c r="R236" s="14">
        <v>3.1720999999999998E+60</v>
      </c>
      <c r="S236" s="14">
        <v>4.9999999999999998E+126</v>
      </c>
      <c r="T236" s="14">
        <v>261</v>
      </c>
      <c r="U236" s="14">
        <v>3.9999999999999996E+131</v>
      </c>
    </row>
    <row r="237" spans="17:21" x14ac:dyDescent="0.3">
      <c r="Q237" s="14">
        <v>3.0000000000000002E+64</v>
      </c>
      <c r="R237" s="14">
        <v>4.7582000000000003E+60</v>
      </c>
      <c r="S237" s="14">
        <v>8.0000000000000006E+126</v>
      </c>
      <c r="T237" s="14">
        <v>262</v>
      </c>
      <c r="U237" s="14">
        <v>9.9999999999999999E+131</v>
      </c>
    </row>
    <row r="238" spans="17:21" x14ac:dyDescent="0.3">
      <c r="Q238" s="14">
        <v>4.0000000000000001E+64</v>
      </c>
      <c r="R238" s="14">
        <v>7.1372999999999994E+60</v>
      </c>
      <c r="S238" s="14">
        <v>9.9999999999999995E+126</v>
      </c>
      <c r="T238" s="14">
        <v>263</v>
      </c>
      <c r="U238" s="14">
        <v>2E+132</v>
      </c>
    </row>
    <row r="239" spans="17:21" x14ac:dyDescent="0.3">
      <c r="Q239" s="14">
        <v>5E+64</v>
      </c>
      <c r="R239" s="14">
        <v>1.0706E+61</v>
      </c>
      <c r="S239" s="14">
        <v>1.9999999999999999E+127</v>
      </c>
      <c r="T239" s="14">
        <v>264</v>
      </c>
      <c r="U239" s="14">
        <v>4E+132</v>
      </c>
    </row>
    <row r="240" spans="17:21" x14ac:dyDescent="0.3">
      <c r="Q240" s="14">
        <v>6.0000000000000004E+64</v>
      </c>
      <c r="R240" s="14">
        <v>1.6058999999999999E+61</v>
      </c>
      <c r="S240" s="14">
        <v>3.9999999999999998E+127</v>
      </c>
      <c r="T240" s="14">
        <v>265</v>
      </c>
      <c r="U240" s="14">
        <v>1E+133</v>
      </c>
    </row>
    <row r="241" spans="17:21" x14ac:dyDescent="0.3">
      <c r="Q241" s="14">
        <v>8.0000000000000002E+64</v>
      </c>
      <c r="R241" s="14">
        <v>2.40885E+61</v>
      </c>
      <c r="S241" s="14">
        <v>1.0000000000000001E+128</v>
      </c>
      <c r="T241" s="14">
        <v>266</v>
      </c>
      <c r="U241" s="14">
        <v>2E+133</v>
      </c>
    </row>
    <row r="242" spans="17:21" x14ac:dyDescent="0.3">
      <c r="Q242" s="14">
        <v>9.9999999999999999E+64</v>
      </c>
      <c r="R242" s="14">
        <v>3.6132800000000001E+61</v>
      </c>
      <c r="S242" s="14">
        <v>2.0000000000000002E+128</v>
      </c>
      <c r="T242" s="14">
        <v>267</v>
      </c>
      <c r="U242" s="14">
        <v>9.9999999999999992E+133</v>
      </c>
    </row>
    <row r="243" spans="17:21" x14ac:dyDescent="0.3">
      <c r="Q243" s="14">
        <v>1.5000000000000001E+65</v>
      </c>
      <c r="R243" s="14">
        <v>5.4199200000000005E+61</v>
      </c>
      <c r="S243" s="14">
        <v>4.0000000000000003E+128</v>
      </c>
      <c r="T243" s="14">
        <v>268</v>
      </c>
      <c r="U243" s="14">
        <v>1.9999999999999998E+134</v>
      </c>
    </row>
    <row r="244" spans="17:21" x14ac:dyDescent="0.3">
      <c r="Q244" s="14">
        <v>2E+65</v>
      </c>
      <c r="R244" s="14">
        <v>8.1298799999999996E+61</v>
      </c>
      <c r="S244" s="14">
        <v>1E+129</v>
      </c>
      <c r="T244" s="14">
        <v>269</v>
      </c>
      <c r="U244" s="14">
        <v>3E+134</v>
      </c>
    </row>
    <row r="245" spans="17:21" x14ac:dyDescent="0.3">
      <c r="Q245" s="14">
        <v>2.4999999999999999E+65</v>
      </c>
      <c r="R245" s="14">
        <v>1.2194819999999999E+62</v>
      </c>
      <c r="S245" s="14">
        <v>2E+129</v>
      </c>
      <c r="T245" s="14">
        <v>270</v>
      </c>
      <c r="U245" s="14">
        <v>4.9999999999999998E+134</v>
      </c>
    </row>
    <row r="246" spans="17:21" x14ac:dyDescent="0.3">
      <c r="Q246" s="14">
        <v>3.5000000000000001E+65</v>
      </c>
      <c r="R246" s="14">
        <v>1.829223E+62</v>
      </c>
      <c r="S246" s="14">
        <v>1.0000000000000001E+130</v>
      </c>
      <c r="T246" s="14">
        <v>271</v>
      </c>
      <c r="U246" s="14">
        <v>7.9999999999999994E+134</v>
      </c>
    </row>
    <row r="247" spans="17:21" x14ac:dyDescent="0.3">
      <c r="Q247" s="14">
        <v>4.9999999999999997E+65</v>
      </c>
      <c r="R247" s="14">
        <v>2.7438349999999998E+62</v>
      </c>
      <c r="S247" s="14">
        <v>2.0000000000000001E+130</v>
      </c>
      <c r="T247" s="14">
        <v>272</v>
      </c>
      <c r="U247" s="14">
        <v>9.9999999999999996E+134</v>
      </c>
    </row>
    <row r="248" spans="17:21" x14ac:dyDescent="0.3">
      <c r="Q248" s="14">
        <v>7.0000000000000002E+65</v>
      </c>
      <c r="R248" s="14">
        <v>4.1157529999999998E+62</v>
      </c>
      <c r="S248" s="14">
        <v>2.9999999999999999E+130</v>
      </c>
      <c r="T248" s="14">
        <v>273</v>
      </c>
      <c r="U248" s="14">
        <v>1.9999999999999999E+135</v>
      </c>
    </row>
    <row r="249" spans="17:21" x14ac:dyDescent="0.3">
      <c r="Q249" s="14">
        <v>9.9999999999999995E+65</v>
      </c>
      <c r="R249" s="14">
        <v>6.17363E+62</v>
      </c>
      <c r="S249" s="14">
        <v>4.9999999999999996E+130</v>
      </c>
      <c r="T249" s="14">
        <v>274</v>
      </c>
      <c r="U249" s="14">
        <v>3.9999999999999998E+135</v>
      </c>
    </row>
    <row r="250" spans="17:21" x14ac:dyDescent="0.3">
      <c r="Q250" s="14">
        <v>1.3000000000000001E+66</v>
      </c>
      <c r="R250" s="14">
        <v>9.2604449999999996E+62</v>
      </c>
      <c r="S250" s="14">
        <v>8.0000000000000005E+130</v>
      </c>
      <c r="T250" s="14">
        <v>275</v>
      </c>
      <c r="U250" s="14">
        <v>1.0000000000000001E+136</v>
      </c>
    </row>
    <row r="251" spans="17:21" x14ac:dyDescent="0.3">
      <c r="Q251" s="14">
        <v>1.6E+66</v>
      </c>
      <c r="R251" s="14">
        <v>1.3890668E+63</v>
      </c>
      <c r="S251" s="14">
        <v>9.9999999999999991E+130</v>
      </c>
      <c r="T251" s="14">
        <v>276</v>
      </c>
      <c r="U251" s="14">
        <v>2.0000000000000001E+136</v>
      </c>
    </row>
    <row r="252" spans="17:21" x14ac:dyDescent="0.3">
      <c r="Q252" s="14">
        <v>1.9999999999999999E+66</v>
      </c>
      <c r="R252" s="14">
        <v>2.0836002000000001E+63</v>
      </c>
      <c r="S252" s="14">
        <v>1.9999999999999998E+131</v>
      </c>
      <c r="T252" s="14">
        <v>277</v>
      </c>
      <c r="U252" s="14">
        <v>4.0000000000000002E+136</v>
      </c>
    </row>
    <row r="253" spans="17:21" x14ac:dyDescent="0.3">
      <c r="Q253" s="14">
        <v>2.5E+66</v>
      </c>
      <c r="R253" s="14">
        <v>3.1254003000000001E+63</v>
      </c>
      <c r="S253" s="14">
        <v>3.9999999999999996E+131</v>
      </c>
      <c r="T253" s="14">
        <v>278</v>
      </c>
      <c r="U253" s="14">
        <v>1E+137</v>
      </c>
    </row>
    <row r="254" spans="17:21" x14ac:dyDescent="0.3">
      <c r="Q254" s="14">
        <v>3E+66</v>
      </c>
      <c r="R254" s="14">
        <v>4.6881005000000003E+63</v>
      </c>
      <c r="S254" s="14">
        <v>9.9999999999999999E+131</v>
      </c>
      <c r="T254" s="14">
        <v>279</v>
      </c>
      <c r="U254" s="14">
        <v>2.0000000000000001E+137</v>
      </c>
    </row>
    <row r="255" spans="17:21" x14ac:dyDescent="0.3">
      <c r="Q255" s="14">
        <v>3.4999999999999997E+66</v>
      </c>
      <c r="R255" s="14">
        <v>7.0321508E+63</v>
      </c>
      <c r="S255" s="14">
        <v>2E+132</v>
      </c>
      <c r="T255" s="14">
        <v>280</v>
      </c>
      <c r="U255" s="14">
        <v>1E+138</v>
      </c>
    </row>
    <row r="256" spans="17:21" x14ac:dyDescent="0.3">
      <c r="Q256" s="14">
        <v>3.9999999999999998E+66</v>
      </c>
      <c r="R256" s="14">
        <v>1.0548999999999999E+64</v>
      </c>
      <c r="S256" s="14">
        <v>4E+132</v>
      </c>
      <c r="T256" s="14">
        <v>281</v>
      </c>
      <c r="U256" s="14">
        <v>2.0000000000000001E+138</v>
      </c>
    </row>
    <row r="257" spans="17:21" x14ac:dyDescent="0.3">
      <c r="Q257" s="14">
        <v>4.4999999999999998E+66</v>
      </c>
      <c r="R257" s="14">
        <v>1.5824000000000001E+64</v>
      </c>
      <c r="S257" s="14">
        <v>1E+133</v>
      </c>
      <c r="T257" s="14">
        <v>282</v>
      </c>
      <c r="U257" s="14">
        <v>3.0000000000000001E+138</v>
      </c>
    </row>
    <row r="258" spans="17:21" x14ac:dyDescent="0.3">
      <c r="Q258" s="14">
        <v>4.9999999999999999E+66</v>
      </c>
      <c r="R258" s="14">
        <v>2.3736000000000001E+64</v>
      </c>
      <c r="S258" s="14">
        <v>2E+133</v>
      </c>
      <c r="T258" s="14">
        <v>283</v>
      </c>
      <c r="U258" s="14">
        <v>5.0000000000000002E+138</v>
      </c>
    </row>
    <row r="259" spans="17:21" x14ac:dyDescent="0.3">
      <c r="Q259" s="14">
        <v>6E+66</v>
      </c>
      <c r="R259" s="14">
        <v>3.5603999999999999E+64</v>
      </c>
      <c r="S259" s="14">
        <v>9.9999999999999992E+133</v>
      </c>
      <c r="T259" s="14">
        <v>284</v>
      </c>
      <c r="U259" s="14">
        <v>8.0000000000000003E+138</v>
      </c>
    </row>
    <row r="260" spans="17:21" x14ac:dyDescent="0.3">
      <c r="Q260" s="14">
        <v>7.9999999999999996E+66</v>
      </c>
      <c r="R260" s="14">
        <v>5.3406000000000004E+64</v>
      </c>
      <c r="S260" s="14">
        <v>1.9999999999999998E+134</v>
      </c>
      <c r="T260" s="14">
        <v>285</v>
      </c>
      <c r="U260" s="14">
        <v>1E+139</v>
      </c>
    </row>
    <row r="261" spans="17:21" x14ac:dyDescent="0.3">
      <c r="Q261" s="14">
        <v>9.9999999999999998E+66</v>
      </c>
      <c r="R261" s="14">
        <v>8.0108999999999995E+64</v>
      </c>
      <c r="S261" s="14">
        <v>3E+134</v>
      </c>
      <c r="T261" s="14">
        <v>286</v>
      </c>
      <c r="U261" s="14">
        <v>2.0000000000000001E+139</v>
      </c>
    </row>
    <row r="262" spans="17:21" x14ac:dyDescent="0.3">
      <c r="Q262" s="14">
        <v>1.2E+67</v>
      </c>
      <c r="R262" s="14">
        <v>1.2016400000000001E+65</v>
      </c>
      <c r="S262" s="14">
        <v>4.9999999999999998E+134</v>
      </c>
      <c r="T262" s="14">
        <v>287</v>
      </c>
      <c r="U262" s="14">
        <v>4.0000000000000001E+139</v>
      </c>
    </row>
    <row r="263" spans="17:21" x14ac:dyDescent="0.3">
      <c r="Q263" s="14">
        <v>1.5E+67</v>
      </c>
      <c r="R263" s="14">
        <v>1.8024599999999999E+65</v>
      </c>
      <c r="S263" s="14">
        <v>7.9999999999999994E+134</v>
      </c>
      <c r="T263" s="14">
        <v>288</v>
      </c>
      <c r="U263" s="14">
        <v>1.0000000000000001E+140</v>
      </c>
    </row>
    <row r="264" spans="17:21" x14ac:dyDescent="0.3">
      <c r="Q264" s="14">
        <v>1.7999999999999999E+67</v>
      </c>
      <c r="R264" s="14">
        <v>2.7036900000000001E+65</v>
      </c>
      <c r="S264" s="14">
        <v>9.9999999999999996E+134</v>
      </c>
      <c r="T264" s="14">
        <v>289</v>
      </c>
      <c r="U264" s="14">
        <v>2.0000000000000001E+140</v>
      </c>
    </row>
    <row r="265" spans="17:21" x14ac:dyDescent="0.3">
      <c r="Q265" s="14">
        <v>2.1000000000000001E+67</v>
      </c>
      <c r="R265" s="14">
        <v>4.0555400000000002E+65</v>
      </c>
      <c r="S265" s="14">
        <v>1.9999999999999999E+135</v>
      </c>
      <c r="T265" s="14">
        <v>290</v>
      </c>
      <c r="U265" s="14">
        <v>4.0000000000000002E+140</v>
      </c>
    </row>
    <row r="266" spans="17:21" x14ac:dyDescent="0.3">
      <c r="Q266" s="14">
        <v>2.4999999999999999E+67</v>
      </c>
      <c r="R266" s="14">
        <v>6.0833100000000001E+65</v>
      </c>
      <c r="S266" s="14">
        <v>3.9999999999999998E+135</v>
      </c>
      <c r="T266" s="14">
        <v>291</v>
      </c>
      <c r="U266" s="14">
        <v>1E+141</v>
      </c>
    </row>
    <row r="267" spans="17:21" x14ac:dyDescent="0.3">
      <c r="Q267" s="14">
        <v>3.0000000000000001E+67</v>
      </c>
      <c r="R267" s="14">
        <v>9.1249700000000009E+65</v>
      </c>
      <c r="S267" s="14">
        <v>1.0000000000000001E+136</v>
      </c>
      <c r="T267" s="14">
        <v>292</v>
      </c>
      <c r="U267" s="14">
        <v>2E+141</v>
      </c>
    </row>
    <row r="268" spans="17:21" x14ac:dyDescent="0.3">
      <c r="Q268" s="14">
        <v>3.5E+67</v>
      </c>
      <c r="R268" s="14">
        <v>1.368746E+66</v>
      </c>
      <c r="S268" s="14">
        <v>2.0000000000000001E+136</v>
      </c>
      <c r="T268" s="14">
        <v>293</v>
      </c>
      <c r="U268" s="14">
        <v>1.0000000000000001E+142</v>
      </c>
    </row>
    <row r="269" spans="17:21" x14ac:dyDescent="0.3">
      <c r="Q269" s="14">
        <v>4.9999999999999998E+67</v>
      </c>
      <c r="R269" s="14">
        <v>2.0531190000000001E+66</v>
      </c>
      <c r="S269" s="14">
        <v>4.0000000000000002E+136</v>
      </c>
      <c r="T269" s="14">
        <v>294</v>
      </c>
      <c r="U269" s="14">
        <v>2.0000000000000001E+142</v>
      </c>
    </row>
    <row r="270" spans="17:21" x14ac:dyDescent="0.3">
      <c r="Q270" s="14">
        <v>6.4999999999999995E+67</v>
      </c>
      <c r="R270" s="14">
        <v>3.079679E+66</v>
      </c>
      <c r="S270" s="14">
        <v>1E+137</v>
      </c>
      <c r="T270" s="14">
        <v>295</v>
      </c>
      <c r="U270" s="14">
        <v>2.9999999999999997E+142</v>
      </c>
    </row>
    <row r="271" spans="17:21" x14ac:dyDescent="0.3">
      <c r="Q271" s="14">
        <v>7.9999999999999999E+67</v>
      </c>
      <c r="R271" s="14">
        <v>4.6195190000000002E+66</v>
      </c>
      <c r="S271" s="14">
        <v>2.0000000000000001E+137</v>
      </c>
      <c r="T271" s="14">
        <v>296</v>
      </c>
      <c r="U271" s="14">
        <v>5.0000000000000001E+142</v>
      </c>
    </row>
    <row r="272" spans="17:21" x14ac:dyDescent="0.3">
      <c r="Q272" s="14">
        <v>9.9999999999999995E+67</v>
      </c>
      <c r="R272" s="14">
        <v>6.9292790000000002E+66</v>
      </c>
      <c r="S272" s="14">
        <v>1E+138</v>
      </c>
      <c r="T272" s="14">
        <v>297</v>
      </c>
      <c r="U272" s="14">
        <v>8.0000000000000004E+142</v>
      </c>
    </row>
    <row r="273" spans="17:21" x14ac:dyDescent="0.3">
      <c r="Q273" s="14">
        <v>1.2E+68</v>
      </c>
      <c r="R273" s="14">
        <v>1.0393919E+67</v>
      </c>
      <c r="S273" s="14">
        <v>2.0000000000000001E+138</v>
      </c>
      <c r="T273" s="14">
        <v>298</v>
      </c>
      <c r="U273" s="14">
        <v>1E+143</v>
      </c>
    </row>
    <row r="274" spans="17:21" x14ac:dyDescent="0.3">
      <c r="Q274" s="14">
        <v>1.5000000000000001E+68</v>
      </c>
      <c r="R274" s="14">
        <v>1.5590879000000001E+67</v>
      </c>
      <c r="S274" s="14">
        <v>3.0000000000000001E+138</v>
      </c>
      <c r="T274" s="14">
        <v>299</v>
      </c>
      <c r="U274" s="14">
        <v>2E+143</v>
      </c>
    </row>
    <row r="275" spans="17:21" x14ac:dyDescent="0.3">
      <c r="Q275" s="14">
        <v>1.7999999999999999E+68</v>
      </c>
      <c r="R275" s="14">
        <v>2.3386319E+67</v>
      </c>
      <c r="S275" s="14">
        <v>5.0000000000000002E+138</v>
      </c>
      <c r="T275" s="14">
        <v>300</v>
      </c>
      <c r="U275" s="14">
        <v>4.0000000000000001E+143</v>
      </c>
    </row>
    <row r="276" spans="17:21" x14ac:dyDescent="0.3">
      <c r="Q276" s="14">
        <v>2.1E+68</v>
      </c>
      <c r="R276" s="14">
        <v>3.5079479000000003E+67</v>
      </c>
      <c r="S276" s="14">
        <v>8.0000000000000003E+138</v>
      </c>
      <c r="T276" s="14">
        <v>301</v>
      </c>
      <c r="U276" s="14">
        <v>1E+144</v>
      </c>
    </row>
    <row r="277" spans="17:21" x14ac:dyDescent="0.3">
      <c r="Q277" s="14">
        <v>2.5000000000000002E+68</v>
      </c>
      <c r="R277" s="14">
        <v>5.2619219E+67</v>
      </c>
      <c r="S277" s="14">
        <v>1E+139</v>
      </c>
      <c r="T277" s="14">
        <v>302</v>
      </c>
      <c r="U277" s="14">
        <v>2E+144</v>
      </c>
    </row>
    <row r="278" spans="17:21" x14ac:dyDescent="0.3">
      <c r="Q278" s="14">
        <v>3.0000000000000002E+68</v>
      </c>
      <c r="R278" s="14">
        <v>7.8928828999999995E+67</v>
      </c>
      <c r="S278" s="14">
        <v>2.0000000000000001E+139</v>
      </c>
      <c r="T278" s="14">
        <v>303</v>
      </c>
      <c r="U278" s="14">
        <v>4.0000000000000001E+144</v>
      </c>
    </row>
    <row r="279" spans="17:21" x14ac:dyDescent="0.3">
      <c r="Q279" s="14">
        <v>3.4999999999999998E+68</v>
      </c>
      <c r="R279" s="14">
        <v>1.184E+68</v>
      </c>
      <c r="S279" s="14">
        <v>4.0000000000000001E+139</v>
      </c>
      <c r="T279" s="14">
        <v>304</v>
      </c>
      <c r="U279" s="14">
        <v>9.9999999999999999E+144</v>
      </c>
    </row>
    <row r="280" spans="17:21" x14ac:dyDescent="0.3">
      <c r="Q280" s="14">
        <v>3.9999999999999998E+68</v>
      </c>
      <c r="R280" s="14">
        <v>1.776E+68</v>
      </c>
      <c r="S280" s="14">
        <v>1.0000000000000001E+140</v>
      </c>
      <c r="T280" s="14">
        <v>305</v>
      </c>
      <c r="U280" s="14">
        <v>2E+145</v>
      </c>
    </row>
    <row r="281" spans="17:21" x14ac:dyDescent="0.3">
      <c r="Q281" s="14">
        <v>5.0000000000000004E+68</v>
      </c>
      <c r="R281" s="14">
        <v>2.6639999999999999E+68</v>
      </c>
      <c r="S281" s="14">
        <v>2.0000000000000001E+140</v>
      </c>
      <c r="T281" s="14">
        <v>306</v>
      </c>
      <c r="U281" s="14">
        <v>9.9999999999999993E+145</v>
      </c>
    </row>
    <row r="282" spans="17:21" x14ac:dyDescent="0.3">
      <c r="Q282" s="14">
        <v>6.0000000000000004E+68</v>
      </c>
      <c r="R282" s="14">
        <v>3.9959999999999999E+68</v>
      </c>
      <c r="S282" s="14">
        <v>4.0000000000000002E+140</v>
      </c>
      <c r="T282" s="14">
        <v>307</v>
      </c>
      <c r="U282" s="14">
        <v>1.9999999999999999E+146</v>
      </c>
    </row>
    <row r="283" spans="17:21" x14ac:dyDescent="0.3">
      <c r="Q283" s="14">
        <v>7.9999999999999996E+68</v>
      </c>
      <c r="R283" s="14">
        <v>5.994E+68</v>
      </c>
      <c r="S283" s="14">
        <v>1E+141</v>
      </c>
      <c r="T283" s="14">
        <v>308</v>
      </c>
      <c r="U283" s="14">
        <v>3E+146</v>
      </c>
    </row>
    <row r="284" spans="17:21" x14ac:dyDescent="0.3">
      <c r="Q284" s="14">
        <v>1.0000000000000001E+69</v>
      </c>
      <c r="R284" s="14">
        <v>8.9910000000000005E+68</v>
      </c>
      <c r="S284" s="14">
        <v>2E+141</v>
      </c>
      <c r="T284" s="14">
        <v>309</v>
      </c>
      <c r="U284" s="14">
        <v>4.9999999999999999E+146</v>
      </c>
    </row>
    <row r="285" spans="17:21" x14ac:dyDescent="0.3">
      <c r="Q285" s="14">
        <v>1.4999999999999999E+69</v>
      </c>
      <c r="R285" s="14">
        <v>1.34865E+69</v>
      </c>
      <c r="S285" s="14">
        <v>1.0000000000000001E+142</v>
      </c>
      <c r="T285" s="14">
        <v>310</v>
      </c>
      <c r="U285" s="14">
        <v>7.9999999999999995E+146</v>
      </c>
    </row>
    <row r="286" spans="17:21" x14ac:dyDescent="0.3">
      <c r="Q286" s="14">
        <v>2.0000000000000001E+69</v>
      </c>
      <c r="R286" s="14">
        <v>2.02298E+69</v>
      </c>
      <c r="S286" s="14">
        <v>2.0000000000000001E+142</v>
      </c>
      <c r="T286" s="14">
        <v>311</v>
      </c>
      <c r="U286" s="14">
        <v>9.9999999999999998E+146</v>
      </c>
    </row>
    <row r="287" spans="17:21" x14ac:dyDescent="0.3">
      <c r="Q287" s="14">
        <v>2.9999999999999998E+69</v>
      </c>
      <c r="R287" s="14">
        <v>3.03447E+69</v>
      </c>
      <c r="S287" s="14">
        <v>2.9999999999999997E+142</v>
      </c>
      <c r="T287" s="14">
        <v>312</v>
      </c>
      <c r="U287" s="14">
        <v>2E+147</v>
      </c>
    </row>
    <row r="288" spans="17:21" x14ac:dyDescent="0.3">
      <c r="Q288" s="14">
        <v>5.0000000000000004E+69</v>
      </c>
      <c r="R288" s="14">
        <v>4.5517100000000001E+69</v>
      </c>
      <c r="S288" s="14">
        <v>5.0000000000000001E+142</v>
      </c>
      <c r="T288" s="14">
        <v>313</v>
      </c>
      <c r="U288" s="14">
        <v>3.9999999999999999E+147</v>
      </c>
    </row>
    <row r="289" spans="17:21" x14ac:dyDescent="0.3">
      <c r="Q289" s="14">
        <v>6.9999999999999997E+69</v>
      </c>
      <c r="R289" s="14">
        <v>6.8275699999999998E+69</v>
      </c>
      <c r="S289" s="14">
        <v>8.0000000000000004E+142</v>
      </c>
      <c r="T289" s="14">
        <v>314</v>
      </c>
      <c r="U289" s="14">
        <v>1E+148</v>
      </c>
    </row>
    <row r="290" spans="17:21" x14ac:dyDescent="0.3">
      <c r="Q290" s="14">
        <v>1.0000000000000001E+70</v>
      </c>
      <c r="R290" s="14">
        <v>1.024136E+70</v>
      </c>
      <c r="S290" s="14">
        <v>1E+143</v>
      </c>
      <c r="T290" s="14">
        <v>315</v>
      </c>
      <c r="U290" s="14">
        <v>2.0000000000000001E+148</v>
      </c>
    </row>
    <row r="291" spans="17:21" x14ac:dyDescent="0.3">
      <c r="Q291" s="14">
        <v>1.3E+70</v>
      </c>
      <c r="R291" s="14">
        <v>1.5362040000000001E+70</v>
      </c>
      <c r="S291" s="14">
        <v>2E+143</v>
      </c>
      <c r="T291" s="14">
        <v>316</v>
      </c>
      <c r="U291" s="14">
        <v>4.0000000000000002E+148</v>
      </c>
    </row>
    <row r="292" spans="17:21" x14ac:dyDescent="0.3">
      <c r="Q292" s="14">
        <v>1.6000000000000001E+70</v>
      </c>
      <c r="R292" s="14">
        <v>2.304306E+70</v>
      </c>
      <c r="S292" s="14">
        <v>4.0000000000000001E+143</v>
      </c>
      <c r="T292" s="14">
        <v>317</v>
      </c>
      <c r="U292" s="14">
        <v>1E+149</v>
      </c>
    </row>
    <row r="293" spans="17:21" x14ac:dyDescent="0.3">
      <c r="Q293" s="14">
        <v>2.0000000000000001E+70</v>
      </c>
      <c r="R293" s="14">
        <v>3.456459E+70</v>
      </c>
      <c r="S293" s="14">
        <v>1E+144</v>
      </c>
      <c r="T293" s="14">
        <v>318</v>
      </c>
      <c r="U293" s="14">
        <v>2.0000000000000001E+149</v>
      </c>
    </row>
    <row r="294" spans="17:21" x14ac:dyDescent="0.3">
      <c r="Q294" s="14">
        <v>2.5000000000000001E+70</v>
      </c>
      <c r="R294" s="14">
        <v>5.1846890000000003E+70</v>
      </c>
      <c r="S294" s="14">
        <v>2E+144</v>
      </c>
      <c r="T294" s="14">
        <v>319</v>
      </c>
      <c r="U294" s="14">
        <v>9.9999999999999998E+149</v>
      </c>
    </row>
    <row r="295" spans="17:21" x14ac:dyDescent="0.3">
      <c r="Q295" s="14">
        <v>2.9999999999999998E+70</v>
      </c>
      <c r="R295" s="14">
        <v>7.7770340000000004E+70</v>
      </c>
      <c r="S295" s="14">
        <v>4.0000000000000001E+144</v>
      </c>
      <c r="T295" s="14">
        <v>320</v>
      </c>
      <c r="U295" s="14">
        <v>2E+150</v>
      </c>
    </row>
    <row r="296" spans="17:21" x14ac:dyDescent="0.3">
      <c r="Q296" s="14">
        <v>4.0000000000000003E+70</v>
      </c>
      <c r="R296" s="14">
        <v>1.1665551E+71</v>
      </c>
      <c r="S296" s="14">
        <v>9.9999999999999999E+144</v>
      </c>
      <c r="T296" s="14">
        <v>321</v>
      </c>
      <c r="U296" s="14">
        <v>3.0000000000000001E+150</v>
      </c>
    </row>
    <row r="297" spans="17:21" x14ac:dyDescent="0.3">
      <c r="Q297" s="14">
        <v>5.0000000000000002E+70</v>
      </c>
      <c r="R297" s="14">
        <v>1.7498327E+71</v>
      </c>
      <c r="S297" s="14">
        <v>2E+145</v>
      </c>
      <c r="T297" s="14">
        <v>322</v>
      </c>
      <c r="U297" s="14">
        <v>5.0000000000000001E+150</v>
      </c>
    </row>
    <row r="298" spans="17:21" x14ac:dyDescent="0.3">
      <c r="Q298" s="14">
        <v>5.9999999999999995E+70</v>
      </c>
      <c r="R298" s="14">
        <v>2.6247491000000002E+71</v>
      </c>
      <c r="S298" s="14">
        <v>9.9999999999999993E+145</v>
      </c>
      <c r="T298" s="14">
        <v>323</v>
      </c>
      <c r="U298" s="14">
        <v>7.9999999999999998E+150</v>
      </c>
    </row>
    <row r="299" spans="17:21" x14ac:dyDescent="0.3">
      <c r="Q299" s="14">
        <v>8.0000000000000006E+70</v>
      </c>
      <c r="R299" s="14">
        <v>3.9371237000000001E+71</v>
      </c>
      <c r="S299" s="14">
        <v>1.9999999999999999E+146</v>
      </c>
      <c r="T299" s="14">
        <v>324</v>
      </c>
      <c r="U299" s="14">
        <v>1E+151</v>
      </c>
    </row>
    <row r="300" spans="17:21" x14ac:dyDescent="0.3">
      <c r="Q300" s="14">
        <v>1E+71</v>
      </c>
      <c r="R300" s="14">
        <v>5.9056856E+71</v>
      </c>
      <c r="S300" s="14">
        <v>3E+146</v>
      </c>
      <c r="T300" s="14">
        <v>325</v>
      </c>
      <c r="U300" s="14">
        <v>2E+151</v>
      </c>
    </row>
    <row r="301" spans="17:21" x14ac:dyDescent="0.3">
      <c r="Q301" s="14">
        <v>1.5000000000000001E+71</v>
      </c>
      <c r="R301" s="14">
        <v>8.858528399999999E+71</v>
      </c>
      <c r="S301" s="14">
        <v>4.9999999999999999E+146</v>
      </c>
      <c r="T301" s="14">
        <v>326</v>
      </c>
      <c r="U301" s="14">
        <v>4.0000000000000001E+151</v>
      </c>
    </row>
    <row r="302" spans="17:21" x14ac:dyDescent="0.3">
      <c r="Q302" s="14">
        <v>2.0000000000000001E+71</v>
      </c>
      <c r="R302" s="14">
        <v>1.3287999999999999E+72</v>
      </c>
      <c r="S302" s="14">
        <v>7.9999999999999995E+146</v>
      </c>
      <c r="T302" s="14">
        <v>327</v>
      </c>
      <c r="U302" s="14">
        <v>1E+152</v>
      </c>
    </row>
    <row r="303" spans="17:21" x14ac:dyDescent="0.3">
      <c r="Q303" s="14">
        <v>3.0000000000000001E+71</v>
      </c>
      <c r="R303" s="14">
        <v>1.9931999999999999E+72</v>
      </c>
      <c r="S303" s="14">
        <v>9.9999999999999998E+146</v>
      </c>
      <c r="T303" s="14">
        <v>328</v>
      </c>
      <c r="U303" s="14">
        <v>2.0000000000000001E+152</v>
      </c>
    </row>
    <row r="304" spans="17:21" x14ac:dyDescent="0.3">
      <c r="Q304" s="14">
        <v>4.9999999999999997E+71</v>
      </c>
      <c r="R304" s="14">
        <v>2.9897999999999999E+72</v>
      </c>
      <c r="S304" s="14">
        <v>2E+147</v>
      </c>
      <c r="T304" s="14">
        <v>329</v>
      </c>
      <c r="U304" s="14">
        <v>4.0000000000000002E+152</v>
      </c>
    </row>
    <row r="305" spans="17:21" x14ac:dyDescent="0.3">
      <c r="Q305" s="14">
        <v>6.9999999999999998E+71</v>
      </c>
      <c r="R305" s="14">
        <v>4.4847E+72</v>
      </c>
      <c r="S305" s="14">
        <v>3.9999999999999999E+147</v>
      </c>
      <c r="T305" s="14">
        <v>330</v>
      </c>
      <c r="U305" s="14">
        <v>1E+153</v>
      </c>
    </row>
    <row r="306" spans="17:21" x14ac:dyDescent="0.3">
      <c r="Q306" s="14">
        <v>9.9999999999999994E+71</v>
      </c>
      <c r="R306" s="14">
        <v>6.7271000000000002E+72</v>
      </c>
      <c r="S306" s="14">
        <v>1E+148</v>
      </c>
      <c r="T306" s="14">
        <v>331</v>
      </c>
      <c r="U306" s="14">
        <v>2E+153</v>
      </c>
    </row>
    <row r="307" spans="17:21" x14ac:dyDescent="0.3">
      <c r="Q307" s="14">
        <v>1.2999999999999999E+72</v>
      </c>
      <c r="R307" s="14">
        <v>1.0090699999999999E+73</v>
      </c>
      <c r="S307" s="14">
        <v>2.0000000000000001E+148</v>
      </c>
      <c r="T307" s="14">
        <v>332</v>
      </c>
      <c r="U307" s="14">
        <v>1E+154</v>
      </c>
    </row>
    <row r="308" spans="17:21" x14ac:dyDescent="0.3">
      <c r="Q308" s="14">
        <v>1.6000000000000001E+72</v>
      </c>
      <c r="R308" s="14">
        <v>1.5136099999999999E+73</v>
      </c>
      <c r="S308" s="14">
        <v>4.0000000000000002E+148</v>
      </c>
      <c r="T308" s="14">
        <v>333</v>
      </c>
      <c r="U308" s="14">
        <v>2.0000000000000001E+154</v>
      </c>
    </row>
    <row r="309" spans="17:21" x14ac:dyDescent="0.3">
      <c r="Q309" s="14">
        <v>1.9999999999999999E+72</v>
      </c>
      <c r="R309" s="14">
        <v>2.2704200000000001E+73</v>
      </c>
      <c r="S309" s="14">
        <v>1E+149</v>
      </c>
      <c r="T309" s="14">
        <v>334</v>
      </c>
      <c r="U309" s="14">
        <v>3.0000000000000003E+154</v>
      </c>
    </row>
    <row r="310" spans="17:21" x14ac:dyDescent="0.3">
      <c r="Q310" s="14">
        <v>2.5E+72</v>
      </c>
      <c r="R310" s="14">
        <v>3.4056299999999997E+73</v>
      </c>
      <c r="S310" s="14">
        <v>2.0000000000000001E+149</v>
      </c>
      <c r="T310" s="14">
        <v>335</v>
      </c>
      <c r="U310" s="14">
        <v>5E+154</v>
      </c>
    </row>
    <row r="311" spans="17:21" x14ac:dyDescent="0.3">
      <c r="Q311" s="14">
        <v>3E+72</v>
      </c>
      <c r="R311" s="14">
        <v>5.1084500000000001E+73</v>
      </c>
      <c r="S311" s="14">
        <v>9.9999999999999998E+149</v>
      </c>
      <c r="T311" s="14">
        <v>336</v>
      </c>
      <c r="U311" s="14">
        <v>8.0000000000000003E+154</v>
      </c>
    </row>
    <row r="312" spans="17:21" x14ac:dyDescent="0.3">
      <c r="Q312" s="14">
        <v>4.9999999999999999E+72</v>
      </c>
      <c r="R312" s="14">
        <v>7.6626800000000004E+73</v>
      </c>
      <c r="S312" s="14">
        <v>2E+150</v>
      </c>
      <c r="T312" s="14">
        <v>337</v>
      </c>
      <c r="U312" s="14">
        <v>1E+155</v>
      </c>
    </row>
    <row r="313" spans="17:21" x14ac:dyDescent="0.3">
      <c r="Q313" s="14">
        <v>7.0000000000000002E+72</v>
      </c>
      <c r="R313" s="14">
        <v>1.1494019999999999E+74</v>
      </c>
      <c r="S313" s="14">
        <v>3.0000000000000001E+150</v>
      </c>
      <c r="T313" s="14">
        <v>338</v>
      </c>
      <c r="U313" s="14">
        <v>2E+155</v>
      </c>
    </row>
    <row r="314" spans="17:21" x14ac:dyDescent="0.3">
      <c r="Q314" s="14">
        <v>9.9999999999999998E+72</v>
      </c>
      <c r="R314" s="14">
        <v>1.724103E+74</v>
      </c>
      <c r="S314" s="14">
        <v>5.0000000000000001E+150</v>
      </c>
      <c r="T314" s="14">
        <v>339</v>
      </c>
      <c r="U314" s="14">
        <v>4E+155</v>
      </c>
    </row>
    <row r="315" spans="17:21" x14ac:dyDescent="0.3">
      <c r="Q315" s="14">
        <v>1.5000000000000001E+73</v>
      </c>
      <c r="R315" s="14">
        <v>2.5861550000000001E+74</v>
      </c>
      <c r="S315" s="14">
        <v>7.9999999999999998E+150</v>
      </c>
    </row>
    <row r="316" spans="17:21" x14ac:dyDescent="0.3">
      <c r="Q316" s="14">
        <v>2E+73</v>
      </c>
      <c r="R316" s="14">
        <v>3.8792329999999998E+74</v>
      </c>
      <c r="S316" s="14">
        <v>1E+151</v>
      </c>
    </row>
    <row r="317" spans="17:21" x14ac:dyDescent="0.3">
      <c r="Q317" s="14">
        <v>3.0000000000000001E+73</v>
      </c>
      <c r="R317" s="14">
        <v>5.8188500000000003E+74</v>
      </c>
      <c r="S317" s="14">
        <v>2E+151</v>
      </c>
    </row>
    <row r="318" spans="17:21" x14ac:dyDescent="0.3">
      <c r="Q318" s="14">
        <v>4.9999999999999998E+73</v>
      </c>
      <c r="R318" s="14">
        <v>8.7282749999999999E+74</v>
      </c>
      <c r="S318" s="14">
        <v>4.0000000000000001E+151</v>
      </c>
    </row>
    <row r="319" spans="17:21" x14ac:dyDescent="0.3">
      <c r="Q319" s="14">
        <v>7E+73</v>
      </c>
      <c r="R319" s="14">
        <v>1.3092413E+75</v>
      </c>
      <c r="S319" s="14">
        <v>1E+152</v>
      </c>
    </row>
    <row r="320" spans="17:21" x14ac:dyDescent="0.3">
      <c r="Q320" s="14">
        <v>9.9999999999999995E+73</v>
      </c>
      <c r="R320" s="14">
        <v>1.963862E+75</v>
      </c>
      <c r="S320" s="14">
        <v>2.0000000000000001E+152</v>
      </c>
    </row>
    <row r="321" spans="17:19" x14ac:dyDescent="0.3">
      <c r="Q321" s="14">
        <v>1.3E+74</v>
      </c>
      <c r="R321" s="14">
        <v>2.9457929999999998E+75</v>
      </c>
      <c r="S321" s="14">
        <v>4.0000000000000002E+152</v>
      </c>
    </row>
    <row r="322" spans="17:19" x14ac:dyDescent="0.3">
      <c r="Q322" s="14">
        <v>1.6E+74</v>
      </c>
      <c r="R322" s="14">
        <v>4.4186895000000001E+75</v>
      </c>
      <c r="S322" s="14">
        <v>1E+153</v>
      </c>
    </row>
    <row r="323" spans="17:19" x14ac:dyDescent="0.3">
      <c r="Q323" s="14">
        <v>1.9999999999999999E+74</v>
      </c>
      <c r="R323" s="14">
        <v>6.6280343000000003E+75</v>
      </c>
      <c r="S323" s="14">
        <v>2E+153</v>
      </c>
    </row>
    <row r="324" spans="17:19" x14ac:dyDescent="0.3">
      <c r="Q324" s="14">
        <v>2.4999999999999998E+74</v>
      </c>
      <c r="R324" s="14">
        <v>9.9420514999999999E+75</v>
      </c>
      <c r="S324" s="14">
        <v>1E+154</v>
      </c>
    </row>
    <row r="325" spans="17:19" x14ac:dyDescent="0.3">
      <c r="Q325" s="14">
        <v>3E+74</v>
      </c>
      <c r="R325" s="14">
        <v>1.4913999999999999E+76</v>
      </c>
      <c r="S325" s="14">
        <v>2.0000000000000001E+154</v>
      </c>
    </row>
    <row r="326" spans="17:19" x14ac:dyDescent="0.3">
      <c r="Q326" s="14">
        <v>3.9999999999999998E+74</v>
      </c>
      <c r="R326" s="14">
        <v>2.2371E+76</v>
      </c>
      <c r="S326" s="14">
        <v>3.0000000000000003E+154</v>
      </c>
    </row>
    <row r="327" spans="17:19" x14ac:dyDescent="0.3">
      <c r="Q327" s="14">
        <v>4.9999999999999996E+74</v>
      </c>
      <c r="R327" s="14">
        <v>3.3556999999999998E+76</v>
      </c>
      <c r="S327" s="14">
        <v>5E+154</v>
      </c>
    </row>
    <row r="328" spans="17:19" x14ac:dyDescent="0.3">
      <c r="Q328" s="14">
        <v>6E+74</v>
      </c>
      <c r="R328" s="14">
        <v>5.0336000000000002E+76</v>
      </c>
      <c r="S328" s="14">
        <v>8.0000000000000003E+154</v>
      </c>
    </row>
    <row r="329" spans="17:19" x14ac:dyDescent="0.3">
      <c r="Q329" s="14">
        <v>7.9999999999999996E+74</v>
      </c>
      <c r="R329" s="14">
        <v>7.5504000000000006E+76</v>
      </c>
      <c r="S329" s="14">
        <v>1E+155</v>
      </c>
    </row>
    <row r="330" spans="17:19" x14ac:dyDescent="0.3">
      <c r="Q330" s="14">
        <v>9.9999999999999993E+74</v>
      </c>
      <c r="R330" s="14">
        <v>1.13256E+77</v>
      </c>
      <c r="S330" s="14">
        <v>2E+155</v>
      </c>
    </row>
    <row r="331" spans="17:19" x14ac:dyDescent="0.3">
      <c r="Q331" s="14">
        <v>1.5E+75</v>
      </c>
      <c r="R331" s="14">
        <v>1.6988400000000001E+77</v>
      </c>
      <c r="S331" s="14">
        <v>4E+155</v>
      </c>
    </row>
    <row r="332" spans="17:19" x14ac:dyDescent="0.3">
      <c r="Q332" s="14">
        <v>1.9999999999999999E+75</v>
      </c>
      <c r="R332" s="14">
        <v>2.5482599999999998E+77</v>
      </c>
    </row>
    <row r="333" spans="17:19" x14ac:dyDescent="0.3">
      <c r="Q333" s="14">
        <v>3.9999999999999997E+75</v>
      </c>
      <c r="R333" s="14">
        <v>3.8223899999999998E+77</v>
      </c>
    </row>
    <row r="334" spans="17:19" x14ac:dyDescent="0.3">
      <c r="Q334" s="14">
        <v>6E+75</v>
      </c>
      <c r="R334" s="14">
        <v>5.7335900000000003E+77</v>
      </c>
    </row>
    <row r="335" spans="17:19" x14ac:dyDescent="0.3">
      <c r="Q335" s="14">
        <v>7.9999999999999994E+75</v>
      </c>
      <c r="R335" s="14">
        <v>8.6003900000000002E+77</v>
      </c>
    </row>
    <row r="336" spans="17:19" x14ac:dyDescent="0.3">
      <c r="Q336" s="14">
        <v>1E+76</v>
      </c>
      <c r="R336" s="14">
        <v>1.290059E+78</v>
      </c>
    </row>
    <row r="337" spans="17:18" x14ac:dyDescent="0.3">
      <c r="Q337" s="14">
        <v>1.4999999999999999E+76</v>
      </c>
      <c r="R337" s="14">
        <v>1.9350889999999999E+78</v>
      </c>
    </row>
    <row r="338" spans="17:18" x14ac:dyDescent="0.3">
      <c r="Q338" s="14">
        <v>2.0000000000000001E+76</v>
      </c>
      <c r="R338" s="14">
        <v>2.9026339999999998E+78</v>
      </c>
    </row>
    <row r="339" spans="17:18" x14ac:dyDescent="0.3">
      <c r="Q339" s="14">
        <v>2.9999999999999998E+76</v>
      </c>
      <c r="R339" s="14">
        <v>4.3539510000000004E+78</v>
      </c>
    </row>
    <row r="340" spans="17:18" x14ac:dyDescent="0.3">
      <c r="Q340" s="14">
        <v>4.9999999999999999E+76</v>
      </c>
      <c r="R340" s="14">
        <v>6.530927E+78</v>
      </c>
    </row>
    <row r="341" spans="17:18" x14ac:dyDescent="0.3">
      <c r="Q341" s="14">
        <v>7E+76</v>
      </c>
      <c r="R341" s="14">
        <v>9.7963909999999997E+78</v>
      </c>
    </row>
    <row r="342" spans="17:18" x14ac:dyDescent="0.3">
      <c r="Q342" s="14">
        <v>9.9999999999999998E+76</v>
      </c>
      <c r="R342" s="14">
        <v>1.4694587000000001E+79</v>
      </c>
    </row>
    <row r="343" spans="17:18" x14ac:dyDescent="0.3">
      <c r="Q343" s="14">
        <v>1.4999999999999999E+77</v>
      </c>
      <c r="R343" s="14">
        <v>2.2041881000000001E+79</v>
      </c>
    </row>
    <row r="344" spans="17:18" x14ac:dyDescent="0.3">
      <c r="Q344" s="14">
        <v>2E+77</v>
      </c>
      <c r="R344" s="14">
        <v>3.3062822000000002E+79</v>
      </c>
    </row>
    <row r="345" spans="17:18" x14ac:dyDescent="0.3">
      <c r="Q345" s="14">
        <v>3.9999999999999999E+77</v>
      </c>
      <c r="R345" s="14">
        <v>4.9594233000000003E+79</v>
      </c>
    </row>
    <row r="346" spans="17:18" x14ac:dyDescent="0.3">
      <c r="Q346" s="14">
        <v>5.9999999999999996E+77</v>
      </c>
      <c r="R346" s="14">
        <v>7.4391350000000005E+79</v>
      </c>
    </row>
    <row r="347" spans="17:18" x14ac:dyDescent="0.3">
      <c r="Q347" s="14">
        <v>1E+78</v>
      </c>
      <c r="R347" s="14">
        <v>1.1159000000000001E+80</v>
      </c>
    </row>
    <row r="348" spans="17:18" x14ac:dyDescent="0.3">
      <c r="Q348" s="14">
        <v>1.4999999999999999E+78</v>
      </c>
      <c r="R348" s="14">
        <v>1.6739E+80</v>
      </c>
    </row>
    <row r="349" spans="17:18" x14ac:dyDescent="0.3">
      <c r="Q349" s="14">
        <v>2E+78</v>
      </c>
      <c r="R349" s="14">
        <v>2.5109000000000001E+80</v>
      </c>
    </row>
    <row r="350" spans="17:18" x14ac:dyDescent="0.3">
      <c r="Q350" s="14">
        <v>2.9999999999999998E+78</v>
      </c>
      <c r="R350" s="14">
        <v>3.7663999999999999E+80</v>
      </c>
    </row>
    <row r="351" spans="17:18" x14ac:dyDescent="0.3">
      <c r="Q351" s="14">
        <v>4E+78</v>
      </c>
      <c r="R351" s="14">
        <v>5.6496000000000001E+80</v>
      </c>
    </row>
    <row r="352" spans="17:18" x14ac:dyDescent="0.3">
      <c r="Q352" s="14">
        <v>4.9999999999999998E+78</v>
      </c>
      <c r="R352" s="14">
        <v>8.4744000000000002E+80</v>
      </c>
    </row>
    <row r="353" spans="17:18" x14ac:dyDescent="0.3">
      <c r="Q353" s="14">
        <v>5.9999999999999996E+78</v>
      </c>
      <c r="R353" s="14">
        <v>1.27116E+81</v>
      </c>
    </row>
    <row r="354" spans="17:18" x14ac:dyDescent="0.3">
      <c r="Q354" s="14">
        <v>8.0000000000000001E+78</v>
      </c>
      <c r="R354" s="14">
        <v>1.9067400000000001E+81</v>
      </c>
    </row>
    <row r="355" spans="17:18" x14ac:dyDescent="0.3">
      <c r="Q355" s="14">
        <v>9.9999999999999997E+78</v>
      </c>
      <c r="R355" s="14">
        <v>2.8601099999999998E+81</v>
      </c>
    </row>
    <row r="356" spans="17:18" x14ac:dyDescent="0.3">
      <c r="Q356" s="14">
        <v>1.1999999999999999E+79</v>
      </c>
      <c r="R356" s="14">
        <v>4.2901699999999996E+81</v>
      </c>
    </row>
    <row r="357" spans="17:18" x14ac:dyDescent="0.3">
      <c r="Q357" s="14">
        <v>1.6E+79</v>
      </c>
      <c r="R357" s="14">
        <v>6.4352599999999997E+81</v>
      </c>
    </row>
    <row r="358" spans="17:18" x14ac:dyDescent="0.3">
      <c r="Q358" s="14">
        <v>1.9999999999999999E+79</v>
      </c>
      <c r="R358" s="14">
        <v>9.6528899999999992E+81</v>
      </c>
    </row>
    <row r="359" spans="17:18" x14ac:dyDescent="0.3">
      <c r="Q359" s="14">
        <v>3.9999999999999999E+79</v>
      </c>
      <c r="R359" s="14">
        <v>1.447934E+82</v>
      </c>
    </row>
    <row r="360" spans="17:18" x14ac:dyDescent="0.3">
      <c r="Q360" s="14">
        <v>1E+80</v>
      </c>
      <c r="R360" s="14">
        <v>2.171901E+82</v>
      </c>
    </row>
    <row r="361" spans="17:18" x14ac:dyDescent="0.3">
      <c r="Q361" s="14">
        <v>2E+80</v>
      </c>
      <c r="R361" s="14">
        <v>3.2578520000000001E+82</v>
      </c>
    </row>
    <row r="362" spans="17:18" x14ac:dyDescent="0.3">
      <c r="Q362" s="14">
        <v>4E+80</v>
      </c>
      <c r="R362" s="14">
        <v>4.8867779999999998E+82</v>
      </c>
    </row>
    <row r="363" spans="17:18" x14ac:dyDescent="0.3">
      <c r="Q363" s="14">
        <v>8E+80</v>
      </c>
      <c r="R363" s="14">
        <v>7.3301670000000004E+82</v>
      </c>
    </row>
    <row r="364" spans="17:18" x14ac:dyDescent="0.3">
      <c r="Q364" s="14">
        <v>1.1999999999999999E+81</v>
      </c>
      <c r="R364" s="14">
        <v>1.0995251E+83</v>
      </c>
    </row>
    <row r="365" spans="17:18" x14ac:dyDescent="0.3">
      <c r="Q365" s="14">
        <v>1.9999999999999998E+81</v>
      </c>
      <c r="R365" s="14">
        <v>1.6492877000000001E+83</v>
      </c>
    </row>
    <row r="366" spans="17:18" x14ac:dyDescent="0.3">
      <c r="Q366" s="14">
        <v>3E+81</v>
      </c>
      <c r="R366" s="14">
        <v>2.4739316000000001E+83</v>
      </c>
    </row>
    <row r="367" spans="17:18" x14ac:dyDescent="0.3">
      <c r="Q367" s="14">
        <v>3.9999999999999997E+81</v>
      </c>
      <c r="R367" s="14">
        <v>3.7108973999999999E+83</v>
      </c>
    </row>
    <row r="368" spans="17:18" x14ac:dyDescent="0.3">
      <c r="Q368" s="14">
        <v>9.9999999999999996E+81</v>
      </c>
      <c r="R368" s="14">
        <v>5.5663460999999999E+83</v>
      </c>
    </row>
    <row r="369" spans="17:18" x14ac:dyDescent="0.3">
      <c r="Q369" s="14">
        <v>1.9999999999999999E+82</v>
      </c>
      <c r="R369" s="14">
        <v>8.3495192000000005E+83</v>
      </c>
    </row>
    <row r="370" spans="17:18" x14ac:dyDescent="0.3">
      <c r="Q370" s="14">
        <v>3.9999999999999999E+82</v>
      </c>
      <c r="R370" s="14">
        <v>1.2525E+84</v>
      </c>
    </row>
    <row r="371" spans="17:18" x14ac:dyDescent="0.3">
      <c r="Q371" s="14">
        <v>1E+83</v>
      </c>
      <c r="R371" s="14">
        <v>1.8788E+84</v>
      </c>
    </row>
    <row r="372" spans="17:18" x14ac:dyDescent="0.3">
      <c r="Q372" s="14">
        <v>2.0000000000000001E+83</v>
      </c>
      <c r="R372" s="14">
        <v>2.8182000000000001E+84</v>
      </c>
    </row>
    <row r="373" spans="17:18" x14ac:dyDescent="0.3">
      <c r="Q373" s="14">
        <v>4.0000000000000001E+83</v>
      </c>
      <c r="R373" s="14">
        <v>4.2273000000000003E+84</v>
      </c>
    </row>
    <row r="374" spans="17:18" x14ac:dyDescent="0.3">
      <c r="Q374" s="14">
        <v>5.9999999999999999E+83</v>
      </c>
      <c r="R374" s="14">
        <v>6.3409999999999996E+84</v>
      </c>
    </row>
    <row r="375" spans="17:18" x14ac:dyDescent="0.3">
      <c r="Q375" s="14">
        <v>1.0000000000000001E+84</v>
      </c>
      <c r="R375" s="14">
        <v>9.5115000000000007E+84</v>
      </c>
    </row>
    <row r="376" spans="17:18" x14ac:dyDescent="0.3">
      <c r="Q376" s="14">
        <v>1.5E+84</v>
      </c>
      <c r="R376" s="14">
        <v>1.4267300000000001E+85</v>
      </c>
    </row>
    <row r="377" spans="17:18" x14ac:dyDescent="0.3">
      <c r="Q377" s="14">
        <v>2.0000000000000001E+84</v>
      </c>
      <c r="R377" s="14">
        <v>2.1401E+85</v>
      </c>
    </row>
    <row r="378" spans="17:18" x14ac:dyDescent="0.3">
      <c r="Q378" s="14">
        <v>4.0000000000000002E+84</v>
      </c>
      <c r="R378" s="14">
        <v>3.2101499999999998E+85</v>
      </c>
    </row>
    <row r="379" spans="17:18" x14ac:dyDescent="0.3">
      <c r="Q379" s="14">
        <v>1E+85</v>
      </c>
      <c r="R379" s="14">
        <v>4.81523E+85</v>
      </c>
    </row>
    <row r="380" spans="17:18" x14ac:dyDescent="0.3">
      <c r="Q380" s="14">
        <v>2E+85</v>
      </c>
      <c r="R380" s="14">
        <v>7.2228500000000006E+85</v>
      </c>
    </row>
    <row r="381" spans="17:18" x14ac:dyDescent="0.3">
      <c r="Q381" s="14">
        <v>4.0000000000000001E+85</v>
      </c>
      <c r="R381" s="14">
        <v>1.083428E+86</v>
      </c>
    </row>
    <row r="382" spans="17:18" x14ac:dyDescent="0.3">
      <c r="Q382" s="14">
        <v>5.0000000000000001E+85</v>
      </c>
      <c r="R382" s="14">
        <v>1.6251419999999999E+86</v>
      </c>
    </row>
    <row r="383" spans="17:18" x14ac:dyDescent="0.3">
      <c r="Q383" s="14">
        <v>2E+86</v>
      </c>
      <c r="R383" s="14">
        <v>2.4377130000000001E+86</v>
      </c>
    </row>
    <row r="384" spans="17:18" x14ac:dyDescent="0.3">
      <c r="Q384" s="14">
        <v>9.9999999999999996E+86</v>
      </c>
      <c r="R384" s="14">
        <v>3.6565699999999998E+86</v>
      </c>
    </row>
    <row r="385" spans="17:18" x14ac:dyDescent="0.3">
      <c r="Q385" s="14">
        <v>5.9999999999999998E+87</v>
      </c>
      <c r="R385" s="14">
        <v>5.4848550000000003E+86</v>
      </c>
    </row>
    <row r="386" spans="17:18" x14ac:dyDescent="0.3">
      <c r="Q386" s="14">
        <v>9.9999999999999996E+87</v>
      </c>
      <c r="R386" s="14">
        <v>8.2272829999999999E+86</v>
      </c>
    </row>
    <row r="387" spans="17:18" x14ac:dyDescent="0.3">
      <c r="Q387" s="14">
        <v>1.9999999999999999E+88</v>
      </c>
      <c r="R387" s="14">
        <v>1.2340924999999999E+87</v>
      </c>
    </row>
    <row r="388" spans="17:18" x14ac:dyDescent="0.3">
      <c r="Q388" s="14">
        <v>3.9999999999999998E+88</v>
      </c>
      <c r="R388" s="14">
        <v>1.8511388E+87</v>
      </c>
    </row>
    <row r="389" spans="17:18" x14ac:dyDescent="0.3">
      <c r="Q389" s="14">
        <v>9.9999999999999999E+88</v>
      </c>
      <c r="R389" s="14">
        <v>2.7767082000000002E+87</v>
      </c>
    </row>
    <row r="390" spans="17:18" x14ac:dyDescent="0.3">
      <c r="Q390" s="14">
        <v>2E+89</v>
      </c>
      <c r="R390" s="14">
        <v>4.1650622999999996E+87</v>
      </c>
    </row>
    <row r="391" spans="17:18" x14ac:dyDescent="0.3">
      <c r="Q391" s="14">
        <v>4E+89</v>
      </c>
      <c r="R391" s="14">
        <v>6.2475934999999996E+87</v>
      </c>
    </row>
    <row r="392" spans="17:18" x14ac:dyDescent="0.3">
      <c r="Q392" s="14">
        <v>6.0000000000000003E+89</v>
      </c>
      <c r="R392" s="14">
        <v>9.3713902999999996E+87</v>
      </c>
    </row>
    <row r="393" spans="17:18" x14ac:dyDescent="0.3">
      <c r="Q393" s="14">
        <v>9.9999999999999997E+89</v>
      </c>
      <c r="R393" s="14">
        <v>1.4058E+88</v>
      </c>
    </row>
    <row r="394" spans="17:18" x14ac:dyDescent="0.3">
      <c r="Q394" s="14">
        <v>1.2000000000000001E+90</v>
      </c>
      <c r="R394" s="14">
        <v>2.1087E+88</v>
      </c>
    </row>
    <row r="395" spans="17:18" x14ac:dyDescent="0.3">
      <c r="Q395" s="14">
        <v>1.4E+90</v>
      </c>
      <c r="R395" s="14">
        <v>3.1631000000000001E+88</v>
      </c>
    </row>
    <row r="396" spans="17:18" x14ac:dyDescent="0.3">
      <c r="Q396" s="14">
        <v>1.6E+90</v>
      </c>
      <c r="R396" s="14">
        <v>4.7446999999999998E+88</v>
      </c>
    </row>
    <row r="397" spans="17:18" x14ac:dyDescent="0.3">
      <c r="Q397" s="14">
        <v>1.9999999999999999E+90</v>
      </c>
      <c r="R397" s="14">
        <v>7.1170999999999999E+88</v>
      </c>
    </row>
    <row r="398" spans="17:18" x14ac:dyDescent="0.3">
      <c r="Q398" s="14">
        <v>2.9999999999999998E+90</v>
      </c>
      <c r="R398" s="14">
        <v>1.06757E+89</v>
      </c>
    </row>
    <row r="399" spans="17:18" x14ac:dyDescent="0.3">
      <c r="Q399" s="14">
        <v>3.9999999999999999E+90</v>
      </c>
      <c r="R399" s="14">
        <v>1.60136E+89</v>
      </c>
    </row>
    <row r="400" spans="17:18" x14ac:dyDescent="0.3">
      <c r="Q400" s="14">
        <v>5.0000000000000004E+90</v>
      </c>
      <c r="R400" s="14">
        <v>2.40204E+89</v>
      </c>
    </row>
    <row r="401" spans="17:18" x14ac:dyDescent="0.3">
      <c r="Q401" s="14">
        <v>5.9999999999999996E+90</v>
      </c>
      <c r="R401" s="14">
        <v>3.6030599999999999E+89</v>
      </c>
    </row>
    <row r="402" spans="17:18" x14ac:dyDescent="0.3">
      <c r="Q402" s="14">
        <v>7.9999999999999997E+90</v>
      </c>
      <c r="R402" s="14">
        <v>5.4045899999999996E+89</v>
      </c>
    </row>
    <row r="403" spans="17:18" x14ac:dyDescent="0.3">
      <c r="Q403" s="14">
        <v>1.5E+91</v>
      </c>
      <c r="R403" s="14">
        <v>8.1068899999999997E+89</v>
      </c>
    </row>
    <row r="404" spans="17:18" x14ac:dyDescent="0.3">
      <c r="Q404" s="14">
        <v>2.0000000000000002E+91</v>
      </c>
      <c r="R404" s="14">
        <v>1.2160340000000001E+90</v>
      </c>
    </row>
    <row r="405" spans="17:18" x14ac:dyDescent="0.3">
      <c r="Q405" s="14">
        <v>4.0000000000000003E+91</v>
      </c>
      <c r="R405" s="14">
        <v>1.8240509999999999E+90</v>
      </c>
    </row>
    <row r="406" spans="17:18" x14ac:dyDescent="0.3">
      <c r="Q406" s="14">
        <v>1E+92</v>
      </c>
      <c r="R406" s="14">
        <v>2.7360770000000002E+90</v>
      </c>
    </row>
    <row r="407" spans="17:18" x14ac:dyDescent="0.3">
      <c r="Q407" s="14">
        <v>2.0000000000000001E+92</v>
      </c>
      <c r="R407" s="14">
        <v>4.1041160000000001E+90</v>
      </c>
    </row>
    <row r="408" spans="17:18" x14ac:dyDescent="0.3">
      <c r="Q408" s="14">
        <v>4.0000000000000002E+92</v>
      </c>
      <c r="R408" s="14">
        <v>6.1561739999999996E+90</v>
      </c>
    </row>
    <row r="409" spans="17:18" x14ac:dyDescent="0.3">
      <c r="Q409" s="14">
        <v>1E+93</v>
      </c>
      <c r="R409" s="14">
        <v>9.2342610000000004E+90</v>
      </c>
    </row>
    <row r="410" spans="17:18" x14ac:dyDescent="0.3">
      <c r="Q410" s="14">
        <v>2.0000000000000001E+93</v>
      </c>
      <c r="R410" s="14">
        <v>1.3851392E+91</v>
      </c>
    </row>
    <row r="411" spans="17:18" x14ac:dyDescent="0.3">
      <c r="Q411" s="14">
        <v>4.0000000000000002E+93</v>
      </c>
      <c r="R411" s="14">
        <v>2.0777088E+91</v>
      </c>
    </row>
    <row r="412" spans="17:18" x14ac:dyDescent="0.3">
      <c r="Q412" s="14">
        <v>1E+94</v>
      </c>
      <c r="R412" s="14">
        <v>3.1165632E+91</v>
      </c>
    </row>
    <row r="413" spans="17:18" x14ac:dyDescent="0.3">
      <c r="Q413" s="14">
        <v>2E+94</v>
      </c>
      <c r="R413" s="14">
        <v>4.6748447999999997E+91</v>
      </c>
    </row>
    <row r="414" spans="17:18" x14ac:dyDescent="0.3">
      <c r="Q414" s="14">
        <v>4.0000000000000001E+94</v>
      </c>
      <c r="R414" s="14">
        <v>7.0122671999999995E+91</v>
      </c>
    </row>
    <row r="415" spans="17:18" x14ac:dyDescent="0.3">
      <c r="Q415" s="14">
        <v>1E+95</v>
      </c>
      <c r="R415" s="14">
        <v>1.0519E+92</v>
      </c>
    </row>
    <row r="416" spans="17:18" x14ac:dyDescent="0.3">
      <c r="Q416" s="14">
        <v>2E+95</v>
      </c>
      <c r="R416" s="14">
        <v>1.5779000000000001E+92</v>
      </c>
    </row>
    <row r="417" spans="17:18" x14ac:dyDescent="0.3">
      <c r="Q417" s="14">
        <v>4.0000000000000001E+95</v>
      </c>
      <c r="R417" s="14">
        <v>2.3668999999999999E+92</v>
      </c>
    </row>
    <row r="418" spans="17:18" x14ac:dyDescent="0.3">
      <c r="Q418" s="14">
        <v>1E+96</v>
      </c>
      <c r="R418" s="14">
        <v>3.5503999999999999E+92</v>
      </c>
    </row>
    <row r="419" spans="17:18" x14ac:dyDescent="0.3">
      <c r="Q419" s="14">
        <v>2.0000000000000001E+96</v>
      </c>
      <c r="R419" s="14">
        <v>5.3255999999999995E+92</v>
      </c>
    </row>
    <row r="420" spans="17:18" x14ac:dyDescent="0.3">
      <c r="Q420" s="14">
        <v>4.0000000000000002E+96</v>
      </c>
      <c r="R420" s="14">
        <v>7.9883999999999998E+92</v>
      </c>
    </row>
    <row r="421" spans="17:18" x14ac:dyDescent="0.3">
      <c r="Q421" s="14">
        <v>1.0000000000000001E+97</v>
      </c>
      <c r="R421" s="14">
        <v>1.1982600000000001E+93</v>
      </c>
    </row>
    <row r="422" spans="17:18" x14ac:dyDescent="0.3">
      <c r="Q422" s="14">
        <v>2.0000000000000001E+97</v>
      </c>
      <c r="R422" s="14">
        <v>1.79739E+93</v>
      </c>
    </row>
    <row r="423" spans="17:18" x14ac:dyDescent="0.3">
      <c r="Q423" s="14">
        <v>4.0000000000000003E+97</v>
      </c>
      <c r="R423" s="14">
        <v>2.6960899999999999E+93</v>
      </c>
    </row>
    <row r="424" spans="17:18" x14ac:dyDescent="0.3">
      <c r="Q424" s="14">
        <v>1E+98</v>
      </c>
      <c r="R424" s="14">
        <v>4.0441400000000001E+93</v>
      </c>
    </row>
    <row r="425" spans="17:18" x14ac:dyDescent="0.3">
      <c r="Q425" s="14">
        <v>2E+98</v>
      </c>
      <c r="R425" s="14">
        <v>6.0662100000000001E+93</v>
      </c>
    </row>
    <row r="426" spans="17:18" x14ac:dyDescent="0.3">
      <c r="Q426" s="14">
        <v>3.0000000000000001E+98</v>
      </c>
      <c r="R426" s="14">
        <v>9.0993200000000002E+93</v>
      </c>
    </row>
    <row r="427" spans="17:18" x14ac:dyDescent="0.3">
      <c r="Q427" s="14">
        <v>4E+98</v>
      </c>
      <c r="R427" s="14">
        <v>1.364898E+94</v>
      </c>
    </row>
    <row r="428" spans="17:18" x14ac:dyDescent="0.3">
      <c r="Q428" s="14">
        <v>6.0000000000000003E+98</v>
      </c>
      <c r="R428" s="14">
        <v>2.0473470000000001E+94</v>
      </c>
    </row>
    <row r="429" spans="17:18" x14ac:dyDescent="0.3">
      <c r="Q429" s="14">
        <v>9.9999999999999997E+98</v>
      </c>
      <c r="R429" s="14">
        <v>3.0710210000000001E+94</v>
      </c>
    </row>
    <row r="430" spans="17:18" x14ac:dyDescent="0.3">
      <c r="Q430" s="14">
        <v>1.6E+99</v>
      </c>
      <c r="R430" s="14">
        <v>4.6065319999999997E+94</v>
      </c>
    </row>
    <row r="431" spans="17:18" x14ac:dyDescent="0.3">
      <c r="Q431" s="14">
        <v>1.9999999999999999E+99</v>
      </c>
      <c r="R431" s="14">
        <v>6.9097980000000007E+94</v>
      </c>
    </row>
    <row r="432" spans="17:18" x14ac:dyDescent="0.3">
      <c r="Q432" s="14">
        <v>3.9999999999999999E+99</v>
      </c>
      <c r="R432" s="14">
        <v>1.0364697E+95</v>
      </c>
    </row>
    <row r="433" spans="17:18" x14ac:dyDescent="0.3">
      <c r="Q433" s="14">
        <v>1E+100</v>
      </c>
      <c r="R433" s="14">
        <v>1.5547046000000001E+95</v>
      </c>
    </row>
    <row r="434" spans="17:18" x14ac:dyDescent="0.3">
      <c r="Q434" s="14">
        <v>2E+100</v>
      </c>
      <c r="R434" s="14">
        <v>2.3320569E+95</v>
      </c>
    </row>
    <row r="435" spans="17:18" x14ac:dyDescent="0.3">
      <c r="Q435" s="14">
        <v>4.0000000000000001E+100</v>
      </c>
      <c r="R435" s="14">
        <v>3.4980854000000003E+95</v>
      </c>
    </row>
    <row r="436" spans="17:18" x14ac:dyDescent="0.3">
      <c r="Q436" s="14">
        <v>9.9999999999999998E+100</v>
      </c>
      <c r="R436" s="14">
        <v>5.2471280999999998E+95</v>
      </c>
    </row>
    <row r="437" spans="17:18" x14ac:dyDescent="0.3">
      <c r="Q437" s="14">
        <v>2E+101</v>
      </c>
      <c r="R437" s="14">
        <v>7.8706922000000003E+95</v>
      </c>
    </row>
    <row r="438" spans="17:18" x14ac:dyDescent="0.3">
      <c r="Q438" s="14">
        <v>3.9999999999999999E+101</v>
      </c>
      <c r="R438" s="14">
        <v>1.1807000000000001E+96</v>
      </c>
    </row>
    <row r="439" spans="17:18" x14ac:dyDescent="0.3">
      <c r="Q439" s="14">
        <v>9.9999999999999998E+101</v>
      </c>
      <c r="R439" s="14">
        <v>1.7711E+96</v>
      </c>
    </row>
    <row r="440" spans="17:18" x14ac:dyDescent="0.3">
      <c r="Q440" s="14">
        <v>2E+102</v>
      </c>
      <c r="R440" s="14">
        <v>2.6566999999999999E+96</v>
      </c>
    </row>
    <row r="441" spans="17:18" x14ac:dyDescent="0.3">
      <c r="Q441" s="14">
        <v>2.9999999999999998E+102</v>
      </c>
      <c r="R441" s="14">
        <v>3.9851000000000002E+96</v>
      </c>
    </row>
    <row r="442" spans="17:18" x14ac:dyDescent="0.3">
      <c r="Q442" s="14">
        <v>3.9999999999999999E+102</v>
      </c>
      <c r="R442" s="14">
        <v>5.9777000000000001E+96</v>
      </c>
    </row>
    <row r="443" spans="17:18" x14ac:dyDescent="0.3">
      <c r="Q443" s="14">
        <v>5E+102</v>
      </c>
      <c r="R443" s="14">
        <v>8.9665999999999991E+96</v>
      </c>
    </row>
    <row r="444" spans="17:18" x14ac:dyDescent="0.3">
      <c r="Q444" s="14">
        <v>7.0000000000000002E+102</v>
      </c>
      <c r="R444" s="14">
        <v>1.3449900000000001E+97</v>
      </c>
    </row>
    <row r="445" spans="17:18" x14ac:dyDescent="0.3">
      <c r="Q445" s="14">
        <v>1E+103</v>
      </c>
      <c r="R445" s="14">
        <v>2.01749E+97</v>
      </c>
    </row>
    <row r="446" spans="17:18" x14ac:dyDescent="0.3">
      <c r="Q446" s="14">
        <v>1.3000000000000001E+103</v>
      </c>
      <c r="R446" s="14">
        <v>3.0262400000000001E+97</v>
      </c>
    </row>
    <row r="447" spans="17:18" x14ac:dyDescent="0.3">
      <c r="Q447" s="14">
        <v>1.6E+103</v>
      </c>
      <c r="R447" s="14">
        <v>4.5393599999999996E+97</v>
      </c>
    </row>
    <row r="448" spans="17:18" x14ac:dyDescent="0.3">
      <c r="Q448" s="14">
        <v>2E+103</v>
      </c>
      <c r="R448" s="14">
        <v>6.8090399999999998E+97</v>
      </c>
    </row>
    <row r="449" spans="17:18" x14ac:dyDescent="0.3">
      <c r="Q449" s="14">
        <v>2.5E+103</v>
      </c>
      <c r="R449" s="14">
        <v>1.0213559999999999E+98</v>
      </c>
    </row>
    <row r="450" spans="17:18" x14ac:dyDescent="0.3">
      <c r="Q450" s="14">
        <v>3E+103</v>
      </c>
      <c r="R450" s="14">
        <v>1.5320340000000001E+98</v>
      </c>
    </row>
    <row r="451" spans="17:18" x14ac:dyDescent="0.3">
      <c r="Q451" s="14">
        <v>3.5E+103</v>
      </c>
      <c r="R451" s="14">
        <v>2.2980510000000001E+98</v>
      </c>
    </row>
    <row r="452" spans="17:18" x14ac:dyDescent="0.3">
      <c r="Q452" s="14">
        <v>4E+103</v>
      </c>
      <c r="R452" s="14">
        <v>3.4470769999999999E+98</v>
      </c>
    </row>
    <row r="453" spans="17:18" x14ac:dyDescent="0.3">
      <c r="Q453" s="14">
        <v>4.5E+103</v>
      </c>
      <c r="R453" s="14">
        <v>5.170616E+98</v>
      </c>
    </row>
    <row r="454" spans="17:18" x14ac:dyDescent="0.3">
      <c r="Q454" s="14">
        <v>5E+103</v>
      </c>
      <c r="R454" s="14">
        <v>7.7559239999999997E+98</v>
      </c>
    </row>
    <row r="455" spans="17:18" x14ac:dyDescent="0.3">
      <c r="Q455" s="14">
        <v>5.5E+103</v>
      </c>
      <c r="R455" s="14">
        <v>1.1633886E+99</v>
      </c>
    </row>
    <row r="456" spans="17:18" x14ac:dyDescent="0.3">
      <c r="Q456" s="14">
        <v>6E+103</v>
      </c>
      <c r="R456" s="14">
        <v>1.7450829E+99</v>
      </c>
    </row>
    <row r="457" spans="17:18" x14ac:dyDescent="0.3">
      <c r="Q457" s="14">
        <v>7.4999999999999992E+103</v>
      </c>
      <c r="R457" s="14">
        <v>2.6176243999999999E+99</v>
      </c>
    </row>
    <row r="458" spans="17:18" x14ac:dyDescent="0.3">
      <c r="Q458" s="14">
        <v>8E+103</v>
      </c>
      <c r="R458" s="14">
        <v>3.9264365999999998E+99</v>
      </c>
    </row>
    <row r="459" spans="17:18" x14ac:dyDescent="0.3">
      <c r="Q459" s="14">
        <v>8.4999999999999992E+103</v>
      </c>
      <c r="R459" s="14">
        <v>5.8896549E+99</v>
      </c>
    </row>
    <row r="460" spans="17:18" x14ac:dyDescent="0.3">
      <c r="Q460" s="14">
        <v>9E+103</v>
      </c>
      <c r="R460" s="14">
        <v>8.8344824000000006E+99</v>
      </c>
    </row>
    <row r="461" spans="17:18" x14ac:dyDescent="0.3">
      <c r="Q461" s="14">
        <v>9.4999999999999992E+103</v>
      </c>
      <c r="R461" s="14">
        <v>1.3252E+100</v>
      </c>
    </row>
    <row r="462" spans="17:18" x14ac:dyDescent="0.3">
      <c r="Q462" s="14">
        <v>1E+104</v>
      </c>
      <c r="R462" s="14">
        <v>1.9878E+100</v>
      </c>
    </row>
    <row r="463" spans="17:18" x14ac:dyDescent="0.3">
      <c r="Q463" s="14">
        <v>1.2E+104</v>
      </c>
      <c r="R463" s="14">
        <v>2.9817E+100</v>
      </c>
    </row>
    <row r="464" spans="17:18" x14ac:dyDescent="0.3">
      <c r="Q464" s="14">
        <v>1.4E+104</v>
      </c>
      <c r="R464" s="14">
        <v>4.4726000000000004E+100</v>
      </c>
    </row>
    <row r="465" spans="17:18" x14ac:dyDescent="0.3">
      <c r="Q465" s="14">
        <v>1.6E+104</v>
      </c>
      <c r="R465" s="14">
        <v>6.7089000000000002E+100</v>
      </c>
    </row>
    <row r="466" spans="17:18" x14ac:dyDescent="0.3">
      <c r="Q466" s="14">
        <v>1.8E+104</v>
      </c>
      <c r="R466" s="14">
        <v>1.00634E+101</v>
      </c>
    </row>
    <row r="467" spans="17:18" x14ac:dyDescent="0.3">
      <c r="Q467" s="14">
        <v>2E+104</v>
      </c>
      <c r="R467" s="14">
        <v>1.5095100000000001E+101</v>
      </c>
    </row>
    <row r="468" spans="17:18" x14ac:dyDescent="0.3">
      <c r="Q468" s="14">
        <v>4E+104</v>
      </c>
      <c r="R468" s="14">
        <v>2.2642700000000001E+101</v>
      </c>
    </row>
    <row r="469" spans="17:18" x14ac:dyDescent="0.3">
      <c r="Q469" s="14">
        <v>9.9999999999999994E+104</v>
      </c>
      <c r="R469" s="14">
        <v>3.3964099999999998E+101</v>
      </c>
    </row>
    <row r="470" spans="17:18" x14ac:dyDescent="0.3">
      <c r="Q470" s="14">
        <v>1.9999999999999999E+105</v>
      </c>
      <c r="R470" s="14">
        <v>5.09462E+101</v>
      </c>
    </row>
    <row r="471" spans="17:18" x14ac:dyDescent="0.3">
      <c r="Q471" s="14">
        <v>3.9999999999999998E+105</v>
      </c>
      <c r="R471" s="14">
        <v>7.6419299999999994E+101</v>
      </c>
    </row>
    <row r="472" spans="17:18" x14ac:dyDescent="0.3">
      <c r="Q472" s="14">
        <v>1.0000000000000001E+106</v>
      </c>
      <c r="R472" s="14">
        <v>1.1462899999999999E+102</v>
      </c>
    </row>
    <row r="473" spans="17:18" x14ac:dyDescent="0.3">
      <c r="Q473" s="14">
        <v>2.0000000000000002E+106</v>
      </c>
      <c r="R473" s="14">
        <v>1.7194350000000001E+102</v>
      </c>
    </row>
    <row r="474" spans="17:18" x14ac:dyDescent="0.3">
      <c r="Q474" s="14">
        <v>3.0000000000000001E+106</v>
      </c>
      <c r="R474" s="14">
        <v>2.579153E+102</v>
      </c>
    </row>
    <row r="475" spans="17:18" x14ac:dyDescent="0.3">
      <c r="Q475" s="14">
        <v>4.0000000000000004E+106</v>
      </c>
      <c r="R475" s="14">
        <v>3.8687300000000002E+102</v>
      </c>
    </row>
    <row r="476" spans="17:18" x14ac:dyDescent="0.3">
      <c r="Q476" s="14">
        <v>6.0000000000000001E+106</v>
      </c>
      <c r="R476" s="14">
        <v>5.8030949999999997E+102</v>
      </c>
    </row>
    <row r="477" spans="17:18" x14ac:dyDescent="0.3">
      <c r="Q477" s="14">
        <v>9.9999999999999997E+106</v>
      </c>
      <c r="R477" s="14">
        <v>8.7046430000000003E+102</v>
      </c>
    </row>
    <row r="478" spans="17:18" x14ac:dyDescent="0.3">
      <c r="Q478" s="14">
        <v>1.6000000000000001E+107</v>
      </c>
      <c r="R478" s="14">
        <v>1.3056965000000001E+103</v>
      </c>
    </row>
    <row r="479" spans="17:18" x14ac:dyDescent="0.3">
      <c r="Q479" s="14">
        <v>1.9999999999999999E+107</v>
      </c>
      <c r="R479" s="14">
        <v>1.9585448000000002E+103</v>
      </c>
    </row>
    <row r="480" spans="17:18" x14ac:dyDescent="0.3">
      <c r="Q480" s="14">
        <v>3.9999999999999999E+107</v>
      </c>
      <c r="R480" s="14">
        <v>2.9378171999999999E+103</v>
      </c>
    </row>
    <row r="481" spans="17:18" x14ac:dyDescent="0.3">
      <c r="Q481" s="14">
        <v>1E+108</v>
      </c>
      <c r="R481" s="14">
        <v>4.4067257999999996E+103</v>
      </c>
    </row>
    <row r="482" spans="17:18" x14ac:dyDescent="0.3">
      <c r="Q482" s="14">
        <v>2.0000000000000001E+108</v>
      </c>
      <c r="R482" s="14">
        <v>6.6100886999999999E+103</v>
      </c>
    </row>
    <row r="483" spans="17:18" x14ac:dyDescent="0.3">
      <c r="Q483" s="14">
        <v>4.0000000000000001E+108</v>
      </c>
      <c r="R483" s="14">
        <v>9.9151330999999995E+103</v>
      </c>
    </row>
    <row r="484" spans="17:18" x14ac:dyDescent="0.3">
      <c r="Q484" s="14">
        <v>9.9999999999999998E+108</v>
      </c>
      <c r="R484" s="14">
        <v>1.4873000000000001E+104</v>
      </c>
    </row>
    <row r="485" spans="17:18" x14ac:dyDescent="0.3">
      <c r="Q485" s="14">
        <v>2E+109</v>
      </c>
      <c r="R485" s="14">
        <v>2.231E+104</v>
      </c>
    </row>
    <row r="486" spans="17:18" x14ac:dyDescent="0.3">
      <c r="Q486" s="14">
        <v>3.9999999999999999E+109</v>
      </c>
      <c r="R486" s="14">
        <v>3.3464999999999997E+104</v>
      </c>
    </row>
    <row r="487" spans="17:18" x14ac:dyDescent="0.3">
      <c r="Q487" s="14">
        <v>1E+110</v>
      </c>
      <c r="R487" s="14">
        <v>5.0198000000000001E+104</v>
      </c>
    </row>
    <row r="488" spans="17:18" x14ac:dyDescent="0.3">
      <c r="Q488" s="14">
        <v>2E+110</v>
      </c>
      <c r="R488" s="14">
        <v>7.5297000000000004E+104</v>
      </c>
    </row>
    <row r="489" spans="17:18" x14ac:dyDescent="0.3">
      <c r="Q489" s="14">
        <v>3.0000000000000001E+110</v>
      </c>
      <c r="R489" s="14">
        <v>1.12946E+105</v>
      </c>
    </row>
    <row r="490" spans="17:18" x14ac:dyDescent="0.3">
      <c r="Q490" s="14">
        <v>4.0000000000000001E+110</v>
      </c>
      <c r="R490" s="14">
        <v>1.6941899999999999E+105</v>
      </c>
    </row>
    <row r="491" spans="17:18" x14ac:dyDescent="0.3">
      <c r="Q491" s="14">
        <v>6.0000000000000001E+110</v>
      </c>
      <c r="R491" s="14">
        <v>2.5412900000000001E+105</v>
      </c>
    </row>
    <row r="492" spans="17:18" x14ac:dyDescent="0.3">
      <c r="Q492" s="14">
        <v>9.9999999999999996E+110</v>
      </c>
      <c r="R492" s="14">
        <v>3.8119399999999998E+105</v>
      </c>
    </row>
    <row r="493" spans="17:18" x14ac:dyDescent="0.3">
      <c r="Q493" s="14">
        <v>1.6E+111</v>
      </c>
      <c r="R493" s="14">
        <v>5.7179100000000003E+105</v>
      </c>
    </row>
    <row r="494" spans="17:18" x14ac:dyDescent="0.3">
      <c r="Q494" s="14">
        <v>1.9999999999999999E+111</v>
      </c>
      <c r="R494" s="14">
        <v>8.5768699999999996E+105</v>
      </c>
    </row>
    <row r="495" spans="17:18" x14ac:dyDescent="0.3">
      <c r="Q495" s="101">
        <v>3.9999999999999998E+111</v>
      </c>
      <c r="R495" s="14">
        <v>1.2865309999999999E+106</v>
      </c>
    </row>
    <row r="496" spans="17:18" x14ac:dyDescent="0.3">
      <c r="Q496" s="101">
        <v>9.9999999999999993E+111</v>
      </c>
      <c r="R496" s="14">
        <v>1.9297969999999998E+106</v>
      </c>
    </row>
    <row r="497" spans="17:18" x14ac:dyDescent="0.3">
      <c r="Q497" s="14">
        <v>1.9999999999999999E+112</v>
      </c>
      <c r="R497" s="14">
        <v>2.894696E+106</v>
      </c>
    </row>
    <row r="498" spans="17:18" x14ac:dyDescent="0.3">
      <c r="Q498" s="14">
        <v>3.9999999999999997E+112</v>
      </c>
      <c r="R498" s="14">
        <v>4.3420439999999996E+106</v>
      </c>
    </row>
    <row r="499" spans="17:18" x14ac:dyDescent="0.3">
      <c r="Q499" s="14">
        <v>1E+113</v>
      </c>
      <c r="R499" s="14">
        <v>6.5130660000000003E+106</v>
      </c>
    </row>
    <row r="500" spans="17:18" x14ac:dyDescent="0.3">
      <c r="Q500" s="14">
        <v>2E+113</v>
      </c>
      <c r="R500" s="14">
        <v>9.7695990000000008E+106</v>
      </c>
    </row>
    <row r="501" spans="17:18" x14ac:dyDescent="0.3">
      <c r="Q501" s="14">
        <v>4.0000000000000001E+113</v>
      </c>
      <c r="R501" s="14">
        <v>1.4654398999999999E+107</v>
      </c>
    </row>
    <row r="502" spans="17:18" x14ac:dyDescent="0.3">
      <c r="Q502" s="14">
        <v>1E+114</v>
      </c>
      <c r="R502" s="14">
        <v>2.1981599E+107</v>
      </c>
    </row>
    <row r="503" spans="17:18" x14ac:dyDescent="0.3">
      <c r="Q503" s="14">
        <v>2E+114</v>
      </c>
      <c r="R503" s="14">
        <v>3.2972398999999997E+107</v>
      </c>
    </row>
    <row r="504" spans="17:18" x14ac:dyDescent="0.3">
      <c r="Q504" s="14">
        <v>3E+114</v>
      </c>
      <c r="R504" s="14">
        <v>4.9458599E+107</v>
      </c>
    </row>
    <row r="505" spans="17:18" x14ac:dyDescent="0.3">
      <c r="Q505" s="14">
        <v>5.0000000000000001E+114</v>
      </c>
      <c r="R505" s="14">
        <v>7.4187898999999994E+107</v>
      </c>
    </row>
    <row r="506" spans="17:18" x14ac:dyDescent="0.3">
      <c r="Q506" s="14">
        <v>8.0000000000000001E+114</v>
      </c>
      <c r="R506" s="14">
        <v>1.1129E+108</v>
      </c>
    </row>
    <row r="507" spans="17:18" x14ac:dyDescent="0.3">
      <c r="Q507" s="14">
        <v>1E+115</v>
      </c>
      <c r="R507" s="14">
        <v>1.6693999999999999E+108</v>
      </c>
    </row>
    <row r="508" spans="17:18" x14ac:dyDescent="0.3">
      <c r="Q508" s="14">
        <v>2E+115</v>
      </c>
      <c r="R508" s="14">
        <v>2.5041E+108</v>
      </c>
    </row>
    <row r="509" spans="17:18" x14ac:dyDescent="0.3">
      <c r="Q509" s="14">
        <v>4.0000000000000001E+115</v>
      </c>
      <c r="R509" s="14">
        <v>3.7562000000000002E+108</v>
      </c>
    </row>
    <row r="510" spans="17:18" x14ac:dyDescent="0.3">
      <c r="Q510" s="14">
        <v>1E+116</v>
      </c>
      <c r="R510" s="14">
        <v>5.6342999999999996E+108</v>
      </c>
    </row>
    <row r="511" spans="17:18" x14ac:dyDescent="0.3">
      <c r="Q511" s="14">
        <v>2E+116</v>
      </c>
      <c r="R511" s="14">
        <v>8.4514999999999998E+108</v>
      </c>
    </row>
    <row r="512" spans="17:18" x14ac:dyDescent="0.3">
      <c r="Q512" s="14">
        <v>4.0000000000000001E+116</v>
      </c>
      <c r="R512" s="14">
        <v>1.26773E+109</v>
      </c>
    </row>
    <row r="513" spans="17:18" x14ac:dyDescent="0.3">
      <c r="Q513" s="14">
        <v>1.0000000000000001E+117</v>
      </c>
      <c r="R513" s="14">
        <v>1.9015999999999998E+109</v>
      </c>
    </row>
    <row r="514" spans="17:18" x14ac:dyDescent="0.3">
      <c r="Q514" s="14">
        <v>2.0000000000000001E+117</v>
      </c>
      <c r="R514" s="14">
        <v>2.8524000000000002E+109</v>
      </c>
    </row>
    <row r="515" spans="17:18" x14ac:dyDescent="0.3">
      <c r="Q515" s="14">
        <v>4.0000000000000002E+117</v>
      </c>
      <c r="R515" s="14">
        <v>4.2785999999999999E+109</v>
      </c>
    </row>
    <row r="516" spans="17:18" x14ac:dyDescent="0.3">
      <c r="Q516" s="14">
        <v>9.9999999999999997E+117</v>
      </c>
      <c r="R516" s="14">
        <v>6.4178999999999998E+109</v>
      </c>
    </row>
    <row r="517" spans="17:18" x14ac:dyDescent="0.3">
      <c r="Q517" s="14">
        <v>1.9999999999999999E+118</v>
      </c>
      <c r="R517" s="14">
        <v>9.6268499999999992E+109</v>
      </c>
    </row>
    <row r="518" spans="17:18" x14ac:dyDescent="0.3">
      <c r="Q518" s="14">
        <v>3E+118</v>
      </c>
      <c r="R518" s="14">
        <v>1.444028E+110</v>
      </c>
    </row>
    <row r="519" spans="17:18" x14ac:dyDescent="0.3">
      <c r="Q519" s="14">
        <v>3.9999999999999999E+118</v>
      </c>
      <c r="R519" s="14">
        <v>2.166042E+110</v>
      </c>
    </row>
    <row r="520" spans="17:18" x14ac:dyDescent="0.3">
      <c r="Q520" s="14">
        <v>6E+118</v>
      </c>
      <c r="R520" s="14">
        <v>3.2490629999999998E+110</v>
      </c>
    </row>
    <row r="521" spans="17:18" x14ac:dyDescent="0.3">
      <c r="Q521" s="14">
        <v>9.9999999999999994E+118</v>
      </c>
      <c r="R521" s="14">
        <v>4.8735950000000001E+110</v>
      </c>
    </row>
    <row r="522" spans="17:18" x14ac:dyDescent="0.3">
      <c r="Q522" s="14">
        <v>1.5999999999999999E+119</v>
      </c>
      <c r="R522" s="14">
        <v>7.3103929999999997E+110</v>
      </c>
    </row>
    <row r="523" spans="17:18" x14ac:dyDescent="0.3">
      <c r="Q523" s="14">
        <v>1.9999999999999999E+119</v>
      </c>
      <c r="R523" s="14">
        <v>1.096559E+111</v>
      </c>
    </row>
    <row r="524" spans="17:18" x14ac:dyDescent="0.3">
      <c r="Q524" s="14">
        <v>3.9999999999999998E+119</v>
      </c>
      <c r="R524" s="14">
        <v>1.6448385000000001E+111</v>
      </c>
    </row>
    <row r="525" spans="17:18" x14ac:dyDescent="0.3">
      <c r="Q525" s="14">
        <v>9.9999999999999998E+119</v>
      </c>
      <c r="R525" s="14">
        <v>2.4672577999999999E+111</v>
      </c>
    </row>
    <row r="526" spans="17:18" x14ac:dyDescent="0.3">
      <c r="Q526" s="14">
        <v>2E+120</v>
      </c>
      <c r="R526" s="14">
        <v>3.7008867000000001E+111</v>
      </c>
    </row>
    <row r="527" spans="17:18" x14ac:dyDescent="0.3">
      <c r="Q527" s="14">
        <v>3.9999999999999999E+120</v>
      </c>
      <c r="R527" s="14">
        <v>5.5513300999999996E+111</v>
      </c>
    </row>
    <row r="528" spans="17:18" x14ac:dyDescent="0.3">
      <c r="Q528" s="14">
        <v>1E+121</v>
      </c>
      <c r="R528" s="14">
        <v>8.3269952000000004E+111</v>
      </c>
    </row>
    <row r="529" spans="17:18" x14ac:dyDescent="0.3">
      <c r="Q529" s="14">
        <v>2.0000000000000001E+121</v>
      </c>
      <c r="R529" s="14">
        <v>1.2491E+112</v>
      </c>
    </row>
    <row r="530" spans="17:18" x14ac:dyDescent="0.3">
      <c r="Q530" s="14">
        <v>1E+122</v>
      </c>
      <c r="R530" s="14">
        <v>1.8737E+112</v>
      </c>
    </row>
    <row r="531" spans="17:18" x14ac:dyDescent="0.3">
      <c r="Q531" s="14">
        <v>2E+122</v>
      </c>
      <c r="R531" s="14">
        <v>2.8105999999999999E+112</v>
      </c>
    </row>
    <row r="532" spans="17:18" x14ac:dyDescent="0.3">
      <c r="Q532" s="14">
        <v>2.9999999999999999E+122</v>
      </c>
      <c r="R532" s="14">
        <v>4.2159000000000002E+112</v>
      </c>
    </row>
    <row r="533" spans="17:18" x14ac:dyDescent="0.3">
      <c r="Q533" s="14">
        <v>4.9999999999999999E+122</v>
      </c>
      <c r="R533" s="14">
        <v>6.3238999999999998E+112</v>
      </c>
    </row>
    <row r="534" spans="17:18" x14ac:dyDescent="0.3">
      <c r="Q534" s="14">
        <v>8.0000000000000001E+122</v>
      </c>
      <c r="R534" s="14">
        <v>9.4859000000000008E+112</v>
      </c>
    </row>
    <row r="535" spans="17:18" x14ac:dyDescent="0.3">
      <c r="Q535" s="14">
        <v>9.9999999999999998E+122</v>
      </c>
      <c r="R535" s="14">
        <v>1.4228900000000001E+113</v>
      </c>
    </row>
    <row r="536" spans="17:18" x14ac:dyDescent="0.3">
      <c r="Q536" s="14">
        <v>2E+123</v>
      </c>
      <c r="R536" s="14">
        <v>2.1343400000000001E+113</v>
      </c>
    </row>
    <row r="537" spans="17:18" x14ac:dyDescent="0.3">
      <c r="Q537" s="14">
        <v>3.9999999999999999E+123</v>
      </c>
      <c r="R537" s="14">
        <v>3.2015100000000002E+113</v>
      </c>
    </row>
    <row r="538" spans="17:18" x14ac:dyDescent="0.3">
      <c r="Q538" s="14">
        <v>9.9999999999999995E+123</v>
      </c>
      <c r="R538" s="14">
        <v>4.8022699999999998E+113</v>
      </c>
    </row>
    <row r="539" spans="17:18" x14ac:dyDescent="0.3">
      <c r="Q539" s="14">
        <v>1.9999999999999999E+124</v>
      </c>
      <c r="R539" s="14">
        <v>7.2034100000000006E+113</v>
      </c>
    </row>
    <row r="540" spans="17:18" x14ac:dyDescent="0.3">
      <c r="Q540" s="14">
        <v>3.9999999999999998E+124</v>
      </c>
      <c r="R540" s="14">
        <v>1.0805119999999999E+114</v>
      </c>
    </row>
    <row r="541" spans="17:18" x14ac:dyDescent="0.3">
      <c r="Q541" s="14">
        <v>9.9999999999999992E+124</v>
      </c>
      <c r="R541" s="14">
        <v>1.620768E+114</v>
      </c>
    </row>
    <row r="542" spans="17:18" x14ac:dyDescent="0.3">
      <c r="Q542" s="14">
        <v>1.9999999999999998E+125</v>
      </c>
      <c r="R542" s="14">
        <v>2.4311519999999999E+114</v>
      </c>
    </row>
    <row r="543" spans="17:18" x14ac:dyDescent="0.3">
      <c r="Q543" s="14">
        <v>1.0000000000000001E+126</v>
      </c>
      <c r="R543" s="14">
        <v>3.646728E+114</v>
      </c>
    </row>
    <row r="544" spans="17:18" x14ac:dyDescent="0.3">
      <c r="Q544" s="14">
        <v>2.0000000000000002E+126</v>
      </c>
      <c r="R544" s="14">
        <v>5.4700920000000003E+114</v>
      </c>
    </row>
    <row r="545" spans="17:18" x14ac:dyDescent="0.3">
      <c r="Q545" s="14">
        <v>3.0000000000000002E+126</v>
      </c>
      <c r="R545" s="14">
        <v>8.2051380000000005E+114</v>
      </c>
    </row>
    <row r="546" spans="17:18" x14ac:dyDescent="0.3">
      <c r="Q546" s="14">
        <v>4.9999999999999998E+126</v>
      </c>
      <c r="R546" s="14">
        <v>1.2307707E+115</v>
      </c>
    </row>
    <row r="547" spans="17:18" x14ac:dyDescent="0.3">
      <c r="Q547" s="14">
        <v>8.0000000000000006E+126</v>
      </c>
      <c r="R547" s="14">
        <v>1.8461561E+115</v>
      </c>
    </row>
    <row r="548" spans="17:18" x14ac:dyDescent="0.3">
      <c r="Q548" s="14">
        <v>9.9999999999999995E+126</v>
      </c>
      <c r="R548" s="14">
        <v>2.7692341999999998E+115</v>
      </c>
    </row>
    <row r="549" spans="17:18" x14ac:dyDescent="0.3">
      <c r="Q549" s="14">
        <v>1.9999999999999999E+127</v>
      </c>
      <c r="R549" s="14">
        <v>4.1538513000000003E+115</v>
      </c>
    </row>
    <row r="550" spans="17:18" x14ac:dyDescent="0.3">
      <c r="Q550" s="14">
        <v>3.9999999999999998E+127</v>
      </c>
      <c r="R550" s="14">
        <v>6.2307769999999996E+115</v>
      </c>
    </row>
    <row r="551" spans="17:18" x14ac:dyDescent="0.3">
      <c r="Q551" s="14">
        <v>1.0000000000000001E+128</v>
      </c>
      <c r="R551" s="14">
        <v>9.3461655000000007E+115</v>
      </c>
    </row>
    <row r="552" spans="17:18" x14ac:dyDescent="0.3">
      <c r="Q552" s="14">
        <v>2.0000000000000002E+128</v>
      </c>
      <c r="R552" s="14">
        <v>1.4020000000000001E+116</v>
      </c>
    </row>
    <row r="553" spans="17:18" x14ac:dyDescent="0.3">
      <c r="Q553" s="14">
        <v>4.0000000000000003E+128</v>
      </c>
      <c r="R553" s="14">
        <v>2.1030000000000001E+116</v>
      </c>
    </row>
    <row r="554" spans="17:18" x14ac:dyDescent="0.3">
      <c r="Q554" s="14">
        <v>1E+129</v>
      </c>
      <c r="R554" s="14">
        <v>3.1545000000000003E+116</v>
      </c>
    </row>
    <row r="555" spans="17:18" x14ac:dyDescent="0.3">
      <c r="Q555" s="14">
        <v>2E+129</v>
      </c>
      <c r="R555" s="14">
        <v>4.7318E+116</v>
      </c>
    </row>
    <row r="556" spans="17:18" x14ac:dyDescent="0.3">
      <c r="Q556" s="14">
        <v>1.0000000000000001E+130</v>
      </c>
      <c r="R556" s="14">
        <v>7.0977000000000001E+116</v>
      </c>
    </row>
    <row r="557" spans="17:18" x14ac:dyDescent="0.3">
      <c r="Q557" s="14">
        <v>2.0000000000000001E+130</v>
      </c>
      <c r="R557" s="14">
        <v>1.06466E+117</v>
      </c>
    </row>
    <row r="558" spans="17:18" x14ac:dyDescent="0.3">
      <c r="Q558" s="14">
        <v>2.9999999999999999E+130</v>
      </c>
      <c r="R558" s="14">
        <v>1.59699E+117</v>
      </c>
    </row>
    <row r="559" spans="17:18" x14ac:dyDescent="0.3">
      <c r="Q559" s="14">
        <v>4.9999999999999996E+130</v>
      </c>
      <c r="R559" s="14">
        <v>2.3954900000000001E+117</v>
      </c>
    </row>
    <row r="560" spans="17:18" x14ac:dyDescent="0.3">
      <c r="Q560" s="14">
        <v>8.0000000000000005E+130</v>
      </c>
      <c r="R560" s="14">
        <v>3.5932400000000001E+117</v>
      </c>
    </row>
    <row r="561" spans="17:18" x14ac:dyDescent="0.3">
      <c r="Q561" s="14">
        <v>9.9999999999999991E+130</v>
      </c>
      <c r="R561" s="14">
        <v>5.3898599999999997E+117</v>
      </c>
    </row>
    <row r="562" spans="17:18" x14ac:dyDescent="0.3">
      <c r="Q562" s="14">
        <v>1.9999999999999998E+131</v>
      </c>
      <c r="R562" s="14">
        <v>8.08479E+117</v>
      </c>
    </row>
    <row r="563" spans="17:18" x14ac:dyDescent="0.3">
      <c r="Q563" s="14">
        <v>3.9999999999999996E+131</v>
      </c>
      <c r="R563" s="14">
        <v>1.212719E+118</v>
      </c>
    </row>
    <row r="564" spans="17:18" x14ac:dyDescent="0.3">
      <c r="Q564" s="14">
        <v>9.9999999999999999E+131</v>
      </c>
      <c r="R564" s="14">
        <v>1.819079E+118</v>
      </c>
    </row>
    <row r="565" spans="17:18" x14ac:dyDescent="0.3">
      <c r="Q565" s="14">
        <v>2E+132</v>
      </c>
      <c r="R565" s="14">
        <v>2.7286190000000001E+118</v>
      </c>
    </row>
    <row r="566" spans="17:18" x14ac:dyDescent="0.3">
      <c r="Q566" s="14">
        <v>4E+132</v>
      </c>
      <c r="R566" s="14">
        <v>4.0929289999999996E+118</v>
      </c>
    </row>
    <row r="567" spans="17:18" x14ac:dyDescent="0.3">
      <c r="Q567" s="14">
        <v>1E+133</v>
      </c>
      <c r="R567" s="14">
        <v>6.1393939999999998E+118</v>
      </c>
    </row>
    <row r="568" spans="17:18" x14ac:dyDescent="0.3">
      <c r="Q568" s="14">
        <v>2E+133</v>
      </c>
      <c r="R568" s="14">
        <v>9.2090909999999997E+118</v>
      </c>
    </row>
    <row r="569" spans="17:18" x14ac:dyDescent="0.3">
      <c r="Q569" s="14">
        <v>9.9999999999999992E+133</v>
      </c>
      <c r="R569" s="14">
        <v>1.3813636999999999E+119</v>
      </c>
    </row>
    <row r="570" spans="17:18" x14ac:dyDescent="0.3">
      <c r="Q570" s="14">
        <v>1.9999999999999998E+134</v>
      </c>
      <c r="R570" s="14">
        <v>2.0720456000000001E+119</v>
      </c>
    </row>
    <row r="571" spans="17:18" x14ac:dyDescent="0.3">
      <c r="Q571" s="14">
        <v>3E+134</v>
      </c>
      <c r="R571" s="14">
        <v>3.1080683999999999E+119</v>
      </c>
    </row>
    <row r="572" spans="17:18" x14ac:dyDescent="0.3">
      <c r="Q572" s="14">
        <v>4.9999999999999998E+134</v>
      </c>
      <c r="R572" s="14">
        <v>4.6621025999999999E+119</v>
      </c>
    </row>
    <row r="573" spans="17:18" x14ac:dyDescent="0.3">
      <c r="Q573" s="14">
        <v>7.9999999999999994E+134</v>
      </c>
      <c r="R573" s="14">
        <v>6.9931538999999998E+119</v>
      </c>
    </row>
    <row r="574" spans="17:18" x14ac:dyDescent="0.3">
      <c r="Q574" s="14">
        <v>9.9999999999999996E+134</v>
      </c>
      <c r="R574" s="14">
        <v>1.0489999999999999E+120</v>
      </c>
    </row>
    <row r="575" spans="17:18" x14ac:dyDescent="0.3">
      <c r="Q575" s="14">
        <v>1.9999999999999999E+135</v>
      </c>
      <c r="R575" s="14">
        <v>1.5734999999999999E+120</v>
      </c>
    </row>
    <row r="576" spans="17:18" x14ac:dyDescent="0.3">
      <c r="Q576" s="14">
        <v>3.9999999999999998E+135</v>
      </c>
      <c r="R576" s="14">
        <v>2.3602999999999999E+120</v>
      </c>
    </row>
    <row r="577" spans="17:18" x14ac:dyDescent="0.3">
      <c r="Q577" s="101">
        <v>1.0000000000000001E+136</v>
      </c>
      <c r="R577" s="14">
        <v>3.5405E+120</v>
      </c>
    </row>
    <row r="578" spans="17:18" x14ac:dyDescent="0.3">
      <c r="Q578" s="101">
        <v>2.0000000000000001E+136</v>
      </c>
      <c r="R578" s="14">
        <v>5.3108000000000003E+120</v>
      </c>
    </row>
    <row r="579" spans="17:18" x14ac:dyDescent="0.3">
      <c r="Q579" s="14">
        <v>4.0000000000000002E+136</v>
      </c>
      <c r="R579" s="14">
        <v>7.9661999999999999E+120</v>
      </c>
    </row>
    <row r="580" spans="17:18" x14ac:dyDescent="0.3">
      <c r="Q580" s="14">
        <v>1E+137</v>
      </c>
      <c r="R580" s="14">
        <v>1.19493E+121</v>
      </c>
    </row>
    <row r="581" spans="17:18" x14ac:dyDescent="0.3">
      <c r="Q581" s="14">
        <v>2.0000000000000001E+137</v>
      </c>
      <c r="R581" s="14">
        <v>1.7924E+121</v>
      </c>
    </row>
    <row r="582" spans="17:18" x14ac:dyDescent="0.3">
      <c r="Q582" s="14">
        <v>1E+138</v>
      </c>
      <c r="R582" s="14">
        <v>2.6886E+121</v>
      </c>
    </row>
    <row r="583" spans="17:18" x14ac:dyDescent="0.3">
      <c r="Q583" s="14">
        <v>2.0000000000000001E+138</v>
      </c>
      <c r="R583" s="14">
        <v>4.0329E+121</v>
      </c>
    </row>
    <row r="584" spans="17:18" x14ac:dyDescent="0.3">
      <c r="Q584" s="14">
        <v>3.0000000000000001E+138</v>
      </c>
      <c r="R584" s="14">
        <v>6.0493499999999996E+121</v>
      </c>
    </row>
    <row r="585" spans="17:18" x14ac:dyDescent="0.3">
      <c r="Q585" s="14">
        <v>5.0000000000000002E+138</v>
      </c>
      <c r="R585" s="14">
        <v>9.0740299999999991E+121</v>
      </c>
    </row>
    <row r="586" spans="17:18" x14ac:dyDescent="0.3">
      <c r="Q586" s="14">
        <v>8.0000000000000003E+138</v>
      </c>
      <c r="R586" s="14">
        <v>1.3611049999999999E+122</v>
      </c>
    </row>
    <row r="587" spans="17:18" x14ac:dyDescent="0.3">
      <c r="Q587" s="14">
        <v>1E+139</v>
      </c>
      <c r="R587" s="14">
        <v>2.041658E+122</v>
      </c>
    </row>
    <row r="588" spans="17:18" x14ac:dyDescent="0.3">
      <c r="Q588" s="14">
        <v>2.0000000000000001E+139</v>
      </c>
      <c r="R588" s="14">
        <v>3.0624870000000002E+122</v>
      </c>
    </row>
    <row r="589" spans="17:18" x14ac:dyDescent="0.3">
      <c r="Q589" s="14">
        <v>4.0000000000000001E+139</v>
      </c>
      <c r="R589" s="14">
        <v>4.5937309999999998E+122</v>
      </c>
    </row>
    <row r="590" spans="17:18" x14ac:dyDescent="0.3">
      <c r="Q590" s="14">
        <v>1.0000000000000001E+140</v>
      </c>
      <c r="R590" s="14">
        <v>6.8905970000000001E+122</v>
      </c>
    </row>
    <row r="591" spans="17:18" x14ac:dyDescent="0.3">
      <c r="Q591" s="14">
        <v>2.0000000000000001E+140</v>
      </c>
      <c r="R591" s="14">
        <v>1.0335896000000001E+123</v>
      </c>
    </row>
    <row r="592" spans="17:18" x14ac:dyDescent="0.3">
      <c r="Q592" s="14">
        <v>4.0000000000000002E+140</v>
      </c>
      <c r="R592" s="14">
        <v>1.5503843999999999E+123</v>
      </c>
    </row>
    <row r="593" spans="17:18" x14ac:dyDescent="0.3">
      <c r="Q593" s="14">
        <v>1E+141</v>
      </c>
      <c r="R593" s="14">
        <v>2.3255765999999999E+123</v>
      </c>
    </row>
    <row r="594" spans="17:18" x14ac:dyDescent="0.3">
      <c r="Q594" s="14">
        <v>2E+141</v>
      </c>
      <c r="R594" s="14">
        <v>3.4883648999999997E+123</v>
      </c>
    </row>
    <row r="595" spans="17:18" x14ac:dyDescent="0.3">
      <c r="Q595" s="14">
        <v>1.0000000000000001E+142</v>
      </c>
      <c r="R595" s="14">
        <v>5.2325474E+123</v>
      </c>
    </row>
    <row r="596" spans="17:18" x14ac:dyDescent="0.3">
      <c r="Q596" s="14">
        <v>2.0000000000000001E+142</v>
      </c>
      <c r="R596" s="14">
        <v>7.8488211000000006E+123</v>
      </c>
    </row>
    <row r="597" spans="17:18" x14ac:dyDescent="0.3">
      <c r="Q597" s="14">
        <v>2.9999999999999997E+142</v>
      </c>
      <c r="R597" s="14">
        <v>1.1774000000000001E+124</v>
      </c>
    </row>
    <row r="598" spans="17:18" x14ac:dyDescent="0.3">
      <c r="Q598" s="14">
        <v>5.0000000000000001E+142</v>
      </c>
      <c r="R598" s="14">
        <v>1.7661E+124</v>
      </c>
    </row>
    <row r="599" spans="17:18" x14ac:dyDescent="0.3">
      <c r="Q599" s="14">
        <v>8.0000000000000004E+142</v>
      </c>
      <c r="R599" s="14">
        <v>2.6491999999999998E+124</v>
      </c>
    </row>
    <row r="600" spans="17:18" x14ac:dyDescent="0.3">
      <c r="Q600" s="14">
        <v>1E+143</v>
      </c>
      <c r="R600" s="14">
        <v>3.9738000000000002E+124</v>
      </c>
    </row>
    <row r="601" spans="17:18" x14ac:dyDescent="0.3">
      <c r="Q601" s="14">
        <v>2E+143</v>
      </c>
      <c r="R601" s="14">
        <v>5.9607E+124</v>
      </c>
    </row>
    <row r="602" spans="17:18" x14ac:dyDescent="0.3">
      <c r="Q602" s="14">
        <v>4.0000000000000001E+143</v>
      </c>
      <c r="R602" s="14">
        <v>8.9411000000000008E+124</v>
      </c>
    </row>
    <row r="603" spans="17:18" x14ac:dyDescent="0.3">
      <c r="Q603" s="14">
        <v>1E+144</v>
      </c>
      <c r="R603" s="14">
        <v>1.3411699999999999E+125</v>
      </c>
    </row>
    <row r="604" spans="17:18" x14ac:dyDescent="0.3">
      <c r="Q604" s="14">
        <v>2E+144</v>
      </c>
      <c r="R604" s="14">
        <v>2.0117599999999999E+125</v>
      </c>
    </row>
    <row r="605" spans="17:18" x14ac:dyDescent="0.3">
      <c r="Q605" s="14">
        <v>4.0000000000000001E+144</v>
      </c>
      <c r="R605" s="14">
        <v>3.0176399999999998E+125</v>
      </c>
    </row>
    <row r="606" spans="17:18" x14ac:dyDescent="0.3">
      <c r="Q606" s="14">
        <v>9.9999999999999999E+144</v>
      </c>
      <c r="R606" s="14">
        <v>4.5264599999999997E+125</v>
      </c>
    </row>
    <row r="607" spans="17:18" x14ac:dyDescent="0.3">
      <c r="Q607" s="14">
        <v>2E+145</v>
      </c>
      <c r="R607" s="14">
        <v>6.78969E+125</v>
      </c>
    </row>
    <row r="608" spans="17:18" x14ac:dyDescent="0.3">
      <c r="Q608" s="14">
        <v>9.9999999999999993E+145</v>
      </c>
      <c r="R608" s="14">
        <v>1.0184540000000001E+126</v>
      </c>
    </row>
    <row r="609" spans="17:18" x14ac:dyDescent="0.3">
      <c r="Q609" s="14">
        <v>1.9999999999999999E+146</v>
      </c>
      <c r="R609" s="14">
        <v>1.527681E+126</v>
      </c>
    </row>
    <row r="610" spans="17:18" x14ac:dyDescent="0.3">
      <c r="Q610" s="14">
        <v>3E+146</v>
      </c>
      <c r="R610" s="14">
        <v>2.291522E+126</v>
      </c>
    </row>
    <row r="611" spans="17:18" x14ac:dyDescent="0.3">
      <c r="Q611" s="14">
        <v>4.9999999999999999E+146</v>
      </c>
      <c r="R611" s="14">
        <v>3.4372829999999998E+126</v>
      </c>
    </row>
    <row r="612" spans="17:18" x14ac:dyDescent="0.3">
      <c r="Q612" s="14">
        <v>7.9999999999999995E+146</v>
      </c>
      <c r="R612" s="14">
        <v>5.1559249999999998E+126</v>
      </c>
    </row>
    <row r="613" spans="17:18" x14ac:dyDescent="0.3">
      <c r="Q613" s="14">
        <v>9.9999999999999998E+146</v>
      </c>
      <c r="R613" s="14">
        <v>7.7338880000000002E+126</v>
      </c>
    </row>
    <row r="614" spans="17:18" x14ac:dyDescent="0.3">
      <c r="Q614" s="14">
        <v>2E+147</v>
      </c>
      <c r="R614" s="14">
        <v>1.1600832E+127</v>
      </c>
    </row>
    <row r="615" spans="17:18" x14ac:dyDescent="0.3">
      <c r="Q615" s="14">
        <v>3.9999999999999999E+147</v>
      </c>
      <c r="R615" s="14">
        <v>1.7401248E+127</v>
      </c>
    </row>
    <row r="616" spans="17:18" x14ac:dyDescent="0.3">
      <c r="Q616" s="14">
        <v>1E+148</v>
      </c>
      <c r="R616" s="14">
        <v>2.6101871999999999E+127</v>
      </c>
    </row>
    <row r="617" spans="17:18" x14ac:dyDescent="0.3">
      <c r="Q617" s="14">
        <v>2.0000000000000001E+148</v>
      </c>
      <c r="R617" s="14">
        <v>3.9152808000000001E+127</v>
      </c>
    </row>
    <row r="618" spans="17:18" x14ac:dyDescent="0.3">
      <c r="Q618" s="14">
        <v>4.0000000000000002E+148</v>
      </c>
      <c r="R618" s="14">
        <v>5.8729212E+127</v>
      </c>
    </row>
    <row r="619" spans="17:18" x14ac:dyDescent="0.3">
      <c r="Q619" s="14">
        <v>1E+149</v>
      </c>
      <c r="R619" s="14">
        <v>8.8093818E+127</v>
      </c>
    </row>
    <row r="620" spans="17:18" x14ac:dyDescent="0.3">
      <c r="Q620" s="14">
        <v>2.0000000000000001E+149</v>
      </c>
      <c r="R620" s="14">
        <v>1.3215E+128</v>
      </c>
    </row>
    <row r="621" spans="17:18" x14ac:dyDescent="0.3">
      <c r="Q621" s="14">
        <v>9.9999999999999998E+149</v>
      </c>
      <c r="R621" s="14">
        <v>1.9823E+128</v>
      </c>
    </row>
    <row r="622" spans="17:18" x14ac:dyDescent="0.3">
      <c r="Q622" s="14">
        <v>2E+150</v>
      </c>
      <c r="R622" s="14">
        <v>2.9735E+128</v>
      </c>
    </row>
    <row r="623" spans="17:18" x14ac:dyDescent="0.3">
      <c r="Q623" s="14">
        <v>3.0000000000000001E+150</v>
      </c>
      <c r="R623" s="14">
        <v>4.4603E+128</v>
      </c>
    </row>
    <row r="624" spans="17:18" x14ac:dyDescent="0.3">
      <c r="Q624" s="14">
        <v>5.0000000000000001E+150</v>
      </c>
      <c r="R624" s="14">
        <v>6.6905000000000002E+128</v>
      </c>
    </row>
    <row r="625" spans="17:18" x14ac:dyDescent="0.3">
      <c r="Q625" s="14">
        <v>7.9999999999999998E+150</v>
      </c>
      <c r="R625" s="14">
        <v>1.0035799999999999E+129</v>
      </c>
    </row>
    <row r="626" spans="17:18" x14ac:dyDescent="0.3">
      <c r="Q626" s="14">
        <v>1E+151</v>
      </c>
      <c r="R626" s="14">
        <v>1.5053699999999999E+129</v>
      </c>
    </row>
    <row r="627" spans="17:18" x14ac:dyDescent="0.3">
      <c r="Q627" s="14">
        <v>2E+151</v>
      </c>
      <c r="R627" s="14">
        <v>2.25806E+129</v>
      </c>
    </row>
    <row r="628" spans="17:18" x14ac:dyDescent="0.3">
      <c r="Q628" s="14">
        <v>4.0000000000000001E+151</v>
      </c>
      <c r="R628" s="14">
        <v>3.3870900000000001E+129</v>
      </c>
    </row>
    <row r="629" spans="17:18" x14ac:dyDescent="0.3">
      <c r="Q629" s="14">
        <v>1E+152</v>
      </c>
      <c r="R629" s="14">
        <v>5.0806399999999998E+129</v>
      </c>
    </row>
    <row r="630" spans="17:18" x14ac:dyDescent="0.3">
      <c r="Q630" s="14">
        <v>2.0000000000000001E+152</v>
      </c>
      <c r="R630" s="14">
        <v>7.6209599999999995E+129</v>
      </c>
    </row>
    <row r="631" spans="17:18" x14ac:dyDescent="0.3">
      <c r="Q631" s="14">
        <v>4.0000000000000002E+152</v>
      </c>
      <c r="R631" s="14">
        <v>1.143144E+130</v>
      </c>
    </row>
    <row r="632" spans="17:18" x14ac:dyDescent="0.3">
      <c r="Q632" s="14">
        <v>1E+153</v>
      </c>
      <c r="R632" s="14">
        <v>1.7147159999999999E+130</v>
      </c>
    </row>
    <row r="633" spans="17:18" x14ac:dyDescent="0.3">
      <c r="Q633" s="14">
        <v>2E+153</v>
      </c>
      <c r="R633" s="14">
        <v>2.572074E+130</v>
      </c>
    </row>
    <row r="634" spans="17:18" x14ac:dyDescent="0.3">
      <c r="Q634" s="14">
        <v>1E+154</v>
      </c>
      <c r="R634" s="14">
        <v>3.8581109999999998E+130</v>
      </c>
    </row>
    <row r="635" spans="17:18" x14ac:dyDescent="0.3">
      <c r="Q635" s="14">
        <v>2.0000000000000001E+154</v>
      </c>
      <c r="R635" s="14">
        <v>5.7871670000000005E+130</v>
      </c>
    </row>
    <row r="636" spans="17:18" x14ac:dyDescent="0.3">
      <c r="Q636" s="14">
        <v>3.0000000000000003E+154</v>
      </c>
      <c r="R636" s="14">
        <v>8.6807510000000003E+130</v>
      </c>
    </row>
    <row r="637" spans="17:18" x14ac:dyDescent="0.3">
      <c r="Q637" s="14">
        <v>5E+154</v>
      </c>
      <c r="R637" s="14">
        <v>1.3021127000000001E+131</v>
      </c>
    </row>
    <row r="638" spans="17:18" x14ac:dyDescent="0.3">
      <c r="Q638" s="14">
        <v>8.0000000000000003E+154</v>
      </c>
      <c r="R638" s="14">
        <v>1.9531691E+131</v>
      </c>
    </row>
    <row r="639" spans="17:18" x14ac:dyDescent="0.3">
      <c r="Q639" s="14">
        <v>1E+155</v>
      </c>
      <c r="R639" s="14">
        <v>2.9297536999999999E+131</v>
      </c>
    </row>
    <row r="640" spans="17:18" x14ac:dyDescent="0.3">
      <c r="Q640" s="14">
        <v>2E+155</v>
      </c>
      <c r="R640" s="14">
        <v>4.3946306E+131</v>
      </c>
    </row>
    <row r="641" spans="17:18" x14ac:dyDescent="0.3">
      <c r="Q641" s="14">
        <v>4E+155</v>
      </c>
      <c r="R641" s="14">
        <v>6.5919458999999996E+131</v>
      </c>
    </row>
    <row r="642" spans="17:18" x14ac:dyDescent="0.3">
      <c r="R642" s="14">
        <v>9.8879188999999995E+131</v>
      </c>
    </row>
    <row r="643" spans="17:18" x14ac:dyDescent="0.3">
      <c r="R643" s="14">
        <v>1.4832000000000001E+132</v>
      </c>
    </row>
    <row r="644" spans="17:18" x14ac:dyDescent="0.3">
      <c r="R644" s="14">
        <v>2.2247999999999998E+132</v>
      </c>
    </row>
    <row r="645" spans="17:18" x14ac:dyDescent="0.3">
      <c r="R645" s="14">
        <v>3.3371999999999998E+132</v>
      </c>
    </row>
    <row r="646" spans="17:18" x14ac:dyDescent="0.3">
      <c r="R646" s="14">
        <v>5.0058E+132</v>
      </c>
    </row>
    <row r="647" spans="17:18" x14ac:dyDescent="0.3">
      <c r="R647" s="14">
        <v>7.5087000000000003E+132</v>
      </c>
    </row>
    <row r="648" spans="17:18" x14ac:dyDescent="0.3">
      <c r="R648" s="14">
        <v>1.12631E+133</v>
      </c>
    </row>
    <row r="649" spans="17:18" x14ac:dyDescent="0.3">
      <c r="R649" s="14">
        <v>1.6894699999999999E+133</v>
      </c>
    </row>
    <row r="650" spans="17:18" x14ac:dyDescent="0.3">
      <c r="R650" s="14">
        <v>2.53421E+133</v>
      </c>
    </row>
    <row r="651" spans="17:18" x14ac:dyDescent="0.3">
      <c r="R651" s="14">
        <v>3.8013199999999998E+133</v>
      </c>
    </row>
    <row r="652" spans="17:18" x14ac:dyDescent="0.3">
      <c r="R652" s="14">
        <v>5.70198E+133</v>
      </c>
    </row>
    <row r="653" spans="17:18" x14ac:dyDescent="0.3">
      <c r="R653" s="14">
        <v>8.5529699999999999E+133</v>
      </c>
    </row>
    <row r="654" spans="17:18" x14ac:dyDescent="0.3">
      <c r="R654" s="14">
        <v>1.282946E+134</v>
      </c>
    </row>
    <row r="655" spans="17:18" x14ac:dyDescent="0.3">
      <c r="R655" s="14">
        <v>1.9244190000000002E+134</v>
      </c>
    </row>
    <row r="656" spans="17:18" x14ac:dyDescent="0.3">
      <c r="R656" s="14">
        <v>2.8866290000000002E+134</v>
      </c>
    </row>
    <row r="657" spans="18:18" x14ac:dyDescent="0.3">
      <c r="R657" s="14">
        <v>4.3299439999999998E+134</v>
      </c>
    </row>
    <row r="658" spans="18:18" x14ac:dyDescent="0.3">
      <c r="R658" s="14">
        <v>6.494916E+134</v>
      </c>
    </row>
    <row r="659" spans="18:18" x14ac:dyDescent="0.3">
      <c r="R659" s="14">
        <v>9.7423740000000001E+134</v>
      </c>
    </row>
    <row r="660" spans="18:18" x14ac:dyDescent="0.3">
      <c r="R660" s="14">
        <v>1.4613560999999998E+135</v>
      </c>
    </row>
    <row r="661" spans="18:18" x14ac:dyDescent="0.3">
      <c r="R661" s="14">
        <v>2.1920342000000001E+135</v>
      </c>
    </row>
    <row r="662" spans="18:18" x14ac:dyDescent="0.3">
      <c r="R662" s="14">
        <v>3.2880512999999999E+135</v>
      </c>
    </row>
    <row r="663" spans="18:18" x14ac:dyDescent="0.3">
      <c r="R663" s="14">
        <v>4.9320769999999997E+135</v>
      </c>
    </row>
    <row r="664" spans="18:18" x14ac:dyDescent="0.3">
      <c r="R664" s="14">
        <v>7.3981154999999996E+135</v>
      </c>
    </row>
    <row r="665" spans="18:18" x14ac:dyDescent="0.3">
      <c r="R665" s="14">
        <v>1.1098E+136</v>
      </c>
    </row>
    <row r="666" spans="18:18" x14ac:dyDescent="0.3">
      <c r="R666" s="14">
        <v>1.6647E+136</v>
      </c>
    </row>
    <row r="667" spans="18:18" x14ac:dyDescent="0.3">
      <c r="R667" s="14">
        <v>2.4970999999999998E+136</v>
      </c>
    </row>
    <row r="668" spans="18:18" x14ac:dyDescent="0.3">
      <c r="R668" s="14">
        <v>3.7457000000000001E+136</v>
      </c>
    </row>
    <row r="669" spans="18:18" x14ac:dyDescent="0.3">
      <c r="R669" s="14">
        <v>5.6186000000000001E+136</v>
      </c>
    </row>
    <row r="670" spans="18:18" x14ac:dyDescent="0.3">
      <c r="R670" s="14">
        <v>8.4278999999999996E+136</v>
      </c>
    </row>
    <row r="671" spans="18:18" x14ac:dyDescent="0.3">
      <c r="R671" s="14">
        <v>1.2641900000000001E+137</v>
      </c>
    </row>
    <row r="672" spans="18:18" x14ac:dyDescent="0.3">
      <c r="R672" s="14">
        <v>1.8962900000000002E+137</v>
      </c>
    </row>
    <row r="673" spans="18:18" x14ac:dyDescent="0.3">
      <c r="R673" s="14">
        <v>2.8444400000000001E+137</v>
      </c>
    </row>
    <row r="674" spans="18:18" x14ac:dyDescent="0.3">
      <c r="R674" s="14">
        <v>4.2666599999999999E+137</v>
      </c>
    </row>
    <row r="675" spans="18:18" x14ac:dyDescent="0.3">
      <c r="R675" s="14">
        <v>6.3999900000000003E+137</v>
      </c>
    </row>
    <row r="676" spans="18:18" x14ac:dyDescent="0.3">
      <c r="R676" s="14">
        <v>9.5999899999999992E+137</v>
      </c>
    </row>
    <row r="677" spans="18:18" x14ac:dyDescent="0.3">
      <c r="R677" s="14">
        <v>1.439999E+138</v>
      </c>
    </row>
    <row r="678" spans="18:18" x14ac:dyDescent="0.3">
      <c r="R678" s="14">
        <v>2.159999E+138</v>
      </c>
    </row>
    <row r="679" spans="18:18" x14ac:dyDescent="0.3">
      <c r="R679" s="14">
        <v>3.2399990000000002E+138</v>
      </c>
    </row>
    <row r="680" spans="18:18" x14ac:dyDescent="0.3">
      <c r="R680" s="14">
        <v>4.8599990000000001E+138</v>
      </c>
    </row>
    <row r="681" spans="18:18" x14ac:dyDescent="0.3">
      <c r="R681" s="14">
        <v>7.2899989999999998E+138</v>
      </c>
    </row>
    <row r="682" spans="18:18" x14ac:dyDescent="0.3">
      <c r="R682" s="14">
        <v>1.0934999E+139</v>
      </c>
    </row>
    <row r="683" spans="18:18" x14ac:dyDescent="0.3">
      <c r="R683" s="14">
        <v>1.6402498999999999E+139</v>
      </c>
    </row>
    <row r="684" spans="18:18" x14ac:dyDescent="0.3">
      <c r="R684" s="14">
        <v>2.4603749000000001E+139</v>
      </c>
    </row>
    <row r="685" spans="18:18" x14ac:dyDescent="0.3">
      <c r="R685" s="14">
        <v>3.6905624000000001E+139</v>
      </c>
    </row>
    <row r="686" spans="18:18" x14ac:dyDescent="0.3">
      <c r="R686" s="14">
        <v>5.5358436000000004E+139</v>
      </c>
    </row>
    <row r="687" spans="18:18" x14ac:dyDescent="0.3">
      <c r="R687" s="14">
        <v>8.3037653999999996E+139</v>
      </c>
    </row>
    <row r="688" spans="18:18" x14ac:dyDescent="0.3">
      <c r="R688" s="14">
        <v>1.2456E+140</v>
      </c>
    </row>
    <row r="689" spans="18:18" x14ac:dyDescent="0.3">
      <c r="R689" s="14">
        <v>1.8684E+140</v>
      </c>
    </row>
    <row r="690" spans="18:18" x14ac:dyDescent="0.3">
      <c r="R690" s="14">
        <v>2.8026000000000002E+140</v>
      </c>
    </row>
    <row r="691" spans="18:18" x14ac:dyDescent="0.3">
      <c r="R691" s="14">
        <v>4.2038999999999998E+140</v>
      </c>
    </row>
    <row r="692" spans="18:18" x14ac:dyDescent="0.3">
      <c r="R692" s="14">
        <v>6.3058999999999999E+140</v>
      </c>
    </row>
    <row r="693" spans="18:18" x14ac:dyDescent="0.3">
      <c r="R693" s="14">
        <v>9.4589000000000004E+140</v>
      </c>
    </row>
    <row r="694" spans="18:18" x14ac:dyDescent="0.3">
      <c r="R694" s="14">
        <v>1.4188400000000001E+141</v>
      </c>
    </row>
    <row r="695" spans="18:18" x14ac:dyDescent="0.3">
      <c r="R695" s="14">
        <v>2.1282599999999999E+141</v>
      </c>
    </row>
    <row r="696" spans="18:18" x14ac:dyDescent="0.3">
      <c r="R696" s="14">
        <v>3.1923900000000001E+141</v>
      </c>
    </row>
    <row r="697" spans="18:18" x14ac:dyDescent="0.3">
      <c r="R697" s="14">
        <v>4.7885899999999997E+141</v>
      </c>
    </row>
    <row r="698" spans="18:18" x14ac:dyDescent="0.3">
      <c r="R698" s="14">
        <v>7.1828900000000004E+141</v>
      </c>
    </row>
    <row r="699" spans="18:18" x14ac:dyDescent="0.3">
      <c r="R699" s="14">
        <v>1.077434E+142</v>
      </c>
    </row>
    <row r="700" spans="18:18" x14ac:dyDescent="0.3">
      <c r="R700" s="14">
        <v>1.616151E+142</v>
      </c>
    </row>
    <row r="701" spans="18:18" x14ac:dyDescent="0.3">
      <c r="R701" s="14">
        <v>2.4242269999999999E+142</v>
      </c>
    </row>
    <row r="702" spans="18:18" x14ac:dyDescent="0.3">
      <c r="R702" s="14">
        <v>3.636341E+142</v>
      </c>
    </row>
    <row r="703" spans="18:18" x14ac:dyDescent="0.3">
      <c r="R703" s="14">
        <v>5.4545120000000001E+142</v>
      </c>
    </row>
    <row r="704" spans="18:18" x14ac:dyDescent="0.3">
      <c r="R704" s="14">
        <v>8.1817679999999996E+142</v>
      </c>
    </row>
    <row r="705" spans="18:18" x14ac:dyDescent="0.3">
      <c r="R705" s="14">
        <v>1.2272651999999999E+143</v>
      </c>
    </row>
    <row r="706" spans="18:18" x14ac:dyDescent="0.3">
      <c r="R706" s="14">
        <v>1.8408978E+143</v>
      </c>
    </row>
    <row r="707" spans="18:18" x14ac:dyDescent="0.3">
      <c r="R707" s="14">
        <v>2.7613467000000001E+143</v>
      </c>
    </row>
    <row r="708" spans="18:18" x14ac:dyDescent="0.3">
      <c r="R708" s="14">
        <v>4.1420201000000001E+143</v>
      </c>
    </row>
    <row r="709" spans="18:18" x14ac:dyDescent="0.3">
      <c r="R709" s="14">
        <v>6.2130301999999998E+143</v>
      </c>
    </row>
    <row r="710" spans="18:18" x14ac:dyDescent="0.3">
      <c r="R710" s="14">
        <v>9.3195453000000002E+143</v>
      </c>
    </row>
    <row r="711" spans="18:18" x14ac:dyDescent="0.3">
      <c r="R711" s="14">
        <v>1.3980000000000001E+144</v>
      </c>
    </row>
    <row r="712" spans="18:18" x14ac:dyDescent="0.3">
      <c r="R712" s="14">
        <v>2.097E+144</v>
      </c>
    </row>
    <row r="713" spans="18:18" x14ac:dyDescent="0.3">
      <c r="R713" s="14">
        <v>3.1454999999999998E+144</v>
      </c>
    </row>
    <row r="714" spans="18:18" x14ac:dyDescent="0.3">
      <c r="R714" s="14">
        <v>4.7183000000000001E+144</v>
      </c>
    </row>
    <row r="715" spans="18:18" x14ac:dyDescent="0.3">
      <c r="R715" s="14">
        <v>7.0775000000000002E+144</v>
      </c>
    </row>
    <row r="716" spans="18:18" x14ac:dyDescent="0.3">
      <c r="R716" s="14">
        <v>1.06163E+145</v>
      </c>
    </row>
    <row r="717" spans="18:18" x14ac:dyDescent="0.3">
      <c r="R717" s="14">
        <v>1.59245E+145</v>
      </c>
    </row>
    <row r="718" spans="18:18" x14ac:dyDescent="0.3">
      <c r="R718" s="14">
        <v>2.38868E+145</v>
      </c>
    </row>
    <row r="719" spans="18:18" x14ac:dyDescent="0.3">
      <c r="R719" s="14">
        <v>3.5830199999999997E+145</v>
      </c>
    </row>
    <row r="720" spans="18:18" x14ac:dyDescent="0.3">
      <c r="R720" s="14">
        <v>5.3745300000000001E+145</v>
      </c>
    </row>
    <row r="721" spans="18:18" x14ac:dyDescent="0.3">
      <c r="R721" s="14">
        <v>8.0618E+145</v>
      </c>
    </row>
    <row r="722" spans="18:18" x14ac:dyDescent="0.3">
      <c r="R722" s="14">
        <v>1.20927E+146</v>
      </c>
    </row>
    <row r="723" spans="18:18" x14ac:dyDescent="0.3">
      <c r="R723" s="14">
        <v>1.813905E+146</v>
      </c>
    </row>
    <row r="724" spans="18:18" x14ac:dyDescent="0.3">
      <c r="R724" s="14">
        <v>2.7208579999999999E+146</v>
      </c>
    </row>
    <row r="725" spans="18:18" x14ac:dyDescent="0.3">
      <c r="R725" s="14">
        <v>4.0812869999999996E+146</v>
      </c>
    </row>
    <row r="726" spans="18:18" x14ac:dyDescent="0.3">
      <c r="R726" s="14">
        <v>6.1219309999999998E+146</v>
      </c>
    </row>
    <row r="727" spans="18:18" x14ac:dyDescent="0.3">
      <c r="R727" s="14">
        <v>9.1828969999999992E+146</v>
      </c>
    </row>
    <row r="728" spans="18:18" x14ac:dyDescent="0.3">
      <c r="R728" s="14">
        <v>1.3774345999999999E+147</v>
      </c>
    </row>
    <row r="729" spans="18:18" x14ac:dyDescent="0.3">
      <c r="R729" s="14">
        <v>2.0661519E+147</v>
      </c>
    </row>
    <row r="730" spans="18:18" x14ac:dyDescent="0.3">
      <c r="R730" s="14">
        <v>3.0992278999999999E+147</v>
      </c>
    </row>
    <row r="731" spans="18:18" x14ac:dyDescent="0.3">
      <c r="R731" s="14">
        <v>4.6488418999999998E+147</v>
      </c>
    </row>
    <row r="732" spans="18:18" x14ac:dyDescent="0.3">
      <c r="R732" s="14">
        <v>6.9732628999999996E+147</v>
      </c>
    </row>
    <row r="733" spans="18:18" x14ac:dyDescent="0.3">
      <c r="R733" s="14">
        <v>1.046E+148</v>
      </c>
    </row>
    <row r="734" spans="18:18" x14ac:dyDescent="0.3">
      <c r="R734" s="14">
        <v>1.569E+148</v>
      </c>
    </row>
    <row r="735" spans="18:18" x14ac:dyDescent="0.3">
      <c r="R735" s="14">
        <v>2.3535E+148</v>
      </c>
    </row>
    <row r="736" spans="18:18" x14ac:dyDescent="0.3">
      <c r="R736" s="14">
        <v>3.5303000000000001E+148</v>
      </c>
    </row>
    <row r="737" spans="18:18" x14ac:dyDescent="0.3">
      <c r="R737" s="14">
        <v>5.2955000000000004E+148</v>
      </c>
    </row>
    <row r="738" spans="18:18" x14ac:dyDescent="0.3">
      <c r="R738" s="14">
        <v>7.9432999999999999E+148</v>
      </c>
    </row>
    <row r="739" spans="18:18" x14ac:dyDescent="0.3">
      <c r="R739" s="14">
        <v>1.1915E+149</v>
      </c>
    </row>
    <row r="740" spans="18:18" x14ac:dyDescent="0.3">
      <c r="R740" s="14">
        <v>1.7872500000000001E+149</v>
      </c>
    </row>
    <row r="741" spans="18:18" x14ac:dyDescent="0.3">
      <c r="R741" s="14">
        <v>2.6808799999999998E+149</v>
      </c>
    </row>
    <row r="742" spans="18:18" x14ac:dyDescent="0.3">
      <c r="R742" s="14">
        <v>4.0213200000000002E+149</v>
      </c>
    </row>
    <row r="743" spans="18:18" x14ac:dyDescent="0.3">
      <c r="R743" s="14">
        <v>6.03198E+149</v>
      </c>
    </row>
    <row r="744" spans="18:18" x14ac:dyDescent="0.3">
      <c r="R744" s="14">
        <v>9.0479699999999996E+149</v>
      </c>
    </row>
    <row r="745" spans="18:18" x14ac:dyDescent="0.3">
      <c r="R745" s="14">
        <v>1.357196E+150</v>
      </c>
    </row>
    <row r="746" spans="18:18" x14ac:dyDescent="0.3">
      <c r="R746" s="14">
        <v>2.0357940000000002E+150</v>
      </c>
    </row>
    <row r="747" spans="18:18" x14ac:dyDescent="0.3">
      <c r="R747" s="14">
        <v>3.0536910000000001E+150</v>
      </c>
    </row>
    <row r="748" spans="18:18" x14ac:dyDescent="0.3">
      <c r="R748" s="14">
        <v>4.5805370000000002E+150</v>
      </c>
    </row>
    <row r="749" spans="18:18" x14ac:dyDescent="0.3">
      <c r="R749" s="14">
        <v>6.8708060000000007E+150</v>
      </c>
    </row>
    <row r="750" spans="18:18" x14ac:dyDescent="0.3">
      <c r="R750" s="14">
        <v>1.0306209E+151</v>
      </c>
    </row>
    <row r="751" spans="18:18" x14ac:dyDescent="0.3">
      <c r="R751" s="14">
        <v>1.5459314E+151</v>
      </c>
    </row>
    <row r="752" spans="18:18" x14ac:dyDescent="0.3">
      <c r="R752" s="14">
        <v>2.3188970999999999E+151</v>
      </c>
    </row>
    <row r="753" spans="18:18" x14ac:dyDescent="0.3">
      <c r="R753" s="14">
        <v>3.4783456999999997E+151</v>
      </c>
    </row>
    <row r="754" spans="18:18" x14ac:dyDescent="0.3">
      <c r="R754" s="14">
        <v>5.2175186000000001E+151</v>
      </c>
    </row>
    <row r="755" spans="18:18" x14ac:dyDescent="0.3">
      <c r="R755" s="14">
        <v>7.8262778999999998E+151</v>
      </c>
    </row>
    <row r="756" spans="18:18" x14ac:dyDescent="0.3">
      <c r="R756" s="14">
        <v>1.174E+152</v>
      </c>
    </row>
    <row r="757" spans="18:18" x14ac:dyDescent="0.3">
      <c r="R757" s="14">
        <v>1.7610000000000001E+152</v>
      </c>
    </row>
    <row r="758" spans="18:18" x14ac:dyDescent="0.3">
      <c r="R758" s="14">
        <v>2.6415000000000001E+152</v>
      </c>
    </row>
    <row r="759" spans="18:18" x14ac:dyDescent="0.3">
      <c r="R759" s="14">
        <v>3.9622999999999999E+152</v>
      </c>
    </row>
    <row r="760" spans="18:18" x14ac:dyDescent="0.3">
      <c r="R760" s="14">
        <v>5.9435000000000003E+152</v>
      </c>
    </row>
    <row r="761" spans="18:18" x14ac:dyDescent="0.3">
      <c r="R761" s="14">
        <v>8.9152999999999994E+152</v>
      </c>
    </row>
    <row r="762" spans="18:18" x14ac:dyDescent="0.3">
      <c r="R762" s="14">
        <v>1.3373E+153</v>
      </c>
    </row>
    <row r="763" spans="18:18" x14ac:dyDescent="0.3">
      <c r="R763" s="14">
        <v>2.0059500000000001E+153</v>
      </c>
    </row>
    <row r="764" spans="18:18" x14ac:dyDescent="0.3">
      <c r="R764" s="14">
        <v>3.0089299999999999E+153</v>
      </c>
    </row>
    <row r="765" spans="18:18" x14ac:dyDescent="0.3">
      <c r="R765" s="14">
        <v>4.5134000000000002E+153</v>
      </c>
    </row>
    <row r="766" spans="18:18" x14ac:dyDescent="0.3">
      <c r="R766" s="14">
        <v>6.7701000000000004E+153</v>
      </c>
    </row>
    <row r="767" spans="18:18" x14ac:dyDescent="0.3">
      <c r="R767" s="14">
        <v>1.015515E+154</v>
      </c>
    </row>
    <row r="768" spans="18:18" x14ac:dyDescent="0.3">
      <c r="R768" s="14">
        <v>1.523273E+154</v>
      </c>
    </row>
    <row r="769" spans="18:18" x14ac:dyDescent="0.3">
      <c r="R769" s="14">
        <v>2.2849099999999999E+154</v>
      </c>
    </row>
    <row r="770" spans="18:18" x14ac:dyDescent="0.3">
      <c r="R770" s="14">
        <v>3.4273650000000001E+154</v>
      </c>
    </row>
    <row r="771" spans="18:18" x14ac:dyDescent="0.3">
      <c r="R771" s="14">
        <v>5.1410480000000002E+154</v>
      </c>
    </row>
    <row r="772" spans="18:18" x14ac:dyDescent="0.3">
      <c r="R772" s="14">
        <v>7.7115720000000003E+154</v>
      </c>
    </row>
    <row r="773" spans="18:18" x14ac:dyDescent="0.3">
      <c r="R773" s="14">
        <v>1.1567358E+155</v>
      </c>
    </row>
    <row r="774" spans="18:18" x14ac:dyDescent="0.3">
      <c r="R774" s="14">
        <v>1.7351037000000001E+155</v>
      </c>
    </row>
    <row r="775" spans="18:18" x14ac:dyDescent="0.3">
      <c r="R775" s="14">
        <v>2.6026556000000001E+155</v>
      </c>
    </row>
    <row r="776" spans="18:18" x14ac:dyDescent="0.3">
      <c r="R776" s="14">
        <v>3.9039833999999999E+155</v>
      </c>
    </row>
    <row r="777" spans="18:18" x14ac:dyDescent="0.3">
      <c r="R777" s="14">
        <v>5.8559750999999998E+155</v>
      </c>
    </row>
    <row r="778" spans="18:18" x14ac:dyDescent="0.3">
      <c r="R778" s="14">
        <v>8.7839627000000001E+155</v>
      </c>
    </row>
  </sheetData>
  <phoneticPr fontId="1" type="noConversion"/>
  <conditionalFormatting sqref="Q1:Q1048576">
    <cfRule type="expression" dxfId="8" priority="4">
      <formula>$Q1&gt;=$Q2</formula>
    </cfRule>
    <cfRule type="duplicateValues" dxfId="7" priority="5"/>
  </conditionalFormatting>
  <conditionalFormatting sqref="R1:R1048576">
    <cfRule type="expression" dxfId="6" priority="3">
      <formula>$R1&gt;=$R2</formula>
    </cfRule>
    <cfRule type="duplicateValues" dxfId="5" priority="9"/>
  </conditionalFormatting>
  <conditionalFormatting sqref="S1:S1048576">
    <cfRule type="expression" dxfId="4" priority="2">
      <formula>$S1&gt;=$S2</formula>
    </cfRule>
    <cfRule type="duplicateValues" dxfId="3" priority="8"/>
  </conditionalFormatting>
  <conditionalFormatting sqref="T1:T1048576">
    <cfRule type="expression" dxfId="2" priority="1">
      <formula>$T1&gt;=$T2</formula>
    </cfRule>
    <cfRule type="duplicateValues" dxfId="1" priority="7"/>
  </conditionalFormatting>
  <conditionalFormatting sqref="U1:U1048576">
    <cfRule type="duplicateValues" dxfId="0" priority="6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E2263-EA99-465F-9E3E-D2227D52237F}">
  <dimension ref="A1:AH784"/>
  <sheetViews>
    <sheetView topLeftCell="A7" workbookViewId="0">
      <selection activeCell="F8" sqref="F8:I8"/>
    </sheetView>
  </sheetViews>
  <sheetFormatPr defaultColWidth="8.75" defaultRowHeight="16.5" x14ac:dyDescent="0.3"/>
  <cols>
    <col min="1" max="1" width="36.375" style="6" customWidth="1"/>
    <col min="2" max="2" width="20.125" style="6" customWidth="1"/>
    <col min="3" max="3" width="3" style="26" customWidth="1"/>
    <col min="4" max="4" width="4.5" style="6" customWidth="1"/>
    <col min="5" max="5" width="8.75" style="4"/>
    <col min="6" max="6" width="10.25" style="6" bestFit="1" customWidth="1"/>
    <col min="7" max="7" width="11.375" style="6" bestFit="1" customWidth="1"/>
    <col min="8" max="8" width="12.375" style="6" bestFit="1" customWidth="1"/>
    <col min="9" max="9" width="9.125" style="6" bestFit="1" customWidth="1"/>
    <col min="10" max="13" width="4.5" style="6" customWidth="1"/>
    <col min="14" max="14" width="8.75" style="4"/>
    <col min="15" max="15" width="11.875" style="5" bestFit="1" customWidth="1"/>
    <col min="16" max="16" width="10.25" style="4" customWidth="1"/>
    <col min="17" max="17" width="13.75" style="4" bestFit="1" customWidth="1"/>
    <col min="18" max="18" width="14.875" style="4" customWidth="1"/>
    <col min="19" max="19" width="19.25" style="4" bestFit="1" customWidth="1"/>
    <col min="20" max="21" width="19.25" style="4" customWidth="1"/>
    <col min="22" max="22" width="14.625" style="4" bestFit="1" customWidth="1"/>
    <col min="23" max="23" width="19.375" style="4" customWidth="1"/>
    <col min="24" max="16384" width="8.75" style="6"/>
  </cols>
  <sheetData>
    <row r="1" spans="1:25" s="20" customFormat="1" x14ac:dyDescent="0.3">
      <c r="A1" s="106" t="s">
        <v>709</v>
      </c>
      <c r="B1" s="107"/>
      <c r="E1" s="21"/>
      <c r="N1" s="21"/>
      <c r="O1" s="22"/>
      <c r="P1" s="21"/>
      <c r="Q1" s="21"/>
      <c r="R1" s="21"/>
      <c r="S1" s="21"/>
      <c r="T1" s="21"/>
      <c r="U1" s="21"/>
      <c r="V1" s="21"/>
      <c r="W1" s="21"/>
    </row>
    <row r="2" spans="1:25" s="23" customFormat="1" ht="17.25" thickBot="1" x14ac:dyDescent="0.35">
      <c r="A2" s="108"/>
      <c r="B2" s="109"/>
      <c r="E2" s="24"/>
      <c r="N2" s="24"/>
      <c r="O2" s="25"/>
      <c r="P2" s="24"/>
      <c r="Q2" s="24"/>
      <c r="R2" s="24"/>
      <c r="S2" s="24"/>
      <c r="T2" s="24"/>
      <c r="U2" s="24"/>
      <c r="V2" s="24"/>
      <c r="W2" s="24"/>
    </row>
    <row r="5" spans="1:25" x14ac:dyDescent="0.3">
      <c r="E5" s="6"/>
      <c r="P5" s="7"/>
      <c r="Q5" s="7"/>
      <c r="R5" s="7"/>
    </row>
    <row r="6" spans="1:25" x14ac:dyDescent="0.3">
      <c r="A6" s="110" t="s">
        <v>710</v>
      </c>
      <c r="B6" s="110"/>
      <c r="E6" s="4" t="s">
        <v>690</v>
      </c>
      <c r="N6" s="4" t="s">
        <v>711</v>
      </c>
      <c r="V6" s="4" t="s">
        <v>692</v>
      </c>
    </row>
    <row r="7" spans="1:25" ht="17.25" thickBot="1" x14ac:dyDescent="0.35">
      <c r="A7" s="27"/>
      <c r="B7" s="27"/>
      <c r="C7" s="28"/>
      <c r="E7" s="8" t="s">
        <v>712</v>
      </c>
      <c r="F7" s="8" t="s">
        <v>62</v>
      </c>
      <c r="G7" s="8" t="s">
        <v>63</v>
      </c>
      <c r="H7" s="8" t="s">
        <v>64</v>
      </c>
      <c r="I7" s="8" t="s">
        <v>65</v>
      </c>
      <c r="N7" s="8" t="s">
        <v>712</v>
      </c>
      <c r="O7" s="8" t="s">
        <v>65</v>
      </c>
      <c r="P7" s="8" t="s">
        <v>62</v>
      </c>
      <c r="Q7" s="8" t="s">
        <v>713</v>
      </c>
      <c r="R7" s="8" t="s">
        <v>645</v>
      </c>
      <c r="S7" s="8" t="s">
        <v>646</v>
      </c>
      <c r="T7" s="8" t="s">
        <v>714</v>
      </c>
      <c r="U7" s="29"/>
      <c r="V7" s="8" t="s">
        <v>646</v>
      </c>
      <c r="W7" s="8" t="s">
        <v>647</v>
      </c>
      <c r="X7" s="8"/>
      <c r="Y7" s="8"/>
    </row>
    <row r="8" spans="1:25" ht="17.25" thickTop="1" x14ac:dyDescent="0.3">
      <c r="A8" s="30" t="s">
        <v>715</v>
      </c>
      <c r="B8" s="30" t="s">
        <v>716</v>
      </c>
      <c r="C8" s="28"/>
      <c r="E8" s="14"/>
      <c r="F8" s="31" t="str">
        <f>F781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</v>
      </c>
      <c r="G8" s="31" t="str">
        <f>G781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" s="31" t="str">
        <f>H781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</v>
      </c>
      <c r="I8" s="31" t="str">
        <f>I781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</v>
      </c>
      <c r="J8" s="6" t="s">
        <v>717</v>
      </c>
      <c r="N8" s="14"/>
      <c r="O8" s="15"/>
      <c r="P8" s="15"/>
      <c r="Q8" s="5"/>
      <c r="R8" s="14"/>
      <c r="S8" s="14"/>
      <c r="T8" s="29">
        <f>SUM(T9:T486)</f>
        <v>10810510000000</v>
      </c>
      <c r="U8" s="29"/>
      <c r="V8" s="14" t="s">
        <v>648</v>
      </c>
      <c r="W8" s="14">
        <v>4</v>
      </c>
      <c r="X8" s="15">
        <f>POWER(10,W8)</f>
        <v>10000</v>
      </c>
      <c r="Y8" s="15" t="str">
        <f>1&amp;RIGHT(X8,W8)</f>
        <v>10000</v>
      </c>
    </row>
    <row r="9" spans="1:25" x14ac:dyDescent="0.3">
      <c r="A9" s="32" t="s">
        <v>718</v>
      </c>
      <c r="B9" s="33" t="s">
        <v>719</v>
      </c>
      <c r="C9" s="28"/>
      <c r="E9" s="14">
        <v>1</v>
      </c>
      <c r="F9" s="6">
        <f>P9</f>
        <v>1E+20</v>
      </c>
      <c r="G9" s="6">
        <v>2</v>
      </c>
      <c r="H9" s="34">
        <f>T9</f>
        <v>10000000</v>
      </c>
      <c r="I9" s="6" t="str">
        <f>O9</f>
        <v>1해</v>
      </c>
      <c r="J9" s="6" t="s">
        <v>717</v>
      </c>
      <c r="N9" s="14">
        <v>1</v>
      </c>
      <c r="O9" s="15" t="str">
        <f>Q9&amp;R9</f>
        <v>1해</v>
      </c>
      <c r="P9" s="15">
        <f>Q9*S9</f>
        <v>1E+20</v>
      </c>
      <c r="Q9" s="15">
        <v>1</v>
      </c>
      <c r="R9" s="14" t="s">
        <v>61</v>
      </c>
      <c r="S9" s="14" t="str">
        <f t="shared" ref="S9:S72" si="0">VLOOKUP(R9,V:Y,4,FALSE)</f>
        <v>1E+20</v>
      </c>
      <c r="T9" s="29">
        <f t="shared" ref="T9:T72" si="1">$B$11*N9+IF(N9&gt;=15,ROUNDUP((N9/15),0)*$B$12,0)+IF(N9&gt;=50,ROUNDUP((N9/50),0)*$B$13,0)+IF(N9&gt;=100,ROUNDUP((N9/100),0)*$B$14,0)+IF(N9&gt;=200,ROUNDUP((N9/200),0)*$B$15,0)</f>
        <v>10000000</v>
      </c>
      <c r="U9" s="29"/>
      <c r="V9" s="14" t="s">
        <v>650</v>
      </c>
      <c r="W9" s="14">
        <v>8</v>
      </c>
      <c r="X9" s="15">
        <f t="shared" ref="X9:X32" si="2">POWER(10,W9)</f>
        <v>100000000</v>
      </c>
      <c r="Y9" s="15" t="str">
        <f>1&amp;RIGHT(X9,W9)</f>
        <v>100000000</v>
      </c>
    </row>
    <row r="10" spans="1:25" x14ac:dyDescent="0.3">
      <c r="A10" s="32" t="s">
        <v>720</v>
      </c>
      <c r="B10" s="33">
        <v>50</v>
      </c>
      <c r="C10" s="28"/>
      <c r="E10" s="14">
        <v>2</v>
      </c>
      <c r="F10" s="6" t="str">
        <f>F9&amp;","&amp;P10</f>
        <v>1E+20,1.5E+20</v>
      </c>
      <c r="G10" s="6" t="str">
        <f>G9&amp;","&amp;2</f>
        <v>2,2</v>
      </c>
      <c r="H10" s="6" t="str">
        <f>H9&amp;","&amp;T10</f>
        <v>10000000,20000000</v>
      </c>
      <c r="I10" s="6" t="str">
        <f>I9&amp;","&amp;O10</f>
        <v>1해,1.5해</v>
      </c>
      <c r="J10" s="6" t="s">
        <v>717</v>
      </c>
      <c r="N10" s="14">
        <v>2</v>
      </c>
      <c r="O10" s="15" t="str">
        <f t="shared" ref="O10:O29" si="3">Q10&amp;R10</f>
        <v>1.5해</v>
      </c>
      <c r="P10" s="15">
        <f t="shared" ref="P10:P73" si="4">Q10*S10</f>
        <v>1.5E+20</v>
      </c>
      <c r="Q10" s="15">
        <f>IF(ROUNDUP(Q9*((100+$B$10)/100),0)&gt;10000,ROUNDUP(Q9*((100+$B$10)/100)/10000,4),ROUNDUP(Q9*((100+$B$10)/100),4))</f>
        <v>1.5</v>
      </c>
      <c r="R10" s="14" t="str" cm="1">
        <f t="array" ref="R10">IF(AND(Q9&gt;1000,Q10&lt;2),INDEX(V:V,MATCH(R9,V:V,0)+1,0),R9)</f>
        <v>해</v>
      </c>
      <c r="S10" s="14" t="str">
        <f t="shared" si="0"/>
        <v>1E+20</v>
      </c>
      <c r="T10" s="29">
        <f t="shared" si="1"/>
        <v>20000000</v>
      </c>
      <c r="U10" s="29"/>
      <c r="V10" s="14" t="s">
        <v>651</v>
      </c>
      <c r="W10" s="14">
        <v>12</v>
      </c>
      <c r="X10" s="15">
        <f t="shared" si="2"/>
        <v>1000000000000</v>
      </c>
      <c r="Y10" s="15" t="str">
        <f>1&amp;RIGHT(X10,W10)</f>
        <v>1000000000000</v>
      </c>
    </row>
    <row r="11" spans="1:25" x14ac:dyDescent="0.3">
      <c r="A11" s="32" t="s">
        <v>721</v>
      </c>
      <c r="B11" s="35">
        <v>10000000</v>
      </c>
      <c r="C11" s="28"/>
      <c r="E11" s="14">
        <v>3</v>
      </c>
      <c r="F11" s="6" t="str">
        <f t="shared" ref="F11:F74" si="5">F10&amp;","&amp;P11</f>
        <v>1E+20,1.5E+20,2.25E+20</v>
      </c>
      <c r="G11" s="6" t="str">
        <f t="shared" ref="G11:G74" si="6">G10&amp;","&amp;2</f>
        <v>2,2,2</v>
      </c>
      <c r="H11" s="6" t="str">
        <f t="shared" ref="H11:H74" si="7">H10&amp;","&amp;T11</f>
        <v>10000000,20000000,30000000</v>
      </c>
      <c r="I11" s="6" t="str">
        <f t="shared" ref="I11:I74" si="8">I10&amp;","&amp;O11</f>
        <v>1해,1.5해,2.25해</v>
      </c>
      <c r="J11" s="6" t="s">
        <v>717</v>
      </c>
      <c r="N11" s="14">
        <v>3</v>
      </c>
      <c r="O11" s="15" t="str">
        <f t="shared" si="3"/>
        <v>2.25해</v>
      </c>
      <c r="P11" s="15">
        <f t="shared" si="4"/>
        <v>2.25E+20</v>
      </c>
      <c r="Q11" s="15">
        <f t="shared" ref="Q11:Q74" si="9">IF(ROUNDUP(Q10*((100+$B$10)/100),0)&gt;10000,ROUNDUP(Q10*((100+$B$10)/100)/10000,4),ROUNDUP(Q10*((100+$B$10)/100),4))</f>
        <v>2.25</v>
      </c>
      <c r="R11" s="14" t="str" cm="1">
        <f t="array" ref="R11">IF(AND(Q10&gt;1000,Q11&lt;2),INDEX(V:V,MATCH(R10,V:V,0)+1,0),R10)</f>
        <v>해</v>
      </c>
      <c r="S11" s="14" t="str">
        <f t="shared" si="0"/>
        <v>1E+20</v>
      </c>
      <c r="T11" s="29">
        <f t="shared" si="1"/>
        <v>30000000</v>
      </c>
      <c r="U11" s="29"/>
      <c r="V11" s="14" t="s">
        <v>652</v>
      </c>
      <c r="W11" s="14">
        <v>16</v>
      </c>
      <c r="X11" s="15">
        <f t="shared" si="2"/>
        <v>1E+16</v>
      </c>
      <c r="Y11" s="15" t="str">
        <f>1&amp;RIGHT(X11,W11)</f>
        <v>10000000000000000</v>
      </c>
    </row>
    <row r="12" spans="1:25" x14ac:dyDescent="0.3">
      <c r="A12" s="32" t="s">
        <v>722</v>
      </c>
      <c r="B12" s="35">
        <v>100000000</v>
      </c>
      <c r="C12" s="28"/>
      <c r="E12" s="14">
        <v>4</v>
      </c>
      <c r="F12" s="6" t="str">
        <f t="shared" si="5"/>
        <v>1E+20,1.5E+20,2.25E+20,3.375E+20</v>
      </c>
      <c r="G12" s="6" t="str">
        <f t="shared" si="6"/>
        <v>2,2,2,2</v>
      </c>
      <c r="H12" s="6" t="str">
        <f t="shared" si="7"/>
        <v>10000000,20000000,30000000,40000000</v>
      </c>
      <c r="I12" s="6" t="str">
        <f t="shared" si="8"/>
        <v>1해,1.5해,2.25해,3.375해</v>
      </c>
      <c r="J12" s="6" t="s">
        <v>717</v>
      </c>
      <c r="N12" s="14">
        <v>4</v>
      </c>
      <c r="O12" s="15" t="str">
        <f t="shared" si="3"/>
        <v>3.375해</v>
      </c>
      <c r="P12" s="15">
        <f t="shared" si="4"/>
        <v>3.375E+20</v>
      </c>
      <c r="Q12" s="15">
        <f t="shared" si="9"/>
        <v>3.375</v>
      </c>
      <c r="R12" s="14" t="str" cm="1">
        <f t="array" ref="R12">IF(AND(Q11&gt;1000,Q12&lt;2),INDEX(V:V,MATCH(R11,V:V,0)+1,0),R11)</f>
        <v>해</v>
      </c>
      <c r="S12" s="14" t="str">
        <f t="shared" si="0"/>
        <v>1E+20</v>
      </c>
      <c r="T12" s="29">
        <f t="shared" si="1"/>
        <v>40000000</v>
      </c>
      <c r="U12" s="29"/>
      <c r="V12" s="14" t="s">
        <v>61</v>
      </c>
      <c r="W12" s="14">
        <v>20</v>
      </c>
      <c r="X12" s="15">
        <f t="shared" si="2"/>
        <v>1E+20</v>
      </c>
      <c r="Y12" s="15" t="str">
        <f t="shared" ref="Y12:Y32" si="10">RIGHT(X12,W12)</f>
        <v>1E+20</v>
      </c>
    </row>
    <row r="13" spans="1:25" x14ac:dyDescent="0.3">
      <c r="A13" s="32" t="s">
        <v>723</v>
      </c>
      <c r="B13" s="35">
        <v>500000000</v>
      </c>
      <c r="C13" s="28"/>
      <c r="E13" s="14">
        <v>5</v>
      </c>
      <c r="F13" s="6" t="str">
        <f t="shared" si="5"/>
        <v>1E+20,1.5E+20,2.25E+20,3.375E+20,5.0625E+20</v>
      </c>
      <c r="G13" s="6" t="str">
        <f t="shared" si="6"/>
        <v>2,2,2,2,2</v>
      </c>
      <c r="H13" s="6" t="str">
        <f t="shared" si="7"/>
        <v>10000000,20000000,30000000,40000000,50000000</v>
      </c>
      <c r="I13" s="6" t="str">
        <f t="shared" si="8"/>
        <v>1해,1.5해,2.25해,3.375해,5.0625해</v>
      </c>
      <c r="J13" s="6" t="s">
        <v>717</v>
      </c>
      <c r="N13" s="14">
        <v>5</v>
      </c>
      <c r="O13" s="15" t="str">
        <f t="shared" si="3"/>
        <v>5.0625해</v>
      </c>
      <c r="P13" s="15">
        <f t="shared" si="4"/>
        <v>5.0625E+20</v>
      </c>
      <c r="Q13" s="15">
        <f t="shared" si="9"/>
        <v>5.0625</v>
      </c>
      <c r="R13" s="14" t="str" cm="1">
        <f t="array" ref="R13">IF(AND(Q12&gt;1000,Q13&lt;2),INDEX(V:V,MATCH(R12,V:V,0)+1,0),R12)</f>
        <v>해</v>
      </c>
      <c r="S13" s="14" t="str">
        <f t="shared" si="0"/>
        <v>1E+20</v>
      </c>
      <c r="T13" s="29">
        <f t="shared" si="1"/>
        <v>50000000</v>
      </c>
      <c r="U13" s="29"/>
      <c r="V13" s="14" t="s">
        <v>50</v>
      </c>
      <c r="W13" s="14">
        <v>24</v>
      </c>
      <c r="X13" s="15">
        <f t="shared" si="2"/>
        <v>9.9999999999999998E+23</v>
      </c>
      <c r="Y13" s="15" t="str">
        <f t="shared" si="10"/>
        <v>1E+24</v>
      </c>
    </row>
    <row r="14" spans="1:25" x14ac:dyDescent="0.3">
      <c r="A14" s="32" t="s">
        <v>724</v>
      </c>
      <c r="B14" s="35">
        <v>1000000000</v>
      </c>
      <c r="C14" s="28"/>
      <c r="E14" s="14">
        <v>6</v>
      </c>
      <c r="F14" s="6" t="str">
        <f t="shared" si="5"/>
        <v>1E+20,1.5E+20,2.25E+20,3.375E+20,5.0625E+20,7.5938E+20</v>
      </c>
      <c r="G14" s="6" t="str">
        <f t="shared" si="6"/>
        <v>2,2,2,2,2,2</v>
      </c>
      <c r="H14" s="6" t="str">
        <f t="shared" si="7"/>
        <v>10000000,20000000,30000000,40000000,50000000,60000000</v>
      </c>
      <c r="I14" s="6" t="str">
        <f t="shared" si="8"/>
        <v>1해,1.5해,2.25해,3.375해,5.0625해,7.5938해</v>
      </c>
      <c r="J14" s="6" t="s">
        <v>717</v>
      </c>
      <c r="N14" s="14">
        <v>6</v>
      </c>
      <c r="O14" s="15" t="str">
        <f t="shared" si="3"/>
        <v>7.5938해</v>
      </c>
      <c r="P14" s="15">
        <f t="shared" si="4"/>
        <v>7.5938E+20</v>
      </c>
      <c r="Q14" s="15">
        <f t="shared" si="9"/>
        <v>7.5937999999999999</v>
      </c>
      <c r="R14" s="14" t="str" cm="1">
        <f t="array" ref="R14">IF(AND(Q13&gt;1000,Q14&lt;2),INDEX(V:V,MATCH(R13,V:V,0)+1,0),R13)</f>
        <v>해</v>
      </c>
      <c r="S14" s="14" t="str">
        <f t="shared" si="0"/>
        <v>1E+20</v>
      </c>
      <c r="T14" s="29">
        <f t="shared" si="1"/>
        <v>60000000</v>
      </c>
      <c r="U14" s="29"/>
      <c r="V14" s="14" t="s">
        <v>33</v>
      </c>
      <c r="W14" s="14">
        <v>28</v>
      </c>
      <c r="X14" s="15">
        <f t="shared" si="2"/>
        <v>9.9999999999999996E+27</v>
      </c>
      <c r="Y14" s="15" t="str">
        <f t="shared" si="10"/>
        <v>1E+28</v>
      </c>
    </row>
    <row r="15" spans="1:25" x14ac:dyDescent="0.3">
      <c r="A15" s="32" t="s">
        <v>725</v>
      </c>
      <c r="B15" s="35">
        <v>10000000000</v>
      </c>
      <c r="C15" s="28"/>
      <c r="E15" s="14">
        <v>7</v>
      </c>
      <c r="F15" s="6" t="str">
        <f t="shared" si="5"/>
        <v>1E+20,1.5E+20,2.25E+20,3.375E+20,5.0625E+20,7.5938E+20,1.13907E+21</v>
      </c>
      <c r="G15" s="6" t="str">
        <f t="shared" si="6"/>
        <v>2,2,2,2,2,2,2</v>
      </c>
      <c r="H15" s="6" t="str">
        <f t="shared" si="7"/>
        <v>10000000,20000000,30000000,40000000,50000000,60000000,70000000</v>
      </c>
      <c r="I15" s="6" t="str">
        <f t="shared" si="8"/>
        <v>1해,1.5해,2.25해,3.375해,5.0625해,7.5938해,11.3907해</v>
      </c>
      <c r="J15" s="6" t="s">
        <v>717</v>
      </c>
      <c r="N15" s="14">
        <v>7</v>
      </c>
      <c r="O15" s="15" t="str">
        <f t="shared" si="3"/>
        <v>11.3907해</v>
      </c>
      <c r="P15" s="15">
        <f t="shared" si="4"/>
        <v>1.1390700000000001E+21</v>
      </c>
      <c r="Q15" s="15">
        <f t="shared" si="9"/>
        <v>11.390700000000001</v>
      </c>
      <c r="R15" s="14" t="str" cm="1">
        <f t="array" ref="R15">IF(AND(Q14&gt;1000,Q15&lt;2),INDEX(V:V,MATCH(R14,V:V,0)+1,0),R14)</f>
        <v>해</v>
      </c>
      <c r="S15" s="14" t="str">
        <f t="shared" si="0"/>
        <v>1E+20</v>
      </c>
      <c r="T15" s="29">
        <f t="shared" si="1"/>
        <v>70000000</v>
      </c>
      <c r="U15" s="29"/>
      <c r="V15" s="14" t="s">
        <v>653</v>
      </c>
      <c r="W15" s="14">
        <v>32</v>
      </c>
      <c r="X15" s="15">
        <f t="shared" si="2"/>
        <v>1.0000000000000001E+32</v>
      </c>
      <c r="Y15" s="15" t="str">
        <f t="shared" si="10"/>
        <v>1E+32</v>
      </c>
    </row>
    <row r="16" spans="1:25" x14ac:dyDescent="0.3">
      <c r="C16" s="28"/>
      <c r="E16" s="14">
        <v>8</v>
      </c>
      <c r="F16" s="6" t="str">
        <f t="shared" si="5"/>
        <v>1E+20,1.5E+20,2.25E+20,3.375E+20,5.0625E+20,7.5938E+20,1.13907E+21,1.70861E+21</v>
      </c>
      <c r="G16" s="6" t="str">
        <f t="shared" si="6"/>
        <v>2,2,2,2,2,2,2,2</v>
      </c>
      <c r="H16" s="6" t="str">
        <f t="shared" si="7"/>
        <v>10000000,20000000,30000000,40000000,50000000,60000000,70000000,80000000</v>
      </c>
      <c r="I16" s="6" t="str">
        <f t="shared" si="8"/>
        <v>1해,1.5해,2.25해,3.375해,5.0625해,7.5938해,11.3907해,17.0861해</v>
      </c>
      <c r="J16" s="6" t="s">
        <v>717</v>
      </c>
      <c r="N16" s="14">
        <v>8</v>
      </c>
      <c r="O16" s="15" t="str">
        <f t="shared" si="3"/>
        <v>17.0861해</v>
      </c>
      <c r="P16" s="15">
        <f t="shared" si="4"/>
        <v>1.7086099999999999E+21</v>
      </c>
      <c r="Q16" s="15">
        <f t="shared" si="9"/>
        <v>17.086099999999998</v>
      </c>
      <c r="R16" s="14" t="str" cm="1">
        <f t="array" ref="R16">IF(AND(Q15&gt;1000,Q16&lt;2),INDEX(V:V,MATCH(R15,V:V,0)+1,0),R15)</f>
        <v>해</v>
      </c>
      <c r="S16" s="14" t="str">
        <f t="shared" si="0"/>
        <v>1E+20</v>
      </c>
      <c r="T16" s="29">
        <f t="shared" si="1"/>
        <v>80000000</v>
      </c>
      <c r="U16" s="29"/>
      <c r="V16" s="14" t="s">
        <v>654</v>
      </c>
      <c r="W16" s="14">
        <v>36</v>
      </c>
      <c r="X16" s="15">
        <f t="shared" si="2"/>
        <v>1E+36</v>
      </c>
      <c r="Y16" s="15" t="str">
        <f t="shared" si="10"/>
        <v>1E+36</v>
      </c>
    </row>
    <row r="17" spans="3:25" x14ac:dyDescent="0.3">
      <c r="C17" s="28"/>
      <c r="E17" s="14">
        <v>9</v>
      </c>
      <c r="F17" s="6" t="str">
        <f t="shared" si="5"/>
        <v>1E+20,1.5E+20,2.25E+20,3.375E+20,5.0625E+20,7.5938E+20,1.13907E+21,1.70861E+21,2.56292E+21</v>
      </c>
      <c r="G17" s="6" t="str">
        <f t="shared" si="6"/>
        <v>2,2,2,2,2,2,2,2,2</v>
      </c>
      <c r="H17" s="6" t="str">
        <f t="shared" si="7"/>
        <v>10000000,20000000,30000000,40000000,50000000,60000000,70000000,80000000,90000000</v>
      </c>
      <c r="I17" s="6" t="str">
        <f t="shared" si="8"/>
        <v>1해,1.5해,2.25해,3.375해,5.0625해,7.5938해,11.3907해,17.0861해,25.6292해</v>
      </c>
      <c r="J17" s="6" t="s">
        <v>717</v>
      </c>
      <c r="N17" s="14">
        <v>9</v>
      </c>
      <c r="O17" s="15" t="str">
        <f t="shared" si="3"/>
        <v>25.6292해</v>
      </c>
      <c r="P17" s="15">
        <f t="shared" si="4"/>
        <v>2.5629200000000003E+21</v>
      </c>
      <c r="Q17" s="15">
        <f t="shared" si="9"/>
        <v>25.629200000000001</v>
      </c>
      <c r="R17" s="14" t="str" cm="1">
        <f t="array" ref="R17">IF(AND(Q16&gt;1000,Q17&lt;2),INDEX(V:V,MATCH(R16,V:V,0)+1,0),R16)</f>
        <v>해</v>
      </c>
      <c r="S17" s="14" t="str">
        <f t="shared" si="0"/>
        <v>1E+20</v>
      </c>
      <c r="T17" s="29">
        <f t="shared" si="1"/>
        <v>90000000</v>
      </c>
      <c r="U17" s="29"/>
      <c r="V17" s="14" t="s">
        <v>655</v>
      </c>
      <c r="W17" s="14">
        <v>40</v>
      </c>
      <c r="X17" s="15">
        <f t="shared" si="2"/>
        <v>1E+40</v>
      </c>
      <c r="Y17" s="15" t="str">
        <f t="shared" si="10"/>
        <v>1E+40</v>
      </c>
    </row>
    <row r="18" spans="3:25" x14ac:dyDescent="0.3">
      <c r="C18" s="28"/>
      <c r="E18" s="14">
        <v>10</v>
      </c>
      <c r="F18" s="6" t="str">
        <f t="shared" si="5"/>
        <v>1E+20,1.5E+20,2.25E+20,3.375E+20,5.0625E+20,7.5938E+20,1.13907E+21,1.70861E+21,2.56292E+21,3.84438E+21</v>
      </c>
      <c r="G18" s="6" t="str">
        <f t="shared" si="6"/>
        <v>2,2,2,2,2,2,2,2,2,2</v>
      </c>
      <c r="H18" s="6" t="str">
        <f t="shared" si="7"/>
        <v>10000000,20000000,30000000,40000000,50000000,60000000,70000000,80000000,90000000,100000000</v>
      </c>
      <c r="I18" s="6" t="str">
        <f t="shared" si="8"/>
        <v>1해,1.5해,2.25해,3.375해,5.0625해,7.5938해,11.3907해,17.0861해,25.6292해,38.4438해</v>
      </c>
      <c r="J18" s="6" t="s">
        <v>717</v>
      </c>
      <c r="N18" s="14">
        <v>10</v>
      </c>
      <c r="O18" s="15" t="str">
        <f t="shared" si="3"/>
        <v>38.4438해</v>
      </c>
      <c r="P18" s="15">
        <f t="shared" si="4"/>
        <v>3.8443800000000001E+21</v>
      </c>
      <c r="Q18" s="15">
        <f t="shared" si="9"/>
        <v>38.443800000000003</v>
      </c>
      <c r="R18" s="14" t="str" cm="1">
        <f t="array" ref="R18">IF(AND(Q17&gt;1000,Q18&lt;2),INDEX(V:V,MATCH(R17,V:V,0)+1,0),R17)</f>
        <v>해</v>
      </c>
      <c r="S18" s="14" t="str">
        <f t="shared" si="0"/>
        <v>1E+20</v>
      </c>
      <c r="T18" s="29">
        <f t="shared" si="1"/>
        <v>100000000</v>
      </c>
      <c r="U18" s="29"/>
      <c r="V18" s="14" t="s">
        <v>656</v>
      </c>
      <c r="W18" s="14">
        <v>44</v>
      </c>
      <c r="X18" s="15">
        <f t="shared" si="2"/>
        <v>1.0000000000000001E+44</v>
      </c>
      <c r="Y18" s="15" t="str">
        <f t="shared" si="10"/>
        <v>1E+44</v>
      </c>
    </row>
    <row r="19" spans="3:25" x14ac:dyDescent="0.3">
      <c r="C19" s="28"/>
      <c r="E19" s="14">
        <v>11</v>
      </c>
      <c r="F19" s="6" t="str">
        <f t="shared" si="5"/>
        <v>1E+20,1.5E+20,2.25E+20,3.375E+20,5.0625E+20,7.5938E+20,1.13907E+21,1.70861E+21,2.56292E+21,3.84438E+21,5.76657E+21</v>
      </c>
      <c r="G19" s="6" t="str">
        <f t="shared" si="6"/>
        <v>2,2,2,2,2,2,2,2,2,2,2</v>
      </c>
      <c r="H19" s="6" t="str">
        <f t="shared" si="7"/>
        <v>10000000,20000000,30000000,40000000,50000000,60000000,70000000,80000000,90000000,100000000,110000000</v>
      </c>
      <c r="I19" s="6" t="str">
        <f t="shared" si="8"/>
        <v>1해,1.5해,2.25해,3.375해,5.0625해,7.5938해,11.3907해,17.0861해,25.6292해,38.4438해,57.6657해</v>
      </c>
      <c r="J19" s="6" t="s">
        <v>717</v>
      </c>
      <c r="N19" s="14">
        <v>11</v>
      </c>
      <c r="O19" s="15" t="str">
        <f t="shared" si="3"/>
        <v>57.6657해</v>
      </c>
      <c r="P19" s="15">
        <f t="shared" si="4"/>
        <v>5.7665699999999999E+21</v>
      </c>
      <c r="Q19" s="15">
        <f t="shared" si="9"/>
        <v>57.665700000000001</v>
      </c>
      <c r="R19" s="14" t="str" cm="1">
        <f t="array" ref="R19">IF(AND(Q18&gt;1000,Q19&lt;2),INDEX(V:V,MATCH(R18,V:V,0)+1,0),R18)</f>
        <v>해</v>
      </c>
      <c r="S19" s="14" t="str">
        <f t="shared" si="0"/>
        <v>1E+20</v>
      </c>
      <c r="T19" s="29">
        <f t="shared" si="1"/>
        <v>110000000</v>
      </c>
      <c r="U19" s="29"/>
      <c r="V19" s="14" t="s">
        <v>657</v>
      </c>
      <c r="W19" s="14">
        <v>48</v>
      </c>
      <c r="X19" s="15">
        <f t="shared" si="2"/>
        <v>1E+48</v>
      </c>
      <c r="Y19" s="15" t="str">
        <f t="shared" si="10"/>
        <v>1E+48</v>
      </c>
    </row>
    <row r="20" spans="3:25" x14ac:dyDescent="0.3">
      <c r="C20" s="28"/>
      <c r="E20" s="14">
        <v>12</v>
      </c>
      <c r="F20" s="6" t="str">
        <f t="shared" si="5"/>
        <v>1E+20,1.5E+20,2.25E+20,3.375E+20,5.0625E+20,7.5938E+20,1.13907E+21,1.70861E+21,2.56292E+21,3.84438E+21,5.76657E+21,8.64986E+21</v>
      </c>
      <c r="G20" s="6" t="str">
        <f t="shared" si="6"/>
        <v>2,2,2,2,2,2,2,2,2,2,2,2</v>
      </c>
      <c r="H20" s="6" t="str">
        <f t="shared" si="7"/>
        <v>10000000,20000000,30000000,40000000,50000000,60000000,70000000,80000000,90000000,100000000,110000000,120000000</v>
      </c>
      <c r="I20" s="6" t="str">
        <f t="shared" si="8"/>
        <v>1해,1.5해,2.25해,3.375해,5.0625해,7.5938해,11.3907해,17.0861해,25.6292해,38.4438해,57.6657해,86.4986해</v>
      </c>
      <c r="J20" s="6" t="s">
        <v>717</v>
      </c>
      <c r="N20" s="14">
        <v>12</v>
      </c>
      <c r="O20" s="15" t="str">
        <f t="shared" si="3"/>
        <v>86.4986해</v>
      </c>
      <c r="P20" s="15">
        <f t="shared" si="4"/>
        <v>8.6498600000000014E+21</v>
      </c>
      <c r="Q20" s="15">
        <f t="shared" si="9"/>
        <v>86.49860000000001</v>
      </c>
      <c r="R20" s="14" t="str" cm="1">
        <f t="array" ref="R20">IF(AND(Q19&gt;1000,Q20&lt;2),INDEX(V:V,MATCH(R19,V:V,0)+1,0),R19)</f>
        <v>해</v>
      </c>
      <c r="S20" s="14" t="str">
        <f t="shared" si="0"/>
        <v>1E+20</v>
      </c>
      <c r="T20" s="29">
        <f t="shared" si="1"/>
        <v>120000000</v>
      </c>
      <c r="U20" s="29"/>
      <c r="V20" s="14" t="s">
        <v>659</v>
      </c>
      <c r="W20" s="14">
        <v>52</v>
      </c>
      <c r="X20" s="15">
        <f t="shared" si="2"/>
        <v>9.9999999999999999E+51</v>
      </c>
      <c r="Y20" s="15" t="str">
        <f t="shared" si="10"/>
        <v>1E+52</v>
      </c>
    </row>
    <row r="21" spans="3:25" x14ac:dyDescent="0.3">
      <c r="C21" s="28"/>
      <c r="E21" s="14">
        <v>13</v>
      </c>
      <c r="F21" s="6" t="str">
        <f t="shared" si="5"/>
        <v>1E+20,1.5E+20,2.25E+20,3.375E+20,5.0625E+20,7.5938E+20,1.13907E+21,1.70861E+21,2.56292E+21,3.84438E+21,5.76657E+21,8.64986E+21,1.297479E+22</v>
      </c>
      <c r="G21" s="6" t="str">
        <f t="shared" si="6"/>
        <v>2,2,2,2,2,2,2,2,2,2,2,2,2</v>
      </c>
      <c r="H21" s="6" t="str">
        <f t="shared" si="7"/>
        <v>10000000,20000000,30000000,40000000,50000000,60000000,70000000,80000000,90000000,100000000,110000000,120000000,130000000</v>
      </c>
      <c r="I21" s="6" t="str">
        <f t="shared" si="8"/>
        <v>1해,1.5해,2.25해,3.375해,5.0625해,7.5938해,11.3907해,17.0861해,25.6292해,38.4438해,57.6657해,86.4986해,129.7479해</v>
      </c>
      <c r="J21" s="6" t="s">
        <v>717</v>
      </c>
      <c r="N21" s="14">
        <v>13</v>
      </c>
      <c r="O21" s="15" t="str">
        <f t="shared" si="3"/>
        <v>129.7479해</v>
      </c>
      <c r="P21" s="15">
        <f t="shared" si="4"/>
        <v>1.297479E+22</v>
      </c>
      <c r="Q21" s="15">
        <f t="shared" si="9"/>
        <v>129.74789999999999</v>
      </c>
      <c r="R21" s="14" t="str" cm="1">
        <f t="array" ref="R21">IF(AND(Q20&gt;1000,Q21&lt;2),INDEX(V:V,MATCH(R20,V:V,0)+1,0),R20)</f>
        <v>해</v>
      </c>
      <c r="S21" s="14" t="str">
        <f t="shared" si="0"/>
        <v>1E+20</v>
      </c>
      <c r="T21" s="29">
        <f t="shared" si="1"/>
        <v>130000000</v>
      </c>
      <c r="U21" s="29"/>
      <c r="V21" s="14" t="s">
        <v>660</v>
      </c>
      <c r="W21" s="14">
        <v>56</v>
      </c>
      <c r="X21" s="15">
        <f t="shared" si="2"/>
        <v>1.0000000000000001E+56</v>
      </c>
      <c r="Y21" s="15" t="str">
        <f t="shared" si="10"/>
        <v>1E+56</v>
      </c>
    </row>
    <row r="22" spans="3:25" x14ac:dyDescent="0.3">
      <c r="C22" s="28"/>
      <c r="E22" s="14">
        <v>14</v>
      </c>
      <c r="F22" s="6" t="str">
        <f t="shared" si="5"/>
        <v>1E+20,1.5E+20,2.25E+20,3.375E+20,5.0625E+20,7.5938E+20,1.13907E+21,1.70861E+21,2.56292E+21,3.84438E+21,5.76657E+21,8.64986E+21,1.297479E+22,1.946219E+22</v>
      </c>
      <c r="G22" s="6" t="str">
        <f t="shared" si="6"/>
        <v>2,2,2,2,2,2,2,2,2,2,2,2,2,2</v>
      </c>
      <c r="H22" s="6" t="str">
        <f t="shared" si="7"/>
        <v>10000000,20000000,30000000,40000000,50000000,60000000,70000000,80000000,90000000,100000000,110000000,120000000,130000000,140000000</v>
      </c>
      <c r="I22" s="6" t="str">
        <f t="shared" si="8"/>
        <v>1해,1.5해,2.25해,3.375해,5.0625해,7.5938해,11.3907해,17.0861해,25.6292해,38.4438해,57.6657해,86.4986해,129.7479해,194.6219해</v>
      </c>
      <c r="J22" s="6" t="s">
        <v>717</v>
      </c>
      <c r="N22" s="14">
        <v>14</v>
      </c>
      <c r="O22" s="15" t="str">
        <f t="shared" si="3"/>
        <v>194.6219해</v>
      </c>
      <c r="P22" s="15">
        <f t="shared" si="4"/>
        <v>1.9462190000000001E+22</v>
      </c>
      <c r="Q22" s="15">
        <f t="shared" si="9"/>
        <v>194.62190000000001</v>
      </c>
      <c r="R22" s="14" t="str" cm="1">
        <f t="array" ref="R22">IF(AND(Q21&gt;1000,Q22&lt;2),INDEX(V:V,MATCH(R21,V:V,0)+1,0),R21)</f>
        <v>해</v>
      </c>
      <c r="S22" s="14" t="str">
        <f t="shared" si="0"/>
        <v>1E+20</v>
      </c>
      <c r="T22" s="29">
        <f t="shared" si="1"/>
        <v>140000000</v>
      </c>
      <c r="U22" s="29"/>
      <c r="V22" s="14" t="s">
        <v>661</v>
      </c>
      <c r="W22" s="14">
        <v>60</v>
      </c>
      <c r="X22" s="15">
        <f t="shared" si="2"/>
        <v>9.9999999999999995E+59</v>
      </c>
      <c r="Y22" s="15" t="str">
        <f t="shared" si="10"/>
        <v>1E+60</v>
      </c>
    </row>
    <row r="23" spans="3:25" x14ac:dyDescent="0.3">
      <c r="E23" s="14">
        <v>15</v>
      </c>
      <c r="F23" s="6" t="str">
        <f t="shared" si="5"/>
        <v>1E+20,1.5E+20,2.25E+20,3.375E+20,5.0625E+20,7.5938E+20,1.13907E+21,1.70861E+21,2.56292E+21,3.84438E+21,5.76657E+21,8.64986E+21,1.297479E+22,1.946219E+22,2.919329E+22</v>
      </c>
      <c r="G23" s="6" t="str">
        <f t="shared" si="6"/>
        <v>2,2,2,2,2,2,2,2,2,2,2,2,2,2,2</v>
      </c>
      <c r="H23" s="6" t="str">
        <f t="shared" si="7"/>
        <v>10000000,20000000,30000000,40000000,50000000,60000000,70000000,80000000,90000000,100000000,110000000,120000000,130000000,140000000,250000000</v>
      </c>
      <c r="I23" s="6" t="str">
        <f t="shared" si="8"/>
        <v>1해,1.5해,2.25해,3.375해,5.0625해,7.5938해,11.3907해,17.0861해,25.6292해,38.4438해,57.6657해,86.4986해,129.7479해,194.6219해,291.9329해</v>
      </c>
      <c r="J23" s="6" t="s">
        <v>717</v>
      </c>
      <c r="N23" s="14">
        <v>15</v>
      </c>
      <c r="O23" s="15" t="str">
        <f t="shared" si="3"/>
        <v>291.9329해</v>
      </c>
      <c r="P23" s="15">
        <f t="shared" si="4"/>
        <v>2.9193289999999998E+22</v>
      </c>
      <c r="Q23" s="15">
        <f t="shared" si="9"/>
        <v>291.93289999999996</v>
      </c>
      <c r="R23" s="14" t="str" cm="1">
        <f t="array" ref="R23">IF(AND(Q22&gt;1000,Q23&lt;2),INDEX(V:V,MATCH(R22,V:V,0)+1,0),R22)</f>
        <v>해</v>
      </c>
      <c r="S23" s="14" t="str">
        <f t="shared" si="0"/>
        <v>1E+20</v>
      </c>
      <c r="T23" s="29">
        <f t="shared" si="1"/>
        <v>250000000</v>
      </c>
      <c r="U23" s="29"/>
      <c r="V23" s="14" t="s">
        <v>662</v>
      </c>
      <c r="W23" s="14">
        <v>64</v>
      </c>
      <c r="X23" s="15">
        <f t="shared" si="2"/>
        <v>1E+64</v>
      </c>
      <c r="Y23" s="15" t="str">
        <f t="shared" si="10"/>
        <v>1E+64</v>
      </c>
    </row>
    <row r="24" spans="3:25" x14ac:dyDescent="0.3">
      <c r="E24" s="14">
        <v>16</v>
      </c>
      <c r="F24" s="6" t="str">
        <f t="shared" si="5"/>
        <v>1E+20,1.5E+20,2.25E+20,3.375E+20,5.0625E+20,7.5938E+20,1.13907E+21,1.70861E+21,2.56292E+21,3.84438E+21,5.76657E+21,8.64986E+21,1.297479E+22,1.946219E+22,2.919329E+22,4.378994E+22</v>
      </c>
      <c r="G24" s="6" t="str">
        <f t="shared" si="6"/>
        <v>2,2,2,2,2,2,2,2,2,2,2,2,2,2,2,2</v>
      </c>
      <c r="H24" s="6" t="str">
        <f t="shared" si="7"/>
        <v>10000000,20000000,30000000,40000000,50000000,60000000,70000000,80000000,90000000,100000000,110000000,120000000,130000000,140000000,250000000,360000000</v>
      </c>
      <c r="I24" s="6" t="str">
        <f t="shared" si="8"/>
        <v>1해,1.5해,2.25해,3.375해,5.0625해,7.5938해,11.3907해,17.0861해,25.6292해,38.4438해,57.6657해,86.4986해,129.7479해,194.6219해,291.9329해,437.8994해</v>
      </c>
      <c r="J24" s="6" t="s">
        <v>717</v>
      </c>
      <c r="N24" s="14">
        <v>16</v>
      </c>
      <c r="O24" s="15" t="str">
        <f t="shared" si="3"/>
        <v>437.8994해</v>
      </c>
      <c r="P24" s="15">
        <f t="shared" si="4"/>
        <v>4.3789939999999993E+22</v>
      </c>
      <c r="Q24" s="15">
        <f t="shared" si="9"/>
        <v>437.89939999999996</v>
      </c>
      <c r="R24" s="14" t="str" cm="1">
        <f t="array" ref="R24">IF(AND(Q23&gt;1000,Q24&lt;2),INDEX(V:V,MATCH(R23,V:V,0)+1,0),R23)</f>
        <v>해</v>
      </c>
      <c r="S24" s="14" t="str">
        <f t="shared" si="0"/>
        <v>1E+20</v>
      </c>
      <c r="T24" s="29">
        <f t="shared" si="1"/>
        <v>360000000</v>
      </c>
      <c r="U24" s="29"/>
      <c r="V24" s="14" t="s">
        <v>663</v>
      </c>
      <c r="W24" s="14">
        <v>68</v>
      </c>
      <c r="X24" s="15">
        <f t="shared" si="2"/>
        <v>9.9999999999999995E+67</v>
      </c>
      <c r="Y24" s="15" t="str">
        <f t="shared" si="10"/>
        <v>1E+68</v>
      </c>
    </row>
    <row r="25" spans="3:25" x14ac:dyDescent="0.3">
      <c r="E25" s="14">
        <v>17</v>
      </c>
      <c r="F25" s="6" t="str">
        <f t="shared" si="5"/>
        <v>1E+20,1.5E+20,2.25E+20,3.375E+20,5.0625E+20,7.5938E+20,1.13907E+21,1.70861E+21,2.56292E+21,3.84438E+21,5.76657E+21,8.64986E+21,1.297479E+22,1.946219E+22,2.919329E+22,4.378994E+22,6.568491E+22</v>
      </c>
      <c r="G25" s="6" t="str">
        <f t="shared" si="6"/>
        <v>2,2,2,2,2,2,2,2,2,2,2,2,2,2,2,2,2</v>
      </c>
      <c r="H25" s="6" t="str">
        <f t="shared" si="7"/>
        <v>10000000,20000000,30000000,40000000,50000000,60000000,70000000,80000000,90000000,100000000,110000000,120000000,130000000,140000000,250000000,360000000,370000000</v>
      </c>
      <c r="I25" s="6" t="str">
        <f t="shared" si="8"/>
        <v>1해,1.5해,2.25해,3.375해,5.0625해,7.5938해,11.3907해,17.0861해,25.6292해,38.4438해,57.6657해,86.4986해,129.7479해,194.6219해,291.9329해,437.8994해,656.8491해</v>
      </c>
      <c r="J25" s="6" t="s">
        <v>717</v>
      </c>
      <c r="N25" s="14">
        <v>17</v>
      </c>
      <c r="O25" s="15" t="str">
        <f t="shared" si="3"/>
        <v>656.8491해</v>
      </c>
      <c r="P25" s="15">
        <f t="shared" si="4"/>
        <v>6.5684910000000001E+22</v>
      </c>
      <c r="Q25" s="15">
        <f t="shared" si="9"/>
        <v>656.84910000000002</v>
      </c>
      <c r="R25" s="14" t="str" cm="1">
        <f t="array" ref="R25">IF(AND(Q24&gt;1000,Q25&lt;2),INDEX(V:V,MATCH(R24,V:V,0)+1,0),R24)</f>
        <v>해</v>
      </c>
      <c r="S25" s="14" t="str">
        <f t="shared" si="0"/>
        <v>1E+20</v>
      </c>
      <c r="T25" s="29">
        <f t="shared" si="1"/>
        <v>370000000</v>
      </c>
      <c r="U25" s="29"/>
      <c r="V25" s="14" t="s">
        <v>664</v>
      </c>
      <c r="W25" s="14">
        <v>72</v>
      </c>
      <c r="X25" s="15">
        <f t="shared" si="2"/>
        <v>9.9999999999999994E+71</v>
      </c>
      <c r="Y25" s="15" t="str">
        <f t="shared" si="10"/>
        <v>1E+72</v>
      </c>
    </row>
    <row r="26" spans="3:25" x14ac:dyDescent="0.3">
      <c r="E26" s="14">
        <v>18</v>
      </c>
      <c r="F26" s="6" t="str">
        <f t="shared" si="5"/>
        <v>1E+20,1.5E+20,2.25E+20,3.375E+20,5.0625E+20,7.5938E+20,1.13907E+21,1.70861E+21,2.56292E+21,3.84438E+21,5.76657E+21,8.64986E+21,1.297479E+22,1.946219E+22,2.919329E+22,4.378994E+22,6.568491E+22,9.852737E+22</v>
      </c>
      <c r="G26" s="6" t="str">
        <f t="shared" si="6"/>
        <v>2,2,2,2,2,2,2,2,2,2,2,2,2,2,2,2,2,2</v>
      </c>
      <c r="H26" s="6" t="str">
        <f t="shared" si="7"/>
        <v>10000000,20000000,30000000,40000000,50000000,60000000,70000000,80000000,90000000,100000000,110000000,120000000,130000000,140000000,250000000,360000000,370000000,380000000</v>
      </c>
      <c r="I26" s="6" t="str">
        <f t="shared" si="8"/>
        <v>1해,1.5해,2.25해,3.375해,5.0625해,7.5938해,11.3907해,17.0861해,25.6292해,38.4438해,57.6657해,86.4986해,129.7479해,194.6219해,291.9329해,437.8994해,656.8491해,985.2737해</v>
      </c>
      <c r="J26" s="6" t="s">
        <v>717</v>
      </c>
      <c r="N26" s="14">
        <v>18</v>
      </c>
      <c r="O26" s="15" t="str">
        <f t="shared" si="3"/>
        <v>985.2737해</v>
      </c>
      <c r="P26" s="15">
        <f t="shared" si="4"/>
        <v>9.852737E+22</v>
      </c>
      <c r="Q26" s="15">
        <f t="shared" si="9"/>
        <v>985.27369999999996</v>
      </c>
      <c r="R26" s="14" t="str" cm="1">
        <f t="array" ref="R26">IF(AND(Q25&gt;1000,Q26&lt;2),INDEX(V:V,MATCH(R25,V:V,0)+1,0),R25)</f>
        <v>해</v>
      </c>
      <c r="S26" s="14" t="str">
        <f t="shared" si="0"/>
        <v>1E+20</v>
      </c>
      <c r="T26" s="29">
        <f t="shared" si="1"/>
        <v>380000000</v>
      </c>
      <c r="U26" s="29"/>
      <c r="V26" s="14" t="s">
        <v>665</v>
      </c>
      <c r="W26" s="14">
        <v>76</v>
      </c>
      <c r="X26" s="15">
        <f t="shared" si="2"/>
        <v>1E+76</v>
      </c>
      <c r="Y26" s="15" t="str">
        <f t="shared" si="10"/>
        <v>1E+76</v>
      </c>
    </row>
    <row r="27" spans="3:25" x14ac:dyDescent="0.3">
      <c r="E27" s="14">
        <v>19</v>
      </c>
      <c r="F27" s="6" t="str">
        <f t="shared" si="5"/>
        <v>1E+20,1.5E+20,2.25E+20,3.375E+20,5.0625E+20,7.5938E+20,1.13907E+21,1.70861E+21,2.56292E+21,3.84438E+21,5.76657E+21,8.64986E+21,1.297479E+22,1.946219E+22,2.919329E+22,4.378994E+22,6.568491E+22,9.852737E+22,1.4779106E+23</v>
      </c>
      <c r="G27" s="6" t="str">
        <f t="shared" si="6"/>
        <v>2,2,2,2,2,2,2,2,2,2,2,2,2,2,2,2,2,2,2</v>
      </c>
      <c r="H27" s="6" t="str">
        <f t="shared" si="7"/>
        <v>10000000,20000000,30000000,40000000,50000000,60000000,70000000,80000000,90000000,100000000,110000000,120000000,130000000,140000000,250000000,360000000,370000000,380000000,390000000</v>
      </c>
      <c r="I27" s="6" t="str">
        <f t="shared" si="8"/>
        <v>1해,1.5해,2.25해,3.375해,5.0625해,7.5938해,11.3907해,17.0861해,25.6292해,38.4438해,57.6657해,86.4986해,129.7479해,194.6219해,291.9329해,437.8994해,656.8491해,985.2737해,1477.9106해</v>
      </c>
      <c r="J27" s="6" t="s">
        <v>717</v>
      </c>
      <c r="N27" s="14">
        <v>19</v>
      </c>
      <c r="O27" s="15" t="str">
        <f t="shared" si="3"/>
        <v>1477.9106해</v>
      </c>
      <c r="P27" s="15">
        <f t="shared" si="4"/>
        <v>1.4779105999999999E+23</v>
      </c>
      <c r="Q27" s="15">
        <f t="shared" si="9"/>
        <v>1477.9105999999999</v>
      </c>
      <c r="R27" s="14" t="str" cm="1">
        <f t="array" ref="R27">IF(AND(Q26&gt;1000,Q27&lt;2),INDEX(V:V,MATCH(R26,V:V,0)+1,0),R26)</f>
        <v>해</v>
      </c>
      <c r="S27" s="14" t="str">
        <f t="shared" si="0"/>
        <v>1E+20</v>
      </c>
      <c r="T27" s="29">
        <f t="shared" si="1"/>
        <v>390000000</v>
      </c>
      <c r="U27" s="29"/>
      <c r="V27" s="14" t="s">
        <v>666</v>
      </c>
      <c r="W27" s="14">
        <v>80</v>
      </c>
      <c r="X27" s="15">
        <f t="shared" si="2"/>
        <v>1E+80</v>
      </c>
      <c r="Y27" s="15" t="str">
        <f t="shared" si="10"/>
        <v>1E+80</v>
      </c>
    </row>
    <row r="28" spans="3:25" x14ac:dyDescent="0.3">
      <c r="E28" s="14">
        <v>20</v>
      </c>
      <c r="F2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</v>
      </c>
      <c r="G28" s="6" t="str">
        <f t="shared" si="6"/>
        <v>2,2,2,2,2,2,2,2,2,2,2,2,2,2,2,2,2,2,2,2</v>
      </c>
      <c r="H28" s="6" t="str">
        <f t="shared" si="7"/>
        <v>10000000,20000000,30000000,40000000,50000000,60000000,70000000,80000000,90000000,100000000,110000000,120000000,130000000,140000000,250000000,360000000,370000000,380000000,390000000,400000000</v>
      </c>
      <c r="I28" s="6" t="str">
        <f t="shared" si="8"/>
        <v>1해,1.5해,2.25해,3.375해,5.0625해,7.5938해,11.3907해,17.0861해,25.6292해,38.4438해,57.6657해,86.4986해,129.7479해,194.6219해,291.9329해,437.8994해,656.8491해,985.2737해,1477.9106해,2216.8659해</v>
      </c>
      <c r="J28" s="6" t="s">
        <v>717</v>
      </c>
      <c r="N28" s="14">
        <v>20</v>
      </c>
      <c r="O28" s="15" t="str">
        <f t="shared" si="3"/>
        <v>2216.8659해</v>
      </c>
      <c r="P28" s="15">
        <f t="shared" si="4"/>
        <v>2.2168658999999997E+23</v>
      </c>
      <c r="Q28" s="15">
        <f t="shared" si="9"/>
        <v>2216.8658999999998</v>
      </c>
      <c r="R28" s="14" t="str" cm="1">
        <f t="array" ref="R28">IF(AND(Q27&gt;1000,Q28&lt;2),INDEX(V:V,MATCH(R27,V:V,0)+1,0),R27)</f>
        <v>해</v>
      </c>
      <c r="S28" s="14" t="str">
        <f t="shared" si="0"/>
        <v>1E+20</v>
      </c>
      <c r="T28" s="29">
        <f t="shared" si="1"/>
        <v>400000000</v>
      </c>
      <c r="U28" s="29"/>
      <c r="V28" s="14" t="s">
        <v>667</v>
      </c>
      <c r="W28" s="14">
        <v>84</v>
      </c>
      <c r="X28" s="15">
        <f t="shared" si="2"/>
        <v>1.0000000000000001E+84</v>
      </c>
      <c r="Y28" s="15" t="str">
        <f t="shared" si="10"/>
        <v>1E+84</v>
      </c>
    </row>
    <row r="29" spans="3:25" x14ac:dyDescent="0.3">
      <c r="E29" s="14">
        <v>21</v>
      </c>
      <c r="F2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</v>
      </c>
      <c r="G29" s="6" t="str">
        <f t="shared" si="6"/>
        <v>2,2,2,2,2,2,2,2,2,2,2,2,2,2,2,2,2,2,2,2,2</v>
      </c>
      <c r="H29" s="6" t="str">
        <f t="shared" si="7"/>
        <v>10000000,20000000,30000000,40000000,50000000,60000000,70000000,80000000,90000000,100000000,110000000,120000000,130000000,140000000,250000000,360000000,370000000,380000000,390000000,400000000,410000000</v>
      </c>
      <c r="I2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</v>
      </c>
      <c r="J29" s="6" t="s">
        <v>717</v>
      </c>
      <c r="N29" s="14">
        <v>21</v>
      </c>
      <c r="O29" s="15" t="str">
        <f t="shared" si="3"/>
        <v>3325.2989해</v>
      </c>
      <c r="P29" s="15">
        <f t="shared" si="4"/>
        <v>3.3252989000000001E+23</v>
      </c>
      <c r="Q29" s="15">
        <f t="shared" si="9"/>
        <v>3325.2989000000002</v>
      </c>
      <c r="R29" s="14" t="str" cm="1">
        <f t="array" ref="R29">IF(AND(Q28&gt;1000,Q29&lt;2),INDEX(V:V,MATCH(R28,V:V,0)+1,0),R28)</f>
        <v>해</v>
      </c>
      <c r="S29" s="14" t="str">
        <f t="shared" si="0"/>
        <v>1E+20</v>
      </c>
      <c r="T29" s="29">
        <f t="shared" si="1"/>
        <v>410000000</v>
      </c>
      <c r="U29" s="29"/>
      <c r="V29" s="14" t="s">
        <v>649</v>
      </c>
      <c r="W29" s="14">
        <v>88</v>
      </c>
      <c r="X29" s="15">
        <f t="shared" si="2"/>
        <v>9.9999999999999996E+87</v>
      </c>
      <c r="Y29" s="15" t="str">
        <f t="shared" si="10"/>
        <v>1E+88</v>
      </c>
    </row>
    <row r="30" spans="3:25" x14ac:dyDescent="0.3">
      <c r="E30" s="14">
        <v>22</v>
      </c>
      <c r="F3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</v>
      </c>
      <c r="G30" s="6" t="str">
        <f t="shared" si="6"/>
        <v>2,2,2,2,2,2,2,2,2,2,2,2,2,2,2,2,2,2,2,2,2,2</v>
      </c>
      <c r="H30" s="6" t="str">
        <f t="shared" si="7"/>
        <v>10000000,20000000,30000000,40000000,50000000,60000000,70000000,80000000,90000000,100000000,110000000,120000000,130000000,140000000,250000000,360000000,370000000,380000000,390000000,400000000,410000000,420000000</v>
      </c>
      <c r="I3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</v>
      </c>
      <c r="J30" s="6" t="s">
        <v>717</v>
      </c>
      <c r="N30" s="14">
        <v>22</v>
      </c>
      <c r="O30" s="15" t="str">
        <f>Q30&amp;R30</f>
        <v>4987.9484해</v>
      </c>
      <c r="P30" s="15">
        <f t="shared" si="4"/>
        <v>4.9879484000000002E+23</v>
      </c>
      <c r="Q30" s="15">
        <f t="shared" si="9"/>
        <v>4987.9484000000002</v>
      </c>
      <c r="R30" s="14" t="str" cm="1">
        <f t="array" ref="R30">IF(AND(Q29&gt;1000,Q30&lt;2),INDEX(V:V,MATCH(R29,V:V,0)+1,0),R29)</f>
        <v>해</v>
      </c>
      <c r="S30" s="14" t="str">
        <f t="shared" si="0"/>
        <v>1E+20</v>
      </c>
      <c r="T30" s="29">
        <f t="shared" si="1"/>
        <v>420000000</v>
      </c>
      <c r="U30" s="29"/>
      <c r="V30" s="14" t="s">
        <v>658</v>
      </c>
      <c r="W30" s="14">
        <v>92</v>
      </c>
      <c r="X30" s="15">
        <f t="shared" si="2"/>
        <v>1E+92</v>
      </c>
      <c r="Y30" s="15" t="str">
        <f t="shared" si="10"/>
        <v>1E+92</v>
      </c>
    </row>
    <row r="31" spans="3:25" x14ac:dyDescent="0.3">
      <c r="E31" s="14">
        <v>23</v>
      </c>
      <c r="F3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</v>
      </c>
      <c r="G31" s="6" t="str">
        <f t="shared" si="6"/>
        <v>2,2,2,2,2,2,2,2,2,2,2,2,2,2,2,2,2,2,2,2,2,2,2</v>
      </c>
      <c r="H3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</v>
      </c>
      <c r="I3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</v>
      </c>
      <c r="J31" s="6" t="s">
        <v>717</v>
      </c>
      <c r="N31" s="14">
        <v>23</v>
      </c>
      <c r="O31" s="15" t="str">
        <f t="shared" ref="O31:O67" si="11">Q31&amp;R31</f>
        <v>7481.9226해</v>
      </c>
      <c r="P31" s="15">
        <f t="shared" si="4"/>
        <v>7.4819226E+23</v>
      </c>
      <c r="Q31" s="15">
        <f t="shared" si="9"/>
        <v>7481.9225999999999</v>
      </c>
      <c r="R31" s="14" t="str" cm="1">
        <f t="array" ref="R31">IF(AND(Q30&gt;1000,Q31&lt;2),INDEX(V:V,MATCH(R30,V:V,0)+1,0),R30)</f>
        <v>해</v>
      </c>
      <c r="S31" s="14" t="str">
        <f t="shared" si="0"/>
        <v>1E+20</v>
      </c>
      <c r="T31" s="29">
        <f t="shared" si="1"/>
        <v>430000000</v>
      </c>
      <c r="U31" s="29"/>
      <c r="V31" s="14" t="s">
        <v>668</v>
      </c>
      <c r="W31" s="14">
        <v>96</v>
      </c>
      <c r="X31" s="15">
        <f t="shared" si="2"/>
        <v>1E+96</v>
      </c>
      <c r="Y31" s="15" t="str">
        <f t="shared" si="10"/>
        <v>1E+96</v>
      </c>
    </row>
    <row r="32" spans="3:25" x14ac:dyDescent="0.3">
      <c r="E32" s="14">
        <v>24</v>
      </c>
      <c r="F3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</v>
      </c>
      <c r="G32" s="6" t="str">
        <f t="shared" si="6"/>
        <v>2,2,2,2,2,2,2,2,2,2,2,2,2,2,2,2,2,2,2,2,2,2,2,2</v>
      </c>
      <c r="H3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</v>
      </c>
      <c r="I3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</v>
      </c>
      <c r="J32" s="6" t="s">
        <v>717</v>
      </c>
      <c r="N32" s="14">
        <v>24</v>
      </c>
      <c r="O32" s="15" t="str">
        <f t="shared" si="11"/>
        <v>1.1223자</v>
      </c>
      <c r="P32" s="15">
        <f t="shared" si="4"/>
        <v>1.1223000000000001E+24</v>
      </c>
      <c r="Q32" s="15">
        <f t="shared" si="9"/>
        <v>1.1223000000000001</v>
      </c>
      <c r="R32" s="14" t="str" cm="1">
        <f t="array" ref="R32">IF(AND(Q31&gt;1000,Q32&lt;2),INDEX(V:V,MATCH(R31,V:V,0)+1,0),R31)</f>
        <v>자</v>
      </c>
      <c r="S32" s="14" t="str">
        <f t="shared" si="0"/>
        <v>1E+24</v>
      </c>
      <c r="T32" s="29">
        <f t="shared" si="1"/>
        <v>440000000</v>
      </c>
      <c r="U32" s="29"/>
      <c r="V32" s="14" t="s">
        <v>726</v>
      </c>
      <c r="W32" s="14">
        <v>100</v>
      </c>
      <c r="X32" s="15">
        <f t="shared" si="2"/>
        <v>1E+100</v>
      </c>
      <c r="Y32" s="15" t="str">
        <f t="shared" si="10"/>
        <v>1E+100</v>
      </c>
    </row>
    <row r="33" spans="5:34" x14ac:dyDescent="0.3">
      <c r="E33" s="14">
        <v>25</v>
      </c>
      <c r="F3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</v>
      </c>
      <c r="G33" s="6" t="str">
        <f t="shared" si="6"/>
        <v>2,2,2,2,2,2,2,2,2,2,2,2,2,2,2,2,2,2,2,2,2,2,2,2,2</v>
      </c>
      <c r="H3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</v>
      </c>
      <c r="I3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</v>
      </c>
      <c r="J33" s="6" t="s">
        <v>717</v>
      </c>
      <c r="N33" s="14">
        <v>25</v>
      </c>
      <c r="O33" s="15" t="str">
        <f t="shared" si="11"/>
        <v>1.6835자</v>
      </c>
      <c r="P33" s="15">
        <f t="shared" si="4"/>
        <v>1.6834999999999999E+24</v>
      </c>
      <c r="Q33" s="15">
        <f t="shared" si="9"/>
        <v>1.6835</v>
      </c>
      <c r="R33" s="14" t="str" cm="1">
        <f t="array" ref="R33">IF(AND(Q32&gt;1000,Q33&lt;2),INDEX(V:V,MATCH(R32,V:V,0)+1,0),R32)</f>
        <v>자</v>
      </c>
      <c r="S33" s="14" t="str">
        <f t="shared" si="0"/>
        <v>1E+24</v>
      </c>
      <c r="T33" s="29">
        <f t="shared" si="1"/>
        <v>450000000</v>
      </c>
      <c r="U33" s="29"/>
      <c r="V33" s="14" t="s">
        <v>806</v>
      </c>
      <c r="W33" s="14">
        <v>104</v>
      </c>
      <c r="X33" s="15">
        <f t="shared" ref="X33:X34" si="12">POWER(10,W33)</f>
        <v>1E+104</v>
      </c>
      <c r="Y33" s="15" t="str">
        <f t="shared" ref="Y33:Y34" si="13">RIGHT(X33,W33)</f>
        <v>1E+104</v>
      </c>
      <c r="Z33" s="4"/>
      <c r="AA33" s="4"/>
      <c r="AB33" s="4"/>
      <c r="AC33" s="4"/>
      <c r="AD33" s="4"/>
      <c r="AE33" s="4"/>
      <c r="AF33" s="4"/>
      <c r="AG33" s="4"/>
      <c r="AH33" s="4"/>
    </row>
    <row r="34" spans="5:34" x14ac:dyDescent="0.3">
      <c r="E34" s="14">
        <v>26</v>
      </c>
      <c r="F3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</v>
      </c>
      <c r="G34" s="6" t="str">
        <f t="shared" si="6"/>
        <v>2,2,2,2,2,2,2,2,2,2,2,2,2,2,2,2,2,2,2,2,2,2,2,2,2,2</v>
      </c>
      <c r="H3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</v>
      </c>
      <c r="I3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</v>
      </c>
      <c r="J34" s="6" t="s">
        <v>717</v>
      </c>
      <c r="N34" s="14">
        <v>26</v>
      </c>
      <c r="O34" s="15" t="str">
        <f t="shared" si="11"/>
        <v>2.5253자</v>
      </c>
      <c r="P34" s="15">
        <f t="shared" si="4"/>
        <v>2.5253000000000001E+24</v>
      </c>
      <c r="Q34" s="15">
        <f t="shared" si="9"/>
        <v>2.5253000000000001</v>
      </c>
      <c r="R34" s="14" t="str" cm="1">
        <f t="array" ref="R34">IF(AND(Q33&gt;1000,Q34&lt;2),INDEX(V:V,MATCH(R33,V:V,0)+1,0),R33)</f>
        <v>자</v>
      </c>
      <c r="S34" s="14" t="str">
        <f t="shared" si="0"/>
        <v>1E+24</v>
      </c>
      <c r="T34" s="29">
        <f t="shared" si="1"/>
        <v>460000000</v>
      </c>
      <c r="U34" s="29"/>
      <c r="V34" s="14" t="s">
        <v>807</v>
      </c>
      <c r="W34" s="14">
        <v>108</v>
      </c>
      <c r="X34" s="15">
        <f t="shared" si="12"/>
        <v>1E+108</v>
      </c>
      <c r="Y34" s="15" t="str">
        <f t="shared" si="13"/>
        <v>1E+108</v>
      </c>
      <c r="Z34" s="4"/>
      <c r="AA34" s="4"/>
      <c r="AB34" s="4"/>
      <c r="AC34" s="4"/>
      <c r="AD34" s="4"/>
      <c r="AE34" s="4"/>
      <c r="AF34" s="4"/>
      <c r="AG34" s="4"/>
      <c r="AH34" s="4"/>
    </row>
    <row r="35" spans="5:34" x14ac:dyDescent="0.3">
      <c r="E35" s="14">
        <v>27</v>
      </c>
      <c r="F3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</v>
      </c>
      <c r="G35" s="6" t="str">
        <f t="shared" si="6"/>
        <v>2,2,2,2,2,2,2,2,2,2,2,2,2,2,2,2,2,2,2,2,2,2,2,2,2,2,2</v>
      </c>
      <c r="H3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</v>
      </c>
      <c r="I3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</v>
      </c>
      <c r="J35" s="6" t="s">
        <v>717</v>
      </c>
      <c r="N35" s="14">
        <v>27</v>
      </c>
      <c r="O35" s="15" t="str">
        <f t="shared" si="11"/>
        <v>3.788자</v>
      </c>
      <c r="P35" s="15">
        <f t="shared" si="4"/>
        <v>3.7880000000000004E+24</v>
      </c>
      <c r="Q35" s="15">
        <f t="shared" si="9"/>
        <v>3.7880000000000003</v>
      </c>
      <c r="R35" s="14" t="str" cm="1">
        <f t="array" ref="R35">IF(AND(Q34&gt;1000,Q35&lt;2),INDEX(V:V,MATCH(R34,V:V,0)+1,0),R34)</f>
        <v>자</v>
      </c>
      <c r="S35" s="14" t="str">
        <f t="shared" si="0"/>
        <v>1E+24</v>
      </c>
      <c r="T35" s="29">
        <f t="shared" si="1"/>
        <v>470000000</v>
      </c>
      <c r="U35" s="29"/>
      <c r="V35" s="14" t="s">
        <v>912</v>
      </c>
      <c r="W35" s="14">
        <v>112</v>
      </c>
      <c r="X35" s="15">
        <f t="shared" ref="X35:X36" si="14">POWER(10,W35)</f>
        <v>9.9999999999999993E+111</v>
      </c>
      <c r="Y35" s="15" t="str">
        <f t="shared" ref="Y35:Y36" si="15">RIGHT(X35,W35)</f>
        <v>1E+112</v>
      </c>
      <c r="Z35" s="4"/>
      <c r="AA35" s="4"/>
      <c r="AB35" s="4"/>
      <c r="AC35" s="4"/>
      <c r="AD35" s="4"/>
      <c r="AE35" s="4"/>
      <c r="AF35" s="4"/>
      <c r="AG35" s="4"/>
      <c r="AH35" s="4"/>
    </row>
    <row r="36" spans="5:34" x14ac:dyDescent="0.3">
      <c r="E36" s="14">
        <v>28</v>
      </c>
      <c r="F3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</v>
      </c>
      <c r="G36" s="6" t="str">
        <f t="shared" si="6"/>
        <v>2,2,2,2,2,2,2,2,2,2,2,2,2,2,2,2,2,2,2,2,2,2,2,2,2,2,2,2</v>
      </c>
      <c r="H3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</v>
      </c>
      <c r="I3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</v>
      </c>
      <c r="J36" s="6" t="s">
        <v>717</v>
      </c>
      <c r="N36" s="14">
        <v>28</v>
      </c>
      <c r="O36" s="15" t="str">
        <f t="shared" si="11"/>
        <v>5.682자</v>
      </c>
      <c r="P36" s="15">
        <f t="shared" si="4"/>
        <v>5.6820000000000001E+24</v>
      </c>
      <c r="Q36" s="15">
        <f t="shared" si="9"/>
        <v>5.6820000000000004</v>
      </c>
      <c r="R36" s="14" t="str" cm="1">
        <f t="array" ref="R36">IF(AND(Q35&gt;1000,Q36&lt;2),INDEX(V:V,MATCH(R35,V:V,0)+1,0),R35)</f>
        <v>자</v>
      </c>
      <c r="S36" s="14" t="str">
        <f t="shared" si="0"/>
        <v>1E+24</v>
      </c>
      <c r="T36" s="29">
        <f t="shared" si="1"/>
        <v>480000000</v>
      </c>
      <c r="U36" s="29"/>
      <c r="V36" s="14" t="s">
        <v>913</v>
      </c>
      <c r="W36" s="14">
        <v>116</v>
      </c>
      <c r="X36" s="15">
        <f t="shared" si="14"/>
        <v>1E+116</v>
      </c>
      <c r="Y36" s="15" t="str">
        <f t="shared" si="15"/>
        <v>1E+116</v>
      </c>
      <c r="Z36" s="4"/>
      <c r="AA36" s="4"/>
      <c r="AB36" s="4"/>
      <c r="AC36" s="4"/>
      <c r="AD36" s="4"/>
      <c r="AE36" s="4"/>
      <c r="AF36" s="4"/>
      <c r="AG36" s="4"/>
      <c r="AH36" s="4"/>
    </row>
    <row r="37" spans="5:34" x14ac:dyDescent="0.3">
      <c r="E37" s="14">
        <v>29</v>
      </c>
      <c r="F3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</v>
      </c>
      <c r="G37" s="6" t="str">
        <f t="shared" si="6"/>
        <v>2,2,2,2,2,2,2,2,2,2,2,2,2,2,2,2,2,2,2,2,2,2,2,2,2,2,2,2,2</v>
      </c>
      <c r="H3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</v>
      </c>
      <c r="I3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</v>
      </c>
      <c r="J37" s="6" t="s">
        <v>717</v>
      </c>
      <c r="N37" s="14">
        <v>29</v>
      </c>
      <c r="O37" s="15" t="str">
        <f t="shared" si="11"/>
        <v>8.523자</v>
      </c>
      <c r="P37" s="15">
        <f t="shared" si="4"/>
        <v>8.5229999999999996E+24</v>
      </c>
      <c r="Q37" s="15">
        <f t="shared" si="9"/>
        <v>8.5229999999999997</v>
      </c>
      <c r="R37" s="14" t="str" cm="1">
        <f t="array" ref="R37">IF(AND(Q36&gt;1000,Q37&lt;2),INDEX(V:V,MATCH(R36,V:V,0)+1,0),R36)</f>
        <v>자</v>
      </c>
      <c r="S37" s="14" t="str">
        <f t="shared" si="0"/>
        <v>1E+24</v>
      </c>
      <c r="T37" s="29">
        <f t="shared" si="1"/>
        <v>490000000</v>
      </c>
      <c r="U37" s="29"/>
      <c r="V37" s="14" t="s">
        <v>967</v>
      </c>
      <c r="W37" s="14">
        <v>120</v>
      </c>
      <c r="X37" s="15">
        <f t="shared" ref="X37:X38" si="16">POWER(10,W37)</f>
        <v>9.9999999999999998E+119</v>
      </c>
      <c r="Y37" s="15" t="str">
        <f t="shared" ref="Y37:Y38" si="17">RIGHT(X37,W37)</f>
        <v>1E+120</v>
      </c>
      <c r="Z37" s="4"/>
      <c r="AA37" s="4"/>
      <c r="AB37" s="4"/>
      <c r="AC37" s="4"/>
      <c r="AD37" s="4"/>
      <c r="AE37" s="4"/>
      <c r="AF37" s="4"/>
      <c r="AG37" s="4"/>
      <c r="AH37" s="4"/>
    </row>
    <row r="38" spans="5:34" x14ac:dyDescent="0.3">
      <c r="E38" s="14">
        <v>30</v>
      </c>
      <c r="F3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</v>
      </c>
      <c r="G38" s="6" t="str">
        <f t="shared" si="6"/>
        <v>2,2,2,2,2,2,2,2,2,2,2,2,2,2,2,2,2,2,2,2,2,2,2,2,2,2,2,2,2,2</v>
      </c>
      <c r="H3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</v>
      </c>
      <c r="I3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</v>
      </c>
      <c r="J38" s="6" t="s">
        <v>717</v>
      </c>
      <c r="N38" s="14">
        <v>30</v>
      </c>
      <c r="O38" s="15" t="str">
        <f t="shared" si="11"/>
        <v>12.7845자</v>
      </c>
      <c r="P38" s="15">
        <f t="shared" si="4"/>
        <v>1.2784499999999999E+25</v>
      </c>
      <c r="Q38" s="15">
        <f t="shared" si="9"/>
        <v>12.7845</v>
      </c>
      <c r="R38" s="14" t="str" cm="1">
        <f t="array" ref="R38">IF(AND(Q37&gt;1000,Q38&lt;2),INDEX(V:V,MATCH(R37,V:V,0)+1,0),R37)</f>
        <v>자</v>
      </c>
      <c r="S38" s="14" t="str">
        <f t="shared" si="0"/>
        <v>1E+24</v>
      </c>
      <c r="T38" s="29">
        <f t="shared" si="1"/>
        <v>500000000</v>
      </c>
      <c r="U38" s="29"/>
      <c r="V38" s="14" t="s">
        <v>968</v>
      </c>
      <c r="W38" s="14">
        <v>124</v>
      </c>
      <c r="X38" s="15">
        <f t="shared" si="16"/>
        <v>9.9999999999999995E+123</v>
      </c>
      <c r="Y38" s="15" t="str">
        <f t="shared" si="17"/>
        <v>1E+124</v>
      </c>
      <c r="Z38" s="4"/>
      <c r="AA38" s="4"/>
      <c r="AB38" s="4"/>
      <c r="AC38" s="4"/>
      <c r="AD38" s="4"/>
      <c r="AE38" s="4"/>
      <c r="AF38" s="4"/>
      <c r="AG38" s="4"/>
      <c r="AH38" s="4"/>
    </row>
    <row r="39" spans="5:34" x14ac:dyDescent="0.3">
      <c r="E39" s="14">
        <v>31</v>
      </c>
      <c r="F3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</v>
      </c>
      <c r="G39" s="6" t="str">
        <f t="shared" si="6"/>
        <v>2,2,2,2,2,2,2,2,2,2,2,2,2,2,2,2,2,2,2,2,2,2,2,2,2,2,2,2,2,2,2</v>
      </c>
      <c r="H3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</v>
      </c>
      <c r="I3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</v>
      </c>
      <c r="J39" s="6" t="s">
        <v>717</v>
      </c>
      <c r="N39" s="14">
        <v>31</v>
      </c>
      <c r="O39" s="15" t="str">
        <f t="shared" si="11"/>
        <v>19.1768자</v>
      </c>
      <c r="P39" s="15">
        <f t="shared" si="4"/>
        <v>1.91768E+25</v>
      </c>
      <c r="Q39" s="15">
        <f t="shared" si="9"/>
        <v>19.1768</v>
      </c>
      <c r="R39" s="14" t="str" cm="1">
        <f t="array" ref="R39">IF(AND(Q38&gt;1000,Q39&lt;2),INDEX(V:V,MATCH(R38,V:V,0)+1,0),R38)</f>
        <v>자</v>
      </c>
      <c r="S39" s="14" t="str">
        <f t="shared" si="0"/>
        <v>1E+24</v>
      </c>
      <c r="T39" s="29">
        <f t="shared" si="1"/>
        <v>610000000</v>
      </c>
      <c r="U39" s="29"/>
      <c r="V39" s="14" t="s">
        <v>1010</v>
      </c>
      <c r="W39" s="14">
        <v>128</v>
      </c>
      <c r="X39" s="15">
        <f t="shared" ref="X39" si="18">POWER(10,W39)</f>
        <v>1.0000000000000001E+128</v>
      </c>
      <c r="Y39" s="15" t="str">
        <f t="shared" ref="Y39" si="19">RIGHT(X39,W39)</f>
        <v>1E+128</v>
      </c>
      <c r="Z39" s="4"/>
      <c r="AA39" s="4"/>
      <c r="AB39" s="4"/>
      <c r="AC39" s="4"/>
      <c r="AD39" s="4"/>
      <c r="AE39" s="4"/>
      <c r="AF39" s="4"/>
      <c r="AG39" s="4"/>
      <c r="AH39" s="4"/>
    </row>
    <row r="40" spans="5:34" x14ac:dyDescent="0.3">
      <c r="E40" s="14">
        <v>32</v>
      </c>
      <c r="F4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</v>
      </c>
      <c r="G40" s="6" t="str">
        <f t="shared" si="6"/>
        <v>2,2,2,2,2,2,2,2,2,2,2,2,2,2,2,2,2,2,2,2,2,2,2,2,2,2,2,2,2,2,2,2</v>
      </c>
      <c r="H4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</v>
      </c>
      <c r="I4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</v>
      </c>
      <c r="J40" s="6" t="s">
        <v>717</v>
      </c>
      <c r="N40" s="14">
        <v>32</v>
      </c>
      <c r="O40" s="15" t="str">
        <f t="shared" si="11"/>
        <v>28.7652자</v>
      </c>
      <c r="P40" s="15">
        <f t="shared" si="4"/>
        <v>2.8765200000000002E+25</v>
      </c>
      <c r="Q40" s="15">
        <f t="shared" si="9"/>
        <v>28.7652</v>
      </c>
      <c r="R40" s="14" t="str" cm="1">
        <f t="array" ref="R40">IF(AND(Q39&gt;1000,Q40&lt;2),INDEX(V:V,MATCH(R39,V:V,0)+1,0),R39)</f>
        <v>자</v>
      </c>
      <c r="S40" s="14" t="str">
        <f t="shared" si="0"/>
        <v>1E+24</v>
      </c>
      <c r="T40" s="29">
        <f t="shared" si="1"/>
        <v>620000000</v>
      </c>
      <c r="U40" s="29"/>
      <c r="V40" s="14" t="s">
        <v>1085</v>
      </c>
      <c r="W40" s="14">
        <v>132</v>
      </c>
      <c r="X40" s="15">
        <f t="shared" ref="X40" si="20">POWER(10,W40)</f>
        <v>9.9999999999999999E+131</v>
      </c>
      <c r="Y40" s="15" t="str">
        <f t="shared" ref="Y40" si="21">RIGHT(X40,W40)</f>
        <v>1E+132</v>
      </c>
      <c r="Z40" s="4"/>
      <c r="AA40" s="4"/>
      <c r="AB40" s="4"/>
      <c r="AC40" s="4"/>
      <c r="AD40" s="4"/>
      <c r="AE40" s="4"/>
      <c r="AF40" s="4"/>
      <c r="AG40" s="4"/>
      <c r="AH40" s="4"/>
    </row>
    <row r="41" spans="5:34" x14ac:dyDescent="0.3">
      <c r="E41" s="14">
        <v>33</v>
      </c>
      <c r="F4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</v>
      </c>
      <c r="G41" s="6" t="str">
        <f t="shared" si="6"/>
        <v>2,2,2,2,2,2,2,2,2,2,2,2,2,2,2,2,2,2,2,2,2,2,2,2,2,2,2,2,2,2,2,2,2</v>
      </c>
      <c r="H4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</v>
      </c>
      <c r="I4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</v>
      </c>
      <c r="J41" s="6" t="s">
        <v>717</v>
      </c>
      <c r="N41" s="14">
        <v>33</v>
      </c>
      <c r="O41" s="15" t="str">
        <f t="shared" si="11"/>
        <v>43.1478자</v>
      </c>
      <c r="P41" s="15">
        <f t="shared" si="4"/>
        <v>4.31478E+25</v>
      </c>
      <c r="Q41" s="15">
        <f t="shared" si="9"/>
        <v>43.147799999999997</v>
      </c>
      <c r="R41" s="14" t="str" cm="1">
        <f t="array" ref="R41">IF(AND(Q40&gt;1000,Q41&lt;2),INDEX(V:V,MATCH(R40,V:V,0)+1,0),R40)</f>
        <v>자</v>
      </c>
      <c r="S41" s="14" t="str">
        <f t="shared" si="0"/>
        <v>1E+24</v>
      </c>
      <c r="T41" s="29">
        <f t="shared" si="1"/>
        <v>630000000</v>
      </c>
      <c r="U41" s="29"/>
      <c r="V41" s="14" t="s">
        <v>1103</v>
      </c>
      <c r="W41" s="14">
        <v>136</v>
      </c>
      <c r="X41" s="15">
        <f t="shared" ref="X41" si="22">POWER(10,W41)</f>
        <v>1.0000000000000001E+136</v>
      </c>
      <c r="Y41" s="15" t="str">
        <f t="shared" ref="Y41" si="23">RIGHT(X41,W41)</f>
        <v>1E+136</v>
      </c>
      <c r="Z41" s="4"/>
      <c r="AA41" s="4"/>
      <c r="AB41" s="4"/>
      <c r="AC41" s="4"/>
      <c r="AD41" s="4"/>
      <c r="AE41" s="4"/>
      <c r="AF41" s="4"/>
      <c r="AG41" s="4"/>
      <c r="AH41" s="4"/>
    </row>
    <row r="42" spans="5:34" x14ac:dyDescent="0.3">
      <c r="E42" s="14">
        <v>34</v>
      </c>
      <c r="F4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</v>
      </c>
      <c r="G42" s="6" t="str">
        <f t="shared" si="6"/>
        <v>2,2,2,2,2,2,2,2,2,2,2,2,2,2,2,2,2,2,2,2,2,2,2,2,2,2,2,2,2,2,2,2,2,2</v>
      </c>
      <c r="H4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</v>
      </c>
      <c r="I4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</v>
      </c>
      <c r="J42" s="6" t="s">
        <v>717</v>
      </c>
      <c r="N42" s="14">
        <v>34</v>
      </c>
      <c r="O42" s="15" t="str">
        <f t="shared" si="11"/>
        <v>64.7217자</v>
      </c>
      <c r="P42" s="15">
        <f t="shared" si="4"/>
        <v>6.47217E+25</v>
      </c>
      <c r="Q42" s="15">
        <f t="shared" si="9"/>
        <v>64.721699999999998</v>
      </c>
      <c r="R42" s="14" t="str" cm="1">
        <f t="array" ref="R42">IF(AND(Q41&gt;1000,Q42&lt;2),INDEX(V:V,MATCH(R41,V:V,0)+1,0),R41)</f>
        <v>자</v>
      </c>
      <c r="S42" s="14" t="str">
        <f t="shared" si="0"/>
        <v>1E+24</v>
      </c>
      <c r="T42" s="29">
        <f t="shared" si="1"/>
        <v>640000000</v>
      </c>
      <c r="U42" s="29"/>
      <c r="V42" s="14" t="s">
        <v>1132</v>
      </c>
      <c r="W42" s="14">
        <v>140</v>
      </c>
      <c r="X42" s="15">
        <f t="shared" ref="X42" si="24">POWER(10,W42)</f>
        <v>1.0000000000000001E+140</v>
      </c>
      <c r="Y42" s="15" t="str">
        <f t="shared" ref="Y42" si="25">RIGHT(X42,W42)</f>
        <v>1E+140</v>
      </c>
      <c r="Z42" s="4"/>
      <c r="AA42" s="4"/>
      <c r="AB42" s="4"/>
      <c r="AC42" s="4"/>
      <c r="AD42" s="4"/>
      <c r="AE42" s="4"/>
      <c r="AF42" s="4"/>
      <c r="AG42" s="4"/>
      <c r="AH42" s="4"/>
    </row>
    <row r="43" spans="5:34" x14ac:dyDescent="0.3">
      <c r="E43" s="14">
        <v>35</v>
      </c>
      <c r="F4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</v>
      </c>
      <c r="G43" s="6" t="str">
        <f t="shared" si="6"/>
        <v>2,2,2,2,2,2,2,2,2,2,2,2,2,2,2,2,2,2,2,2,2,2,2,2,2,2,2,2,2,2,2,2,2,2,2</v>
      </c>
      <c r="H4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</v>
      </c>
      <c r="I4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</v>
      </c>
      <c r="J43" s="6" t="s">
        <v>717</v>
      </c>
      <c r="N43" s="14">
        <v>35</v>
      </c>
      <c r="O43" s="15" t="str">
        <f t="shared" si="11"/>
        <v>97.0826자</v>
      </c>
      <c r="P43" s="15">
        <f t="shared" si="4"/>
        <v>9.7082600000000002E+25</v>
      </c>
      <c r="Q43" s="15">
        <f t="shared" si="9"/>
        <v>97.082599999999999</v>
      </c>
      <c r="R43" s="14" t="str" cm="1">
        <f t="array" ref="R43">IF(AND(Q42&gt;1000,Q43&lt;2),INDEX(V:V,MATCH(R42,V:V,0)+1,0),R42)</f>
        <v>자</v>
      </c>
      <c r="S43" s="14" t="str">
        <f t="shared" si="0"/>
        <v>1E+24</v>
      </c>
      <c r="T43" s="29">
        <f t="shared" si="1"/>
        <v>650000000</v>
      </c>
      <c r="U43" s="29"/>
      <c r="V43" s="14" t="s">
        <v>1160</v>
      </c>
      <c r="W43" s="14">
        <v>144</v>
      </c>
      <c r="X43" s="15">
        <f t="shared" ref="X43:X44" si="26">POWER(10,W43)</f>
        <v>1E+144</v>
      </c>
      <c r="Y43" s="15" t="str">
        <f t="shared" ref="Y43:Y44" si="27">RIGHT(X43,W43)</f>
        <v>1E+144</v>
      </c>
      <c r="Z43" s="4"/>
      <c r="AA43" s="4"/>
      <c r="AB43" s="4"/>
      <c r="AC43" s="4"/>
      <c r="AD43" s="4"/>
      <c r="AE43" s="4"/>
      <c r="AF43" s="4"/>
      <c r="AG43" s="4"/>
      <c r="AH43" s="4"/>
    </row>
    <row r="44" spans="5:34" x14ac:dyDescent="0.3">
      <c r="E44" s="14">
        <v>36</v>
      </c>
      <c r="F4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</v>
      </c>
      <c r="G44" s="6" t="str">
        <f t="shared" si="6"/>
        <v>2,2,2,2,2,2,2,2,2,2,2,2,2,2,2,2,2,2,2,2,2,2,2,2,2,2,2,2,2,2,2,2,2,2,2,2</v>
      </c>
      <c r="H4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</v>
      </c>
      <c r="I4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</v>
      </c>
      <c r="J44" s="6" t="s">
        <v>717</v>
      </c>
      <c r="N44" s="14">
        <v>36</v>
      </c>
      <c r="O44" s="15" t="str">
        <f t="shared" si="11"/>
        <v>145.6239자</v>
      </c>
      <c r="P44" s="15">
        <f t="shared" si="4"/>
        <v>1.4562389999999999E+26</v>
      </c>
      <c r="Q44" s="15">
        <f t="shared" si="9"/>
        <v>145.62389999999999</v>
      </c>
      <c r="R44" s="14" t="str" cm="1">
        <f t="array" ref="R44">IF(AND(Q43&gt;1000,Q44&lt;2),INDEX(V:V,MATCH(R43,V:V,0)+1,0),R43)</f>
        <v>자</v>
      </c>
      <c r="S44" s="14" t="str">
        <f t="shared" si="0"/>
        <v>1E+24</v>
      </c>
      <c r="T44" s="29">
        <f t="shared" si="1"/>
        <v>660000000</v>
      </c>
      <c r="U44" s="29"/>
      <c r="V44" s="14" t="s">
        <v>1383</v>
      </c>
      <c r="W44" s="14">
        <v>148</v>
      </c>
      <c r="X44" s="15">
        <f t="shared" si="26"/>
        <v>1E+148</v>
      </c>
      <c r="Y44" s="15" t="str">
        <f t="shared" si="27"/>
        <v>1E+148</v>
      </c>
      <c r="Z44" s="4"/>
      <c r="AA44" s="4"/>
      <c r="AB44" s="4"/>
      <c r="AC44" s="4"/>
      <c r="AD44" s="4"/>
      <c r="AE44" s="4"/>
      <c r="AF44" s="4"/>
      <c r="AG44" s="4"/>
      <c r="AH44" s="4"/>
    </row>
    <row r="45" spans="5:34" x14ac:dyDescent="0.3">
      <c r="E45" s="14">
        <v>37</v>
      </c>
      <c r="F4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</v>
      </c>
      <c r="G45" s="6" t="str">
        <f t="shared" si="6"/>
        <v>2,2,2,2,2,2,2,2,2,2,2,2,2,2,2,2,2,2,2,2,2,2,2,2,2,2,2,2,2,2,2,2,2,2,2,2,2</v>
      </c>
      <c r="H4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</v>
      </c>
      <c r="I4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</v>
      </c>
      <c r="J45" s="6" t="s">
        <v>717</v>
      </c>
      <c r="N45" s="14">
        <v>37</v>
      </c>
      <c r="O45" s="15" t="str">
        <f t="shared" si="11"/>
        <v>218.4359자</v>
      </c>
      <c r="P45" s="15">
        <f t="shared" si="4"/>
        <v>2.1843590000000001E+26</v>
      </c>
      <c r="Q45" s="15">
        <f t="shared" si="9"/>
        <v>218.4359</v>
      </c>
      <c r="R45" s="14" t="str" cm="1">
        <f t="array" ref="R45">IF(AND(Q44&gt;1000,Q45&lt;2),INDEX(V:V,MATCH(R44,V:V,0)+1,0),R44)</f>
        <v>자</v>
      </c>
      <c r="S45" s="14" t="str">
        <f t="shared" si="0"/>
        <v>1E+24</v>
      </c>
      <c r="T45" s="29">
        <f t="shared" si="1"/>
        <v>670000000</v>
      </c>
      <c r="U45" s="29"/>
      <c r="V45" s="14" t="s">
        <v>1440</v>
      </c>
      <c r="W45" s="14">
        <v>152</v>
      </c>
      <c r="X45" s="15">
        <f t="shared" ref="X45:X48" si="28">POWER(10,W45)</f>
        <v>1E+152</v>
      </c>
      <c r="Y45" s="15" t="str">
        <f t="shared" ref="Y45:Y48" si="29">RIGHT(X45,W45)</f>
        <v>1E+152</v>
      </c>
      <c r="Z45" s="4"/>
      <c r="AA45" s="4"/>
      <c r="AB45" s="4"/>
      <c r="AC45" s="4"/>
      <c r="AD45" s="4"/>
      <c r="AE45" s="4"/>
      <c r="AF45" s="4"/>
      <c r="AG45" s="4"/>
      <c r="AH45" s="4"/>
    </row>
    <row r="46" spans="5:34" x14ac:dyDescent="0.3">
      <c r="E46" s="14">
        <v>38</v>
      </c>
      <c r="F4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</v>
      </c>
      <c r="G46" s="6" t="str">
        <f t="shared" si="6"/>
        <v>2,2,2,2,2,2,2,2,2,2,2,2,2,2,2,2,2,2,2,2,2,2,2,2,2,2,2,2,2,2,2,2,2,2,2,2,2,2</v>
      </c>
      <c r="H4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</v>
      </c>
      <c r="I4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</v>
      </c>
      <c r="J46" s="6" t="s">
        <v>717</v>
      </c>
      <c r="N46" s="14">
        <v>38</v>
      </c>
      <c r="O46" s="15" t="str">
        <f t="shared" si="11"/>
        <v>327.6539자</v>
      </c>
      <c r="P46" s="15">
        <f t="shared" si="4"/>
        <v>3.2765389999999996E+26</v>
      </c>
      <c r="Q46" s="15">
        <f t="shared" si="9"/>
        <v>327.65389999999996</v>
      </c>
      <c r="R46" s="14" t="str" cm="1">
        <f t="array" ref="R46">IF(AND(Q45&gt;1000,Q46&lt;2),INDEX(V:V,MATCH(R45,V:V,0)+1,0),R45)</f>
        <v>자</v>
      </c>
      <c r="S46" s="14" t="str">
        <f t="shared" si="0"/>
        <v>1E+24</v>
      </c>
      <c r="T46" s="29">
        <f t="shared" si="1"/>
        <v>680000000</v>
      </c>
      <c r="U46" s="29"/>
      <c r="V46" s="14" t="s">
        <v>1374</v>
      </c>
      <c r="W46" s="14">
        <v>156</v>
      </c>
      <c r="X46" s="15">
        <f t="shared" si="28"/>
        <v>9.9999999999999998E+155</v>
      </c>
      <c r="Y46" s="15" t="str">
        <f t="shared" si="29"/>
        <v>1E+156</v>
      </c>
      <c r="Z46" s="4"/>
      <c r="AA46" s="4"/>
      <c r="AB46" s="4"/>
      <c r="AC46" s="4"/>
      <c r="AD46" s="4"/>
      <c r="AE46" s="4"/>
      <c r="AF46" s="4"/>
      <c r="AG46" s="4"/>
      <c r="AH46" s="4"/>
    </row>
    <row r="47" spans="5:34" x14ac:dyDescent="0.3">
      <c r="E47" s="14">
        <v>39</v>
      </c>
      <c r="F4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</v>
      </c>
      <c r="G47" s="6" t="str">
        <f t="shared" si="6"/>
        <v>2,2,2,2,2,2,2,2,2,2,2,2,2,2,2,2,2,2,2,2,2,2,2,2,2,2,2,2,2,2,2,2,2,2,2,2,2,2,2</v>
      </c>
      <c r="H4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</v>
      </c>
      <c r="I4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</v>
      </c>
      <c r="J47" s="6" t="s">
        <v>717</v>
      </c>
      <c r="N47" s="14">
        <v>39</v>
      </c>
      <c r="O47" s="15" t="str">
        <f t="shared" si="11"/>
        <v>491.4809자</v>
      </c>
      <c r="P47" s="15">
        <f t="shared" si="4"/>
        <v>4.9148089999999994E+26</v>
      </c>
      <c r="Q47" s="15">
        <f t="shared" si="9"/>
        <v>491.48089999999996</v>
      </c>
      <c r="R47" s="14" t="str" cm="1">
        <f t="array" ref="R47">IF(AND(Q46&gt;1000,Q47&lt;2),INDEX(V:V,MATCH(R46,V:V,0)+1,0),R46)</f>
        <v>자</v>
      </c>
      <c r="S47" s="14" t="str">
        <f t="shared" si="0"/>
        <v>1E+24</v>
      </c>
      <c r="T47" s="29">
        <f t="shared" si="1"/>
        <v>690000000</v>
      </c>
      <c r="U47" s="29"/>
      <c r="V47" s="14" t="s">
        <v>1375</v>
      </c>
      <c r="W47" s="14">
        <v>160</v>
      </c>
      <c r="X47" s="15">
        <f t="shared" si="28"/>
        <v>1E+160</v>
      </c>
      <c r="Y47" s="15" t="str">
        <f t="shared" si="29"/>
        <v>1E+160</v>
      </c>
      <c r="Z47" s="4"/>
      <c r="AA47" s="4"/>
      <c r="AB47" s="4"/>
      <c r="AC47" s="4"/>
      <c r="AD47" s="4"/>
      <c r="AE47" s="4"/>
      <c r="AF47" s="4"/>
      <c r="AG47" s="4"/>
      <c r="AH47" s="4"/>
    </row>
    <row r="48" spans="5:34" x14ac:dyDescent="0.3">
      <c r="E48" s="14">
        <v>40</v>
      </c>
      <c r="F4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</v>
      </c>
      <c r="G48" s="6" t="str">
        <f t="shared" si="6"/>
        <v>2,2,2,2,2,2,2,2,2,2,2,2,2,2,2,2,2,2,2,2,2,2,2,2,2,2,2,2,2,2,2,2,2,2,2,2,2,2,2,2</v>
      </c>
      <c r="H4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</v>
      </c>
      <c r="I4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</v>
      </c>
      <c r="J48" s="6" t="s">
        <v>717</v>
      </c>
      <c r="N48" s="14">
        <v>40</v>
      </c>
      <c r="O48" s="15" t="str">
        <f t="shared" si="11"/>
        <v>737.2214자</v>
      </c>
      <c r="P48" s="15">
        <f t="shared" si="4"/>
        <v>7.3722139999999999E+26</v>
      </c>
      <c r="Q48" s="15">
        <f t="shared" si="9"/>
        <v>737.22140000000002</v>
      </c>
      <c r="R48" s="14" t="str" cm="1">
        <f t="array" ref="R48">IF(AND(Q47&gt;1000,Q48&lt;2),INDEX(V:V,MATCH(R47,V:V,0)+1,0),R47)</f>
        <v>자</v>
      </c>
      <c r="S48" s="14" t="str">
        <f t="shared" si="0"/>
        <v>1E+24</v>
      </c>
      <c r="T48" s="29">
        <f t="shared" si="1"/>
        <v>700000000</v>
      </c>
      <c r="U48" s="29"/>
      <c r="V48" s="14" t="s">
        <v>1376</v>
      </c>
      <c r="W48" s="14">
        <v>164</v>
      </c>
      <c r="X48" s="15">
        <f t="shared" si="28"/>
        <v>1E+164</v>
      </c>
      <c r="Y48" s="15" t="str">
        <f t="shared" si="29"/>
        <v>1E+164</v>
      </c>
      <c r="Z48" s="4"/>
      <c r="AA48" s="4"/>
      <c r="AB48" s="4"/>
      <c r="AC48" s="4"/>
      <c r="AD48" s="4"/>
      <c r="AE48" s="4"/>
      <c r="AF48" s="4"/>
      <c r="AG48" s="4"/>
      <c r="AH48" s="4"/>
    </row>
    <row r="49" spans="5:34" x14ac:dyDescent="0.3">
      <c r="E49" s="14">
        <v>41</v>
      </c>
      <c r="F4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</v>
      </c>
      <c r="G49" s="6" t="str">
        <f t="shared" si="6"/>
        <v>2,2,2,2,2,2,2,2,2,2,2,2,2,2,2,2,2,2,2,2,2,2,2,2,2,2,2,2,2,2,2,2,2,2,2,2,2,2,2,2,2</v>
      </c>
      <c r="H4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</v>
      </c>
      <c r="I4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</v>
      </c>
      <c r="J49" s="6" t="s">
        <v>717</v>
      </c>
      <c r="N49" s="14">
        <v>41</v>
      </c>
      <c r="O49" s="15" t="str">
        <f t="shared" si="11"/>
        <v>1105.8321자</v>
      </c>
      <c r="P49" s="15">
        <f t="shared" si="4"/>
        <v>1.1058321E+27</v>
      </c>
      <c r="Q49" s="15">
        <f t="shared" si="9"/>
        <v>1105.8321000000001</v>
      </c>
      <c r="R49" s="14" t="str" cm="1">
        <f t="array" ref="R49">IF(AND(Q48&gt;1000,Q49&lt;2),INDEX(V:V,MATCH(R48,V:V,0)+1,0),R48)</f>
        <v>자</v>
      </c>
      <c r="S49" s="14" t="str">
        <f t="shared" si="0"/>
        <v>1E+24</v>
      </c>
      <c r="T49" s="29">
        <f t="shared" si="1"/>
        <v>710000000</v>
      </c>
      <c r="U49" s="29"/>
      <c r="V49" s="14"/>
      <c r="W49" s="14"/>
      <c r="X49" s="15"/>
      <c r="Y49" s="15"/>
      <c r="Z49" s="4"/>
      <c r="AA49" s="4"/>
      <c r="AB49" s="4"/>
      <c r="AC49" s="4"/>
      <c r="AD49" s="4"/>
      <c r="AE49" s="4"/>
      <c r="AF49" s="4"/>
      <c r="AG49" s="4"/>
      <c r="AH49" s="4"/>
    </row>
    <row r="50" spans="5:34" x14ac:dyDescent="0.3">
      <c r="E50" s="14">
        <v>42</v>
      </c>
      <c r="F5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</v>
      </c>
      <c r="G50" s="6" t="str">
        <f t="shared" si="6"/>
        <v>2,2,2,2,2,2,2,2,2,2,2,2,2,2,2,2,2,2,2,2,2,2,2,2,2,2,2,2,2,2,2,2,2,2,2,2,2,2,2,2,2,2</v>
      </c>
      <c r="H5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</v>
      </c>
      <c r="I5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</v>
      </c>
      <c r="J50" s="6" t="s">
        <v>717</v>
      </c>
      <c r="N50" s="14">
        <v>42</v>
      </c>
      <c r="O50" s="15" t="str">
        <f t="shared" si="11"/>
        <v>1658.7482자</v>
      </c>
      <c r="P50" s="15">
        <f t="shared" si="4"/>
        <v>1.6587482E+27</v>
      </c>
      <c r="Q50" s="15">
        <f t="shared" si="9"/>
        <v>1658.7482</v>
      </c>
      <c r="R50" s="14" t="str" cm="1">
        <f t="array" ref="R50">IF(AND(Q49&gt;1000,Q50&lt;2),INDEX(V:V,MATCH(R49,V:V,0)+1,0),R49)</f>
        <v>자</v>
      </c>
      <c r="S50" s="14" t="str">
        <f t="shared" si="0"/>
        <v>1E+24</v>
      </c>
      <c r="T50" s="29">
        <f t="shared" si="1"/>
        <v>720000000</v>
      </c>
      <c r="U50" s="29"/>
      <c r="V50" s="14"/>
      <c r="W50" s="14"/>
      <c r="X50" s="15"/>
      <c r="Y50" s="15"/>
      <c r="Z50" s="4"/>
      <c r="AA50" s="4"/>
      <c r="AB50" s="4"/>
      <c r="AC50" s="4"/>
      <c r="AD50" s="4"/>
      <c r="AE50" s="4"/>
      <c r="AF50" s="4"/>
      <c r="AG50" s="4"/>
      <c r="AH50" s="4"/>
    </row>
    <row r="51" spans="5:34" x14ac:dyDescent="0.3">
      <c r="E51" s="14">
        <v>43</v>
      </c>
      <c r="F5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</v>
      </c>
      <c r="G51" s="6" t="str">
        <f t="shared" si="6"/>
        <v>2,2,2,2,2,2,2,2,2,2,2,2,2,2,2,2,2,2,2,2,2,2,2,2,2,2,2,2,2,2,2,2,2,2,2,2,2,2,2,2,2,2,2</v>
      </c>
      <c r="H5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</v>
      </c>
      <c r="I5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</v>
      </c>
      <c r="J51" s="6" t="s">
        <v>717</v>
      </c>
      <c r="N51" s="14">
        <v>43</v>
      </c>
      <c r="O51" s="15" t="str">
        <f t="shared" si="11"/>
        <v>2488.1223자</v>
      </c>
      <c r="P51" s="15">
        <f t="shared" si="4"/>
        <v>2.4881222999999997E+27</v>
      </c>
      <c r="Q51" s="15">
        <f t="shared" si="9"/>
        <v>2488.1223</v>
      </c>
      <c r="R51" s="14" t="str" cm="1">
        <f t="array" ref="R51">IF(AND(Q50&gt;1000,Q51&lt;2),INDEX(V:V,MATCH(R50,V:V,0)+1,0),R50)</f>
        <v>자</v>
      </c>
      <c r="S51" s="14" t="str">
        <f t="shared" si="0"/>
        <v>1E+24</v>
      </c>
      <c r="T51" s="29">
        <f t="shared" si="1"/>
        <v>730000000</v>
      </c>
      <c r="U51" s="29"/>
      <c r="V51" s="14"/>
      <c r="W51" s="14"/>
      <c r="X51" s="15"/>
      <c r="Y51" s="15"/>
      <c r="Z51" s="4"/>
      <c r="AA51" s="4"/>
      <c r="AB51" s="4"/>
      <c r="AC51" s="4"/>
      <c r="AD51" s="4"/>
      <c r="AE51" s="4"/>
      <c r="AF51" s="4"/>
      <c r="AG51" s="4"/>
      <c r="AH51" s="4"/>
    </row>
    <row r="52" spans="5:34" x14ac:dyDescent="0.3">
      <c r="E52" s="14">
        <v>44</v>
      </c>
      <c r="F5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</v>
      </c>
      <c r="G52" s="6" t="str">
        <f t="shared" si="6"/>
        <v>2,2,2,2,2,2,2,2,2,2,2,2,2,2,2,2,2,2,2,2,2,2,2,2,2,2,2,2,2,2,2,2,2,2,2,2,2,2,2,2,2,2,2,2</v>
      </c>
      <c r="H5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</v>
      </c>
      <c r="I5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</v>
      </c>
      <c r="J52" s="6" t="s">
        <v>717</v>
      </c>
      <c r="N52" s="14">
        <v>44</v>
      </c>
      <c r="O52" s="15" t="str">
        <f t="shared" si="11"/>
        <v>3732.1835자</v>
      </c>
      <c r="P52" s="15">
        <f t="shared" si="4"/>
        <v>3.7321835E+27</v>
      </c>
      <c r="Q52" s="15">
        <f t="shared" si="9"/>
        <v>3732.1835000000001</v>
      </c>
      <c r="R52" s="14" t="str" cm="1">
        <f t="array" ref="R52">IF(AND(Q51&gt;1000,Q52&lt;2),INDEX(V:V,MATCH(R51,V:V,0)+1,0),R51)</f>
        <v>자</v>
      </c>
      <c r="S52" s="14" t="str">
        <f t="shared" si="0"/>
        <v>1E+24</v>
      </c>
      <c r="T52" s="29">
        <f t="shared" si="1"/>
        <v>740000000</v>
      </c>
      <c r="U52" s="29"/>
      <c r="V52" s="14"/>
      <c r="W52" s="14"/>
      <c r="X52" s="15"/>
      <c r="Y52" s="15"/>
      <c r="Z52" s="4"/>
      <c r="AA52" s="4"/>
      <c r="AB52" s="4"/>
      <c r="AC52" s="4"/>
      <c r="AD52" s="4"/>
      <c r="AE52" s="4"/>
      <c r="AF52" s="4"/>
      <c r="AG52" s="4"/>
      <c r="AH52" s="4"/>
    </row>
    <row r="53" spans="5:34" x14ac:dyDescent="0.3">
      <c r="E53" s="14">
        <v>45</v>
      </c>
      <c r="F5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</v>
      </c>
      <c r="G53" s="6" t="str">
        <f t="shared" si="6"/>
        <v>2,2,2,2,2,2,2,2,2,2,2,2,2,2,2,2,2,2,2,2,2,2,2,2,2,2,2,2,2,2,2,2,2,2,2,2,2,2,2,2,2,2,2,2,2</v>
      </c>
      <c r="H5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</v>
      </c>
      <c r="I5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</v>
      </c>
      <c r="J53" s="6" t="s">
        <v>717</v>
      </c>
      <c r="N53" s="14">
        <v>45</v>
      </c>
      <c r="O53" s="15" t="str">
        <f t="shared" si="11"/>
        <v>5598.2753자</v>
      </c>
      <c r="P53" s="15">
        <f t="shared" si="4"/>
        <v>5.5982752999999996E+27</v>
      </c>
      <c r="Q53" s="15">
        <f t="shared" si="9"/>
        <v>5598.2753000000002</v>
      </c>
      <c r="R53" s="14" t="str" cm="1">
        <f t="array" ref="R53">IF(AND(Q52&gt;1000,Q53&lt;2),INDEX(V:V,MATCH(R52,V:V,0)+1,0),R52)</f>
        <v>자</v>
      </c>
      <c r="S53" s="14" t="str">
        <f t="shared" si="0"/>
        <v>1E+24</v>
      </c>
      <c r="T53" s="29">
        <f t="shared" si="1"/>
        <v>750000000</v>
      </c>
      <c r="U53" s="29"/>
      <c r="V53" s="14"/>
      <c r="W53" s="14"/>
      <c r="X53" s="15"/>
      <c r="Y53" s="15"/>
      <c r="Z53" s="4"/>
      <c r="AA53" s="4"/>
      <c r="AB53" s="4"/>
      <c r="AC53" s="4"/>
      <c r="AD53" s="4"/>
      <c r="AE53" s="4"/>
      <c r="AF53" s="4"/>
      <c r="AG53" s="4"/>
      <c r="AH53" s="4"/>
    </row>
    <row r="54" spans="5:34" x14ac:dyDescent="0.3">
      <c r="E54" s="14">
        <v>46</v>
      </c>
      <c r="F5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</v>
      </c>
      <c r="G54" s="6" t="str">
        <f t="shared" si="6"/>
        <v>2,2,2,2,2,2,2,2,2,2,2,2,2,2,2,2,2,2,2,2,2,2,2,2,2,2,2,2,2,2,2,2,2,2,2,2,2,2,2,2,2,2,2,2,2,2</v>
      </c>
      <c r="H5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</v>
      </c>
      <c r="I5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</v>
      </c>
      <c r="J54" s="6" t="s">
        <v>717</v>
      </c>
      <c r="N54" s="14">
        <v>46</v>
      </c>
      <c r="O54" s="15" t="str">
        <f t="shared" si="11"/>
        <v>8397.413자</v>
      </c>
      <c r="P54" s="15">
        <f t="shared" si="4"/>
        <v>8.3974129999999982E+27</v>
      </c>
      <c r="Q54" s="15">
        <f t="shared" si="9"/>
        <v>8397.4129999999986</v>
      </c>
      <c r="R54" s="14" t="str" cm="1">
        <f t="array" ref="R54">IF(AND(Q53&gt;1000,Q54&lt;2),INDEX(V:V,MATCH(R53,V:V,0)+1,0),R53)</f>
        <v>자</v>
      </c>
      <c r="S54" s="14" t="str">
        <f t="shared" si="0"/>
        <v>1E+24</v>
      </c>
      <c r="T54" s="29">
        <f t="shared" si="1"/>
        <v>860000000</v>
      </c>
      <c r="U54" s="29"/>
      <c r="V54" s="14"/>
      <c r="W54" s="14"/>
      <c r="X54" s="15"/>
      <c r="Y54" s="15"/>
      <c r="Z54" s="4"/>
      <c r="AA54" s="4"/>
      <c r="AB54" s="4"/>
      <c r="AC54" s="4"/>
      <c r="AD54" s="4"/>
      <c r="AE54" s="4"/>
      <c r="AF54" s="4"/>
      <c r="AG54" s="4"/>
      <c r="AH54" s="4"/>
    </row>
    <row r="55" spans="5:34" x14ac:dyDescent="0.3">
      <c r="E55" s="14">
        <v>47</v>
      </c>
      <c r="F5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</v>
      </c>
      <c r="G55" s="6" t="str">
        <f t="shared" si="6"/>
        <v>2,2,2,2,2,2,2,2,2,2,2,2,2,2,2,2,2,2,2,2,2,2,2,2,2,2,2,2,2,2,2,2,2,2,2,2,2,2,2,2,2,2,2,2,2,2,2</v>
      </c>
      <c r="H5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</v>
      </c>
      <c r="I5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</v>
      </c>
      <c r="J55" s="6" t="s">
        <v>717</v>
      </c>
      <c r="N55" s="14">
        <v>47</v>
      </c>
      <c r="O55" s="15" t="str">
        <f t="shared" si="11"/>
        <v>1.2597양</v>
      </c>
      <c r="P55" s="15">
        <f t="shared" si="4"/>
        <v>1.2596999999999999E+28</v>
      </c>
      <c r="Q55" s="15">
        <f t="shared" si="9"/>
        <v>1.2597</v>
      </c>
      <c r="R55" s="14" t="str" cm="1">
        <f t="array" ref="R55">IF(AND(Q54&gt;1000,Q55&lt;2),INDEX(V:V,MATCH(R54,V:V,0)+1,0),R54)</f>
        <v>양</v>
      </c>
      <c r="S55" s="14" t="str">
        <f t="shared" si="0"/>
        <v>1E+28</v>
      </c>
      <c r="T55" s="29">
        <f t="shared" si="1"/>
        <v>870000000</v>
      </c>
      <c r="U55" s="29"/>
      <c r="V55" s="14"/>
      <c r="W55" s="14"/>
      <c r="X55" s="15"/>
      <c r="Y55" s="15"/>
      <c r="Z55" s="4"/>
      <c r="AA55" s="4"/>
      <c r="AB55" s="4"/>
      <c r="AC55" s="4"/>
      <c r="AD55" s="4"/>
      <c r="AE55" s="4"/>
      <c r="AF55" s="4"/>
      <c r="AG55" s="4"/>
      <c r="AH55" s="4"/>
    </row>
    <row r="56" spans="5:34" x14ac:dyDescent="0.3">
      <c r="E56" s="14">
        <v>48</v>
      </c>
      <c r="F5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</v>
      </c>
      <c r="G56" s="6" t="str">
        <f t="shared" si="6"/>
        <v>2,2,2,2,2,2,2,2,2,2,2,2,2,2,2,2,2,2,2,2,2,2,2,2,2,2,2,2,2,2,2,2,2,2,2,2,2,2,2,2,2,2,2,2,2,2,2,2</v>
      </c>
      <c r="H5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</v>
      </c>
      <c r="I5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</v>
      </c>
      <c r="J56" s="6" t="s">
        <v>717</v>
      </c>
      <c r="N56" s="14">
        <v>48</v>
      </c>
      <c r="O56" s="15" t="str">
        <f t="shared" si="11"/>
        <v>1.8896양</v>
      </c>
      <c r="P56" s="15">
        <f t="shared" si="4"/>
        <v>1.8895999999999998E+28</v>
      </c>
      <c r="Q56" s="15">
        <f t="shared" si="9"/>
        <v>1.8895999999999999</v>
      </c>
      <c r="R56" s="14" t="str" cm="1">
        <f t="array" ref="R56">IF(AND(Q55&gt;1000,Q56&lt;2),INDEX(V:V,MATCH(R55,V:V,0)+1,0),R55)</f>
        <v>양</v>
      </c>
      <c r="S56" s="14" t="str">
        <f t="shared" si="0"/>
        <v>1E+28</v>
      </c>
      <c r="T56" s="29">
        <f t="shared" si="1"/>
        <v>880000000</v>
      </c>
      <c r="U56" s="29"/>
      <c r="V56" s="14"/>
      <c r="W56" s="14"/>
      <c r="X56" s="15"/>
      <c r="Y56" s="15"/>
      <c r="Z56" s="4"/>
      <c r="AA56" s="4"/>
      <c r="AB56" s="4"/>
      <c r="AC56" s="4"/>
      <c r="AD56" s="4"/>
      <c r="AE56" s="4"/>
      <c r="AF56" s="4"/>
      <c r="AG56" s="4"/>
      <c r="AH56" s="4"/>
    </row>
    <row r="57" spans="5:34" x14ac:dyDescent="0.3">
      <c r="E57" s="14">
        <v>49</v>
      </c>
      <c r="F5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</v>
      </c>
      <c r="G57" s="6" t="str">
        <f t="shared" si="6"/>
        <v>2,2,2,2,2,2,2,2,2,2,2,2,2,2,2,2,2,2,2,2,2,2,2,2,2,2,2,2,2,2,2,2,2,2,2,2,2,2,2,2,2,2,2,2,2,2,2,2,2</v>
      </c>
      <c r="H5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</v>
      </c>
      <c r="I5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</v>
      </c>
      <c r="J57" s="6" t="s">
        <v>717</v>
      </c>
      <c r="N57" s="14">
        <v>49</v>
      </c>
      <c r="O57" s="15" t="str">
        <f t="shared" si="11"/>
        <v>2.8344양</v>
      </c>
      <c r="P57" s="15">
        <f t="shared" si="4"/>
        <v>2.8343999999999998E+28</v>
      </c>
      <c r="Q57" s="15">
        <f t="shared" si="9"/>
        <v>2.8344</v>
      </c>
      <c r="R57" s="14" t="str" cm="1">
        <f t="array" ref="R57">IF(AND(Q56&gt;1000,Q57&lt;2),INDEX(V:V,MATCH(R56,V:V,0)+1,0),R56)</f>
        <v>양</v>
      </c>
      <c r="S57" s="14" t="str">
        <f t="shared" si="0"/>
        <v>1E+28</v>
      </c>
      <c r="T57" s="29">
        <f t="shared" si="1"/>
        <v>890000000</v>
      </c>
      <c r="U57" s="29"/>
      <c r="V57" s="14"/>
      <c r="W57" s="14"/>
      <c r="X57" s="15"/>
      <c r="Y57" s="15"/>
      <c r="Z57" s="4"/>
      <c r="AA57" s="4"/>
      <c r="AB57" s="4"/>
      <c r="AC57" s="4"/>
      <c r="AD57" s="4"/>
      <c r="AE57" s="4"/>
      <c r="AF57" s="4"/>
      <c r="AG57" s="4"/>
      <c r="AH57" s="4"/>
    </row>
    <row r="58" spans="5:34" x14ac:dyDescent="0.3">
      <c r="E58" s="14">
        <v>50</v>
      </c>
      <c r="F5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</v>
      </c>
      <c r="G58" s="6" t="str">
        <f t="shared" si="6"/>
        <v>2,2,2,2,2,2,2,2,2,2,2,2,2,2,2,2,2,2,2,2,2,2,2,2,2,2,2,2,2,2,2,2,2,2,2,2,2,2,2,2,2,2,2,2,2,2,2,2,2,2</v>
      </c>
      <c r="H5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</v>
      </c>
      <c r="I5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</v>
      </c>
      <c r="J58" s="6" t="s">
        <v>717</v>
      </c>
      <c r="N58" s="14">
        <v>50</v>
      </c>
      <c r="O58" s="15" t="str">
        <f t="shared" si="11"/>
        <v>4.2516양</v>
      </c>
      <c r="P58" s="15">
        <f t="shared" si="4"/>
        <v>4.2515999999999999E+28</v>
      </c>
      <c r="Q58" s="15">
        <f t="shared" si="9"/>
        <v>4.2515999999999998</v>
      </c>
      <c r="R58" s="14" t="str" cm="1">
        <f t="array" ref="R58">IF(AND(Q57&gt;1000,Q58&lt;2),INDEX(V:V,MATCH(R57,V:V,0)+1,0),R57)</f>
        <v>양</v>
      </c>
      <c r="S58" s="14" t="str">
        <f t="shared" si="0"/>
        <v>1E+28</v>
      </c>
      <c r="T58" s="29">
        <f t="shared" si="1"/>
        <v>1400000000</v>
      </c>
      <c r="U58" s="29"/>
      <c r="V58" s="14"/>
      <c r="W58" s="14"/>
      <c r="X58" s="15"/>
      <c r="Y58" s="15"/>
      <c r="Z58" s="4"/>
      <c r="AA58" s="4"/>
      <c r="AB58" s="4"/>
      <c r="AC58" s="4"/>
      <c r="AD58" s="4"/>
      <c r="AE58" s="4"/>
      <c r="AF58" s="4"/>
      <c r="AG58" s="4"/>
      <c r="AH58" s="4"/>
    </row>
    <row r="59" spans="5:34" x14ac:dyDescent="0.3">
      <c r="E59" s="14">
        <v>51</v>
      </c>
      <c r="F5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</v>
      </c>
      <c r="G59" s="6" t="str">
        <f t="shared" si="6"/>
        <v>2,2,2,2,2,2,2,2,2,2,2,2,2,2,2,2,2,2,2,2,2,2,2,2,2,2,2,2,2,2,2,2,2,2,2,2,2,2,2,2,2,2,2,2,2,2,2,2,2,2,2</v>
      </c>
      <c r="H5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</v>
      </c>
      <c r="I5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</v>
      </c>
      <c r="J59" s="6" t="s">
        <v>717</v>
      </c>
      <c r="N59" s="14">
        <v>51</v>
      </c>
      <c r="O59" s="15" t="str">
        <f t="shared" si="11"/>
        <v>6.3774양</v>
      </c>
      <c r="P59" s="15">
        <f t="shared" si="4"/>
        <v>6.3773999999999994E+28</v>
      </c>
      <c r="Q59" s="15">
        <f t="shared" si="9"/>
        <v>6.3773999999999997</v>
      </c>
      <c r="R59" s="14" t="str" cm="1">
        <f t="array" ref="R59">IF(AND(Q58&gt;1000,Q59&lt;2),INDEX(V:V,MATCH(R58,V:V,0)+1,0),R58)</f>
        <v>양</v>
      </c>
      <c r="S59" s="14" t="str">
        <f t="shared" si="0"/>
        <v>1E+28</v>
      </c>
      <c r="T59" s="29">
        <f t="shared" si="1"/>
        <v>1910000000</v>
      </c>
      <c r="U59" s="29"/>
      <c r="V59" s="14"/>
      <c r="W59" s="14"/>
      <c r="X59" s="15"/>
      <c r="Y59" s="15"/>
      <c r="Z59" s="4"/>
      <c r="AA59" s="4"/>
      <c r="AB59" s="4"/>
      <c r="AC59" s="4"/>
      <c r="AD59" s="4"/>
      <c r="AE59" s="4"/>
      <c r="AF59" s="4"/>
      <c r="AG59" s="4"/>
      <c r="AH59" s="4"/>
    </row>
    <row r="60" spans="5:34" x14ac:dyDescent="0.3">
      <c r="E60" s="14">
        <v>52</v>
      </c>
      <c r="F6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</v>
      </c>
      <c r="G60" s="6" t="str">
        <f t="shared" si="6"/>
        <v>2,2,2,2,2,2,2,2,2,2,2,2,2,2,2,2,2,2,2,2,2,2,2,2,2,2,2,2,2,2,2,2,2,2,2,2,2,2,2,2,2,2,2,2,2,2,2,2,2,2,2,2</v>
      </c>
      <c r="H6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</v>
      </c>
      <c r="I6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</v>
      </c>
      <c r="J60" s="6" t="s">
        <v>717</v>
      </c>
      <c r="N60" s="14">
        <v>52</v>
      </c>
      <c r="O60" s="15" t="str">
        <f t="shared" si="11"/>
        <v>9.5661양</v>
      </c>
      <c r="P60" s="15">
        <f t="shared" si="4"/>
        <v>9.5661000000000009E+28</v>
      </c>
      <c r="Q60" s="15">
        <f t="shared" si="9"/>
        <v>9.5661000000000005</v>
      </c>
      <c r="R60" s="14" t="str" cm="1">
        <f t="array" ref="R60">IF(AND(Q59&gt;1000,Q60&lt;2),INDEX(V:V,MATCH(R59,V:V,0)+1,0),R59)</f>
        <v>양</v>
      </c>
      <c r="S60" s="14" t="str">
        <f t="shared" si="0"/>
        <v>1E+28</v>
      </c>
      <c r="T60" s="29">
        <f t="shared" si="1"/>
        <v>1920000000</v>
      </c>
      <c r="U60" s="29"/>
      <c r="V60" s="14"/>
      <c r="W60" s="14"/>
      <c r="X60" s="15"/>
      <c r="Y60" s="15"/>
      <c r="Z60" s="4"/>
      <c r="AA60" s="4"/>
      <c r="AB60" s="4"/>
      <c r="AC60" s="4"/>
      <c r="AD60" s="4"/>
      <c r="AE60" s="4"/>
      <c r="AF60" s="4"/>
      <c r="AG60" s="4"/>
      <c r="AH60" s="4"/>
    </row>
    <row r="61" spans="5:34" x14ac:dyDescent="0.3">
      <c r="E61" s="14">
        <v>53</v>
      </c>
      <c r="F6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</v>
      </c>
      <c r="G61" s="6" t="str">
        <f t="shared" si="6"/>
        <v>2,2,2,2,2,2,2,2,2,2,2,2,2,2,2,2,2,2,2,2,2,2,2,2,2,2,2,2,2,2,2,2,2,2,2,2,2,2,2,2,2,2,2,2,2,2,2,2,2,2,2,2,2</v>
      </c>
      <c r="H6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</v>
      </c>
      <c r="I6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</v>
      </c>
      <c r="J61" s="6" t="s">
        <v>717</v>
      </c>
      <c r="N61" s="14">
        <v>53</v>
      </c>
      <c r="O61" s="15" t="str">
        <f t="shared" si="11"/>
        <v>14.3492양</v>
      </c>
      <c r="P61" s="15">
        <f t="shared" si="4"/>
        <v>1.4349199999999999E+29</v>
      </c>
      <c r="Q61" s="15">
        <f t="shared" si="9"/>
        <v>14.3492</v>
      </c>
      <c r="R61" s="14" t="str" cm="1">
        <f t="array" ref="R61">IF(AND(Q60&gt;1000,Q61&lt;2),INDEX(V:V,MATCH(R60,V:V,0)+1,0),R60)</f>
        <v>양</v>
      </c>
      <c r="S61" s="14" t="str">
        <f t="shared" si="0"/>
        <v>1E+28</v>
      </c>
      <c r="T61" s="29">
        <f t="shared" si="1"/>
        <v>1930000000</v>
      </c>
      <c r="U61" s="29"/>
      <c r="V61" s="14"/>
      <c r="W61" s="14"/>
      <c r="X61" s="15"/>
      <c r="Y61" s="15"/>
      <c r="Z61" s="4"/>
      <c r="AA61" s="4"/>
      <c r="AB61" s="4"/>
      <c r="AC61" s="4"/>
      <c r="AD61" s="4"/>
      <c r="AE61" s="4"/>
      <c r="AF61" s="4"/>
      <c r="AG61" s="4"/>
      <c r="AH61" s="4"/>
    </row>
    <row r="62" spans="5:34" x14ac:dyDescent="0.3">
      <c r="E62" s="14">
        <v>54</v>
      </c>
      <c r="F6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</v>
      </c>
      <c r="G62" s="6" t="str">
        <f t="shared" si="6"/>
        <v>2,2,2,2,2,2,2,2,2,2,2,2,2,2,2,2,2,2,2,2,2,2,2,2,2,2,2,2,2,2,2,2,2,2,2,2,2,2,2,2,2,2,2,2,2,2,2,2,2,2,2,2,2,2</v>
      </c>
      <c r="H6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</v>
      </c>
      <c r="I6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</v>
      </c>
      <c r="J62" s="6" t="s">
        <v>717</v>
      </c>
      <c r="N62" s="14">
        <v>54</v>
      </c>
      <c r="O62" s="15" t="str">
        <f t="shared" si="11"/>
        <v>21.5238양</v>
      </c>
      <c r="P62" s="15">
        <f t="shared" si="4"/>
        <v>2.1523800000000001E+29</v>
      </c>
      <c r="Q62" s="15">
        <f t="shared" si="9"/>
        <v>21.523800000000001</v>
      </c>
      <c r="R62" s="14" t="str" cm="1">
        <f t="array" ref="R62">IF(AND(Q61&gt;1000,Q62&lt;2),INDEX(V:V,MATCH(R61,V:V,0)+1,0),R61)</f>
        <v>양</v>
      </c>
      <c r="S62" s="14" t="str">
        <f t="shared" si="0"/>
        <v>1E+28</v>
      </c>
      <c r="T62" s="29">
        <f t="shared" si="1"/>
        <v>1940000000</v>
      </c>
      <c r="U62" s="29"/>
      <c r="V62" s="14"/>
      <c r="W62" s="14"/>
      <c r="X62" s="15"/>
      <c r="Y62" s="15"/>
      <c r="Z62" s="4"/>
      <c r="AA62" s="4"/>
      <c r="AB62" s="4"/>
      <c r="AC62" s="4"/>
      <c r="AD62" s="4"/>
      <c r="AE62" s="4"/>
      <c r="AF62" s="4"/>
      <c r="AG62" s="4"/>
      <c r="AH62" s="4"/>
    </row>
    <row r="63" spans="5:34" x14ac:dyDescent="0.3">
      <c r="E63" s="14">
        <v>55</v>
      </c>
      <c r="F6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</v>
      </c>
      <c r="G63" s="6" t="str">
        <f t="shared" si="6"/>
        <v>2,2,2,2,2,2,2,2,2,2,2,2,2,2,2,2,2,2,2,2,2,2,2,2,2,2,2,2,2,2,2,2,2,2,2,2,2,2,2,2,2,2,2,2,2,2,2,2,2,2,2,2,2,2,2</v>
      </c>
      <c r="H6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</v>
      </c>
      <c r="I6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</v>
      </c>
      <c r="J63" s="6" t="s">
        <v>717</v>
      </c>
      <c r="N63" s="14">
        <v>55</v>
      </c>
      <c r="O63" s="15" t="str">
        <f t="shared" si="11"/>
        <v>32.2857양</v>
      </c>
      <c r="P63" s="15">
        <f t="shared" si="4"/>
        <v>3.2285699999999998E+29</v>
      </c>
      <c r="Q63" s="15">
        <f t="shared" si="9"/>
        <v>32.285699999999999</v>
      </c>
      <c r="R63" s="14" t="str" cm="1">
        <f t="array" ref="R63">IF(AND(Q62&gt;1000,Q63&lt;2),INDEX(V:V,MATCH(R62,V:V,0)+1,0),R62)</f>
        <v>양</v>
      </c>
      <c r="S63" s="14" t="str">
        <f t="shared" si="0"/>
        <v>1E+28</v>
      </c>
      <c r="T63" s="29">
        <f t="shared" si="1"/>
        <v>1950000000</v>
      </c>
      <c r="U63" s="29"/>
      <c r="V63" s="14"/>
      <c r="W63" s="14"/>
      <c r="X63" s="15"/>
      <c r="Y63" s="15"/>
      <c r="Z63" s="4"/>
      <c r="AA63" s="4"/>
      <c r="AB63" s="4"/>
      <c r="AC63" s="4"/>
      <c r="AD63" s="4"/>
      <c r="AE63" s="4"/>
      <c r="AF63" s="4"/>
      <c r="AG63" s="4"/>
      <c r="AH63" s="4"/>
    </row>
    <row r="64" spans="5:34" x14ac:dyDescent="0.3">
      <c r="E64" s="14">
        <v>56</v>
      </c>
      <c r="F6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</v>
      </c>
      <c r="G64" s="6" t="str">
        <f t="shared" si="6"/>
        <v>2,2,2,2,2,2,2,2,2,2,2,2,2,2,2,2,2,2,2,2,2,2,2,2,2,2,2,2,2,2,2,2,2,2,2,2,2,2,2,2,2,2,2,2,2,2,2,2,2,2,2,2,2,2,2,2</v>
      </c>
      <c r="H6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</v>
      </c>
      <c r="I6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</v>
      </c>
      <c r="J64" s="6" t="s">
        <v>717</v>
      </c>
      <c r="N64" s="14">
        <v>56</v>
      </c>
      <c r="O64" s="15" t="str">
        <f t="shared" si="11"/>
        <v>48.4286양</v>
      </c>
      <c r="P64" s="15">
        <f t="shared" si="4"/>
        <v>4.8428600000000003E+29</v>
      </c>
      <c r="Q64" s="15">
        <f t="shared" si="9"/>
        <v>48.428600000000003</v>
      </c>
      <c r="R64" s="14" t="str" cm="1">
        <f t="array" ref="R64">IF(AND(Q63&gt;1000,Q64&lt;2),INDEX(V:V,MATCH(R63,V:V,0)+1,0),R63)</f>
        <v>양</v>
      </c>
      <c r="S64" s="14" t="str">
        <f t="shared" si="0"/>
        <v>1E+28</v>
      </c>
      <c r="T64" s="29">
        <f t="shared" si="1"/>
        <v>1960000000</v>
      </c>
      <c r="U64" s="29"/>
      <c r="V64" s="14"/>
      <c r="W64" s="14"/>
      <c r="X64" s="15"/>
      <c r="Y64" s="15"/>
      <c r="Z64" s="4"/>
      <c r="AA64" s="4"/>
      <c r="AB64" s="4"/>
      <c r="AC64" s="4"/>
      <c r="AD64" s="4"/>
      <c r="AE64" s="4"/>
      <c r="AF64" s="4"/>
      <c r="AG64" s="4"/>
      <c r="AH64" s="4"/>
    </row>
    <row r="65" spans="5:34" x14ac:dyDescent="0.3">
      <c r="E65" s="14">
        <v>57</v>
      </c>
      <c r="F6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</v>
      </c>
      <c r="G65" s="6" t="str">
        <f t="shared" si="6"/>
        <v>2,2,2,2,2,2,2,2,2,2,2,2,2,2,2,2,2,2,2,2,2,2,2,2,2,2,2,2,2,2,2,2,2,2,2,2,2,2,2,2,2,2,2,2,2,2,2,2,2,2,2,2,2,2,2,2,2</v>
      </c>
      <c r="H6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</v>
      </c>
      <c r="I6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</v>
      </c>
      <c r="J65" s="6" t="s">
        <v>717</v>
      </c>
      <c r="N65" s="14">
        <v>57</v>
      </c>
      <c r="O65" s="15" t="str">
        <f t="shared" si="11"/>
        <v>72.6429양</v>
      </c>
      <c r="P65" s="15">
        <f t="shared" si="4"/>
        <v>7.2642899999999997E+29</v>
      </c>
      <c r="Q65" s="15">
        <f t="shared" si="9"/>
        <v>72.642899999999997</v>
      </c>
      <c r="R65" s="14" t="str" cm="1">
        <f t="array" ref="R65">IF(AND(Q64&gt;1000,Q65&lt;2),INDEX(V:V,MATCH(R64,V:V,0)+1,0),R64)</f>
        <v>양</v>
      </c>
      <c r="S65" s="14" t="str">
        <f t="shared" si="0"/>
        <v>1E+28</v>
      </c>
      <c r="T65" s="29">
        <f t="shared" si="1"/>
        <v>1970000000</v>
      </c>
      <c r="U65" s="29"/>
      <c r="V65" s="14"/>
      <c r="W65" s="14"/>
      <c r="X65" s="15"/>
      <c r="Y65" s="15"/>
      <c r="Z65" s="4"/>
      <c r="AA65" s="4"/>
      <c r="AB65" s="4"/>
      <c r="AC65" s="4"/>
      <c r="AD65" s="4"/>
      <c r="AE65" s="4"/>
      <c r="AF65" s="4"/>
      <c r="AG65" s="4"/>
      <c r="AH65" s="4"/>
    </row>
    <row r="66" spans="5:34" x14ac:dyDescent="0.3">
      <c r="E66" s="14">
        <v>58</v>
      </c>
      <c r="F6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</v>
      </c>
      <c r="G66" s="6" t="str">
        <f t="shared" si="6"/>
        <v>2,2,2,2,2,2,2,2,2,2,2,2,2,2,2,2,2,2,2,2,2,2,2,2,2,2,2,2,2,2,2,2,2,2,2,2,2,2,2,2,2,2,2,2,2,2,2,2,2,2,2,2,2,2,2,2,2,2</v>
      </c>
      <c r="H6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</v>
      </c>
      <c r="I6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</v>
      </c>
      <c r="J66" s="6" t="s">
        <v>717</v>
      </c>
      <c r="N66" s="14">
        <v>58</v>
      </c>
      <c r="O66" s="15" t="str">
        <f t="shared" si="11"/>
        <v>108.9644양</v>
      </c>
      <c r="P66" s="15">
        <f t="shared" si="4"/>
        <v>1.089644E+30</v>
      </c>
      <c r="Q66" s="15">
        <f t="shared" si="9"/>
        <v>108.9644</v>
      </c>
      <c r="R66" s="14" t="str" cm="1">
        <f t="array" ref="R66">IF(AND(Q65&gt;1000,Q66&lt;2),INDEX(V:V,MATCH(R65,V:V,0)+1,0),R65)</f>
        <v>양</v>
      </c>
      <c r="S66" s="14" t="str">
        <f t="shared" si="0"/>
        <v>1E+28</v>
      </c>
      <c r="T66" s="29">
        <f t="shared" si="1"/>
        <v>1980000000</v>
      </c>
      <c r="U66" s="29"/>
      <c r="V66" s="14"/>
      <c r="W66" s="14"/>
      <c r="X66" s="15"/>
      <c r="Y66" s="15"/>
      <c r="Z66" s="4"/>
      <c r="AA66" s="4"/>
      <c r="AB66" s="4"/>
      <c r="AC66" s="4"/>
      <c r="AD66" s="4"/>
      <c r="AE66" s="4"/>
      <c r="AF66" s="4"/>
      <c r="AG66" s="4"/>
      <c r="AH66" s="4"/>
    </row>
    <row r="67" spans="5:34" x14ac:dyDescent="0.3">
      <c r="E67" s="14">
        <v>59</v>
      </c>
      <c r="F6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</v>
      </c>
      <c r="G67" s="6" t="str">
        <f t="shared" si="6"/>
        <v>2,2,2,2,2,2,2,2,2,2,2,2,2,2,2,2,2,2,2,2,2,2,2,2,2,2,2,2,2,2,2,2,2,2,2,2,2,2,2,2,2,2,2,2,2,2,2,2,2,2,2,2,2,2,2,2,2,2,2</v>
      </c>
      <c r="H6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</v>
      </c>
      <c r="I6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</v>
      </c>
      <c r="J67" s="6" t="s">
        <v>717</v>
      </c>
      <c r="N67" s="14">
        <v>59</v>
      </c>
      <c r="O67" s="15" t="str">
        <f t="shared" si="11"/>
        <v>163.4466양</v>
      </c>
      <c r="P67" s="15">
        <f t="shared" si="4"/>
        <v>1.6344659999999998E+30</v>
      </c>
      <c r="Q67" s="15">
        <f t="shared" si="9"/>
        <v>163.44659999999999</v>
      </c>
      <c r="R67" s="14" t="str" cm="1">
        <f t="array" ref="R67">IF(AND(Q66&gt;1000,Q67&lt;2),INDEX(V:V,MATCH(R66,V:V,0)+1,0),R66)</f>
        <v>양</v>
      </c>
      <c r="S67" s="14" t="str">
        <f t="shared" si="0"/>
        <v>1E+28</v>
      </c>
      <c r="T67" s="29">
        <f t="shared" si="1"/>
        <v>1990000000</v>
      </c>
      <c r="U67" s="29"/>
      <c r="V67" s="14"/>
      <c r="W67" s="14"/>
      <c r="X67" s="15"/>
      <c r="Y67" s="15"/>
    </row>
    <row r="68" spans="5:34" x14ac:dyDescent="0.3">
      <c r="E68" s="14">
        <v>60</v>
      </c>
      <c r="F6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</v>
      </c>
      <c r="G68" s="6" t="str">
        <f t="shared" si="6"/>
        <v>2,2,2,2,2,2,2,2,2,2,2,2,2,2,2,2,2,2,2,2,2,2,2,2,2,2,2,2,2,2,2,2,2,2,2,2,2,2,2,2,2,2,2,2,2,2,2,2,2,2,2,2,2,2,2,2,2,2,2,2</v>
      </c>
      <c r="H6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</v>
      </c>
      <c r="I6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</v>
      </c>
      <c r="J68" s="6" t="s">
        <v>717</v>
      </c>
      <c r="N68" s="14">
        <v>60</v>
      </c>
      <c r="O68" s="15" t="str">
        <f>Q68&amp;R68</f>
        <v>245.1699양</v>
      </c>
      <c r="P68" s="15">
        <f t="shared" si="4"/>
        <v>2.4516989999999999E+30</v>
      </c>
      <c r="Q68" s="15">
        <f t="shared" si="9"/>
        <v>245.16990000000001</v>
      </c>
      <c r="R68" s="14" t="str" cm="1">
        <f t="array" ref="R68">IF(AND(Q67&gt;1000,Q68&lt;2),INDEX(V:V,MATCH(R67,V:V,0)+1,0),R67)</f>
        <v>양</v>
      </c>
      <c r="S68" s="14" t="str">
        <f t="shared" si="0"/>
        <v>1E+28</v>
      </c>
      <c r="T68" s="29">
        <f t="shared" si="1"/>
        <v>2000000000</v>
      </c>
      <c r="U68" s="29"/>
      <c r="V68" s="14"/>
      <c r="W68" s="14"/>
      <c r="X68" s="15"/>
      <c r="Y68" s="15"/>
    </row>
    <row r="69" spans="5:34" x14ac:dyDescent="0.3">
      <c r="E69" s="14">
        <v>61</v>
      </c>
      <c r="F6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</v>
      </c>
      <c r="G69" s="6" t="str">
        <f t="shared" si="6"/>
        <v>2,2,2,2,2,2,2,2,2,2,2,2,2,2,2,2,2,2,2,2,2,2,2,2,2,2,2,2,2,2,2,2,2,2,2,2,2,2,2,2,2,2,2,2,2,2,2,2,2,2,2,2,2,2,2,2,2,2,2,2,2</v>
      </c>
      <c r="H6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</v>
      </c>
      <c r="I6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</v>
      </c>
      <c r="J69" s="6" t="s">
        <v>717</v>
      </c>
      <c r="N69" s="14">
        <v>61</v>
      </c>
      <c r="O69" s="15" t="str">
        <f t="shared" ref="O69:O132" si="30">Q69&amp;R69</f>
        <v>367.7549양</v>
      </c>
      <c r="P69" s="15">
        <f t="shared" si="4"/>
        <v>3.6775489999999996E+30</v>
      </c>
      <c r="Q69" s="15">
        <f t="shared" si="9"/>
        <v>367.75489999999996</v>
      </c>
      <c r="R69" s="14" t="str" cm="1">
        <f t="array" ref="R69">IF(AND(Q68&gt;1000,Q69&lt;2),INDEX(V:V,MATCH(R68,V:V,0)+1,0),R68)</f>
        <v>양</v>
      </c>
      <c r="S69" s="14" t="str">
        <f t="shared" si="0"/>
        <v>1E+28</v>
      </c>
      <c r="T69" s="29">
        <f t="shared" si="1"/>
        <v>2110000000</v>
      </c>
      <c r="U69" s="29"/>
      <c r="V69" s="14"/>
      <c r="W69" s="14"/>
      <c r="X69" s="15"/>
      <c r="Y69" s="15"/>
    </row>
    <row r="70" spans="5:34" x14ac:dyDescent="0.3">
      <c r="E70" s="14">
        <v>62</v>
      </c>
      <c r="F7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</v>
      </c>
      <c r="G70" s="6" t="str">
        <f t="shared" si="6"/>
        <v>2,2,2,2,2,2,2,2,2,2,2,2,2,2,2,2,2,2,2,2,2,2,2,2,2,2,2,2,2,2,2,2,2,2,2,2,2,2,2,2,2,2,2,2,2,2,2,2,2,2,2,2,2,2,2,2,2,2,2,2,2,2</v>
      </c>
      <c r="H7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</v>
      </c>
      <c r="I7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</v>
      </c>
      <c r="J70" s="6" t="s">
        <v>717</v>
      </c>
      <c r="N70" s="14">
        <v>62</v>
      </c>
      <c r="O70" s="15" t="str">
        <f t="shared" si="30"/>
        <v>551.6324양</v>
      </c>
      <c r="P70" s="15">
        <f t="shared" si="4"/>
        <v>5.5163239999999993E+30</v>
      </c>
      <c r="Q70" s="15">
        <f t="shared" si="9"/>
        <v>551.63239999999996</v>
      </c>
      <c r="R70" s="14" t="str" cm="1">
        <f t="array" ref="R70">IF(AND(Q69&gt;1000,Q70&lt;2),INDEX(V:V,MATCH(R69,V:V,0)+1,0),R69)</f>
        <v>양</v>
      </c>
      <c r="S70" s="14" t="str">
        <f t="shared" si="0"/>
        <v>1E+28</v>
      </c>
      <c r="T70" s="29">
        <f t="shared" si="1"/>
        <v>2120000000</v>
      </c>
      <c r="U70" s="29"/>
      <c r="V70" s="14"/>
      <c r="W70" s="14"/>
      <c r="X70" s="15"/>
      <c r="Y70" s="15"/>
    </row>
    <row r="71" spans="5:34" x14ac:dyDescent="0.3">
      <c r="E71" s="14">
        <v>63</v>
      </c>
      <c r="F7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</v>
      </c>
      <c r="G71" s="6" t="str">
        <f t="shared" si="6"/>
        <v>2,2,2,2,2,2,2,2,2,2,2,2,2,2,2,2,2,2,2,2,2,2,2,2,2,2,2,2,2,2,2,2,2,2,2,2,2,2,2,2,2,2,2,2,2,2,2,2,2,2,2,2,2,2,2,2,2,2,2,2,2,2,2</v>
      </c>
      <c r="H7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</v>
      </c>
      <c r="I7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</v>
      </c>
      <c r="J71" s="6" t="s">
        <v>717</v>
      </c>
      <c r="N71" s="14">
        <v>63</v>
      </c>
      <c r="O71" s="15" t="str">
        <f t="shared" si="30"/>
        <v>827.4486양</v>
      </c>
      <c r="P71" s="15">
        <f t="shared" si="4"/>
        <v>8.2744860000000006E+30</v>
      </c>
      <c r="Q71" s="15">
        <f t="shared" si="9"/>
        <v>827.44860000000006</v>
      </c>
      <c r="R71" s="14" t="str" cm="1">
        <f t="array" ref="R71">IF(AND(Q70&gt;1000,Q71&lt;2),INDEX(V:V,MATCH(R70,V:V,0)+1,0),R70)</f>
        <v>양</v>
      </c>
      <c r="S71" s="14" t="str">
        <f t="shared" si="0"/>
        <v>1E+28</v>
      </c>
      <c r="T71" s="29">
        <f t="shared" si="1"/>
        <v>2130000000</v>
      </c>
      <c r="U71" s="29"/>
      <c r="V71" s="14"/>
      <c r="W71" s="14"/>
      <c r="X71" s="15"/>
      <c r="Y71" s="15"/>
    </row>
    <row r="72" spans="5:34" x14ac:dyDescent="0.3">
      <c r="E72" s="14">
        <v>64</v>
      </c>
      <c r="F7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</v>
      </c>
      <c r="G72" s="6" t="str">
        <f t="shared" si="6"/>
        <v>2,2,2,2,2,2,2,2,2,2,2,2,2,2,2,2,2,2,2,2,2,2,2,2,2,2,2,2,2,2,2,2,2,2,2,2,2,2,2,2,2,2,2,2,2,2,2,2,2,2,2,2,2,2,2,2,2,2,2,2,2,2,2,2</v>
      </c>
      <c r="H7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</v>
      </c>
      <c r="I7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</v>
      </c>
      <c r="J72" s="6" t="s">
        <v>717</v>
      </c>
      <c r="N72" s="14">
        <v>64</v>
      </c>
      <c r="O72" s="15" t="str">
        <f t="shared" si="30"/>
        <v>1241.1729양</v>
      </c>
      <c r="P72" s="15">
        <f t="shared" si="4"/>
        <v>1.2411729E+31</v>
      </c>
      <c r="Q72" s="15">
        <f t="shared" si="9"/>
        <v>1241.1729</v>
      </c>
      <c r="R72" s="14" t="str" cm="1">
        <f t="array" ref="R72">IF(AND(Q71&gt;1000,Q72&lt;2),INDEX(V:V,MATCH(R71,V:V,0)+1,0),R71)</f>
        <v>양</v>
      </c>
      <c r="S72" s="14" t="str">
        <f t="shared" si="0"/>
        <v>1E+28</v>
      </c>
      <c r="T72" s="29">
        <f t="shared" si="1"/>
        <v>2140000000</v>
      </c>
      <c r="U72" s="29"/>
      <c r="V72" s="14"/>
      <c r="W72" s="14"/>
      <c r="X72" s="15"/>
      <c r="Y72" s="15"/>
    </row>
    <row r="73" spans="5:34" x14ac:dyDescent="0.3">
      <c r="E73" s="14">
        <v>65</v>
      </c>
      <c r="F7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</v>
      </c>
      <c r="G73" s="6" t="str">
        <f t="shared" si="6"/>
        <v>2,2,2,2,2,2,2,2,2,2,2,2,2,2,2,2,2,2,2,2,2,2,2,2,2,2,2,2,2,2,2,2,2,2,2,2,2,2,2,2,2,2,2,2,2,2,2,2,2,2,2,2,2,2,2,2,2,2,2,2,2,2,2,2,2</v>
      </c>
      <c r="H7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</v>
      </c>
      <c r="I7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</v>
      </c>
      <c r="J73" s="6" t="s">
        <v>717</v>
      </c>
      <c r="N73" s="14">
        <v>65</v>
      </c>
      <c r="O73" s="15" t="str">
        <f t="shared" si="30"/>
        <v>1861.7594양</v>
      </c>
      <c r="P73" s="15">
        <f t="shared" si="4"/>
        <v>1.8617593999999999E+31</v>
      </c>
      <c r="Q73" s="15">
        <f t="shared" si="9"/>
        <v>1861.7593999999999</v>
      </c>
      <c r="R73" s="14" t="str" cm="1">
        <f t="array" ref="R73">IF(AND(Q72&gt;1000,Q73&lt;2),INDEX(V:V,MATCH(R72,V:V,0)+1,0),R72)</f>
        <v>양</v>
      </c>
      <c r="S73" s="14" t="str">
        <f t="shared" ref="S73:S136" si="31">VLOOKUP(R73,V:Y,4,FALSE)</f>
        <v>1E+28</v>
      </c>
      <c r="T73" s="29">
        <f t="shared" ref="T73:T136" si="32">$B$11*N73+IF(N73&gt;=15,ROUNDUP((N73/15),0)*$B$12,0)+IF(N73&gt;=50,ROUNDUP((N73/50),0)*$B$13,0)+IF(N73&gt;=100,ROUNDUP((N73/100),0)*$B$14,0)+IF(N73&gt;=200,ROUNDUP((N73/200),0)*$B$15,0)</f>
        <v>2150000000</v>
      </c>
      <c r="U73" s="29"/>
      <c r="V73" s="14"/>
      <c r="W73" s="14"/>
      <c r="X73" s="15"/>
      <c r="Y73" s="15"/>
    </row>
    <row r="74" spans="5:34" x14ac:dyDescent="0.3">
      <c r="E74" s="14">
        <v>66</v>
      </c>
      <c r="F7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</v>
      </c>
      <c r="G74" s="6" t="str">
        <f t="shared" si="6"/>
        <v>2,2,2,2,2,2,2,2,2,2,2,2,2,2,2,2,2,2,2,2,2,2,2,2,2,2,2,2,2,2,2,2,2,2,2,2,2,2,2,2,2,2,2,2,2,2,2,2,2,2,2,2,2,2,2,2,2,2,2,2,2,2,2,2,2,2</v>
      </c>
      <c r="H7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</v>
      </c>
      <c r="I7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</v>
      </c>
      <c r="J74" s="6" t="s">
        <v>717</v>
      </c>
      <c r="N74" s="14">
        <v>66</v>
      </c>
      <c r="O74" s="15" t="str">
        <f t="shared" si="30"/>
        <v>2792.6391양</v>
      </c>
      <c r="P74" s="15">
        <f t="shared" ref="P74:P137" si="33">Q74*S74</f>
        <v>2.7926390999999996E+31</v>
      </c>
      <c r="Q74" s="15">
        <f t="shared" si="9"/>
        <v>2792.6390999999999</v>
      </c>
      <c r="R74" s="14" t="str" cm="1">
        <f t="array" ref="R74">IF(AND(Q73&gt;1000,Q74&lt;2),INDEX(V:V,MATCH(R73,V:V,0)+1,0),R73)</f>
        <v>양</v>
      </c>
      <c r="S74" s="14" t="str">
        <f t="shared" si="31"/>
        <v>1E+28</v>
      </c>
      <c r="T74" s="29">
        <f t="shared" si="32"/>
        <v>2160000000</v>
      </c>
      <c r="U74" s="29"/>
      <c r="V74" s="14"/>
      <c r="W74" s="14"/>
      <c r="X74" s="15"/>
      <c r="Y74" s="15"/>
    </row>
    <row r="75" spans="5:34" x14ac:dyDescent="0.3">
      <c r="E75" s="14">
        <v>67</v>
      </c>
      <c r="F75" s="6" t="str">
        <f t="shared" ref="F75:F138" si="34">F74&amp;","&amp;P75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</v>
      </c>
      <c r="G75" s="6" t="str">
        <f t="shared" ref="G75:G138" si="35">G74&amp;","&amp;2</f>
        <v>2,2,2,2,2,2,2,2,2,2,2,2,2,2,2,2,2,2,2,2,2,2,2,2,2,2,2,2,2,2,2,2,2,2,2,2,2,2,2,2,2,2,2,2,2,2,2,2,2,2,2,2,2,2,2,2,2,2,2,2,2,2,2,2,2,2,2</v>
      </c>
      <c r="H75" s="6" t="str">
        <f t="shared" ref="H75:H138" si="36">H74&amp;","&amp;T75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</v>
      </c>
      <c r="I75" s="6" t="str">
        <f t="shared" ref="I75:I138" si="37">I74&amp;","&amp;O75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</v>
      </c>
      <c r="J75" s="6" t="s">
        <v>717</v>
      </c>
      <c r="N75" s="14">
        <v>67</v>
      </c>
      <c r="O75" s="15" t="str">
        <f t="shared" si="30"/>
        <v>4188.9587양</v>
      </c>
      <c r="P75" s="15">
        <f t="shared" si="33"/>
        <v>4.1889587000000002E+31</v>
      </c>
      <c r="Q75" s="15">
        <f t="shared" ref="Q75:Q138" si="38">IF(ROUNDUP(Q74*((100+$B$10)/100),0)&gt;10000,ROUNDUP(Q74*((100+$B$10)/100)/10000,4),ROUNDUP(Q74*((100+$B$10)/100),4))</f>
        <v>4188.9587000000001</v>
      </c>
      <c r="R75" s="14" t="str" cm="1">
        <f t="array" ref="R75">IF(AND(Q74&gt;1000,Q75&lt;2),INDEX(V:V,MATCH(R74,V:V,0)+1,0),R74)</f>
        <v>양</v>
      </c>
      <c r="S75" s="14" t="str">
        <f t="shared" si="31"/>
        <v>1E+28</v>
      </c>
      <c r="T75" s="29">
        <f t="shared" si="32"/>
        <v>2170000000</v>
      </c>
      <c r="U75" s="29"/>
      <c r="V75" s="14"/>
      <c r="W75" s="14"/>
      <c r="X75" s="15"/>
      <c r="Y75" s="15"/>
    </row>
    <row r="76" spans="5:34" x14ac:dyDescent="0.3">
      <c r="E76" s="14">
        <v>68</v>
      </c>
      <c r="F7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</v>
      </c>
      <c r="G76" s="6" t="str">
        <f t="shared" si="35"/>
        <v>2,2,2,2,2,2,2,2,2,2,2,2,2,2,2,2,2,2,2,2,2,2,2,2,2,2,2,2,2,2,2,2,2,2,2,2,2,2,2,2,2,2,2,2,2,2,2,2,2,2,2,2,2,2,2,2,2,2,2,2,2,2,2,2,2,2,2,2</v>
      </c>
      <c r="H7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</v>
      </c>
      <c r="I7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</v>
      </c>
      <c r="J76" s="6" t="s">
        <v>717</v>
      </c>
      <c r="N76" s="14">
        <v>68</v>
      </c>
      <c r="O76" s="15" t="str">
        <f t="shared" si="30"/>
        <v>6283.4381양</v>
      </c>
      <c r="P76" s="15">
        <f t="shared" si="33"/>
        <v>6.2834381000000002E+31</v>
      </c>
      <c r="Q76" s="15">
        <f t="shared" si="38"/>
        <v>6283.4381000000003</v>
      </c>
      <c r="R76" s="14" t="str" cm="1">
        <f t="array" ref="R76">IF(AND(Q75&gt;1000,Q76&lt;2),INDEX(V:V,MATCH(R75,V:V,0)+1,0),R75)</f>
        <v>양</v>
      </c>
      <c r="S76" s="14" t="str">
        <f t="shared" si="31"/>
        <v>1E+28</v>
      </c>
      <c r="T76" s="29">
        <f t="shared" si="32"/>
        <v>2180000000</v>
      </c>
      <c r="U76" s="29"/>
      <c r="V76" s="14"/>
      <c r="W76" s="14"/>
      <c r="X76" s="15"/>
      <c r="Y76" s="15"/>
    </row>
    <row r="77" spans="5:34" x14ac:dyDescent="0.3">
      <c r="E77" s="14">
        <v>69</v>
      </c>
      <c r="F7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</v>
      </c>
      <c r="G77" s="6" t="str">
        <f t="shared" si="35"/>
        <v>2,2,2,2,2,2,2,2,2,2,2,2,2,2,2,2,2,2,2,2,2,2,2,2,2,2,2,2,2,2,2,2,2,2,2,2,2,2,2,2,2,2,2,2,2,2,2,2,2,2,2,2,2,2,2,2,2,2,2,2,2,2,2,2,2,2,2,2,2</v>
      </c>
      <c r="H7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</v>
      </c>
      <c r="I7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</v>
      </c>
      <c r="J77" s="6" t="s">
        <v>717</v>
      </c>
      <c r="N77" s="14">
        <v>69</v>
      </c>
      <c r="O77" s="15" t="str">
        <f t="shared" si="30"/>
        <v>9425.1572양</v>
      </c>
      <c r="P77" s="15">
        <f t="shared" si="33"/>
        <v>9.4251571999999987E+31</v>
      </c>
      <c r="Q77" s="15">
        <f t="shared" si="38"/>
        <v>9425.1571999999996</v>
      </c>
      <c r="R77" s="14" t="str" cm="1">
        <f t="array" ref="R77">IF(AND(Q76&gt;1000,Q77&lt;2),INDEX(V:V,MATCH(R76,V:V,0)+1,0),R76)</f>
        <v>양</v>
      </c>
      <c r="S77" s="14" t="str">
        <f t="shared" si="31"/>
        <v>1E+28</v>
      </c>
      <c r="T77" s="29">
        <f t="shared" si="32"/>
        <v>2190000000</v>
      </c>
      <c r="U77" s="29"/>
      <c r="V77" s="14"/>
      <c r="W77" s="14"/>
      <c r="X77" s="15"/>
      <c r="Y77" s="15"/>
    </row>
    <row r="78" spans="5:34" x14ac:dyDescent="0.3">
      <c r="E78" s="14">
        <v>70</v>
      </c>
      <c r="F7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</v>
      </c>
      <c r="G78" s="6" t="str">
        <f t="shared" si="35"/>
        <v>2,2,2,2,2,2,2,2,2,2,2,2,2,2,2,2,2,2,2,2,2,2,2,2,2,2,2,2,2,2,2,2,2,2,2,2,2,2,2,2,2,2,2,2,2,2,2,2,2,2,2,2,2,2,2,2,2,2,2,2,2,2,2,2,2,2,2,2,2,2</v>
      </c>
      <c r="H7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</v>
      </c>
      <c r="I7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</v>
      </c>
      <c r="J78" s="6" t="s">
        <v>717</v>
      </c>
      <c r="N78" s="14">
        <v>70</v>
      </c>
      <c r="O78" s="15" t="str">
        <f t="shared" si="30"/>
        <v>1.4138구</v>
      </c>
      <c r="P78" s="15">
        <f t="shared" si="33"/>
        <v>1.4138000000000001E+32</v>
      </c>
      <c r="Q78" s="15">
        <f t="shared" si="38"/>
        <v>1.4137999999999999</v>
      </c>
      <c r="R78" s="14" t="str" cm="1">
        <f t="array" ref="R78">IF(AND(Q77&gt;1000,Q78&lt;2),INDEX(V:V,MATCH(R77,V:V,0)+1,0),R77)</f>
        <v>구</v>
      </c>
      <c r="S78" s="14" t="str">
        <f t="shared" si="31"/>
        <v>1E+32</v>
      </c>
      <c r="T78" s="29">
        <f t="shared" si="32"/>
        <v>2200000000</v>
      </c>
      <c r="U78" s="29"/>
      <c r="V78" s="14"/>
      <c r="W78" s="14"/>
      <c r="X78" s="15"/>
      <c r="Y78" s="15"/>
    </row>
    <row r="79" spans="5:34" x14ac:dyDescent="0.3">
      <c r="E79" s="14">
        <v>71</v>
      </c>
      <c r="F7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</v>
      </c>
      <c r="G79" s="6" t="str">
        <f t="shared" si="35"/>
        <v>2,2,2,2,2,2,2,2,2,2,2,2,2,2,2,2,2,2,2,2,2,2,2,2,2,2,2,2,2,2,2,2,2,2,2,2,2,2,2,2,2,2,2,2,2,2,2,2,2,2,2,2,2,2,2,2,2,2,2,2,2,2,2,2,2,2,2,2,2,2,2</v>
      </c>
      <c r="H7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</v>
      </c>
      <c r="I7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</v>
      </c>
      <c r="J79" s="6" t="s">
        <v>717</v>
      </c>
      <c r="N79" s="14">
        <v>71</v>
      </c>
      <c r="O79" s="15" t="str">
        <f t="shared" si="30"/>
        <v>2.1207구</v>
      </c>
      <c r="P79" s="15">
        <f t="shared" si="33"/>
        <v>2.1206999999999998E+32</v>
      </c>
      <c r="Q79" s="15">
        <f t="shared" si="38"/>
        <v>2.1206999999999998</v>
      </c>
      <c r="R79" s="14" t="str" cm="1">
        <f t="array" ref="R79">IF(AND(Q78&gt;1000,Q79&lt;2),INDEX(V:V,MATCH(R78,V:V,0)+1,0),R78)</f>
        <v>구</v>
      </c>
      <c r="S79" s="14" t="str">
        <f t="shared" si="31"/>
        <v>1E+32</v>
      </c>
      <c r="T79" s="29">
        <f t="shared" si="32"/>
        <v>2210000000</v>
      </c>
      <c r="U79" s="29"/>
      <c r="V79" s="14"/>
      <c r="W79" s="14"/>
      <c r="X79" s="15"/>
      <c r="Y79" s="15"/>
    </row>
    <row r="80" spans="5:34" x14ac:dyDescent="0.3">
      <c r="E80" s="14">
        <v>72</v>
      </c>
      <c r="F8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</v>
      </c>
      <c r="G80" s="6" t="str">
        <f t="shared" si="35"/>
        <v>2,2,2,2,2,2,2,2,2,2,2,2,2,2,2,2,2,2,2,2,2,2,2,2,2,2,2,2,2,2,2,2,2,2,2,2,2,2,2,2,2,2,2,2,2,2,2,2,2,2,2,2,2,2,2,2,2,2,2,2,2,2,2,2,2,2,2,2,2,2,2,2</v>
      </c>
      <c r="H8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</v>
      </c>
      <c r="I8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</v>
      </c>
      <c r="J80" s="6" t="s">
        <v>717</v>
      </c>
      <c r="N80" s="14">
        <v>72</v>
      </c>
      <c r="O80" s="15" t="str">
        <f t="shared" si="30"/>
        <v>3.1811구</v>
      </c>
      <c r="P80" s="15">
        <f t="shared" si="33"/>
        <v>3.1811000000000005E+32</v>
      </c>
      <c r="Q80" s="15">
        <f t="shared" si="38"/>
        <v>3.1811000000000003</v>
      </c>
      <c r="R80" s="14" t="str" cm="1">
        <f t="array" ref="R80">IF(AND(Q79&gt;1000,Q80&lt;2),INDEX(V:V,MATCH(R79,V:V,0)+1,0),R79)</f>
        <v>구</v>
      </c>
      <c r="S80" s="14" t="str">
        <f t="shared" si="31"/>
        <v>1E+32</v>
      </c>
      <c r="T80" s="29">
        <f t="shared" si="32"/>
        <v>2220000000</v>
      </c>
      <c r="U80" s="29"/>
      <c r="V80" s="14"/>
      <c r="W80" s="14"/>
      <c r="X80" s="15"/>
      <c r="Y80" s="15"/>
    </row>
    <row r="81" spans="5:25" x14ac:dyDescent="0.3">
      <c r="E81" s="14">
        <v>73</v>
      </c>
      <c r="F8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</v>
      </c>
      <c r="G81" s="6" t="str">
        <f t="shared" si="35"/>
        <v>2,2,2,2,2,2,2,2,2,2,2,2,2,2,2,2,2,2,2,2,2,2,2,2,2,2,2,2,2,2,2,2,2,2,2,2,2,2,2,2,2,2,2,2,2,2,2,2,2,2,2,2,2,2,2,2,2,2,2,2,2,2,2,2,2,2,2,2,2,2,2,2,2</v>
      </c>
      <c r="H8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</v>
      </c>
      <c r="I8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</v>
      </c>
      <c r="J81" s="6" t="s">
        <v>717</v>
      </c>
      <c r="N81" s="14">
        <v>73</v>
      </c>
      <c r="O81" s="15" t="str">
        <f t="shared" si="30"/>
        <v>4.7717구</v>
      </c>
      <c r="P81" s="15">
        <f t="shared" si="33"/>
        <v>4.7717000000000005E+32</v>
      </c>
      <c r="Q81" s="15">
        <f t="shared" si="38"/>
        <v>4.7717000000000001</v>
      </c>
      <c r="R81" s="14" t="str" cm="1">
        <f t="array" ref="R81">IF(AND(Q80&gt;1000,Q81&lt;2),INDEX(V:V,MATCH(R80,V:V,0)+1,0),R80)</f>
        <v>구</v>
      </c>
      <c r="S81" s="14" t="str">
        <f t="shared" si="31"/>
        <v>1E+32</v>
      </c>
      <c r="T81" s="29">
        <f t="shared" si="32"/>
        <v>2230000000</v>
      </c>
      <c r="U81" s="29"/>
      <c r="V81" s="14"/>
      <c r="W81" s="14"/>
      <c r="X81" s="15"/>
      <c r="Y81" s="15"/>
    </row>
    <row r="82" spans="5:25" x14ac:dyDescent="0.3">
      <c r="E82" s="14">
        <v>74</v>
      </c>
      <c r="F8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</v>
      </c>
      <c r="G82" s="6" t="str">
        <f t="shared" si="35"/>
        <v>2,2,2,2,2,2,2,2,2,2,2,2,2,2,2,2,2,2,2,2,2,2,2,2,2,2,2,2,2,2,2,2,2,2,2,2,2,2,2,2,2,2,2,2,2,2,2,2,2,2,2,2,2,2,2,2,2,2,2,2,2,2,2,2,2,2,2,2,2,2,2,2,2,2</v>
      </c>
      <c r="H8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</v>
      </c>
      <c r="I8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</v>
      </c>
      <c r="J82" s="6" t="s">
        <v>717</v>
      </c>
      <c r="N82" s="14">
        <v>74</v>
      </c>
      <c r="O82" s="15" t="str">
        <f t="shared" si="30"/>
        <v>7.1576구</v>
      </c>
      <c r="P82" s="15">
        <f t="shared" si="33"/>
        <v>7.1576000000000003E+32</v>
      </c>
      <c r="Q82" s="15">
        <f t="shared" si="38"/>
        <v>7.1575999999999995</v>
      </c>
      <c r="R82" s="14" t="str" cm="1">
        <f t="array" ref="R82">IF(AND(Q81&gt;1000,Q82&lt;2),INDEX(V:V,MATCH(R81,V:V,0)+1,0),R81)</f>
        <v>구</v>
      </c>
      <c r="S82" s="14" t="str">
        <f t="shared" si="31"/>
        <v>1E+32</v>
      </c>
      <c r="T82" s="29">
        <f t="shared" si="32"/>
        <v>2240000000</v>
      </c>
      <c r="U82" s="29"/>
      <c r="V82" s="14"/>
      <c r="W82" s="14"/>
      <c r="X82" s="15"/>
      <c r="Y82" s="15"/>
    </row>
    <row r="83" spans="5:25" x14ac:dyDescent="0.3">
      <c r="E83" s="14">
        <v>75</v>
      </c>
      <c r="F8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</v>
      </c>
      <c r="G83" s="6" t="str">
        <f t="shared" si="35"/>
        <v>2,2,2,2,2,2,2,2,2,2,2,2,2,2,2,2,2,2,2,2,2,2,2,2,2,2,2,2,2,2,2,2,2,2,2,2,2,2,2,2,2,2,2,2,2,2,2,2,2,2,2,2,2,2,2,2,2,2,2,2,2,2,2,2,2,2,2,2,2,2,2,2,2,2,2</v>
      </c>
      <c r="H8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</v>
      </c>
      <c r="I8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</v>
      </c>
      <c r="J83" s="6" t="s">
        <v>717</v>
      </c>
      <c r="N83" s="14">
        <v>75</v>
      </c>
      <c r="O83" s="15" t="str">
        <f t="shared" si="30"/>
        <v>10.7364구</v>
      </c>
      <c r="P83" s="15">
        <f t="shared" si="33"/>
        <v>1.07364E+33</v>
      </c>
      <c r="Q83" s="15">
        <f t="shared" si="38"/>
        <v>10.7364</v>
      </c>
      <c r="R83" s="14" t="str" cm="1">
        <f t="array" ref="R83">IF(AND(Q82&gt;1000,Q83&lt;2),INDEX(V:V,MATCH(R82,V:V,0)+1,0),R82)</f>
        <v>구</v>
      </c>
      <c r="S83" s="14" t="str">
        <f t="shared" si="31"/>
        <v>1E+32</v>
      </c>
      <c r="T83" s="29">
        <f t="shared" si="32"/>
        <v>2250000000</v>
      </c>
      <c r="U83" s="29"/>
    </row>
    <row r="84" spans="5:25" x14ac:dyDescent="0.3">
      <c r="E84" s="14">
        <v>76</v>
      </c>
      <c r="F8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</v>
      </c>
      <c r="G84" s="6" t="str">
        <f t="shared" si="35"/>
        <v>2,2,2,2,2,2,2,2,2,2,2,2,2,2,2,2,2,2,2,2,2,2,2,2,2,2,2,2,2,2,2,2,2,2,2,2,2,2,2,2,2,2,2,2,2,2,2,2,2,2,2,2,2,2,2,2,2,2,2,2,2,2,2,2,2,2,2,2,2,2,2,2,2,2,2,2</v>
      </c>
      <c r="H8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</v>
      </c>
      <c r="I8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</v>
      </c>
      <c r="J84" s="6" t="s">
        <v>717</v>
      </c>
      <c r="N84" s="14">
        <v>76</v>
      </c>
      <c r="O84" s="15" t="str">
        <f t="shared" si="30"/>
        <v>16.1046구</v>
      </c>
      <c r="P84" s="15">
        <f t="shared" si="33"/>
        <v>1.6104600000000001E+33</v>
      </c>
      <c r="Q84" s="15">
        <f t="shared" si="38"/>
        <v>16.104600000000001</v>
      </c>
      <c r="R84" s="14" t="str" cm="1">
        <f t="array" ref="R84">IF(AND(Q83&gt;1000,Q84&lt;2),INDEX(V:V,MATCH(R83,V:V,0)+1,0),R83)</f>
        <v>구</v>
      </c>
      <c r="S84" s="14" t="str">
        <f t="shared" si="31"/>
        <v>1E+32</v>
      </c>
      <c r="T84" s="29">
        <f t="shared" si="32"/>
        <v>2360000000</v>
      </c>
      <c r="U84" s="29"/>
    </row>
    <row r="85" spans="5:25" x14ac:dyDescent="0.3">
      <c r="E85" s="14">
        <v>77</v>
      </c>
      <c r="F8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</v>
      </c>
      <c r="G85" s="6" t="str">
        <f t="shared" si="35"/>
        <v>2,2,2,2,2,2,2,2,2,2,2,2,2,2,2,2,2,2,2,2,2,2,2,2,2,2,2,2,2,2,2,2,2,2,2,2,2,2,2,2,2,2,2,2,2,2,2,2,2,2,2,2,2,2,2,2,2,2,2,2,2,2,2,2,2,2,2,2,2,2,2,2,2,2,2,2,2</v>
      </c>
      <c r="H8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</v>
      </c>
      <c r="I8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</v>
      </c>
      <c r="J85" s="6" t="s">
        <v>717</v>
      </c>
      <c r="N85" s="14">
        <v>77</v>
      </c>
      <c r="O85" s="15" t="str">
        <f t="shared" si="30"/>
        <v>24.1569구</v>
      </c>
      <c r="P85" s="15">
        <f t="shared" si="33"/>
        <v>2.4156900000000002E+33</v>
      </c>
      <c r="Q85" s="15">
        <f t="shared" si="38"/>
        <v>24.1569</v>
      </c>
      <c r="R85" s="14" t="str" cm="1">
        <f t="array" ref="R85">IF(AND(Q84&gt;1000,Q85&lt;2),INDEX(V:V,MATCH(R84,V:V,0)+1,0),R84)</f>
        <v>구</v>
      </c>
      <c r="S85" s="14" t="str">
        <f t="shared" si="31"/>
        <v>1E+32</v>
      </c>
      <c r="T85" s="29">
        <f t="shared" si="32"/>
        <v>2370000000</v>
      </c>
      <c r="U85" s="29"/>
    </row>
    <row r="86" spans="5:25" x14ac:dyDescent="0.3">
      <c r="E86" s="14">
        <v>78</v>
      </c>
      <c r="F8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</v>
      </c>
      <c r="G86" s="6" t="str">
        <f t="shared" si="35"/>
        <v>2,2,2,2,2,2,2,2,2,2,2,2,2,2,2,2,2,2,2,2,2,2,2,2,2,2,2,2,2,2,2,2,2,2,2,2,2,2,2,2,2,2,2,2,2,2,2,2,2,2,2,2,2,2,2,2,2,2,2,2,2,2,2,2,2,2,2,2,2,2,2,2,2,2,2,2,2,2</v>
      </c>
      <c r="H8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</v>
      </c>
      <c r="I8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</v>
      </c>
      <c r="J86" s="6" t="s">
        <v>717</v>
      </c>
      <c r="N86" s="14">
        <v>78</v>
      </c>
      <c r="O86" s="15" t="str">
        <f t="shared" si="30"/>
        <v>36.2354구</v>
      </c>
      <c r="P86" s="15">
        <f t="shared" si="33"/>
        <v>3.6235400000000008E+33</v>
      </c>
      <c r="Q86" s="15">
        <f t="shared" si="38"/>
        <v>36.235400000000006</v>
      </c>
      <c r="R86" s="14" t="str" cm="1">
        <f t="array" ref="R86">IF(AND(Q85&gt;1000,Q86&lt;2),INDEX(V:V,MATCH(R85,V:V,0)+1,0),R85)</f>
        <v>구</v>
      </c>
      <c r="S86" s="14" t="str">
        <f t="shared" si="31"/>
        <v>1E+32</v>
      </c>
      <c r="T86" s="29">
        <f t="shared" si="32"/>
        <v>2380000000</v>
      </c>
      <c r="U86" s="29"/>
    </row>
    <row r="87" spans="5:25" x14ac:dyDescent="0.3">
      <c r="E87" s="14">
        <v>79</v>
      </c>
      <c r="F8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</v>
      </c>
      <c r="G87" s="6" t="str">
        <f t="shared" si="35"/>
        <v>2,2,2,2,2,2,2,2,2,2,2,2,2,2,2,2,2,2,2,2,2,2,2,2,2,2,2,2,2,2,2,2,2,2,2,2,2,2,2,2,2,2,2,2,2,2,2,2,2,2,2,2,2,2,2,2,2,2,2,2,2,2,2,2,2,2,2,2,2,2,2,2,2,2,2,2,2,2,2</v>
      </c>
      <c r="H8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</v>
      </c>
      <c r="I8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</v>
      </c>
      <c r="J87" s="6" t="s">
        <v>717</v>
      </c>
      <c r="N87" s="14">
        <v>79</v>
      </c>
      <c r="O87" s="15" t="str">
        <f t="shared" si="30"/>
        <v>54.3531구</v>
      </c>
      <c r="P87" s="15">
        <f t="shared" si="33"/>
        <v>5.4353100000000004E+33</v>
      </c>
      <c r="Q87" s="15">
        <f t="shared" si="38"/>
        <v>54.353099999999998</v>
      </c>
      <c r="R87" s="14" t="str" cm="1">
        <f t="array" ref="R87">IF(AND(Q86&gt;1000,Q87&lt;2),INDEX(V:V,MATCH(R86,V:V,0)+1,0),R86)</f>
        <v>구</v>
      </c>
      <c r="S87" s="14" t="str">
        <f t="shared" si="31"/>
        <v>1E+32</v>
      </c>
      <c r="T87" s="29">
        <f t="shared" si="32"/>
        <v>2390000000</v>
      </c>
      <c r="U87" s="29"/>
    </row>
    <row r="88" spans="5:25" x14ac:dyDescent="0.3">
      <c r="E88" s="14">
        <v>80</v>
      </c>
      <c r="F8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</v>
      </c>
      <c r="G88" s="6" t="str">
        <f t="shared" si="35"/>
        <v>2,2,2,2,2,2,2,2,2,2,2,2,2,2,2,2,2,2,2,2,2,2,2,2,2,2,2,2,2,2,2,2,2,2,2,2,2,2,2,2,2,2,2,2,2,2,2,2,2,2,2,2,2,2,2,2,2,2,2,2,2,2,2,2,2,2,2,2,2,2,2,2,2,2,2,2,2,2,2,2</v>
      </c>
      <c r="H8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</v>
      </c>
      <c r="I8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</v>
      </c>
      <c r="J88" s="6" t="s">
        <v>717</v>
      </c>
      <c r="N88" s="14">
        <v>80</v>
      </c>
      <c r="O88" s="15" t="str">
        <f t="shared" si="30"/>
        <v>81.5297구</v>
      </c>
      <c r="P88" s="15">
        <f t="shared" si="33"/>
        <v>8.1529700000000006E+33</v>
      </c>
      <c r="Q88" s="15">
        <f t="shared" si="38"/>
        <v>81.529700000000005</v>
      </c>
      <c r="R88" s="14" t="str" cm="1">
        <f t="array" ref="R88">IF(AND(Q87&gt;1000,Q88&lt;2),INDEX(V:V,MATCH(R87,V:V,0)+1,0),R87)</f>
        <v>구</v>
      </c>
      <c r="S88" s="14" t="str">
        <f t="shared" si="31"/>
        <v>1E+32</v>
      </c>
      <c r="T88" s="29">
        <f t="shared" si="32"/>
        <v>2400000000</v>
      </c>
      <c r="U88" s="29"/>
    </row>
    <row r="89" spans="5:25" x14ac:dyDescent="0.3">
      <c r="E89" s="14">
        <v>81</v>
      </c>
      <c r="F8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</v>
      </c>
      <c r="G89" s="6" t="str">
        <f t="shared" si="35"/>
        <v>2,2,2,2,2,2,2,2,2,2,2,2,2,2,2,2,2,2,2,2,2,2,2,2,2,2,2,2,2,2,2,2,2,2,2,2,2,2,2,2,2,2,2,2,2,2,2,2,2,2,2,2,2,2,2,2,2,2,2,2,2,2,2,2,2,2,2,2,2,2,2,2,2,2,2,2,2,2,2,2,2</v>
      </c>
      <c r="H8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</v>
      </c>
      <c r="I8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</v>
      </c>
      <c r="J89" s="6" t="s">
        <v>717</v>
      </c>
      <c r="N89" s="14">
        <v>81</v>
      </c>
      <c r="O89" s="15" t="str">
        <f t="shared" si="30"/>
        <v>122.2946구</v>
      </c>
      <c r="P89" s="15">
        <f t="shared" si="33"/>
        <v>1.222946E+34</v>
      </c>
      <c r="Q89" s="15">
        <f t="shared" si="38"/>
        <v>122.2946</v>
      </c>
      <c r="R89" s="14" t="str" cm="1">
        <f t="array" ref="R89">IF(AND(Q88&gt;1000,Q89&lt;2),INDEX(V:V,MATCH(R88,V:V,0)+1,0),R88)</f>
        <v>구</v>
      </c>
      <c r="S89" s="14" t="str">
        <f t="shared" si="31"/>
        <v>1E+32</v>
      </c>
      <c r="T89" s="29">
        <f t="shared" si="32"/>
        <v>2410000000</v>
      </c>
      <c r="U89" s="29"/>
    </row>
    <row r="90" spans="5:25" x14ac:dyDescent="0.3">
      <c r="E90" s="14">
        <v>82</v>
      </c>
      <c r="F9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</v>
      </c>
      <c r="G90" s="6" t="str">
        <f t="shared" si="35"/>
        <v>2,2,2,2,2,2,2,2,2,2,2,2,2,2,2,2,2,2,2,2,2,2,2,2,2,2,2,2,2,2,2,2,2,2,2,2,2,2,2,2,2,2,2,2,2,2,2,2,2,2,2,2,2,2,2,2,2,2,2,2,2,2,2,2,2,2,2,2,2,2,2,2,2,2,2,2,2,2,2,2,2,2</v>
      </c>
      <c r="H9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</v>
      </c>
      <c r="I9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</v>
      </c>
      <c r="J90" s="6" t="s">
        <v>717</v>
      </c>
      <c r="N90" s="14">
        <v>82</v>
      </c>
      <c r="O90" s="15" t="str">
        <f t="shared" si="30"/>
        <v>183.4419구</v>
      </c>
      <c r="P90" s="15">
        <f t="shared" si="33"/>
        <v>1.8344190000000002E+34</v>
      </c>
      <c r="Q90" s="15">
        <f t="shared" si="38"/>
        <v>183.4419</v>
      </c>
      <c r="R90" s="14" t="str" cm="1">
        <f t="array" ref="R90">IF(AND(Q89&gt;1000,Q90&lt;2),INDEX(V:V,MATCH(R89,V:V,0)+1,0),R89)</f>
        <v>구</v>
      </c>
      <c r="S90" s="14" t="str">
        <f t="shared" si="31"/>
        <v>1E+32</v>
      </c>
      <c r="T90" s="29">
        <f t="shared" si="32"/>
        <v>2420000000</v>
      </c>
      <c r="U90" s="29"/>
    </row>
    <row r="91" spans="5:25" x14ac:dyDescent="0.3">
      <c r="E91" s="14">
        <v>83</v>
      </c>
      <c r="F9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</v>
      </c>
      <c r="G91" s="6" t="str">
        <f t="shared" si="35"/>
        <v>2,2,2,2,2,2,2,2,2,2,2,2,2,2,2,2,2,2,2,2,2,2,2,2,2,2,2,2,2,2,2,2,2,2,2,2,2,2,2,2,2,2,2,2,2,2,2,2,2,2,2,2,2,2,2,2,2,2,2,2,2,2,2,2,2,2,2,2,2,2,2,2,2,2,2,2,2,2,2,2,2,2,2</v>
      </c>
      <c r="H9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</v>
      </c>
      <c r="I9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</v>
      </c>
      <c r="J91" s="6" t="s">
        <v>717</v>
      </c>
      <c r="N91" s="14">
        <v>83</v>
      </c>
      <c r="O91" s="15" t="str">
        <f t="shared" si="30"/>
        <v>275.1629구</v>
      </c>
      <c r="P91" s="15">
        <f t="shared" si="33"/>
        <v>2.7516289999999999E+34</v>
      </c>
      <c r="Q91" s="15">
        <f t="shared" si="38"/>
        <v>275.16289999999998</v>
      </c>
      <c r="R91" s="14" t="str" cm="1">
        <f t="array" ref="R91">IF(AND(Q90&gt;1000,Q91&lt;2),INDEX(V:V,MATCH(R90,V:V,0)+1,0),R90)</f>
        <v>구</v>
      </c>
      <c r="S91" s="14" t="str">
        <f t="shared" si="31"/>
        <v>1E+32</v>
      </c>
      <c r="T91" s="29">
        <f t="shared" si="32"/>
        <v>2430000000</v>
      </c>
      <c r="U91" s="29"/>
    </row>
    <row r="92" spans="5:25" x14ac:dyDescent="0.3">
      <c r="E92" s="14">
        <v>84</v>
      </c>
      <c r="F9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</v>
      </c>
      <c r="G92" s="6" t="str">
        <f t="shared" si="35"/>
        <v>2,2,2,2,2,2,2,2,2,2,2,2,2,2,2,2,2,2,2,2,2,2,2,2,2,2,2,2,2,2,2,2,2,2,2,2,2,2,2,2,2,2,2,2,2,2,2,2,2,2,2,2,2,2,2,2,2,2,2,2,2,2,2,2,2,2,2,2,2,2,2,2,2,2,2,2,2,2,2,2,2,2,2,2</v>
      </c>
      <c r="H9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</v>
      </c>
      <c r="I9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</v>
      </c>
      <c r="J92" s="6" t="s">
        <v>717</v>
      </c>
      <c r="N92" s="14">
        <v>84</v>
      </c>
      <c r="O92" s="15" t="str">
        <f t="shared" si="30"/>
        <v>412.7444구</v>
      </c>
      <c r="P92" s="15">
        <f t="shared" si="33"/>
        <v>4.1274440000000001E+34</v>
      </c>
      <c r="Q92" s="15">
        <f t="shared" si="38"/>
        <v>412.74439999999998</v>
      </c>
      <c r="R92" s="14" t="str" cm="1">
        <f t="array" ref="R92">IF(AND(Q91&gt;1000,Q92&lt;2),INDEX(V:V,MATCH(R91,V:V,0)+1,0),R91)</f>
        <v>구</v>
      </c>
      <c r="S92" s="14" t="str">
        <f t="shared" si="31"/>
        <v>1E+32</v>
      </c>
      <c r="T92" s="29">
        <f t="shared" si="32"/>
        <v>2440000000</v>
      </c>
      <c r="U92" s="29"/>
    </row>
    <row r="93" spans="5:25" x14ac:dyDescent="0.3">
      <c r="E93" s="14">
        <v>85</v>
      </c>
      <c r="F9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</v>
      </c>
      <c r="G93" s="6" t="str">
        <f t="shared" si="35"/>
        <v>2,2,2,2,2,2,2,2,2,2,2,2,2,2,2,2,2,2,2,2,2,2,2,2,2,2,2,2,2,2,2,2,2,2,2,2,2,2,2,2,2,2,2,2,2,2,2,2,2,2,2,2,2,2,2,2,2,2,2,2,2,2,2,2,2,2,2,2,2,2,2,2,2,2,2,2,2,2,2,2,2,2,2,2,2</v>
      </c>
      <c r="H9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</v>
      </c>
      <c r="I9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</v>
      </c>
      <c r="J93" s="6" t="s">
        <v>717</v>
      </c>
      <c r="N93" s="14">
        <v>85</v>
      </c>
      <c r="O93" s="15" t="str">
        <f t="shared" si="30"/>
        <v>619.1166구</v>
      </c>
      <c r="P93" s="15">
        <f t="shared" si="33"/>
        <v>6.1911659999999995E+34</v>
      </c>
      <c r="Q93" s="15">
        <f t="shared" si="38"/>
        <v>619.11659999999995</v>
      </c>
      <c r="R93" s="14" t="str" cm="1">
        <f t="array" ref="R93">IF(AND(Q92&gt;1000,Q93&lt;2),INDEX(V:V,MATCH(R92,V:V,0)+1,0),R92)</f>
        <v>구</v>
      </c>
      <c r="S93" s="14" t="str">
        <f t="shared" si="31"/>
        <v>1E+32</v>
      </c>
      <c r="T93" s="29">
        <f t="shared" si="32"/>
        <v>2450000000</v>
      </c>
      <c r="U93" s="29"/>
    </row>
    <row r="94" spans="5:25" x14ac:dyDescent="0.3">
      <c r="E94" s="14">
        <v>86</v>
      </c>
      <c r="F9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</v>
      </c>
      <c r="G94" s="6" t="str">
        <f t="shared" si="35"/>
        <v>2,2,2,2,2,2,2,2,2,2,2,2,2,2,2,2,2,2,2,2,2,2,2,2,2,2,2,2,2,2,2,2,2,2,2,2,2,2,2,2,2,2,2,2,2,2,2,2,2,2,2,2,2,2,2,2,2,2,2,2,2,2,2,2,2,2,2,2,2,2,2,2,2,2,2,2,2,2,2,2,2,2,2,2,2,2</v>
      </c>
      <c r="H9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</v>
      </c>
      <c r="I9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</v>
      </c>
      <c r="J94" s="6" t="s">
        <v>717</v>
      </c>
      <c r="N94" s="14">
        <v>86</v>
      </c>
      <c r="O94" s="15" t="str">
        <f t="shared" si="30"/>
        <v>928.6749구</v>
      </c>
      <c r="P94" s="15">
        <f t="shared" si="33"/>
        <v>9.2867490000000002E+34</v>
      </c>
      <c r="Q94" s="15">
        <f t="shared" si="38"/>
        <v>928.67489999999998</v>
      </c>
      <c r="R94" s="14" t="str" cm="1">
        <f t="array" ref="R94">IF(AND(Q93&gt;1000,Q94&lt;2),INDEX(V:V,MATCH(R93,V:V,0)+1,0),R93)</f>
        <v>구</v>
      </c>
      <c r="S94" s="14" t="str">
        <f t="shared" si="31"/>
        <v>1E+32</v>
      </c>
      <c r="T94" s="29">
        <f t="shared" si="32"/>
        <v>2460000000</v>
      </c>
      <c r="U94" s="29"/>
    </row>
    <row r="95" spans="5:25" x14ac:dyDescent="0.3">
      <c r="E95" s="14">
        <v>87</v>
      </c>
      <c r="F9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</v>
      </c>
      <c r="G95" s="6" t="str">
        <f t="shared" si="35"/>
        <v>2,2,2,2,2,2,2,2,2,2,2,2,2,2,2,2,2,2,2,2,2,2,2,2,2,2,2,2,2,2,2,2,2,2,2,2,2,2,2,2,2,2,2,2,2,2,2,2,2,2,2,2,2,2,2,2,2,2,2,2,2,2,2,2,2,2,2,2,2,2,2,2,2,2,2,2,2,2,2,2,2,2,2,2,2,2,2</v>
      </c>
      <c r="H9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</v>
      </c>
      <c r="I9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</v>
      </c>
      <c r="J95" s="6" t="s">
        <v>717</v>
      </c>
      <c r="N95" s="14">
        <v>87</v>
      </c>
      <c r="O95" s="15" t="str">
        <f t="shared" si="30"/>
        <v>1393.0124구</v>
      </c>
      <c r="P95" s="15">
        <f t="shared" si="33"/>
        <v>1.3930124000000001E+35</v>
      </c>
      <c r="Q95" s="15">
        <f t="shared" si="38"/>
        <v>1393.0124000000001</v>
      </c>
      <c r="R95" s="14" t="str" cm="1">
        <f t="array" ref="R95">IF(AND(Q94&gt;1000,Q95&lt;2),INDEX(V:V,MATCH(R94,V:V,0)+1,0),R94)</f>
        <v>구</v>
      </c>
      <c r="S95" s="14" t="str">
        <f t="shared" si="31"/>
        <v>1E+32</v>
      </c>
      <c r="T95" s="29">
        <f t="shared" si="32"/>
        <v>2470000000</v>
      </c>
      <c r="U95" s="29"/>
    </row>
    <row r="96" spans="5:25" x14ac:dyDescent="0.3">
      <c r="E96" s="14">
        <v>88</v>
      </c>
      <c r="F9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</v>
      </c>
      <c r="G96" s="6" t="str">
        <f t="shared" si="35"/>
        <v>2,2,2,2,2,2,2,2,2,2,2,2,2,2,2,2,2,2,2,2,2,2,2,2,2,2,2,2,2,2,2,2,2,2,2,2,2,2,2,2,2,2,2,2,2,2,2,2,2,2,2,2,2,2,2,2,2,2,2,2,2,2,2,2,2,2,2,2,2,2,2,2,2,2,2,2,2,2,2,2,2,2,2,2,2,2,2,2</v>
      </c>
      <c r="H9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</v>
      </c>
      <c r="I9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</v>
      </c>
      <c r="J96" s="6" t="s">
        <v>717</v>
      </c>
      <c r="N96" s="14">
        <v>88</v>
      </c>
      <c r="O96" s="15" t="str">
        <f t="shared" si="30"/>
        <v>2089.5186구</v>
      </c>
      <c r="P96" s="15">
        <f t="shared" si="33"/>
        <v>2.0895185999999999E+35</v>
      </c>
      <c r="Q96" s="15">
        <f t="shared" si="38"/>
        <v>2089.5185999999999</v>
      </c>
      <c r="R96" s="14" t="str" cm="1">
        <f t="array" ref="R96">IF(AND(Q95&gt;1000,Q96&lt;2),INDEX(V:V,MATCH(R95,V:V,0)+1,0),R95)</f>
        <v>구</v>
      </c>
      <c r="S96" s="14" t="str">
        <f t="shared" si="31"/>
        <v>1E+32</v>
      </c>
      <c r="T96" s="29">
        <f t="shared" si="32"/>
        <v>2480000000</v>
      </c>
      <c r="U96" s="29"/>
    </row>
    <row r="97" spans="5:21" x14ac:dyDescent="0.3">
      <c r="E97" s="14">
        <v>89</v>
      </c>
      <c r="F9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</v>
      </c>
      <c r="G97" s="6" t="str">
        <f t="shared" si="35"/>
        <v>2,2,2,2,2,2,2,2,2,2,2,2,2,2,2,2,2,2,2,2,2,2,2,2,2,2,2,2,2,2,2,2,2,2,2,2,2,2,2,2,2,2,2,2,2,2,2,2,2,2,2,2,2,2,2,2,2,2,2,2,2,2,2,2,2,2,2,2,2,2,2,2,2,2,2,2,2,2,2,2,2,2,2,2,2,2,2,2,2</v>
      </c>
      <c r="H9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</v>
      </c>
      <c r="I9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</v>
      </c>
      <c r="J97" s="6" t="s">
        <v>717</v>
      </c>
      <c r="N97" s="14">
        <v>89</v>
      </c>
      <c r="O97" s="15" t="str">
        <f t="shared" si="30"/>
        <v>3134.2779구</v>
      </c>
      <c r="P97" s="15">
        <f t="shared" si="33"/>
        <v>3.1342779000000002E+35</v>
      </c>
      <c r="Q97" s="15">
        <f t="shared" si="38"/>
        <v>3134.2779</v>
      </c>
      <c r="R97" s="14" t="str" cm="1">
        <f t="array" ref="R97">IF(AND(Q96&gt;1000,Q97&lt;2),INDEX(V:V,MATCH(R96,V:V,0)+1,0),R96)</f>
        <v>구</v>
      </c>
      <c r="S97" s="14" t="str">
        <f t="shared" si="31"/>
        <v>1E+32</v>
      </c>
      <c r="T97" s="29">
        <f t="shared" si="32"/>
        <v>2490000000</v>
      </c>
      <c r="U97" s="29"/>
    </row>
    <row r="98" spans="5:21" x14ac:dyDescent="0.3">
      <c r="E98" s="14">
        <v>90</v>
      </c>
      <c r="F9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</v>
      </c>
      <c r="G98" s="6" t="str">
        <f t="shared" si="35"/>
        <v>2,2,2,2,2,2,2,2,2,2,2,2,2,2,2,2,2,2,2,2,2,2,2,2,2,2,2,2,2,2,2,2,2,2,2,2,2,2,2,2,2,2,2,2,2,2,2,2,2,2,2,2,2,2,2,2,2,2,2,2,2,2,2,2,2,2,2,2,2,2,2,2,2,2,2,2,2,2,2,2,2,2,2,2,2,2,2,2,2,2</v>
      </c>
      <c r="H9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</v>
      </c>
      <c r="I9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</v>
      </c>
      <c r="J98" s="6" t="s">
        <v>717</v>
      </c>
      <c r="N98" s="14">
        <v>90</v>
      </c>
      <c r="O98" s="15" t="str">
        <f t="shared" si="30"/>
        <v>4701.4169구</v>
      </c>
      <c r="P98" s="15">
        <f t="shared" si="33"/>
        <v>4.7014169000000008E+35</v>
      </c>
      <c r="Q98" s="15">
        <f t="shared" si="38"/>
        <v>4701.4169000000002</v>
      </c>
      <c r="R98" s="14" t="str" cm="1">
        <f t="array" ref="R98">IF(AND(Q97&gt;1000,Q98&lt;2),INDEX(V:V,MATCH(R97,V:V,0)+1,0),R97)</f>
        <v>구</v>
      </c>
      <c r="S98" s="14" t="str">
        <f t="shared" si="31"/>
        <v>1E+32</v>
      </c>
      <c r="T98" s="29">
        <f t="shared" si="32"/>
        <v>2500000000</v>
      </c>
      <c r="U98" s="29"/>
    </row>
    <row r="99" spans="5:21" x14ac:dyDescent="0.3">
      <c r="E99" s="14">
        <v>91</v>
      </c>
      <c r="F9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</v>
      </c>
      <c r="G99" s="6" t="str">
        <f t="shared" si="35"/>
        <v>2,2,2,2,2,2,2,2,2,2,2,2,2,2,2,2,2,2,2,2,2,2,2,2,2,2,2,2,2,2,2,2,2,2,2,2,2,2,2,2,2,2,2,2,2,2,2,2,2,2,2,2,2,2,2,2,2,2,2,2,2,2,2,2,2,2,2,2,2,2,2,2,2,2,2,2,2,2,2,2,2,2,2,2,2,2,2,2,2,2,2</v>
      </c>
      <c r="H9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</v>
      </c>
      <c r="I9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</v>
      </c>
      <c r="J99" s="6" t="s">
        <v>717</v>
      </c>
      <c r="N99" s="14">
        <v>91</v>
      </c>
      <c r="O99" s="15" t="str">
        <f t="shared" si="30"/>
        <v>7052.1254구</v>
      </c>
      <c r="P99" s="15">
        <f t="shared" si="33"/>
        <v>7.052125400000001E+35</v>
      </c>
      <c r="Q99" s="15">
        <f t="shared" si="38"/>
        <v>7052.1253999999999</v>
      </c>
      <c r="R99" s="14" t="str" cm="1">
        <f t="array" ref="R99">IF(AND(Q98&gt;1000,Q99&lt;2),INDEX(V:V,MATCH(R98,V:V,0)+1,0),R98)</f>
        <v>구</v>
      </c>
      <c r="S99" s="14" t="str">
        <f t="shared" si="31"/>
        <v>1E+32</v>
      </c>
      <c r="T99" s="29">
        <f t="shared" si="32"/>
        <v>2610000000</v>
      </c>
      <c r="U99" s="29"/>
    </row>
    <row r="100" spans="5:21" x14ac:dyDescent="0.3">
      <c r="E100" s="14">
        <v>92</v>
      </c>
      <c r="F10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</v>
      </c>
      <c r="G100" s="6" t="str">
        <f t="shared" si="35"/>
        <v>2,2,2,2,2,2,2,2,2,2,2,2,2,2,2,2,2,2,2,2,2,2,2,2,2,2,2,2,2,2,2,2,2,2,2,2,2,2,2,2,2,2,2,2,2,2,2,2,2,2,2,2,2,2,2,2,2,2,2,2,2,2,2,2,2,2,2,2,2,2,2,2,2,2,2,2,2,2,2,2,2,2,2,2,2,2,2,2,2,2,2,2</v>
      </c>
      <c r="H10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</v>
      </c>
      <c r="I10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</v>
      </c>
      <c r="J100" s="6" t="s">
        <v>717</v>
      </c>
      <c r="N100" s="14">
        <v>92</v>
      </c>
      <c r="O100" s="15" t="str">
        <f t="shared" si="30"/>
        <v>1.0579간</v>
      </c>
      <c r="P100" s="15">
        <f t="shared" si="33"/>
        <v>1.0579000000000001E+36</v>
      </c>
      <c r="Q100" s="15">
        <f t="shared" si="38"/>
        <v>1.0579000000000001</v>
      </c>
      <c r="R100" s="14" t="str" cm="1">
        <f t="array" ref="R100">IF(AND(Q99&gt;1000,Q100&lt;2),INDEX(V:V,MATCH(R99,V:V,0)+1,0),R99)</f>
        <v>간</v>
      </c>
      <c r="S100" s="14" t="str">
        <f t="shared" si="31"/>
        <v>1E+36</v>
      </c>
      <c r="T100" s="29">
        <f t="shared" si="32"/>
        <v>2620000000</v>
      </c>
      <c r="U100" s="29"/>
    </row>
    <row r="101" spans="5:21" x14ac:dyDescent="0.3">
      <c r="E101" s="14">
        <v>93</v>
      </c>
      <c r="F10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</v>
      </c>
      <c r="G101" s="6" t="str">
        <f t="shared" si="35"/>
        <v>2,2,2,2,2,2,2,2,2,2,2,2,2,2,2,2,2,2,2,2,2,2,2,2,2,2,2,2,2,2,2,2,2,2,2,2,2,2,2,2,2,2,2,2,2,2,2,2,2,2,2,2,2,2,2,2,2,2,2,2,2,2,2,2,2,2,2,2,2,2,2,2,2,2,2,2,2,2,2,2,2,2,2,2,2,2,2,2,2,2,2,2,2</v>
      </c>
      <c r="H10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</v>
      </c>
      <c r="I10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</v>
      </c>
      <c r="J101" s="6" t="s">
        <v>717</v>
      </c>
      <c r="N101" s="14">
        <v>93</v>
      </c>
      <c r="O101" s="15" t="str">
        <f t="shared" si="30"/>
        <v>1.5869간</v>
      </c>
      <c r="P101" s="15">
        <f t="shared" si="33"/>
        <v>1.5869E+36</v>
      </c>
      <c r="Q101" s="15">
        <f t="shared" si="38"/>
        <v>1.5869</v>
      </c>
      <c r="R101" s="14" t="str" cm="1">
        <f t="array" ref="R101">IF(AND(Q100&gt;1000,Q101&lt;2),INDEX(V:V,MATCH(R100,V:V,0)+1,0),R100)</f>
        <v>간</v>
      </c>
      <c r="S101" s="14" t="str">
        <f t="shared" si="31"/>
        <v>1E+36</v>
      </c>
      <c r="T101" s="29">
        <f t="shared" si="32"/>
        <v>2630000000</v>
      </c>
      <c r="U101" s="29"/>
    </row>
    <row r="102" spans="5:21" x14ac:dyDescent="0.3">
      <c r="E102" s="14">
        <v>94</v>
      </c>
      <c r="F10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</v>
      </c>
      <c r="G102" s="6" t="str">
        <f t="shared" si="35"/>
        <v>2,2,2,2,2,2,2,2,2,2,2,2,2,2,2,2,2,2,2,2,2,2,2,2,2,2,2,2,2,2,2,2,2,2,2,2,2,2,2,2,2,2,2,2,2,2,2,2,2,2,2,2,2,2,2,2,2,2,2,2,2,2,2,2,2,2,2,2,2,2,2,2,2,2,2,2,2,2,2,2,2,2,2,2,2,2,2,2,2,2,2,2,2,2</v>
      </c>
      <c r="H10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</v>
      </c>
      <c r="I10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</v>
      </c>
      <c r="J102" s="6" t="s">
        <v>717</v>
      </c>
      <c r="N102" s="14">
        <v>94</v>
      </c>
      <c r="O102" s="15" t="str">
        <f t="shared" si="30"/>
        <v>2.3804간</v>
      </c>
      <c r="P102" s="15">
        <f t="shared" si="33"/>
        <v>2.3804000000000003E+36</v>
      </c>
      <c r="Q102" s="15">
        <f t="shared" si="38"/>
        <v>2.3804000000000003</v>
      </c>
      <c r="R102" s="14" t="str" cm="1">
        <f t="array" ref="R102">IF(AND(Q101&gt;1000,Q102&lt;2),INDEX(V:V,MATCH(R101,V:V,0)+1,0),R101)</f>
        <v>간</v>
      </c>
      <c r="S102" s="14" t="str">
        <f t="shared" si="31"/>
        <v>1E+36</v>
      </c>
      <c r="T102" s="29">
        <f t="shared" si="32"/>
        <v>2640000000</v>
      </c>
      <c r="U102" s="29"/>
    </row>
    <row r="103" spans="5:21" x14ac:dyDescent="0.3">
      <c r="E103" s="14">
        <v>95</v>
      </c>
      <c r="F10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</v>
      </c>
      <c r="G103" s="6" t="str">
        <f t="shared" si="35"/>
        <v>2,2,2,2,2,2,2,2,2,2,2,2,2,2,2,2,2,2,2,2,2,2,2,2,2,2,2,2,2,2,2,2,2,2,2,2,2,2,2,2,2,2,2,2,2,2,2,2,2,2,2,2,2,2,2,2,2,2,2,2,2,2,2,2,2,2,2,2,2,2,2,2,2,2,2,2,2,2,2,2,2,2,2,2,2,2,2,2,2,2,2,2,2,2,2</v>
      </c>
      <c r="H10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</v>
      </c>
      <c r="I10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</v>
      </c>
      <c r="J103" s="6" t="s">
        <v>717</v>
      </c>
      <c r="N103" s="14">
        <v>95</v>
      </c>
      <c r="O103" s="15" t="str">
        <f t="shared" si="30"/>
        <v>3.5706간</v>
      </c>
      <c r="P103" s="15">
        <f t="shared" si="33"/>
        <v>3.5706000000000002E+36</v>
      </c>
      <c r="Q103" s="15">
        <f t="shared" si="38"/>
        <v>3.5706000000000002</v>
      </c>
      <c r="R103" s="14" t="str" cm="1">
        <f t="array" ref="R103">IF(AND(Q102&gt;1000,Q103&lt;2),INDEX(V:V,MATCH(R102,V:V,0)+1,0),R102)</f>
        <v>간</v>
      </c>
      <c r="S103" s="14" t="str">
        <f t="shared" si="31"/>
        <v>1E+36</v>
      </c>
      <c r="T103" s="29">
        <f t="shared" si="32"/>
        <v>2650000000</v>
      </c>
      <c r="U103" s="29"/>
    </row>
    <row r="104" spans="5:21" x14ac:dyDescent="0.3">
      <c r="E104" s="14">
        <v>96</v>
      </c>
      <c r="F10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</v>
      </c>
      <c r="G104" s="6" t="str">
        <f t="shared" si="35"/>
        <v>2,2,2,2,2,2,2,2,2,2,2,2,2,2,2,2,2,2,2,2,2,2,2,2,2,2,2,2,2,2,2,2,2,2,2,2,2,2,2,2,2,2,2,2,2,2,2,2,2,2,2,2,2,2,2,2,2,2,2,2,2,2,2,2,2,2,2,2,2,2,2,2,2,2,2,2,2,2,2,2,2,2,2,2,2,2,2,2,2,2,2,2,2,2,2,2</v>
      </c>
      <c r="H10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</v>
      </c>
      <c r="I10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</v>
      </c>
      <c r="J104" s="6" t="s">
        <v>717</v>
      </c>
      <c r="N104" s="14">
        <v>96</v>
      </c>
      <c r="O104" s="15" t="str">
        <f t="shared" si="30"/>
        <v>5.3559간</v>
      </c>
      <c r="P104" s="15">
        <f t="shared" si="33"/>
        <v>5.3558999999999998E+36</v>
      </c>
      <c r="Q104" s="15">
        <f t="shared" si="38"/>
        <v>5.3559000000000001</v>
      </c>
      <c r="R104" s="14" t="str" cm="1">
        <f t="array" ref="R104">IF(AND(Q103&gt;1000,Q104&lt;2),INDEX(V:V,MATCH(R103,V:V,0)+1,0),R103)</f>
        <v>간</v>
      </c>
      <c r="S104" s="14" t="str">
        <f t="shared" si="31"/>
        <v>1E+36</v>
      </c>
      <c r="T104" s="29">
        <f t="shared" si="32"/>
        <v>2660000000</v>
      </c>
      <c r="U104" s="29"/>
    </row>
    <row r="105" spans="5:21" x14ac:dyDescent="0.3">
      <c r="E105" s="14">
        <v>97</v>
      </c>
      <c r="F10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</v>
      </c>
      <c r="G105" s="6" t="str">
        <f t="shared" si="35"/>
        <v>2,2,2,2,2,2,2,2,2,2,2,2,2,2,2,2,2,2,2,2,2,2,2,2,2,2,2,2,2,2,2,2,2,2,2,2,2,2,2,2,2,2,2,2,2,2,2,2,2,2,2,2,2,2,2,2,2,2,2,2,2,2,2,2,2,2,2,2,2,2,2,2,2,2,2,2,2,2,2,2,2,2,2,2,2,2,2,2,2,2,2,2,2,2,2,2,2</v>
      </c>
      <c r="H10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</v>
      </c>
      <c r="I10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</v>
      </c>
      <c r="J105" s="6" t="s">
        <v>717</v>
      </c>
      <c r="N105" s="14">
        <v>97</v>
      </c>
      <c r="O105" s="15" t="str">
        <f t="shared" si="30"/>
        <v>8.0339간</v>
      </c>
      <c r="P105" s="15">
        <f t="shared" si="33"/>
        <v>8.0338999999999994E+36</v>
      </c>
      <c r="Q105" s="15">
        <f t="shared" si="38"/>
        <v>8.0338999999999992</v>
      </c>
      <c r="R105" s="14" t="str" cm="1">
        <f t="array" ref="R105">IF(AND(Q104&gt;1000,Q105&lt;2),INDEX(V:V,MATCH(R104,V:V,0)+1,0),R104)</f>
        <v>간</v>
      </c>
      <c r="S105" s="14" t="str">
        <f t="shared" si="31"/>
        <v>1E+36</v>
      </c>
      <c r="T105" s="29">
        <f t="shared" si="32"/>
        <v>2670000000</v>
      </c>
      <c r="U105" s="29"/>
    </row>
    <row r="106" spans="5:21" x14ac:dyDescent="0.3">
      <c r="E106" s="14">
        <v>98</v>
      </c>
      <c r="F10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</v>
      </c>
      <c r="G106" s="6" t="str">
        <f t="shared" si="35"/>
        <v>2,2,2,2,2,2,2,2,2,2,2,2,2,2,2,2,2,2,2,2,2,2,2,2,2,2,2,2,2,2,2,2,2,2,2,2,2,2,2,2,2,2,2,2,2,2,2,2,2,2,2,2,2,2,2,2,2,2,2,2,2,2,2,2,2,2,2,2,2,2,2,2,2,2,2,2,2,2,2,2,2,2,2,2,2,2,2,2,2,2,2,2,2,2,2,2,2,2</v>
      </c>
      <c r="H10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</v>
      </c>
      <c r="I10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</v>
      </c>
      <c r="J106" s="6" t="s">
        <v>717</v>
      </c>
      <c r="N106" s="14">
        <v>98</v>
      </c>
      <c r="O106" s="15" t="str">
        <f t="shared" si="30"/>
        <v>12.0509간</v>
      </c>
      <c r="P106" s="15">
        <f t="shared" si="33"/>
        <v>1.20509E+37</v>
      </c>
      <c r="Q106" s="15">
        <f t="shared" si="38"/>
        <v>12.0509</v>
      </c>
      <c r="R106" s="14" t="str" cm="1">
        <f t="array" ref="R106">IF(AND(Q105&gt;1000,Q106&lt;2),INDEX(V:V,MATCH(R105,V:V,0)+1,0),R105)</f>
        <v>간</v>
      </c>
      <c r="S106" s="14" t="str">
        <f t="shared" si="31"/>
        <v>1E+36</v>
      </c>
      <c r="T106" s="29">
        <f t="shared" si="32"/>
        <v>2680000000</v>
      </c>
      <c r="U106" s="29"/>
    </row>
    <row r="107" spans="5:21" x14ac:dyDescent="0.3">
      <c r="E107" s="14">
        <v>99</v>
      </c>
      <c r="F10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</v>
      </c>
      <c r="G107" s="6" t="str">
        <f t="shared" si="35"/>
        <v>2,2,2,2,2,2,2,2,2,2,2,2,2,2,2,2,2,2,2,2,2,2,2,2,2,2,2,2,2,2,2,2,2,2,2,2,2,2,2,2,2,2,2,2,2,2,2,2,2,2,2,2,2,2,2,2,2,2,2,2,2,2,2,2,2,2,2,2,2,2,2,2,2,2,2,2,2,2,2,2,2,2,2,2,2,2,2,2,2,2,2,2,2,2,2,2,2,2,2</v>
      </c>
      <c r="H10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</v>
      </c>
      <c r="I10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</v>
      </c>
      <c r="J107" s="6" t="s">
        <v>717</v>
      </c>
      <c r="N107" s="14">
        <v>99</v>
      </c>
      <c r="O107" s="15" t="str">
        <f t="shared" si="30"/>
        <v>18.0764간</v>
      </c>
      <c r="P107" s="15">
        <f t="shared" si="33"/>
        <v>1.8076399999999999E+37</v>
      </c>
      <c r="Q107" s="15">
        <f t="shared" si="38"/>
        <v>18.0764</v>
      </c>
      <c r="R107" s="14" t="str" cm="1">
        <f t="array" ref="R107">IF(AND(Q106&gt;1000,Q107&lt;2),INDEX(V:V,MATCH(R106,V:V,0)+1,0),R106)</f>
        <v>간</v>
      </c>
      <c r="S107" s="14" t="str">
        <f t="shared" si="31"/>
        <v>1E+36</v>
      </c>
      <c r="T107" s="29">
        <f t="shared" si="32"/>
        <v>2690000000</v>
      </c>
      <c r="U107" s="29"/>
    </row>
    <row r="108" spans="5:21" x14ac:dyDescent="0.3">
      <c r="E108" s="14">
        <v>100</v>
      </c>
      <c r="F10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</v>
      </c>
      <c r="G108" s="6" t="str">
        <f t="shared" si="35"/>
        <v>2,2,2,2,2,2,2,2,2,2,2,2,2,2,2,2,2,2,2,2,2,2,2,2,2,2,2,2,2,2,2,2,2,2,2,2,2,2,2,2,2,2,2,2,2,2,2,2,2,2,2,2,2,2,2,2,2,2,2,2,2,2,2,2,2,2,2,2,2,2,2,2,2,2,2,2,2,2,2,2,2,2,2,2,2,2,2,2,2,2,2,2,2,2,2,2,2,2,2,2</v>
      </c>
      <c r="H10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</v>
      </c>
      <c r="I10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</v>
      </c>
      <c r="J108" s="6" t="s">
        <v>717</v>
      </c>
      <c r="N108" s="14">
        <v>100</v>
      </c>
      <c r="O108" s="15" t="str">
        <f t="shared" si="30"/>
        <v>27.1146간</v>
      </c>
      <c r="P108" s="15">
        <f t="shared" si="33"/>
        <v>2.71146E+37</v>
      </c>
      <c r="Q108" s="15">
        <f t="shared" si="38"/>
        <v>27.114599999999999</v>
      </c>
      <c r="R108" s="14" t="str" cm="1">
        <f t="array" ref="R108">IF(AND(Q107&gt;1000,Q108&lt;2),INDEX(V:V,MATCH(R107,V:V,0)+1,0),R107)</f>
        <v>간</v>
      </c>
      <c r="S108" s="14" t="str">
        <f t="shared" si="31"/>
        <v>1E+36</v>
      </c>
      <c r="T108" s="29">
        <f t="shared" si="32"/>
        <v>3700000000</v>
      </c>
      <c r="U108" s="29"/>
    </row>
    <row r="109" spans="5:21" x14ac:dyDescent="0.3">
      <c r="E109" s="14">
        <v>101</v>
      </c>
      <c r="F10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</v>
      </c>
      <c r="G109" s="6" t="str">
        <f t="shared" si="35"/>
        <v>2,2,2,2,2,2,2,2,2,2,2,2,2,2,2,2,2,2,2,2,2,2,2,2,2,2,2,2,2,2,2,2,2,2,2,2,2,2,2,2,2,2,2,2,2,2,2,2,2,2,2,2,2,2,2,2,2,2,2,2,2,2,2,2,2,2,2,2,2,2,2,2,2,2,2,2,2,2,2,2,2,2,2,2,2,2,2,2,2,2,2,2,2,2,2,2,2,2,2,2,2</v>
      </c>
      <c r="H10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</v>
      </c>
      <c r="I10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</v>
      </c>
      <c r="J109" s="6" t="s">
        <v>717</v>
      </c>
      <c r="N109" s="14">
        <v>101</v>
      </c>
      <c r="O109" s="15" t="str">
        <f t="shared" si="30"/>
        <v>40.6719간</v>
      </c>
      <c r="P109" s="15">
        <f t="shared" si="33"/>
        <v>4.0671900000000002E+37</v>
      </c>
      <c r="Q109" s="15">
        <f t="shared" si="38"/>
        <v>40.671900000000001</v>
      </c>
      <c r="R109" s="14" t="str" cm="1">
        <f t="array" ref="R109">IF(AND(Q108&gt;1000,Q109&lt;2),INDEX(V:V,MATCH(R108,V:V,0)+1,0),R108)</f>
        <v>간</v>
      </c>
      <c r="S109" s="14" t="str">
        <f t="shared" si="31"/>
        <v>1E+36</v>
      </c>
      <c r="T109" s="29">
        <f t="shared" si="32"/>
        <v>5210000000</v>
      </c>
      <c r="U109" s="29"/>
    </row>
    <row r="110" spans="5:21" x14ac:dyDescent="0.3">
      <c r="E110" s="14">
        <v>102</v>
      </c>
      <c r="F11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</v>
      </c>
      <c r="G110" s="6" t="str">
        <f t="shared" si="35"/>
        <v>2,2,2,2,2,2,2,2,2,2,2,2,2,2,2,2,2,2,2,2,2,2,2,2,2,2,2,2,2,2,2,2,2,2,2,2,2,2,2,2,2,2,2,2,2,2,2,2,2,2,2,2,2,2,2,2,2,2,2,2,2,2,2,2,2,2,2,2,2,2,2,2,2,2,2,2,2,2,2,2,2,2,2,2,2,2,2,2,2,2,2,2,2,2,2,2,2,2,2,2,2,2</v>
      </c>
      <c r="H11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</v>
      </c>
      <c r="I11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</v>
      </c>
      <c r="J110" s="6" t="s">
        <v>717</v>
      </c>
      <c r="N110" s="14">
        <v>102</v>
      </c>
      <c r="O110" s="15" t="str">
        <f t="shared" si="30"/>
        <v>61.0079간</v>
      </c>
      <c r="P110" s="15">
        <f t="shared" si="33"/>
        <v>6.1007900000000012E+37</v>
      </c>
      <c r="Q110" s="15">
        <f t="shared" si="38"/>
        <v>61.007900000000006</v>
      </c>
      <c r="R110" s="14" t="str" cm="1">
        <f t="array" ref="R110">IF(AND(Q109&gt;1000,Q110&lt;2),INDEX(V:V,MATCH(R109,V:V,0)+1,0),R109)</f>
        <v>간</v>
      </c>
      <c r="S110" s="14" t="str">
        <f t="shared" si="31"/>
        <v>1E+36</v>
      </c>
      <c r="T110" s="29">
        <f t="shared" si="32"/>
        <v>5220000000</v>
      </c>
      <c r="U110" s="29"/>
    </row>
    <row r="111" spans="5:21" x14ac:dyDescent="0.3">
      <c r="E111" s="14">
        <v>103</v>
      </c>
      <c r="F11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</v>
      </c>
      <c r="G111" s="6" t="str">
        <f t="shared" si="35"/>
        <v>2,2,2,2,2,2,2,2,2,2,2,2,2,2,2,2,2,2,2,2,2,2,2,2,2,2,2,2,2,2,2,2,2,2,2,2,2,2,2,2,2,2,2,2,2,2,2,2,2,2,2,2,2,2,2,2,2,2,2,2,2,2,2,2,2,2,2,2,2,2,2,2,2,2,2,2,2,2,2,2,2,2,2,2,2,2,2,2,2,2,2,2,2,2,2,2,2,2,2,2,2,2,2</v>
      </c>
      <c r="H11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</v>
      </c>
      <c r="I11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</v>
      </c>
      <c r="J111" s="6" t="s">
        <v>717</v>
      </c>
      <c r="N111" s="14">
        <v>103</v>
      </c>
      <c r="O111" s="15" t="str">
        <f t="shared" si="30"/>
        <v>91.5119간</v>
      </c>
      <c r="P111" s="15">
        <f t="shared" si="33"/>
        <v>9.151190000000001E+37</v>
      </c>
      <c r="Q111" s="15">
        <f t="shared" si="38"/>
        <v>91.511899999999997</v>
      </c>
      <c r="R111" s="14" t="str" cm="1">
        <f t="array" ref="R111">IF(AND(Q110&gt;1000,Q111&lt;2),INDEX(V:V,MATCH(R110,V:V,0)+1,0),R110)</f>
        <v>간</v>
      </c>
      <c r="S111" s="14" t="str">
        <f t="shared" si="31"/>
        <v>1E+36</v>
      </c>
      <c r="T111" s="29">
        <f t="shared" si="32"/>
        <v>5230000000</v>
      </c>
      <c r="U111" s="29"/>
    </row>
    <row r="112" spans="5:21" x14ac:dyDescent="0.3">
      <c r="E112" s="14">
        <v>104</v>
      </c>
      <c r="F11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</v>
      </c>
      <c r="G112" s="6" t="str">
        <f t="shared" si="35"/>
        <v>2,2,2,2,2,2,2,2,2,2,2,2,2,2,2,2,2,2,2,2,2,2,2,2,2,2,2,2,2,2,2,2,2,2,2,2,2,2,2,2,2,2,2,2,2,2,2,2,2,2,2,2,2,2,2,2,2,2,2,2,2,2,2,2,2,2,2,2,2,2,2,2,2,2,2,2,2,2,2,2,2,2,2,2,2,2,2,2,2,2,2,2,2,2,2,2,2,2,2,2,2,2,2,2</v>
      </c>
      <c r="H11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</v>
      </c>
      <c r="I11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</v>
      </c>
      <c r="J112" s="6" t="s">
        <v>717</v>
      </c>
      <c r="N112" s="14">
        <v>104</v>
      </c>
      <c r="O112" s="15" t="str">
        <f t="shared" si="30"/>
        <v>137.2679간</v>
      </c>
      <c r="P112" s="15">
        <f t="shared" si="33"/>
        <v>1.372679E+38</v>
      </c>
      <c r="Q112" s="15">
        <f t="shared" si="38"/>
        <v>137.2679</v>
      </c>
      <c r="R112" s="14" t="str" cm="1">
        <f t="array" ref="R112">IF(AND(Q111&gt;1000,Q112&lt;2),INDEX(V:V,MATCH(R111,V:V,0)+1,0),R111)</f>
        <v>간</v>
      </c>
      <c r="S112" s="14" t="str">
        <f t="shared" si="31"/>
        <v>1E+36</v>
      </c>
      <c r="T112" s="29">
        <f t="shared" si="32"/>
        <v>5240000000</v>
      </c>
      <c r="U112" s="29"/>
    </row>
    <row r="113" spans="5:21" x14ac:dyDescent="0.3">
      <c r="E113" s="14">
        <v>105</v>
      </c>
      <c r="F11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</v>
      </c>
      <c r="G113" s="6" t="str">
        <f t="shared" si="35"/>
        <v>2,2,2,2,2,2,2,2,2,2,2,2,2,2,2,2,2,2,2,2,2,2,2,2,2,2,2,2,2,2,2,2,2,2,2,2,2,2,2,2,2,2,2,2,2,2,2,2,2,2,2,2,2,2,2,2,2,2,2,2,2,2,2,2,2,2,2,2,2,2,2,2,2,2,2,2,2,2,2,2,2,2,2,2,2,2,2,2,2,2,2,2,2,2,2,2,2,2,2,2,2,2,2,2,2</v>
      </c>
      <c r="H11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</v>
      </c>
      <c r="I11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</v>
      </c>
      <c r="J113" s="6" t="s">
        <v>717</v>
      </c>
      <c r="N113" s="14">
        <v>105</v>
      </c>
      <c r="O113" s="15" t="str">
        <f t="shared" si="30"/>
        <v>205.9019간</v>
      </c>
      <c r="P113" s="15">
        <f t="shared" si="33"/>
        <v>2.0590190000000004E+38</v>
      </c>
      <c r="Q113" s="15">
        <f t="shared" si="38"/>
        <v>205.90190000000001</v>
      </c>
      <c r="R113" s="14" t="str" cm="1">
        <f t="array" ref="R113">IF(AND(Q112&gt;1000,Q113&lt;2),INDEX(V:V,MATCH(R112,V:V,0)+1,0),R112)</f>
        <v>간</v>
      </c>
      <c r="S113" s="14" t="str">
        <f t="shared" si="31"/>
        <v>1E+36</v>
      </c>
      <c r="T113" s="29">
        <f t="shared" si="32"/>
        <v>5250000000</v>
      </c>
      <c r="U113" s="29"/>
    </row>
    <row r="114" spans="5:21" x14ac:dyDescent="0.3">
      <c r="E114" s="14">
        <v>106</v>
      </c>
      <c r="F11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</v>
      </c>
      <c r="G114" s="6" t="str">
        <f t="shared" si="35"/>
        <v>2,2,2,2,2,2,2,2,2,2,2,2,2,2,2,2,2,2,2,2,2,2,2,2,2,2,2,2,2,2,2,2,2,2,2,2,2,2,2,2,2,2,2,2,2,2,2,2,2,2,2,2,2,2,2,2,2,2,2,2,2,2,2,2,2,2,2,2,2,2,2,2,2,2,2,2,2,2,2,2,2,2,2,2,2,2,2,2,2,2,2,2,2,2,2,2,2,2,2,2,2,2,2,2,2,2</v>
      </c>
      <c r="H11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</v>
      </c>
      <c r="I11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</v>
      </c>
      <c r="J114" s="6" t="s">
        <v>717</v>
      </c>
      <c r="N114" s="14">
        <v>106</v>
      </c>
      <c r="O114" s="15" t="str">
        <f t="shared" si="30"/>
        <v>308.8529간</v>
      </c>
      <c r="P114" s="15">
        <f t="shared" si="33"/>
        <v>3.088529E+38</v>
      </c>
      <c r="Q114" s="15">
        <f t="shared" si="38"/>
        <v>308.85289999999998</v>
      </c>
      <c r="R114" s="14" t="str" cm="1">
        <f t="array" ref="R114">IF(AND(Q113&gt;1000,Q114&lt;2),INDEX(V:V,MATCH(R113,V:V,0)+1,0),R113)</f>
        <v>간</v>
      </c>
      <c r="S114" s="14" t="str">
        <f t="shared" si="31"/>
        <v>1E+36</v>
      </c>
      <c r="T114" s="29">
        <f t="shared" si="32"/>
        <v>5360000000</v>
      </c>
      <c r="U114" s="29"/>
    </row>
    <row r="115" spans="5:21" x14ac:dyDescent="0.3">
      <c r="E115" s="14">
        <v>107</v>
      </c>
      <c r="F11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</v>
      </c>
      <c r="G115" s="6" t="str">
        <f t="shared" si="35"/>
        <v>2,2,2,2,2,2,2,2,2,2,2,2,2,2,2,2,2,2,2,2,2,2,2,2,2,2,2,2,2,2,2,2,2,2,2,2,2,2,2,2,2,2,2,2,2,2,2,2,2,2,2,2,2,2,2,2,2,2,2,2,2,2,2,2,2,2,2,2,2,2,2,2,2,2,2,2,2,2,2,2,2,2,2,2,2,2,2,2,2,2,2,2,2,2,2,2,2,2,2,2,2,2,2,2,2,2,2</v>
      </c>
      <c r="H11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</v>
      </c>
      <c r="I11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</v>
      </c>
      <c r="J115" s="6" t="s">
        <v>717</v>
      </c>
      <c r="N115" s="14">
        <v>107</v>
      </c>
      <c r="O115" s="15" t="str">
        <f t="shared" si="30"/>
        <v>463.2794간</v>
      </c>
      <c r="P115" s="15">
        <f t="shared" si="33"/>
        <v>4.6327939999999999E+38</v>
      </c>
      <c r="Q115" s="15">
        <f t="shared" si="38"/>
        <v>463.27939999999995</v>
      </c>
      <c r="R115" s="14" t="str" cm="1">
        <f t="array" ref="R115">IF(AND(Q114&gt;1000,Q115&lt;2),INDEX(V:V,MATCH(R114,V:V,0)+1,0),R114)</f>
        <v>간</v>
      </c>
      <c r="S115" s="14" t="str">
        <f t="shared" si="31"/>
        <v>1E+36</v>
      </c>
      <c r="T115" s="29">
        <f t="shared" si="32"/>
        <v>5370000000</v>
      </c>
      <c r="U115" s="29"/>
    </row>
    <row r="116" spans="5:21" x14ac:dyDescent="0.3">
      <c r="E116" s="14">
        <v>108</v>
      </c>
      <c r="F11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</v>
      </c>
      <c r="G116" s="6" t="str">
        <f t="shared" si="35"/>
        <v>2,2,2,2,2,2,2,2,2,2,2,2,2,2,2,2,2,2,2,2,2,2,2,2,2,2,2,2,2,2,2,2,2,2,2,2,2,2,2,2,2,2,2,2,2,2,2,2,2,2,2,2,2,2,2,2,2,2,2,2,2,2,2,2,2,2,2,2,2,2,2,2,2,2,2,2,2,2,2,2,2,2,2,2,2,2,2,2,2,2,2,2,2,2,2,2,2,2,2,2,2,2,2,2,2,2,2,2</v>
      </c>
      <c r="H11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</v>
      </c>
      <c r="I11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</v>
      </c>
      <c r="J116" s="6" t="s">
        <v>717</v>
      </c>
      <c r="N116" s="14">
        <v>108</v>
      </c>
      <c r="O116" s="15" t="str">
        <f t="shared" si="30"/>
        <v>694.9191간</v>
      </c>
      <c r="P116" s="15">
        <f t="shared" si="33"/>
        <v>6.9491909999999992E+38</v>
      </c>
      <c r="Q116" s="15">
        <f t="shared" si="38"/>
        <v>694.91909999999996</v>
      </c>
      <c r="R116" s="14" t="str" cm="1">
        <f t="array" ref="R116">IF(AND(Q115&gt;1000,Q116&lt;2),INDEX(V:V,MATCH(R115,V:V,0)+1,0),R115)</f>
        <v>간</v>
      </c>
      <c r="S116" s="14" t="str">
        <f t="shared" si="31"/>
        <v>1E+36</v>
      </c>
      <c r="T116" s="29">
        <f t="shared" si="32"/>
        <v>5380000000</v>
      </c>
      <c r="U116" s="29"/>
    </row>
    <row r="117" spans="5:21" x14ac:dyDescent="0.3">
      <c r="E117" s="14">
        <v>109</v>
      </c>
      <c r="F11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</v>
      </c>
      <c r="G117" s="6" t="str">
        <f t="shared" si="35"/>
        <v>2,2,2,2,2,2,2,2,2,2,2,2,2,2,2,2,2,2,2,2,2,2,2,2,2,2,2,2,2,2,2,2,2,2,2,2,2,2,2,2,2,2,2,2,2,2,2,2,2,2,2,2,2,2,2,2,2,2,2,2,2,2,2,2,2,2,2,2,2,2,2,2,2,2,2,2,2,2,2,2,2,2,2,2,2,2,2,2,2,2,2,2,2,2,2,2,2,2,2,2,2,2,2,2,2,2,2,2,2</v>
      </c>
      <c r="H11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</v>
      </c>
      <c r="I11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</v>
      </c>
      <c r="J117" s="6" t="s">
        <v>717</v>
      </c>
      <c r="N117" s="14">
        <v>109</v>
      </c>
      <c r="O117" s="15" t="str">
        <f t="shared" si="30"/>
        <v>1042.3787간</v>
      </c>
      <c r="P117" s="15">
        <f t="shared" si="33"/>
        <v>1.0423787000000001E+39</v>
      </c>
      <c r="Q117" s="15">
        <f t="shared" si="38"/>
        <v>1042.3787</v>
      </c>
      <c r="R117" s="14" t="str" cm="1">
        <f t="array" ref="R117">IF(AND(Q116&gt;1000,Q117&lt;2),INDEX(V:V,MATCH(R116,V:V,0)+1,0),R116)</f>
        <v>간</v>
      </c>
      <c r="S117" s="14" t="str">
        <f t="shared" si="31"/>
        <v>1E+36</v>
      </c>
      <c r="T117" s="29">
        <f t="shared" si="32"/>
        <v>5390000000</v>
      </c>
      <c r="U117" s="29"/>
    </row>
    <row r="118" spans="5:21" x14ac:dyDescent="0.3">
      <c r="E118" s="14">
        <v>110</v>
      </c>
      <c r="F11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</v>
      </c>
      <c r="G118" s="6" t="str">
        <f t="shared" si="35"/>
        <v>2,2,2,2,2,2,2,2,2,2,2,2,2,2,2,2,2,2,2,2,2,2,2,2,2,2,2,2,2,2,2,2,2,2,2,2,2,2,2,2,2,2,2,2,2,2,2,2,2,2,2,2,2,2,2,2,2,2,2,2,2,2,2,2,2,2,2,2,2,2,2,2,2,2,2,2,2,2,2,2,2,2,2,2,2,2,2,2,2,2,2,2,2,2,2,2,2,2,2,2,2,2,2,2,2,2,2,2,2,2</v>
      </c>
      <c r="H11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</v>
      </c>
      <c r="I11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</v>
      </c>
      <c r="J118" s="6" t="s">
        <v>717</v>
      </c>
      <c r="N118" s="14">
        <v>110</v>
      </c>
      <c r="O118" s="15" t="str">
        <f t="shared" si="30"/>
        <v>1563.5681간</v>
      </c>
      <c r="P118" s="15">
        <f t="shared" si="33"/>
        <v>1.5635681000000001E+39</v>
      </c>
      <c r="Q118" s="15">
        <f t="shared" si="38"/>
        <v>1563.5681</v>
      </c>
      <c r="R118" s="14" t="str" cm="1">
        <f t="array" ref="R118">IF(AND(Q117&gt;1000,Q118&lt;2),INDEX(V:V,MATCH(R117,V:V,0)+1,0),R117)</f>
        <v>간</v>
      </c>
      <c r="S118" s="14" t="str">
        <f t="shared" si="31"/>
        <v>1E+36</v>
      </c>
      <c r="T118" s="29">
        <f t="shared" si="32"/>
        <v>5400000000</v>
      </c>
      <c r="U118" s="29"/>
    </row>
    <row r="119" spans="5:21" x14ac:dyDescent="0.3">
      <c r="E119" s="14">
        <v>111</v>
      </c>
      <c r="F11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</v>
      </c>
      <c r="G119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</v>
      </c>
      <c r="H11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</v>
      </c>
      <c r="I11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</v>
      </c>
      <c r="J119" s="6" t="s">
        <v>717</v>
      </c>
      <c r="N119" s="14">
        <v>111</v>
      </c>
      <c r="O119" s="15" t="str">
        <f t="shared" si="30"/>
        <v>2345.3522간</v>
      </c>
      <c r="P119" s="15">
        <f t="shared" si="33"/>
        <v>2.3453522000000005E+39</v>
      </c>
      <c r="Q119" s="15">
        <f t="shared" si="38"/>
        <v>2345.3522000000003</v>
      </c>
      <c r="R119" s="14" t="str" cm="1">
        <f t="array" ref="R119">IF(AND(Q118&gt;1000,Q119&lt;2),INDEX(V:V,MATCH(R118,V:V,0)+1,0),R118)</f>
        <v>간</v>
      </c>
      <c r="S119" s="14" t="str">
        <f t="shared" si="31"/>
        <v>1E+36</v>
      </c>
      <c r="T119" s="29">
        <f t="shared" si="32"/>
        <v>5410000000</v>
      </c>
      <c r="U119" s="29"/>
    </row>
    <row r="120" spans="5:21" x14ac:dyDescent="0.3">
      <c r="E120" s="14">
        <v>112</v>
      </c>
      <c r="F12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</v>
      </c>
      <c r="G120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</v>
      </c>
      <c r="H12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</v>
      </c>
      <c r="I12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</v>
      </c>
      <c r="J120" s="6" t="s">
        <v>717</v>
      </c>
      <c r="N120" s="14">
        <v>112</v>
      </c>
      <c r="O120" s="15" t="str">
        <f t="shared" si="30"/>
        <v>3518.0283간</v>
      </c>
      <c r="P120" s="15">
        <f t="shared" si="33"/>
        <v>3.5180282999999999E+39</v>
      </c>
      <c r="Q120" s="15">
        <f t="shared" si="38"/>
        <v>3518.0282999999999</v>
      </c>
      <c r="R120" s="14" t="str" cm="1">
        <f t="array" ref="R120">IF(AND(Q119&gt;1000,Q120&lt;2),INDEX(V:V,MATCH(R119,V:V,0)+1,0),R119)</f>
        <v>간</v>
      </c>
      <c r="S120" s="14" t="str">
        <f t="shared" si="31"/>
        <v>1E+36</v>
      </c>
      <c r="T120" s="29">
        <f t="shared" si="32"/>
        <v>5420000000</v>
      </c>
      <c r="U120" s="29"/>
    </row>
    <row r="121" spans="5:21" x14ac:dyDescent="0.3">
      <c r="E121" s="14">
        <v>113</v>
      </c>
      <c r="F12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</v>
      </c>
      <c r="G121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</v>
      </c>
      <c r="H12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</v>
      </c>
      <c r="I12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</v>
      </c>
      <c r="J121" s="6" t="s">
        <v>717</v>
      </c>
      <c r="N121" s="14">
        <v>113</v>
      </c>
      <c r="O121" s="15" t="str">
        <f t="shared" si="30"/>
        <v>5277.0425간</v>
      </c>
      <c r="P121" s="15">
        <f t="shared" si="33"/>
        <v>5.2770425000000006E+39</v>
      </c>
      <c r="Q121" s="15">
        <f t="shared" si="38"/>
        <v>5277.0425000000005</v>
      </c>
      <c r="R121" s="14" t="str" cm="1">
        <f t="array" ref="R121">IF(AND(Q120&gt;1000,Q121&lt;2),INDEX(V:V,MATCH(R120,V:V,0)+1,0),R120)</f>
        <v>간</v>
      </c>
      <c r="S121" s="14" t="str">
        <f t="shared" si="31"/>
        <v>1E+36</v>
      </c>
      <c r="T121" s="29">
        <f t="shared" si="32"/>
        <v>5430000000</v>
      </c>
      <c r="U121" s="29"/>
    </row>
    <row r="122" spans="5:21" x14ac:dyDescent="0.3">
      <c r="E122" s="14">
        <v>114</v>
      </c>
      <c r="F12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</v>
      </c>
      <c r="G122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</v>
      </c>
      <c r="H12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</v>
      </c>
      <c r="I12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</v>
      </c>
      <c r="J122" s="6" t="s">
        <v>717</v>
      </c>
      <c r="N122" s="14">
        <v>114</v>
      </c>
      <c r="O122" s="15" t="str">
        <f t="shared" si="30"/>
        <v>7915.5638간</v>
      </c>
      <c r="P122" s="15">
        <f t="shared" si="33"/>
        <v>7.9155638000000007E+39</v>
      </c>
      <c r="Q122" s="15">
        <f t="shared" si="38"/>
        <v>7915.5637999999999</v>
      </c>
      <c r="R122" s="14" t="str" cm="1">
        <f t="array" ref="R122">IF(AND(Q121&gt;1000,Q122&lt;2),INDEX(V:V,MATCH(R121,V:V,0)+1,0),R121)</f>
        <v>간</v>
      </c>
      <c r="S122" s="14" t="str">
        <f t="shared" si="31"/>
        <v>1E+36</v>
      </c>
      <c r="T122" s="29">
        <f t="shared" si="32"/>
        <v>5440000000</v>
      </c>
      <c r="U122" s="29"/>
    </row>
    <row r="123" spans="5:21" x14ac:dyDescent="0.3">
      <c r="E123" s="14">
        <v>115</v>
      </c>
      <c r="F12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</v>
      </c>
      <c r="G123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</v>
      </c>
      <c r="H12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</v>
      </c>
      <c r="I12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</v>
      </c>
      <c r="J123" s="6" t="s">
        <v>717</v>
      </c>
      <c r="N123" s="14">
        <v>115</v>
      </c>
      <c r="O123" s="15" t="str">
        <f t="shared" si="30"/>
        <v>1.1874정</v>
      </c>
      <c r="P123" s="15">
        <f t="shared" si="33"/>
        <v>1.1874000000000002E+40</v>
      </c>
      <c r="Q123" s="15">
        <f t="shared" si="38"/>
        <v>1.1874</v>
      </c>
      <c r="R123" s="14" t="str" cm="1">
        <f t="array" ref="R123">IF(AND(Q122&gt;1000,Q123&lt;2),INDEX(V:V,MATCH(R122,V:V,0)+1,0),R122)</f>
        <v>정</v>
      </c>
      <c r="S123" s="14" t="str">
        <f t="shared" si="31"/>
        <v>1E+40</v>
      </c>
      <c r="T123" s="29">
        <f t="shared" si="32"/>
        <v>5450000000</v>
      </c>
      <c r="U123" s="29"/>
    </row>
    <row r="124" spans="5:21" x14ac:dyDescent="0.3">
      <c r="E124" s="14">
        <v>116</v>
      </c>
      <c r="F12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</v>
      </c>
      <c r="G124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</v>
      </c>
      <c r="H12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</v>
      </c>
      <c r="I12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</v>
      </c>
      <c r="J124" s="6" t="s">
        <v>717</v>
      </c>
      <c r="N124" s="14">
        <v>116</v>
      </c>
      <c r="O124" s="15" t="str">
        <f t="shared" si="30"/>
        <v>1.7811정</v>
      </c>
      <c r="P124" s="15">
        <f t="shared" si="33"/>
        <v>1.7811E+40</v>
      </c>
      <c r="Q124" s="15">
        <f t="shared" si="38"/>
        <v>1.7810999999999999</v>
      </c>
      <c r="R124" s="14" t="str" cm="1">
        <f t="array" ref="R124">IF(AND(Q123&gt;1000,Q124&lt;2),INDEX(V:V,MATCH(R123,V:V,0)+1,0),R123)</f>
        <v>정</v>
      </c>
      <c r="S124" s="14" t="str">
        <f t="shared" si="31"/>
        <v>1E+40</v>
      </c>
      <c r="T124" s="29">
        <f t="shared" si="32"/>
        <v>5460000000</v>
      </c>
      <c r="U124" s="29"/>
    </row>
    <row r="125" spans="5:21" x14ac:dyDescent="0.3">
      <c r="E125" s="14">
        <v>117</v>
      </c>
      <c r="F12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</v>
      </c>
      <c r="G125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</v>
      </c>
      <c r="H12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</v>
      </c>
      <c r="I12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</v>
      </c>
      <c r="J125" s="6" t="s">
        <v>717</v>
      </c>
      <c r="N125" s="14">
        <v>117</v>
      </c>
      <c r="O125" s="15" t="str">
        <f t="shared" si="30"/>
        <v>2.6717정</v>
      </c>
      <c r="P125" s="15">
        <f t="shared" si="33"/>
        <v>2.6717000000000004E+40</v>
      </c>
      <c r="Q125" s="15">
        <f t="shared" si="38"/>
        <v>2.6717000000000004</v>
      </c>
      <c r="R125" s="14" t="str" cm="1">
        <f t="array" ref="R125">IF(AND(Q124&gt;1000,Q125&lt;2),INDEX(V:V,MATCH(R124,V:V,0)+1,0),R124)</f>
        <v>정</v>
      </c>
      <c r="S125" s="14" t="str">
        <f t="shared" si="31"/>
        <v>1E+40</v>
      </c>
      <c r="T125" s="29">
        <f t="shared" si="32"/>
        <v>5470000000</v>
      </c>
      <c r="U125" s="29"/>
    </row>
    <row r="126" spans="5:21" x14ac:dyDescent="0.3">
      <c r="E126" s="14">
        <v>118</v>
      </c>
      <c r="F12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</v>
      </c>
      <c r="G126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</v>
      </c>
      <c r="H12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</v>
      </c>
      <c r="I12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</v>
      </c>
      <c r="J126" s="6" t="s">
        <v>717</v>
      </c>
      <c r="N126" s="14">
        <v>118</v>
      </c>
      <c r="O126" s="15" t="str">
        <f t="shared" si="30"/>
        <v>4.0076정</v>
      </c>
      <c r="P126" s="15">
        <f t="shared" si="33"/>
        <v>4.0076000000000004E+40</v>
      </c>
      <c r="Q126" s="15">
        <f t="shared" si="38"/>
        <v>4.0076000000000001</v>
      </c>
      <c r="R126" s="14" t="str" cm="1">
        <f t="array" ref="R126">IF(AND(Q125&gt;1000,Q126&lt;2),INDEX(V:V,MATCH(R125,V:V,0)+1,0),R125)</f>
        <v>정</v>
      </c>
      <c r="S126" s="14" t="str">
        <f t="shared" si="31"/>
        <v>1E+40</v>
      </c>
      <c r="T126" s="29">
        <f t="shared" si="32"/>
        <v>5480000000</v>
      </c>
      <c r="U126" s="29"/>
    </row>
    <row r="127" spans="5:21" x14ac:dyDescent="0.3">
      <c r="E127" s="14">
        <v>119</v>
      </c>
      <c r="F12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</v>
      </c>
      <c r="G127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</v>
      </c>
      <c r="H12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</v>
      </c>
      <c r="I12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</v>
      </c>
      <c r="J127" s="6" t="s">
        <v>717</v>
      </c>
      <c r="N127" s="14">
        <v>119</v>
      </c>
      <c r="O127" s="15" t="str">
        <f t="shared" si="30"/>
        <v>6.0114정</v>
      </c>
      <c r="P127" s="15">
        <f t="shared" si="33"/>
        <v>6.0113999999999998E+40</v>
      </c>
      <c r="Q127" s="15">
        <f t="shared" si="38"/>
        <v>6.0114000000000001</v>
      </c>
      <c r="R127" s="14" t="str" cm="1">
        <f t="array" ref="R127">IF(AND(Q126&gt;1000,Q127&lt;2),INDEX(V:V,MATCH(R126,V:V,0)+1,0),R126)</f>
        <v>정</v>
      </c>
      <c r="S127" s="14" t="str">
        <f t="shared" si="31"/>
        <v>1E+40</v>
      </c>
      <c r="T127" s="29">
        <f t="shared" si="32"/>
        <v>5490000000</v>
      </c>
      <c r="U127" s="29"/>
    </row>
    <row r="128" spans="5:21" x14ac:dyDescent="0.3">
      <c r="E128" s="14">
        <v>120</v>
      </c>
      <c r="F12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</v>
      </c>
      <c r="G128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</v>
      </c>
      <c r="H12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</v>
      </c>
      <c r="I12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</v>
      </c>
      <c r="J128" s="6" t="s">
        <v>717</v>
      </c>
      <c r="N128" s="14">
        <v>120</v>
      </c>
      <c r="O128" s="15" t="str">
        <f t="shared" si="30"/>
        <v>9.0171정</v>
      </c>
      <c r="P128" s="15">
        <f t="shared" si="33"/>
        <v>9.0170999999999997E+40</v>
      </c>
      <c r="Q128" s="15">
        <f t="shared" si="38"/>
        <v>9.0170999999999992</v>
      </c>
      <c r="R128" s="14" t="str" cm="1">
        <f t="array" ref="R128">IF(AND(Q127&gt;1000,Q128&lt;2),INDEX(V:V,MATCH(R127,V:V,0)+1,0),R127)</f>
        <v>정</v>
      </c>
      <c r="S128" s="14" t="str">
        <f t="shared" si="31"/>
        <v>1E+40</v>
      </c>
      <c r="T128" s="29">
        <f t="shared" si="32"/>
        <v>5500000000</v>
      </c>
      <c r="U128" s="29"/>
    </row>
    <row r="129" spans="5:21" x14ac:dyDescent="0.3">
      <c r="E129" s="14">
        <v>121</v>
      </c>
      <c r="F12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</v>
      </c>
      <c r="G129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</v>
      </c>
      <c r="H12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</v>
      </c>
      <c r="I12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</v>
      </c>
      <c r="J129" s="6" t="s">
        <v>717</v>
      </c>
      <c r="N129" s="14">
        <v>121</v>
      </c>
      <c r="O129" s="15" t="str">
        <f t="shared" si="30"/>
        <v>13.5257정</v>
      </c>
      <c r="P129" s="15">
        <f t="shared" si="33"/>
        <v>1.35257E+41</v>
      </c>
      <c r="Q129" s="15">
        <f t="shared" si="38"/>
        <v>13.525700000000001</v>
      </c>
      <c r="R129" s="14" t="str" cm="1">
        <f t="array" ref="R129">IF(AND(Q128&gt;1000,Q129&lt;2),INDEX(V:V,MATCH(R128,V:V,0)+1,0),R128)</f>
        <v>정</v>
      </c>
      <c r="S129" s="14" t="str">
        <f t="shared" si="31"/>
        <v>1E+40</v>
      </c>
      <c r="T129" s="29">
        <f t="shared" si="32"/>
        <v>5610000000</v>
      </c>
      <c r="U129" s="29"/>
    </row>
    <row r="130" spans="5:21" x14ac:dyDescent="0.3">
      <c r="E130" s="14">
        <v>122</v>
      </c>
      <c r="F13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</v>
      </c>
      <c r="G130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</v>
      </c>
      <c r="H13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</v>
      </c>
      <c r="I13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</v>
      </c>
      <c r="J130" s="6" t="s">
        <v>717</v>
      </c>
      <c r="N130" s="14">
        <v>122</v>
      </c>
      <c r="O130" s="15" t="str">
        <f t="shared" si="30"/>
        <v>20.2886정</v>
      </c>
      <c r="P130" s="15">
        <f t="shared" si="33"/>
        <v>2.0288599999999999E+41</v>
      </c>
      <c r="Q130" s="15">
        <f t="shared" si="38"/>
        <v>20.288599999999999</v>
      </c>
      <c r="R130" s="14" t="str" cm="1">
        <f t="array" ref="R130">IF(AND(Q129&gt;1000,Q130&lt;2),INDEX(V:V,MATCH(R129,V:V,0)+1,0),R129)</f>
        <v>정</v>
      </c>
      <c r="S130" s="14" t="str">
        <f t="shared" si="31"/>
        <v>1E+40</v>
      </c>
      <c r="T130" s="29">
        <f t="shared" si="32"/>
        <v>5620000000</v>
      </c>
      <c r="U130" s="29"/>
    </row>
    <row r="131" spans="5:21" x14ac:dyDescent="0.3">
      <c r="E131" s="14">
        <v>123</v>
      </c>
      <c r="F13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</v>
      </c>
      <c r="G131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</v>
      </c>
      <c r="H13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</v>
      </c>
      <c r="I13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</v>
      </c>
      <c r="J131" s="6" t="s">
        <v>717</v>
      </c>
      <c r="N131" s="14">
        <v>123</v>
      </c>
      <c r="O131" s="15" t="str">
        <f t="shared" si="30"/>
        <v>30.4329정</v>
      </c>
      <c r="P131" s="15">
        <f t="shared" si="33"/>
        <v>3.0432900000000001E+41</v>
      </c>
      <c r="Q131" s="15">
        <f t="shared" si="38"/>
        <v>30.4329</v>
      </c>
      <c r="R131" s="14" t="str" cm="1">
        <f t="array" ref="R131">IF(AND(Q130&gt;1000,Q131&lt;2),INDEX(V:V,MATCH(R130,V:V,0)+1,0),R130)</f>
        <v>정</v>
      </c>
      <c r="S131" s="14" t="str">
        <f t="shared" si="31"/>
        <v>1E+40</v>
      </c>
      <c r="T131" s="29">
        <f t="shared" si="32"/>
        <v>5630000000</v>
      </c>
      <c r="U131" s="29"/>
    </row>
    <row r="132" spans="5:21" x14ac:dyDescent="0.3">
      <c r="E132" s="14">
        <v>124</v>
      </c>
      <c r="F13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</v>
      </c>
      <c r="G132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</v>
      </c>
      <c r="H13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</v>
      </c>
      <c r="I13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</v>
      </c>
      <c r="J132" s="6" t="s">
        <v>717</v>
      </c>
      <c r="N132" s="14">
        <v>124</v>
      </c>
      <c r="O132" s="15" t="str">
        <f t="shared" si="30"/>
        <v>45.6494정</v>
      </c>
      <c r="P132" s="15">
        <f t="shared" si="33"/>
        <v>4.5649400000000001E+41</v>
      </c>
      <c r="Q132" s="15">
        <f t="shared" si="38"/>
        <v>45.6494</v>
      </c>
      <c r="R132" s="14" t="str" cm="1">
        <f t="array" ref="R132">IF(AND(Q131&gt;1000,Q132&lt;2),INDEX(V:V,MATCH(R131,V:V,0)+1,0),R131)</f>
        <v>정</v>
      </c>
      <c r="S132" s="14" t="str">
        <f t="shared" si="31"/>
        <v>1E+40</v>
      </c>
      <c r="T132" s="29">
        <f t="shared" si="32"/>
        <v>5640000000</v>
      </c>
      <c r="U132" s="29"/>
    </row>
    <row r="133" spans="5:21" x14ac:dyDescent="0.3">
      <c r="E133" s="14">
        <v>125</v>
      </c>
      <c r="F13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</v>
      </c>
      <c r="G133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</v>
      </c>
      <c r="I13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</v>
      </c>
      <c r="J133" s="6" t="s">
        <v>717</v>
      </c>
      <c r="N133" s="14">
        <v>125</v>
      </c>
      <c r="O133" s="15" t="str">
        <f t="shared" ref="O133:O196" si="39">Q133&amp;R133</f>
        <v>68.4741정</v>
      </c>
      <c r="P133" s="15">
        <f t="shared" si="33"/>
        <v>6.8474100000000009E+41</v>
      </c>
      <c r="Q133" s="15">
        <f t="shared" si="38"/>
        <v>68.474100000000007</v>
      </c>
      <c r="R133" s="14" t="str" cm="1">
        <f t="array" ref="R133">IF(AND(Q132&gt;1000,Q133&lt;2),INDEX(V:V,MATCH(R132,V:V,0)+1,0),R132)</f>
        <v>정</v>
      </c>
      <c r="S133" s="14" t="str">
        <f t="shared" si="31"/>
        <v>1E+40</v>
      </c>
      <c r="T133" s="29">
        <f t="shared" si="32"/>
        <v>5650000000</v>
      </c>
      <c r="U133" s="29"/>
    </row>
    <row r="134" spans="5:21" x14ac:dyDescent="0.3">
      <c r="E134" s="14">
        <v>126</v>
      </c>
      <c r="F13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</v>
      </c>
      <c r="G134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</v>
      </c>
      <c r="I13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</v>
      </c>
      <c r="J134" s="6" t="s">
        <v>717</v>
      </c>
      <c r="N134" s="14">
        <v>126</v>
      </c>
      <c r="O134" s="15" t="str">
        <f t="shared" si="39"/>
        <v>102.7112정</v>
      </c>
      <c r="P134" s="15">
        <f t="shared" si="33"/>
        <v>1.027112E+42</v>
      </c>
      <c r="Q134" s="15">
        <f t="shared" si="38"/>
        <v>102.71120000000001</v>
      </c>
      <c r="R134" s="14" t="str" cm="1">
        <f t="array" ref="R134">IF(AND(Q133&gt;1000,Q134&lt;2),INDEX(V:V,MATCH(R133,V:V,0)+1,0),R133)</f>
        <v>정</v>
      </c>
      <c r="S134" s="14" t="str">
        <f t="shared" si="31"/>
        <v>1E+40</v>
      </c>
      <c r="T134" s="29">
        <f t="shared" si="32"/>
        <v>5660000000</v>
      </c>
      <c r="U134" s="29"/>
    </row>
    <row r="135" spans="5:21" x14ac:dyDescent="0.3">
      <c r="E135" s="14">
        <v>127</v>
      </c>
      <c r="F13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</v>
      </c>
      <c r="G135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</v>
      </c>
      <c r="I13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</v>
      </c>
      <c r="J135" s="6" t="s">
        <v>717</v>
      </c>
      <c r="N135" s="14">
        <v>127</v>
      </c>
      <c r="O135" s="15" t="str">
        <f t="shared" si="39"/>
        <v>154.0668정</v>
      </c>
      <c r="P135" s="15">
        <f t="shared" si="33"/>
        <v>1.5406680000000001E+42</v>
      </c>
      <c r="Q135" s="15">
        <f t="shared" si="38"/>
        <v>154.0668</v>
      </c>
      <c r="R135" s="14" t="str" cm="1">
        <f t="array" ref="R135">IF(AND(Q134&gt;1000,Q135&lt;2),INDEX(V:V,MATCH(R134,V:V,0)+1,0),R134)</f>
        <v>정</v>
      </c>
      <c r="S135" s="14" t="str">
        <f t="shared" si="31"/>
        <v>1E+40</v>
      </c>
      <c r="T135" s="29">
        <f t="shared" si="32"/>
        <v>5670000000</v>
      </c>
      <c r="U135" s="29"/>
    </row>
    <row r="136" spans="5:21" x14ac:dyDescent="0.3">
      <c r="E136" s="14">
        <v>128</v>
      </c>
      <c r="F13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</v>
      </c>
      <c r="G136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</v>
      </c>
      <c r="I13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</v>
      </c>
      <c r="J136" s="6" t="s">
        <v>717</v>
      </c>
      <c r="N136" s="14">
        <v>128</v>
      </c>
      <c r="O136" s="15" t="str">
        <f t="shared" si="39"/>
        <v>231.1002정</v>
      </c>
      <c r="P136" s="15">
        <f t="shared" si="33"/>
        <v>2.3110020000000002E+42</v>
      </c>
      <c r="Q136" s="15">
        <f t="shared" si="38"/>
        <v>231.1002</v>
      </c>
      <c r="R136" s="14" t="str" cm="1">
        <f t="array" ref="R136">IF(AND(Q135&gt;1000,Q136&lt;2),INDEX(V:V,MATCH(R135,V:V,0)+1,0),R135)</f>
        <v>정</v>
      </c>
      <c r="S136" s="14" t="str">
        <f t="shared" si="31"/>
        <v>1E+40</v>
      </c>
      <c r="T136" s="29">
        <f t="shared" si="32"/>
        <v>5680000000</v>
      </c>
      <c r="U136" s="29"/>
    </row>
    <row r="137" spans="5:21" x14ac:dyDescent="0.3">
      <c r="E137" s="14">
        <v>129</v>
      </c>
      <c r="F13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</v>
      </c>
      <c r="G137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</v>
      </c>
      <c r="I13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</v>
      </c>
      <c r="J137" s="6" t="s">
        <v>717</v>
      </c>
      <c r="N137" s="14">
        <v>129</v>
      </c>
      <c r="O137" s="15" t="str">
        <f t="shared" si="39"/>
        <v>346.6503정</v>
      </c>
      <c r="P137" s="15">
        <f t="shared" si="33"/>
        <v>3.4665030000000005E+42</v>
      </c>
      <c r="Q137" s="15">
        <f t="shared" si="38"/>
        <v>346.65030000000002</v>
      </c>
      <c r="R137" s="14" t="str" cm="1">
        <f t="array" ref="R137">IF(AND(Q136&gt;1000,Q137&lt;2),INDEX(V:V,MATCH(R136,V:V,0)+1,0),R136)</f>
        <v>정</v>
      </c>
      <c r="S137" s="14" t="str">
        <f t="shared" ref="S137:S200" si="40">VLOOKUP(R137,V:Y,4,FALSE)</f>
        <v>1E+40</v>
      </c>
      <c r="T137" s="29">
        <f t="shared" ref="T137:T200" si="41">$B$11*N137+IF(N137&gt;=15,ROUNDUP((N137/15),0)*$B$12,0)+IF(N137&gt;=50,ROUNDUP((N137/50),0)*$B$13,0)+IF(N137&gt;=100,ROUNDUP((N137/100),0)*$B$14,0)+IF(N137&gt;=200,ROUNDUP((N137/200),0)*$B$15,0)</f>
        <v>5690000000</v>
      </c>
      <c r="U137" s="29"/>
    </row>
    <row r="138" spans="5:21" x14ac:dyDescent="0.3">
      <c r="E138" s="14">
        <v>130</v>
      </c>
      <c r="F13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</v>
      </c>
      <c r="G138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</v>
      </c>
      <c r="I13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</v>
      </c>
      <c r="J138" s="6" t="s">
        <v>717</v>
      </c>
      <c r="N138" s="14">
        <v>130</v>
      </c>
      <c r="O138" s="15" t="str">
        <f t="shared" si="39"/>
        <v>519.9755정</v>
      </c>
      <c r="P138" s="15">
        <f t="shared" ref="P138:P201" si="42">Q138*S138</f>
        <v>5.1997550000000002E+42</v>
      </c>
      <c r="Q138" s="15">
        <f t="shared" si="38"/>
        <v>519.97550000000001</v>
      </c>
      <c r="R138" s="14" t="str" cm="1">
        <f t="array" ref="R138">IF(AND(Q137&gt;1000,Q138&lt;2),INDEX(V:V,MATCH(R137,V:V,0)+1,0),R137)</f>
        <v>정</v>
      </c>
      <c r="S138" s="14" t="str">
        <f t="shared" si="40"/>
        <v>1E+40</v>
      </c>
      <c r="T138" s="29">
        <f t="shared" si="41"/>
        <v>5700000000</v>
      </c>
      <c r="U138" s="29"/>
    </row>
    <row r="139" spans="5:21" x14ac:dyDescent="0.3">
      <c r="E139" s="14">
        <v>131</v>
      </c>
      <c r="F139" s="6" t="str">
        <f t="shared" ref="F139:F202" si="43">F138&amp;","&amp;P139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</v>
      </c>
      <c r="G139" s="6" t="str">
        <f t="shared" ref="G139:G202" si="44">G138&amp;","&amp;2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9" s="6" t="str">
        <f t="shared" ref="H139:H202" si="45">H138&amp;","&amp;T139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</v>
      </c>
      <c r="I139" s="6" t="str">
        <f t="shared" ref="I139:I202" si="46">I138&amp;","&amp;O139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</v>
      </c>
      <c r="J139" s="6" t="s">
        <v>717</v>
      </c>
      <c r="N139" s="14">
        <v>131</v>
      </c>
      <c r="O139" s="15" t="str">
        <f t="shared" si="39"/>
        <v>779.9633정</v>
      </c>
      <c r="P139" s="15">
        <f t="shared" si="42"/>
        <v>7.7996329999999998E+42</v>
      </c>
      <c r="Q139" s="15">
        <f t="shared" ref="Q139:Q202" si="47">IF(ROUNDUP(Q138*((100+$B$10)/100),0)&gt;10000,ROUNDUP(Q138*((100+$B$10)/100)/10000,4),ROUNDUP(Q138*((100+$B$10)/100),4))</f>
        <v>779.9633</v>
      </c>
      <c r="R139" s="14" t="str" cm="1">
        <f t="array" ref="R139">IF(AND(Q138&gt;1000,Q139&lt;2),INDEX(V:V,MATCH(R138,V:V,0)+1,0),R138)</f>
        <v>정</v>
      </c>
      <c r="S139" s="14" t="str">
        <f t="shared" si="40"/>
        <v>1E+40</v>
      </c>
      <c r="T139" s="29">
        <f t="shared" si="41"/>
        <v>5710000000</v>
      </c>
      <c r="U139" s="29"/>
    </row>
    <row r="140" spans="5:21" x14ac:dyDescent="0.3">
      <c r="E140" s="14">
        <v>132</v>
      </c>
      <c r="F14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</v>
      </c>
      <c r="G14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</v>
      </c>
      <c r="I14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</v>
      </c>
      <c r="J140" s="6" t="s">
        <v>717</v>
      </c>
      <c r="N140" s="14">
        <v>132</v>
      </c>
      <c r="O140" s="15" t="str">
        <f t="shared" si="39"/>
        <v>1169.945정</v>
      </c>
      <c r="P140" s="15">
        <f t="shared" si="42"/>
        <v>1.169945E+43</v>
      </c>
      <c r="Q140" s="15">
        <f t="shared" si="47"/>
        <v>1169.9449999999999</v>
      </c>
      <c r="R140" s="14" t="str" cm="1">
        <f t="array" ref="R140">IF(AND(Q139&gt;1000,Q140&lt;2),INDEX(V:V,MATCH(R139,V:V,0)+1,0),R139)</f>
        <v>정</v>
      </c>
      <c r="S140" s="14" t="str">
        <f t="shared" si="40"/>
        <v>1E+40</v>
      </c>
      <c r="T140" s="29">
        <f t="shared" si="41"/>
        <v>5720000000</v>
      </c>
      <c r="U140" s="29"/>
    </row>
    <row r="141" spans="5:21" x14ac:dyDescent="0.3">
      <c r="E141" s="14">
        <v>133</v>
      </c>
      <c r="F14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</v>
      </c>
      <c r="G14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</v>
      </c>
      <c r="I14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</v>
      </c>
      <c r="J141" s="6" t="s">
        <v>717</v>
      </c>
      <c r="N141" s="14">
        <v>133</v>
      </c>
      <c r="O141" s="15" t="str">
        <f t="shared" si="39"/>
        <v>1754.9175정</v>
      </c>
      <c r="P141" s="15">
        <f t="shared" si="42"/>
        <v>1.7549175000000002E+43</v>
      </c>
      <c r="Q141" s="15">
        <f t="shared" si="47"/>
        <v>1754.9175</v>
      </c>
      <c r="R141" s="14" t="str" cm="1">
        <f t="array" ref="R141">IF(AND(Q140&gt;1000,Q141&lt;2),INDEX(V:V,MATCH(R140,V:V,0)+1,0),R140)</f>
        <v>정</v>
      </c>
      <c r="S141" s="14" t="str">
        <f t="shared" si="40"/>
        <v>1E+40</v>
      </c>
      <c r="T141" s="29">
        <f t="shared" si="41"/>
        <v>5730000000</v>
      </c>
      <c r="U141" s="29"/>
    </row>
    <row r="142" spans="5:21" x14ac:dyDescent="0.3">
      <c r="E142" s="14">
        <v>134</v>
      </c>
      <c r="F14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</v>
      </c>
      <c r="G14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</v>
      </c>
      <c r="I14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</v>
      </c>
      <c r="J142" s="6" t="s">
        <v>717</v>
      </c>
      <c r="N142" s="14">
        <v>134</v>
      </c>
      <c r="O142" s="15" t="str">
        <f t="shared" si="39"/>
        <v>2632.3763정</v>
      </c>
      <c r="P142" s="15">
        <f t="shared" si="42"/>
        <v>2.6323763000000002E+43</v>
      </c>
      <c r="Q142" s="15">
        <f t="shared" si="47"/>
        <v>2632.3763000000004</v>
      </c>
      <c r="R142" s="14" t="str" cm="1">
        <f t="array" ref="R142">IF(AND(Q141&gt;1000,Q142&lt;2),INDEX(V:V,MATCH(R141,V:V,0)+1,0),R141)</f>
        <v>정</v>
      </c>
      <c r="S142" s="14" t="str">
        <f t="shared" si="40"/>
        <v>1E+40</v>
      </c>
      <c r="T142" s="29">
        <f t="shared" si="41"/>
        <v>5740000000</v>
      </c>
      <c r="U142" s="29"/>
    </row>
    <row r="143" spans="5:21" x14ac:dyDescent="0.3">
      <c r="E143" s="14">
        <v>135</v>
      </c>
      <c r="F14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</v>
      </c>
      <c r="G14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</v>
      </c>
      <c r="I14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</v>
      </c>
      <c r="J143" s="6" t="s">
        <v>717</v>
      </c>
      <c r="N143" s="14">
        <v>135</v>
      </c>
      <c r="O143" s="15" t="str">
        <f t="shared" si="39"/>
        <v>3948.5645정</v>
      </c>
      <c r="P143" s="15">
        <f t="shared" si="42"/>
        <v>3.9485645000000006E+43</v>
      </c>
      <c r="Q143" s="15">
        <f t="shared" si="47"/>
        <v>3948.5645000000004</v>
      </c>
      <c r="R143" s="14" t="str" cm="1">
        <f t="array" ref="R143">IF(AND(Q142&gt;1000,Q143&lt;2),INDEX(V:V,MATCH(R142,V:V,0)+1,0),R142)</f>
        <v>정</v>
      </c>
      <c r="S143" s="14" t="str">
        <f t="shared" si="40"/>
        <v>1E+40</v>
      </c>
      <c r="T143" s="29">
        <f t="shared" si="41"/>
        <v>5750000000</v>
      </c>
      <c r="U143" s="29"/>
    </row>
    <row r="144" spans="5:21" x14ac:dyDescent="0.3">
      <c r="E144" s="14">
        <v>136</v>
      </c>
      <c r="F14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</v>
      </c>
      <c r="G14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</v>
      </c>
      <c r="I14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</v>
      </c>
      <c r="J144" s="6" t="s">
        <v>717</v>
      </c>
      <c r="N144" s="14">
        <v>136</v>
      </c>
      <c r="O144" s="15" t="str">
        <f t="shared" si="39"/>
        <v>5922.8468정</v>
      </c>
      <c r="P144" s="15">
        <f t="shared" si="42"/>
        <v>5.9228468000000005E+43</v>
      </c>
      <c r="Q144" s="15">
        <f t="shared" si="47"/>
        <v>5922.8468000000003</v>
      </c>
      <c r="R144" s="14" t="str" cm="1">
        <f t="array" ref="R144">IF(AND(Q143&gt;1000,Q144&lt;2),INDEX(V:V,MATCH(R143,V:V,0)+1,0),R143)</f>
        <v>정</v>
      </c>
      <c r="S144" s="14" t="str">
        <f t="shared" si="40"/>
        <v>1E+40</v>
      </c>
      <c r="T144" s="29">
        <f t="shared" si="41"/>
        <v>5860000000</v>
      </c>
      <c r="U144" s="29"/>
    </row>
    <row r="145" spans="5:21" x14ac:dyDescent="0.3">
      <c r="E145" s="14">
        <v>137</v>
      </c>
      <c r="F14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</v>
      </c>
      <c r="G14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</v>
      </c>
      <c r="I14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</v>
      </c>
      <c r="J145" s="6" t="s">
        <v>717</v>
      </c>
      <c r="N145" s="14">
        <v>137</v>
      </c>
      <c r="O145" s="15" t="str">
        <f t="shared" si="39"/>
        <v>8884.2702정</v>
      </c>
      <c r="P145" s="15">
        <f t="shared" si="42"/>
        <v>8.8842702000000007E+43</v>
      </c>
      <c r="Q145" s="15">
        <f t="shared" si="47"/>
        <v>8884.2702000000008</v>
      </c>
      <c r="R145" s="14" t="str" cm="1">
        <f t="array" ref="R145">IF(AND(Q144&gt;1000,Q145&lt;2),INDEX(V:V,MATCH(R144,V:V,0)+1,0),R144)</f>
        <v>정</v>
      </c>
      <c r="S145" s="14" t="str">
        <f t="shared" si="40"/>
        <v>1E+40</v>
      </c>
      <c r="T145" s="29">
        <f t="shared" si="41"/>
        <v>5870000000</v>
      </c>
      <c r="U145" s="29"/>
    </row>
    <row r="146" spans="5:21" x14ac:dyDescent="0.3">
      <c r="E146" s="14">
        <v>138</v>
      </c>
      <c r="F14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</v>
      </c>
      <c r="G14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</v>
      </c>
      <c r="I14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</v>
      </c>
      <c r="J146" s="6" t="s">
        <v>717</v>
      </c>
      <c r="N146" s="14">
        <v>138</v>
      </c>
      <c r="O146" s="15" t="str">
        <f t="shared" si="39"/>
        <v>1.3327재</v>
      </c>
      <c r="P146" s="15">
        <f t="shared" si="42"/>
        <v>1.3327000000000001E+44</v>
      </c>
      <c r="Q146" s="15">
        <f t="shared" si="47"/>
        <v>1.3327</v>
      </c>
      <c r="R146" s="14" t="str" cm="1">
        <f t="array" ref="R146">IF(AND(Q145&gt;1000,Q146&lt;2),INDEX(V:V,MATCH(R145,V:V,0)+1,0),R145)</f>
        <v>재</v>
      </c>
      <c r="S146" s="14" t="str">
        <f t="shared" si="40"/>
        <v>1E+44</v>
      </c>
      <c r="T146" s="29">
        <f t="shared" si="41"/>
        <v>5880000000</v>
      </c>
      <c r="U146" s="29"/>
    </row>
    <row r="147" spans="5:21" x14ac:dyDescent="0.3">
      <c r="E147" s="14">
        <v>139</v>
      </c>
      <c r="F14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</v>
      </c>
      <c r="G14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</v>
      </c>
      <c r="I14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</v>
      </c>
      <c r="J147" s="6" t="s">
        <v>717</v>
      </c>
      <c r="N147" s="14">
        <v>139</v>
      </c>
      <c r="O147" s="15" t="str">
        <f t="shared" si="39"/>
        <v>1.9991재</v>
      </c>
      <c r="P147" s="15">
        <f t="shared" si="42"/>
        <v>1.9991000000000004E+44</v>
      </c>
      <c r="Q147" s="15">
        <f t="shared" si="47"/>
        <v>1.9991000000000001</v>
      </c>
      <c r="R147" s="14" t="str" cm="1">
        <f t="array" ref="R147">IF(AND(Q146&gt;1000,Q147&lt;2),INDEX(V:V,MATCH(R146,V:V,0)+1,0),R146)</f>
        <v>재</v>
      </c>
      <c r="S147" s="14" t="str">
        <f t="shared" si="40"/>
        <v>1E+44</v>
      </c>
      <c r="T147" s="29">
        <f t="shared" si="41"/>
        <v>5890000000</v>
      </c>
      <c r="U147" s="29"/>
    </row>
    <row r="148" spans="5:21" x14ac:dyDescent="0.3">
      <c r="E148" s="14">
        <v>140</v>
      </c>
      <c r="F14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</v>
      </c>
      <c r="G14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</v>
      </c>
      <c r="I14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</v>
      </c>
      <c r="J148" s="6" t="s">
        <v>717</v>
      </c>
      <c r="N148" s="14">
        <v>140</v>
      </c>
      <c r="O148" s="15" t="str">
        <f t="shared" si="39"/>
        <v>2.9987재</v>
      </c>
      <c r="P148" s="15">
        <f t="shared" si="42"/>
        <v>2.9987000000000008E+44</v>
      </c>
      <c r="Q148" s="15">
        <f t="shared" si="47"/>
        <v>2.9987000000000004</v>
      </c>
      <c r="R148" s="14" t="str" cm="1">
        <f t="array" ref="R148">IF(AND(Q147&gt;1000,Q148&lt;2),INDEX(V:V,MATCH(R147,V:V,0)+1,0),R147)</f>
        <v>재</v>
      </c>
      <c r="S148" s="14" t="str">
        <f t="shared" si="40"/>
        <v>1E+44</v>
      </c>
      <c r="T148" s="29">
        <f t="shared" si="41"/>
        <v>5900000000</v>
      </c>
      <c r="U148" s="29"/>
    </row>
    <row r="149" spans="5:21" x14ac:dyDescent="0.3">
      <c r="E149" s="14">
        <v>141</v>
      </c>
      <c r="F14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</v>
      </c>
      <c r="G14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</v>
      </c>
      <c r="I14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</v>
      </c>
      <c r="J149" s="6" t="s">
        <v>717</v>
      </c>
      <c r="N149" s="14">
        <v>141</v>
      </c>
      <c r="O149" s="15" t="str">
        <f t="shared" si="39"/>
        <v>4.4981재</v>
      </c>
      <c r="P149" s="15">
        <f t="shared" si="42"/>
        <v>4.4981000000000007E+44</v>
      </c>
      <c r="Q149" s="15">
        <f t="shared" si="47"/>
        <v>4.4981</v>
      </c>
      <c r="R149" s="14" t="str" cm="1">
        <f t="array" ref="R149">IF(AND(Q148&gt;1000,Q149&lt;2),INDEX(V:V,MATCH(R148,V:V,0)+1,0),R148)</f>
        <v>재</v>
      </c>
      <c r="S149" s="14" t="str">
        <f t="shared" si="40"/>
        <v>1E+44</v>
      </c>
      <c r="T149" s="29">
        <f t="shared" si="41"/>
        <v>5910000000</v>
      </c>
      <c r="U149" s="29"/>
    </row>
    <row r="150" spans="5:21" x14ac:dyDescent="0.3">
      <c r="E150" s="14">
        <v>142</v>
      </c>
      <c r="F15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</v>
      </c>
      <c r="G15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</v>
      </c>
      <c r="I15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</v>
      </c>
      <c r="J150" s="6" t="s">
        <v>717</v>
      </c>
      <c r="N150" s="14">
        <v>142</v>
      </c>
      <c r="O150" s="15" t="str">
        <f t="shared" si="39"/>
        <v>6.7472재</v>
      </c>
      <c r="P150" s="15">
        <f t="shared" si="42"/>
        <v>6.7471999999999997E+44</v>
      </c>
      <c r="Q150" s="15">
        <f t="shared" si="47"/>
        <v>6.7471999999999994</v>
      </c>
      <c r="R150" s="14" t="str" cm="1">
        <f t="array" ref="R150">IF(AND(Q149&gt;1000,Q150&lt;2),INDEX(V:V,MATCH(R149,V:V,0)+1,0),R149)</f>
        <v>재</v>
      </c>
      <c r="S150" s="14" t="str">
        <f t="shared" si="40"/>
        <v>1E+44</v>
      </c>
      <c r="T150" s="29">
        <f t="shared" si="41"/>
        <v>5920000000</v>
      </c>
      <c r="U150" s="29"/>
    </row>
    <row r="151" spans="5:21" x14ac:dyDescent="0.3">
      <c r="E151" s="14">
        <v>143</v>
      </c>
      <c r="F15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</v>
      </c>
      <c r="G15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</v>
      </c>
      <c r="I15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</v>
      </c>
      <c r="J151" s="6" t="s">
        <v>717</v>
      </c>
      <c r="N151" s="14">
        <v>143</v>
      </c>
      <c r="O151" s="15" t="str">
        <f t="shared" si="39"/>
        <v>10.1208재</v>
      </c>
      <c r="P151" s="15">
        <f t="shared" si="42"/>
        <v>1.01208E+45</v>
      </c>
      <c r="Q151" s="15">
        <f t="shared" si="47"/>
        <v>10.120799999999999</v>
      </c>
      <c r="R151" s="14" t="str" cm="1">
        <f t="array" ref="R151">IF(AND(Q150&gt;1000,Q151&lt;2),INDEX(V:V,MATCH(R150,V:V,0)+1,0),R150)</f>
        <v>재</v>
      </c>
      <c r="S151" s="14" t="str">
        <f t="shared" si="40"/>
        <v>1E+44</v>
      </c>
      <c r="T151" s="29">
        <f t="shared" si="41"/>
        <v>5930000000</v>
      </c>
      <c r="U151" s="29"/>
    </row>
    <row r="152" spans="5:21" x14ac:dyDescent="0.3">
      <c r="E152" s="14">
        <v>144</v>
      </c>
      <c r="F15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</v>
      </c>
      <c r="G15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</v>
      </c>
      <c r="I15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</v>
      </c>
      <c r="J152" s="6" t="s">
        <v>717</v>
      </c>
      <c r="N152" s="14">
        <v>144</v>
      </c>
      <c r="O152" s="15" t="str">
        <f t="shared" si="39"/>
        <v>15.1812재</v>
      </c>
      <c r="P152" s="15">
        <f t="shared" si="42"/>
        <v>1.5181200000000001E+45</v>
      </c>
      <c r="Q152" s="15">
        <f t="shared" si="47"/>
        <v>15.1812</v>
      </c>
      <c r="R152" s="14" t="str" cm="1">
        <f t="array" ref="R152">IF(AND(Q151&gt;1000,Q152&lt;2),INDEX(V:V,MATCH(R151,V:V,0)+1,0),R151)</f>
        <v>재</v>
      </c>
      <c r="S152" s="14" t="str">
        <f t="shared" si="40"/>
        <v>1E+44</v>
      </c>
      <c r="T152" s="29">
        <f t="shared" si="41"/>
        <v>5940000000</v>
      </c>
      <c r="U152" s="29"/>
    </row>
    <row r="153" spans="5:21" x14ac:dyDescent="0.3">
      <c r="E153" s="14">
        <v>145</v>
      </c>
      <c r="F15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</v>
      </c>
      <c r="G15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</v>
      </c>
      <c r="I15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</v>
      </c>
      <c r="J153" s="6" t="s">
        <v>717</v>
      </c>
      <c r="N153" s="14">
        <v>145</v>
      </c>
      <c r="O153" s="15" t="str">
        <f t="shared" si="39"/>
        <v>22.7718재</v>
      </c>
      <c r="P153" s="15">
        <f t="shared" si="42"/>
        <v>2.2771800000000001E+45</v>
      </c>
      <c r="Q153" s="15">
        <f t="shared" si="47"/>
        <v>22.771799999999999</v>
      </c>
      <c r="R153" s="14" t="str" cm="1">
        <f t="array" ref="R153">IF(AND(Q152&gt;1000,Q153&lt;2),INDEX(V:V,MATCH(R152,V:V,0)+1,0),R152)</f>
        <v>재</v>
      </c>
      <c r="S153" s="14" t="str">
        <f t="shared" si="40"/>
        <v>1E+44</v>
      </c>
      <c r="T153" s="29">
        <f t="shared" si="41"/>
        <v>5950000000</v>
      </c>
      <c r="U153" s="29"/>
    </row>
    <row r="154" spans="5:21" x14ac:dyDescent="0.3">
      <c r="E154" s="14">
        <v>146</v>
      </c>
      <c r="F15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</v>
      </c>
      <c r="G15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</v>
      </c>
      <c r="I15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</v>
      </c>
      <c r="J154" s="6" t="s">
        <v>717</v>
      </c>
      <c r="N154" s="14">
        <v>146</v>
      </c>
      <c r="O154" s="15" t="str">
        <f t="shared" si="39"/>
        <v>34.1577재</v>
      </c>
      <c r="P154" s="15">
        <f t="shared" si="42"/>
        <v>3.41577E+45</v>
      </c>
      <c r="Q154" s="15">
        <f t="shared" si="47"/>
        <v>34.157699999999998</v>
      </c>
      <c r="R154" s="14" t="str" cm="1">
        <f t="array" ref="R154">IF(AND(Q153&gt;1000,Q154&lt;2),INDEX(V:V,MATCH(R153,V:V,0)+1,0),R153)</f>
        <v>재</v>
      </c>
      <c r="S154" s="14" t="str">
        <f t="shared" si="40"/>
        <v>1E+44</v>
      </c>
      <c r="T154" s="29">
        <f t="shared" si="41"/>
        <v>5960000000</v>
      </c>
      <c r="U154" s="29"/>
    </row>
    <row r="155" spans="5:21" x14ac:dyDescent="0.3">
      <c r="E155" s="14">
        <v>147</v>
      </c>
      <c r="F15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</v>
      </c>
      <c r="G15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</v>
      </c>
      <c r="I15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</v>
      </c>
      <c r="J155" s="6" t="s">
        <v>717</v>
      </c>
      <c r="N155" s="14">
        <v>147</v>
      </c>
      <c r="O155" s="15" t="str">
        <f t="shared" si="39"/>
        <v>51.2366재</v>
      </c>
      <c r="P155" s="15">
        <f t="shared" si="42"/>
        <v>5.1236600000000008E+45</v>
      </c>
      <c r="Q155" s="15">
        <f t="shared" si="47"/>
        <v>51.236600000000003</v>
      </c>
      <c r="R155" s="14" t="str" cm="1">
        <f t="array" ref="R155">IF(AND(Q154&gt;1000,Q155&lt;2),INDEX(V:V,MATCH(R154,V:V,0)+1,0),R154)</f>
        <v>재</v>
      </c>
      <c r="S155" s="14" t="str">
        <f t="shared" si="40"/>
        <v>1E+44</v>
      </c>
      <c r="T155" s="29">
        <f t="shared" si="41"/>
        <v>5970000000</v>
      </c>
      <c r="U155" s="29"/>
    </row>
    <row r="156" spans="5:21" x14ac:dyDescent="0.3">
      <c r="E156" s="14">
        <v>148</v>
      </c>
      <c r="F15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</v>
      </c>
      <c r="G15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</v>
      </c>
      <c r="I15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</v>
      </c>
      <c r="J156" s="6" t="s">
        <v>717</v>
      </c>
      <c r="N156" s="14">
        <v>148</v>
      </c>
      <c r="O156" s="15" t="str">
        <f t="shared" si="39"/>
        <v>76.8549재</v>
      </c>
      <c r="P156" s="15">
        <f t="shared" si="42"/>
        <v>7.6854900000000012E+45</v>
      </c>
      <c r="Q156" s="15">
        <f t="shared" si="47"/>
        <v>76.854900000000001</v>
      </c>
      <c r="R156" s="14" t="str" cm="1">
        <f t="array" ref="R156">IF(AND(Q155&gt;1000,Q156&lt;2),INDEX(V:V,MATCH(R155,V:V,0)+1,0),R155)</f>
        <v>재</v>
      </c>
      <c r="S156" s="14" t="str">
        <f t="shared" si="40"/>
        <v>1E+44</v>
      </c>
      <c r="T156" s="29">
        <f t="shared" si="41"/>
        <v>5980000000</v>
      </c>
      <c r="U156" s="29"/>
    </row>
    <row r="157" spans="5:21" x14ac:dyDescent="0.3">
      <c r="E157" s="14">
        <v>149</v>
      </c>
      <c r="F15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</v>
      </c>
      <c r="G15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</v>
      </c>
      <c r="I15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</v>
      </c>
      <c r="J157" s="6" t="s">
        <v>717</v>
      </c>
      <c r="N157" s="14">
        <v>149</v>
      </c>
      <c r="O157" s="15" t="str">
        <f t="shared" si="39"/>
        <v>115.2824재</v>
      </c>
      <c r="P157" s="15">
        <f t="shared" si="42"/>
        <v>1.1528240000000001E+46</v>
      </c>
      <c r="Q157" s="15">
        <f t="shared" si="47"/>
        <v>115.28240000000001</v>
      </c>
      <c r="R157" s="14" t="str" cm="1">
        <f t="array" ref="R157">IF(AND(Q156&gt;1000,Q157&lt;2),INDEX(V:V,MATCH(R156,V:V,0)+1,0),R156)</f>
        <v>재</v>
      </c>
      <c r="S157" s="14" t="str">
        <f t="shared" si="40"/>
        <v>1E+44</v>
      </c>
      <c r="T157" s="29">
        <f t="shared" si="41"/>
        <v>5990000000</v>
      </c>
      <c r="U157" s="29"/>
    </row>
    <row r="158" spans="5:21" x14ac:dyDescent="0.3">
      <c r="E158" s="14">
        <v>150</v>
      </c>
      <c r="F15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</v>
      </c>
      <c r="G15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</v>
      </c>
      <c r="I15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</v>
      </c>
      <c r="J158" s="6" t="s">
        <v>717</v>
      </c>
      <c r="N158" s="14">
        <v>150</v>
      </c>
      <c r="O158" s="15" t="str">
        <f t="shared" si="39"/>
        <v>172.9236재</v>
      </c>
      <c r="P158" s="15">
        <f t="shared" si="42"/>
        <v>1.729236E+46</v>
      </c>
      <c r="Q158" s="15">
        <f t="shared" si="47"/>
        <v>172.92359999999999</v>
      </c>
      <c r="R158" s="14" t="str" cm="1">
        <f t="array" ref="R158">IF(AND(Q157&gt;1000,Q158&lt;2),INDEX(V:V,MATCH(R157,V:V,0)+1,0),R157)</f>
        <v>재</v>
      </c>
      <c r="S158" s="14" t="str">
        <f t="shared" si="40"/>
        <v>1E+44</v>
      </c>
      <c r="T158" s="29">
        <f t="shared" si="41"/>
        <v>6000000000</v>
      </c>
      <c r="U158" s="29"/>
    </row>
    <row r="159" spans="5:21" x14ac:dyDescent="0.3">
      <c r="E159" s="14">
        <v>151</v>
      </c>
      <c r="F15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</v>
      </c>
      <c r="G15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</v>
      </c>
      <c r="I15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</v>
      </c>
      <c r="J159" s="6" t="s">
        <v>717</v>
      </c>
      <c r="N159" s="14">
        <v>151</v>
      </c>
      <c r="O159" s="15" t="str">
        <f t="shared" si="39"/>
        <v>259.3854재</v>
      </c>
      <c r="P159" s="15">
        <f t="shared" si="42"/>
        <v>2.5938540000000001E+46</v>
      </c>
      <c r="Q159" s="15">
        <f t="shared" si="47"/>
        <v>259.3854</v>
      </c>
      <c r="R159" s="14" t="str" cm="1">
        <f t="array" ref="R159">IF(AND(Q158&gt;1000,Q159&lt;2),INDEX(V:V,MATCH(R158,V:V,0)+1,0),R158)</f>
        <v>재</v>
      </c>
      <c r="S159" s="14" t="str">
        <f t="shared" si="40"/>
        <v>1E+44</v>
      </c>
      <c r="T159" s="29">
        <f t="shared" si="41"/>
        <v>6610000000</v>
      </c>
      <c r="U159" s="29"/>
    </row>
    <row r="160" spans="5:21" x14ac:dyDescent="0.3">
      <c r="E160" s="14">
        <v>152</v>
      </c>
      <c r="F16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</v>
      </c>
      <c r="G16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</v>
      </c>
      <c r="I16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</v>
      </c>
      <c r="J160" s="6" t="s">
        <v>717</v>
      </c>
      <c r="N160" s="14">
        <v>152</v>
      </c>
      <c r="O160" s="15" t="str">
        <f t="shared" si="39"/>
        <v>389.0781재</v>
      </c>
      <c r="P160" s="15">
        <f t="shared" si="42"/>
        <v>3.8907810000000006E+46</v>
      </c>
      <c r="Q160" s="15">
        <f t="shared" si="47"/>
        <v>389.07810000000001</v>
      </c>
      <c r="R160" s="14" t="str" cm="1">
        <f t="array" ref="R160">IF(AND(Q159&gt;1000,Q160&lt;2),INDEX(V:V,MATCH(R159,V:V,0)+1,0),R159)</f>
        <v>재</v>
      </c>
      <c r="S160" s="14" t="str">
        <f t="shared" si="40"/>
        <v>1E+44</v>
      </c>
      <c r="T160" s="29">
        <f t="shared" si="41"/>
        <v>6620000000</v>
      </c>
      <c r="U160" s="29"/>
    </row>
    <row r="161" spans="5:21" x14ac:dyDescent="0.3">
      <c r="E161" s="14">
        <v>153</v>
      </c>
      <c r="F16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</v>
      </c>
      <c r="G16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</v>
      </c>
      <c r="I16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</v>
      </c>
      <c r="J161" s="6" t="s">
        <v>717</v>
      </c>
      <c r="N161" s="14">
        <v>153</v>
      </c>
      <c r="O161" s="15" t="str">
        <f t="shared" si="39"/>
        <v>583.6172재</v>
      </c>
      <c r="P161" s="15">
        <f t="shared" si="42"/>
        <v>5.8361720000000004E+46</v>
      </c>
      <c r="Q161" s="15">
        <f t="shared" si="47"/>
        <v>583.61720000000003</v>
      </c>
      <c r="R161" s="14" t="str" cm="1">
        <f t="array" ref="R161">IF(AND(Q160&gt;1000,Q161&lt;2),INDEX(V:V,MATCH(R160,V:V,0)+1,0),R160)</f>
        <v>재</v>
      </c>
      <c r="S161" s="14" t="str">
        <f t="shared" si="40"/>
        <v>1E+44</v>
      </c>
      <c r="T161" s="29">
        <f t="shared" si="41"/>
        <v>6630000000</v>
      </c>
      <c r="U161" s="29"/>
    </row>
    <row r="162" spans="5:21" x14ac:dyDescent="0.3">
      <c r="E162" s="14">
        <v>154</v>
      </c>
      <c r="F16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</v>
      </c>
      <c r="G16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</v>
      </c>
      <c r="I16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</v>
      </c>
      <c r="J162" s="6" t="s">
        <v>717</v>
      </c>
      <c r="N162" s="14">
        <v>154</v>
      </c>
      <c r="O162" s="15" t="str">
        <f t="shared" si="39"/>
        <v>875.4258재</v>
      </c>
      <c r="P162" s="15">
        <f t="shared" si="42"/>
        <v>8.7542580000000006E+46</v>
      </c>
      <c r="Q162" s="15">
        <f t="shared" si="47"/>
        <v>875.42579999999998</v>
      </c>
      <c r="R162" s="14" t="str" cm="1">
        <f t="array" ref="R162">IF(AND(Q161&gt;1000,Q162&lt;2),INDEX(V:V,MATCH(R161,V:V,0)+1,0),R161)</f>
        <v>재</v>
      </c>
      <c r="S162" s="14" t="str">
        <f t="shared" si="40"/>
        <v>1E+44</v>
      </c>
      <c r="T162" s="29">
        <f t="shared" si="41"/>
        <v>6640000000</v>
      </c>
      <c r="U162" s="29"/>
    </row>
    <row r="163" spans="5:21" x14ac:dyDescent="0.3">
      <c r="E163" s="14">
        <v>155</v>
      </c>
      <c r="F16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</v>
      </c>
      <c r="G16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</v>
      </c>
      <c r="I16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</v>
      </c>
      <c r="J163" s="6" t="s">
        <v>717</v>
      </c>
      <c r="N163" s="14">
        <v>155</v>
      </c>
      <c r="O163" s="15" t="str">
        <f t="shared" si="39"/>
        <v>1313.1387재</v>
      </c>
      <c r="P163" s="15">
        <f t="shared" si="42"/>
        <v>1.3131387000000001E+47</v>
      </c>
      <c r="Q163" s="15">
        <f t="shared" si="47"/>
        <v>1313.1387</v>
      </c>
      <c r="R163" s="14" t="str" cm="1">
        <f t="array" ref="R163">IF(AND(Q162&gt;1000,Q163&lt;2),INDEX(V:V,MATCH(R162,V:V,0)+1,0),R162)</f>
        <v>재</v>
      </c>
      <c r="S163" s="14" t="str">
        <f t="shared" si="40"/>
        <v>1E+44</v>
      </c>
      <c r="T163" s="29">
        <f t="shared" si="41"/>
        <v>6650000000</v>
      </c>
      <c r="U163" s="29"/>
    </row>
    <row r="164" spans="5:21" x14ac:dyDescent="0.3">
      <c r="E164" s="14">
        <v>156</v>
      </c>
      <c r="F16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</v>
      </c>
      <c r="G16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</v>
      </c>
      <c r="I16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</v>
      </c>
      <c r="J164" s="6" t="s">
        <v>717</v>
      </c>
      <c r="N164" s="14">
        <v>156</v>
      </c>
      <c r="O164" s="15" t="str">
        <f t="shared" si="39"/>
        <v>1969.7081재</v>
      </c>
      <c r="P164" s="15">
        <f t="shared" si="42"/>
        <v>1.9697081000000001E+47</v>
      </c>
      <c r="Q164" s="15">
        <f t="shared" si="47"/>
        <v>1969.7081000000001</v>
      </c>
      <c r="R164" s="14" t="str" cm="1">
        <f t="array" ref="R164">IF(AND(Q163&gt;1000,Q164&lt;2),INDEX(V:V,MATCH(R163,V:V,0)+1,0),R163)</f>
        <v>재</v>
      </c>
      <c r="S164" s="14" t="str">
        <f t="shared" si="40"/>
        <v>1E+44</v>
      </c>
      <c r="T164" s="29">
        <f t="shared" si="41"/>
        <v>6660000000</v>
      </c>
      <c r="U164" s="29"/>
    </row>
    <row r="165" spans="5:21" x14ac:dyDescent="0.3">
      <c r="E165" s="14">
        <v>157</v>
      </c>
      <c r="F16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</v>
      </c>
      <c r="G16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</v>
      </c>
      <c r="I16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</v>
      </c>
      <c r="J165" s="6" t="s">
        <v>717</v>
      </c>
      <c r="N165" s="14">
        <v>157</v>
      </c>
      <c r="O165" s="15" t="str">
        <f t="shared" si="39"/>
        <v>2954.5622재</v>
      </c>
      <c r="P165" s="15">
        <f t="shared" si="42"/>
        <v>2.9545622000000007E+47</v>
      </c>
      <c r="Q165" s="15">
        <f t="shared" si="47"/>
        <v>2954.5622000000003</v>
      </c>
      <c r="R165" s="14" t="str" cm="1">
        <f t="array" ref="R165">IF(AND(Q164&gt;1000,Q165&lt;2),INDEX(V:V,MATCH(R164,V:V,0)+1,0),R164)</f>
        <v>재</v>
      </c>
      <c r="S165" s="14" t="str">
        <f t="shared" si="40"/>
        <v>1E+44</v>
      </c>
      <c r="T165" s="29">
        <f t="shared" si="41"/>
        <v>6670000000</v>
      </c>
      <c r="U165" s="29"/>
    </row>
    <row r="166" spans="5:21" x14ac:dyDescent="0.3">
      <c r="E166" s="14">
        <v>158</v>
      </c>
      <c r="F16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</v>
      </c>
      <c r="G16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</v>
      </c>
      <c r="I16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</v>
      </c>
      <c r="J166" s="6" t="s">
        <v>717</v>
      </c>
      <c r="N166" s="14">
        <v>158</v>
      </c>
      <c r="O166" s="15" t="str">
        <f t="shared" si="39"/>
        <v>4431.8433재</v>
      </c>
      <c r="P166" s="15">
        <f t="shared" si="42"/>
        <v>4.4318433000000008E+47</v>
      </c>
      <c r="Q166" s="15">
        <f t="shared" si="47"/>
        <v>4431.8433000000005</v>
      </c>
      <c r="R166" s="14" t="str" cm="1">
        <f t="array" ref="R166">IF(AND(Q165&gt;1000,Q166&lt;2),INDEX(V:V,MATCH(R165,V:V,0)+1,0),R165)</f>
        <v>재</v>
      </c>
      <c r="S166" s="14" t="str">
        <f t="shared" si="40"/>
        <v>1E+44</v>
      </c>
      <c r="T166" s="29">
        <f t="shared" si="41"/>
        <v>6680000000</v>
      </c>
      <c r="U166" s="29"/>
    </row>
    <row r="167" spans="5:21" x14ac:dyDescent="0.3">
      <c r="E167" s="14">
        <v>159</v>
      </c>
      <c r="F16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</v>
      </c>
      <c r="G16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</v>
      </c>
      <c r="I16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</v>
      </c>
      <c r="J167" s="6" t="s">
        <v>717</v>
      </c>
      <c r="N167" s="14">
        <v>159</v>
      </c>
      <c r="O167" s="15" t="str">
        <f t="shared" si="39"/>
        <v>6647.765재</v>
      </c>
      <c r="P167" s="15">
        <f t="shared" si="42"/>
        <v>6.6477650000000006E+47</v>
      </c>
      <c r="Q167" s="15">
        <f t="shared" si="47"/>
        <v>6647.7650000000003</v>
      </c>
      <c r="R167" s="14" t="str" cm="1">
        <f t="array" ref="R167">IF(AND(Q166&gt;1000,Q167&lt;2),INDEX(V:V,MATCH(R166,V:V,0)+1,0),R166)</f>
        <v>재</v>
      </c>
      <c r="S167" s="14" t="str">
        <f t="shared" si="40"/>
        <v>1E+44</v>
      </c>
      <c r="T167" s="29">
        <f t="shared" si="41"/>
        <v>6690000000</v>
      </c>
      <c r="U167" s="29"/>
    </row>
    <row r="168" spans="5:21" x14ac:dyDescent="0.3">
      <c r="E168" s="14">
        <v>160</v>
      </c>
      <c r="F16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</v>
      </c>
      <c r="G16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</v>
      </c>
      <c r="I16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</v>
      </c>
      <c r="J168" s="6" t="s">
        <v>717</v>
      </c>
      <c r="N168" s="14">
        <v>160</v>
      </c>
      <c r="O168" s="15" t="str">
        <f t="shared" si="39"/>
        <v>9971.6475재</v>
      </c>
      <c r="P168" s="15">
        <f t="shared" si="42"/>
        <v>9.9716474999999996E+47</v>
      </c>
      <c r="Q168" s="15">
        <f t="shared" si="47"/>
        <v>9971.6474999999991</v>
      </c>
      <c r="R168" s="14" t="str" cm="1">
        <f t="array" ref="R168">IF(AND(Q167&gt;1000,Q168&lt;2),INDEX(V:V,MATCH(R167,V:V,0)+1,0),R167)</f>
        <v>재</v>
      </c>
      <c r="S168" s="14" t="str">
        <f t="shared" si="40"/>
        <v>1E+44</v>
      </c>
      <c r="T168" s="29">
        <f t="shared" si="41"/>
        <v>6700000000</v>
      </c>
      <c r="U168" s="29"/>
    </row>
    <row r="169" spans="5:21" x14ac:dyDescent="0.3">
      <c r="E169" s="14">
        <v>161</v>
      </c>
      <c r="F16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</v>
      </c>
      <c r="G16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</v>
      </c>
      <c r="I16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</v>
      </c>
      <c r="J169" s="6" t="s">
        <v>717</v>
      </c>
      <c r="N169" s="14">
        <v>161</v>
      </c>
      <c r="O169" s="15" t="str">
        <f t="shared" si="39"/>
        <v>1.4958극</v>
      </c>
      <c r="P169" s="15">
        <f t="shared" si="42"/>
        <v>1.4958000000000001E+48</v>
      </c>
      <c r="Q169" s="15">
        <f t="shared" si="47"/>
        <v>1.4958</v>
      </c>
      <c r="R169" s="14" t="str" cm="1">
        <f t="array" ref="R169">IF(AND(Q168&gt;1000,Q169&lt;2),INDEX(V:V,MATCH(R168,V:V,0)+1,0),R168)</f>
        <v>극</v>
      </c>
      <c r="S169" s="14" t="str">
        <f t="shared" si="40"/>
        <v>1E+48</v>
      </c>
      <c r="T169" s="29">
        <f t="shared" si="41"/>
        <v>6710000000</v>
      </c>
      <c r="U169" s="29"/>
    </row>
    <row r="170" spans="5:21" x14ac:dyDescent="0.3">
      <c r="E170" s="14">
        <v>162</v>
      </c>
      <c r="F17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</v>
      </c>
      <c r="G17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</v>
      </c>
      <c r="I17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</v>
      </c>
      <c r="J170" s="6" t="s">
        <v>717</v>
      </c>
      <c r="N170" s="14">
        <v>162</v>
      </c>
      <c r="O170" s="15" t="str">
        <f t="shared" si="39"/>
        <v>2.2437극</v>
      </c>
      <c r="P170" s="15">
        <f t="shared" si="42"/>
        <v>2.2437000000000001E+48</v>
      </c>
      <c r="Q170" s="15">
        <f t="shared" si="47"/>
        <v>2.2437</v>
      </c>
      <c r="R170" s="14" t="str" cm="1">
        <f t="array" ref="R170">IF(AND(Q169&gt;1000,Q170&lt;2),INDEX(V:V,MATCH(R169,V:V,0)+1,0),R169)</f>
        <v>극</v>
      </c>
      <c r="S170" s="14" t="str">
        <f t="shared" si="40"/>
        <v>1E+48</v>
      </c>
      <c r="T170" s="29">
        <f t="shared" si="41"/>
        <v>6720000000</v>
      </c>
      <c r="U170" s="29"/>
    </row>
    <row r="171" spans="5:21" x14ac:dyDescent="0.3">
      <c r="E171" s="14">
        <v>163</v>
      </c>
      <c r="F17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</v>
      </c>
      <c r="G17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</v>
      </c>
      <c r="I17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</v>
      </c>
      <c r="J171" s="6" t="s">
        <v>717</v>
      </c>
      <c r="N171" s="14">
        <v>163</v>
      </c>
      <c r="O171" s="15" t="str">
        <f t="shared" si="39"/>
        <v>3.3656극</v>
      </c>
      <c r="P171" s="15">
        <f t="shared" si="42"/>
        <v>3.3656000000000001E+48</v>
      </c>
      <c r="Q171" s="15">
        <f t="shared" si="47"/>
        <v>3.3656000000000001</v>
      </c>
      <c r="R171" s="14" t="str" cm="1">
        <f t="array" ref="R171">IF(AND(Q170&gt;1000,Q171&lt;2),INDEX(V:V,MATCH(R170,V:V,0)+1,0),R170)</f>
        <v>극</v>
      </c>
      <c r="S171" s="14" t="str">
        <f t="shared" si="40"/>
        <v>1E+48</v>
      </c>
      <c r="T171" s="29">
        <f t="shared" si="41"/>
        <v>6730000000</v>
      </c>
      <c r="U171" s="29"/>
    </row>
    <row r="172" spans="5:21" x14ac:dyDescent="0.3">
      <c r="E172" s="14">
        <v>164</v>
      </c>
      <c r="F17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</v>
      </c>
      <c r="G17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</v>
      </c>
      <c r="I17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</v>
      </c>
      <c r="J172" s="6" t="s">
        <v>717</v>
      </c>
      <c r="N172" s="14">
        <v>164</v>
      </c>
      <c r="O172" s="15" t="str">
        <f t="shared" si="39"/>
        <v>5.0484극</v>
      </c>
      <c r="P172" s="15">
        <f t="shared" si="42"/>
        <v>5.0484000000000005E+48</v>
      </c>
      <c r="Q172" s="15">
        <f t="shared" si="47"/>
        <v>5.0484</v>
      </c>
      <c r="R172" s="14" t="str" cm="1">
        <f t="array" ref="R172">IF(AND(Q171&gt;1000,Q172&lt;2),INDEX(V:V,MATCH(R171,V:V,0)+1,0),R171)</f>
        <v>극</v>
      </c>
      <c r="S172" s="14" t="str">
        <f t="shared" si="40"/>
        <v>1E+48</v>
      </c>
      <c r="T172" s="29">
        <f t="shared" si="41"/>
        <v>6740000000</v>
      </c>
      <c r="U172" s="29"/>
    </row>
    <row r="173" spans="5:21" x14ac:dyDescent="0.3">
      <c r="E173" s="14">
        <v>165</v>
      </c>
      <c r="F17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</v>
      </c>
      <c r="G17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</v>
      </c>
      <c r="I17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</v>
      </c>
      <c r="J173" s="6" t="s">
        <v>717</v>
      </c>
      <c r="N173" s="14">
        <v>165</v>
      </c>
      <c r="O173" s="15" t="str">
        <f t="shared" si="39"/>
        <v>7.5726극</v>
      </c>
      <c r="P173" s="15">
        <f t="shared" si="42"/>
        <v>7.5726000000000001E+48</v>
      </c>
      <c r="Q173" s="15">
        <f t="shared" si="47"/>
        <v>7.5726000000000004</v>
      </c>
      <c r="R173" s="14" t="str" cm="1">
        <f t="array" ref="R173">IF(AND(Q172&gt;1000,Q173&lt;2),INDEX(V:V,MATCH(R172,V:V,0)+1,0),R172)</f>
        <v>극</v>
      </c>
      <c r="S173" s="14" t="str">
        <f t="shared" si="40"/>
        <v>1E+48</v>
      </c>
      <c r="T173" s="29">
        <f t="shared" si="41"/>
        <v>6750000000</v>
      </c>
      <c r="U173" s="29"/>
    </row>
    <row r="174" spans="5:21" x14ac:dyDescent="0.3">
      <c r="E174" s="14">
        <v>166</v>
      </c>
      <c r="F17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</v>
      </c>
      <c r="G17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</v>
      </c>
      <c r="I17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</v>
      </c>
      <c r="J174" s="6" t="s">
        <v>717</v>
      </c>
      <c r="N174" s="14">
        <v>166</v>
      </c>
      <c r="O174" s="15" t="str">
        <f t="shared" si="39"/>
        <v>11.3589극</v>
      </c>
      <c r="P174" s="15">
        <f t="shared" si="42"/>
        <v>1.1358900000000001E+49</v>
      </c>
      <c r="Q174" s="15">
        <f t="shared" si="47"/>
        <v>11.3589</v>
      </c>
      <c r="R174" s="14" t="str" cm="1">
        <f t="array" ref="R174">IF(AND(Q173&gt;1000,Q174&lt;2),INDEX(V:V,MATCH(R173,V:V,0)+1,0),R173)</f>
        <v>극</v>
      </c>
      <c r="S174" s="14" t="str">
        <f t="shared" si="40"/>
        <v>1E+48</v>
      </c>
      <c r="T174" s="29">
        <f t="shared" si="41"/>
        <v>6860000000</v>
      </c>
      <c r="U174" s="29"/>
    </row>
    <row r="175" spans="5:21" x14ac:dyDescent="0.3">
      <c r="E175" s="14">
        <v>167</v>
      </c>
      <c r="F17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</v>
      </c>
      <c r="G17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</v>
      </c>
      <c r="I17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</v>
      </c>
      <c r="J175" s="6" t="s">
        <v>717</v>
      </c>
      <c r="N175" s="14">
        <v>167</v>
      </c>
      <c r="O175" s="15" t="str">
        <f t="shared" si="39"/>
        <v>17.0384극</v>
      </c>
      <c r="P175" s="15">
        <f t="shared" si="42"/>
        <v>1.70384E+49</v>
      </c>
      <c r="Q175" s="15">
        <f t="shared" si="47"/>
        <v>17.038399999999999</v>
      </c>
      <c r="R175" s="14" t="str" cm="1">
        <f t="array" ref="R175">IF(AND(Q174&gt;1000,Q175&lt;2),INDEX(V:V,MATCH(R174,V:V,0)+1,0),R174)</f>
        <v>극</v>
      </c>
      <c r="S175" s="14" t="str">
        <f t="shared" si="40"/>
        <v>1E+48</v>
      </c>
      <c r="T175" s="29">
        <f t="shared" si="41"/>
        <v>6870000000</v>
      </c>
      <c r="U175" s="29"/>
    </row>
    <row r="176" spans="5:21" x14ac:dyDescent="0.3">
      <c r="E176" s="14">
        <v>168</v>
      </c>
      <c r="F17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</v>
      </c>
      <c r="G17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</v>
      </c>
      <c r="I17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</v>
      </c>
      <c r="J176" s="6" t="s">
        <v>717</v>
      </c>
      <c r="N176" s="14">
        <v>168</v>
      </c>
      <c r="O176" s="15" t="str">
        <f t="shared" si="39"/>
        <v>25.5576극</v>
      </c>
      <c r="P176" s="15">
        <f t="shared" si="42"/>
        <v>2.55576E+49</v>
      </c>
      <c r="Q176" s="15">
        <f t="shared" si="47"/>
        <v>25.557600000000001</v>
      </c>
      <c r="R176" s="14" t="str" cm="1">
        <f t="array" ref="R176">IF(AND(Q175&gt;1000,Q176&lt;2),INDEX(V:V,MATCH(R175,V:V,0)+1,0),R175)</f>
        <v>극</v>
      </c>
      <c r="S176" s="14" t="str">
        <f t="shared" si="40"/>
        <v>1E+48</v>
      </c>
      <c r="T176" s="29">
        <f t="shared" si="41"/>
        <v>6880000000</v>
      </c>
      <c r="U176" s="29"/>
    </row>
    <row r="177" spans="5:21" x14ac:dyDescent="0.3">
      <c r="E177" s="14">
        <v>169</v>
      </c>
      <c r="F17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</v>
      </c>
      <c r="G17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</v>
      </c>
      <c r="I17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</v>
      </c>
      <c r="J177" s="6" t="s">
        <v>717</v>
      </c>
      <c r="N177" s="14">
        <v>169</v>
      </c>
      <c r="O177" s="15" t="str">
        <f t="shared" si="39"/>
        <v>38.3364극</v>
      </c>
      <c r="P177" s="15">
        <f t="shared" si="42"/>
        <v>3.8336400000000001E+49</v>
      </c>
      <c r="Q177" s="15">
        <f t="shared" si="47"/>
        <v>38.336399999999998</v>
      </c>
      <c r="R177" s="14" t="str" cm="1">
        <f t="array" ref="R177">IF(AND(Q176&gt;1000,Q177&lt;2),INDEX(V:V,MATCH(R176,V:V,0)+1,0),R176)</f>
        <v>극</v>
      </c>
      <c r="S177" s="14" t="str">
        <f t="shared" si="40"/>
        <v>1E+48</v>
      </c>
      <c r="T177" s="29">
        <f t="shared" si="41"/>
        <v>6890000000</v>
      </c>
      <c r="U177" s="29"/>
    </row>
    <row r="178" spans="5:21" x14ac:dyDescent="0.3">
      <c r="E178" s="14">
        <v>170</v>
      </c>
      <c r="F17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</v>
      </c>
      <c r="G17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</v>
      </c>
      <c r="I17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</v>
      </c>
      <c r="J178" s="6" t="s">
        <v>717</v>
      </c>
      <c r="N178" s="14">
        <v>170</v>
      </c>
      <c r="O178" s="15" t="str">
        <f t="shared" si="39"/>
        <v>57.5046극</v>
      </c>
      <c r="P178" s="15">
        <f t="shared" si="42"/>
        <v>5.7504600000000009E+49</v>
      </c>
      <c r="Q178" s="15">
        <f t="shared" si="47"/>
        <v>57.504600000000003</v>
      </c>
      <c r="R178" s="14" t="str" cm="1">
        <f t="array" ref="R178">IF(AND(Q177&gt;1000,Q178&lt;2),INDEX(V:V,MATCH(R177,V:V,0)+1,0),R177)</f>
        <v>극</v>
      </c>
      <c r="S178" s="14" t="str">
        <f t="shared" si="40"/>
        <v>1E+48</v>
      </c>
      <c r="T178" s="29">
        <f t="shared" si="41"/>
        <v>6900000000</v>
      </c>
      <c r="U178" s="29"/>
    </row>
    <row r="179" spans="5:21" x14ac:dyDescent="0.3">
      <c r="E179" s="14">
        <v>171</v>
      </c>
      <c r="F17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</v>
      </c>
      <c r="G17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</v>
      </c>
      <c r="I17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</v>
      </c>
      <c r="J179" s="6" t="s">
        <v>717</v>
      </c>
      <c r="N179" s="14">
        <v>171</v>
      </c>
      <c r="O179" s="15" t="str">
        <f t="shared" si="39"/>
        <v>86.2569극</v>
      </c>
      <c r="P179" s="15">
        <f t="shared" si="42"/>
        <v>8.6256900000000008E+49</v>
      </c>
      <c r="Q179" s="15">
        <f t="shared" si="47"/>
        <v>86.256900000000002</v>
      </c>
      <c r="R179" s="14" t="str" cm="1">
        <f t="array" ref="R179">IF(AND(Q178&gt;1000,Q179&lt;2),INDEX(V:V,MATCH(R178,V:V,0)+1,0),R178)</f>
        <v>극</v>
      </c>
      <c r="S179" s="14" t="str">
        <f t="shared" si="40"/>
        <v>1E+48</v>
      </c>
      <c r="T179" s="29">
        <f t="shared" si="41"/>
        <v>6910000000</v>
      </c>
      <c r="U179" s="29"/>
    </row>
    <row r="180" spans="5:21" x14ac:dyDescent="0.3">
      <c r="E180" s="14">
        <v>172</v>
      </c>
      <c r="F18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</v>
      </c>
      <c r="G18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</v>
      </c>
      <c r="I18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</v>
      </c>
      <c r="J180" s="6" t="s">
        <v>717</v>
      </c>
      <c r="N180" s="14">
        <v>172</v>
      </c>
      <c r="O180" s="15" t="str">
        <f t="shared" si="39"/>
        <v>129.3854극</v>
      </c>
      <c r="P180" s="15">
        <f t="shared" si="42"/>
        <v>1.2938540000000001E+50</v>
      </c>
      <c r="Q180" s="15">
        <f t="shared" si="47"/>
        <v>129.3854</v>
      </c>
      <c r="R180" s="14" t="str" cm="1">
        <f t="array" ref="R180">IF(AND(Q179&gt;1000,Q180&lt;2),INDEX(V:V,MATCH(R179,V:V,0)+1,0),R179)</f>
        <v>극</v>
      </c>
      <c r="S180" s="14" t="str">
        <f t="shared" si="40"/>
        <v>1E+48</v>
      </c>
      <c r="T180" s="29">
        <f t="shared" si="41"/>
        <v>6920000000</v>
      </c>
      <c r="U180" s="29"/>
    </row>
    <row r="181" spans="5:21" x14ac:dyDescent="0.3">
      <c r="E181" s="14">
        <v>173</v>
      </c>
      <c r="F18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</v>
      </c>
      <c r="G18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</v>
      </c>
      <c r="I18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</v>
      </c>
      <c r="J181" s="6" t="s">
        <v>717</v>
      </c>
      <c r="N181" s="14">
        <v>173</v>
      </c>
      <c r="O181" s="15" t="str">
        <f t="shared" si="39"/>
        <v>194.0781극</v>
      </c>
      <c r="P181" s="15">
        <f t="shared" si="42"/>
        <v>1.940781E+50</v>
      </c>
      <c r="Q181" s="15">
        <f t="shared" si="47"/>
        <v>194.07810000000001</v>
      </c>
      <c r="R181" s="14" t="str" cm="1">
        <f t="array" ref="R181">IF(AND(Q180&gt;1000,Q181&lt;2),INDEX(V:V,MATCH(R180,V:V,0)+1,0),R180)</f>
        <v>극</v>
      </c>
      <c r="S181" s="14" t="str">
        <f t="shared" si="40"/>
        <v>1E+48</v>
      </c>
      <c r="T181" s="29">
        <f t="shared" si="41"/>
        <v>6930000000</v>
      </c>
      <c r="U181" s="29"/>
    </row>
    <row r="182" spans="5:21" x14ac:dyDescent="0.3">
      <c r="E182" s="14">
        <v>174</v>
      </c>
      <c r="F18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</v>
      </c>
      <c r="G18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</v>
      </c>
      <c r="I18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</v>
      </c>
      <c r="J182" s="6" t="s">
        <v>717</v>
      </c>
      <c r="N182" s="14">
        <v>174</v>
      </c>
      <c r="O182" s="15" t="str">
        <f t="shared" si="39"/>
        <v>291.1172극</v>
      </c>
      <c r="P182" s="15">
        <f t="shared" si="42"/>
        <v>2.9111719999999997E+50</v>
      </c>
      <c r="Q182" s="15">
        <f t="shared" si="47"/>
        <v>291.11719999999997</v>
      </c>
      <c r="R182" s="14" t="str" cm="1">
        <f t="array" ref="R182">IF(AND(Q181&gt;1000,Q182&lt;2),INDEX(V:V,MATCH(R181,V:V,0)+1,0),R181)</f>
        <v>극</v>
      </c>
      <c r="S182" s="14" t="str">
        <f t="shared" si="40"/>
        <v>1E+48</v>
      </c>
      <c r="T182" s="29">
        <f t="shared" si="41"/>
        <v>6940000000</v>
      </c>
      <c r="U182" s="29"/>
    </row>
    <row r="183" spans="5:21" x14ac:dyDescent="0.3">
      <c r="E183" s="14">
        <v>175</v>
      </c>
      <c r="F18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</v>
      </c>
      <c r="G18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</v>
      </c>
      <c r="I18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</v>
      </c>
      <c r="J183" s="6" t="s">
        <v>717</v>
      </c>
      <c r="N183" s="14">
        <v>175</v>
      </c>
      <c r="O183" s="15" t="str">
        <f t="shared" si="39"/>
        <v>436.6758극</v>
      </c>
      <c r="P183" s="15">
        <f t="shared" si="42"/>
        <v>4.3667579999999998E+50</v>
      </c>
      <c r="Q183" s="15">
        <f t="shared" si="47"/>
        <v>436.67579999999998</v>
      </c>
      <c r="R183" s="14" t="str" cm="1">
        <f t="array" ref="R183">IF(AND(Q182&gt;1000,Q183&lt;2),INDEX(V:V,MATCH(R182,V:V,0)+1,0),R182)</f>
        <v>극</v>
      </c>
      <c r="S183" s="14" t="str">
        <f t="shared" si="40"/>
        <v>1E+48</v>
      </c>
      <c r="T183" s="29">
        <f t="shared" si="41"/>
        <v>6950000000</v>
      </c>
      <c r="U183" s="29"/>
    </row>
    <row r="184" spans="5:21" x14ac:dyDescent="0.3">
      <c r="E184" s="14">
        <v>176</v>
      </c>
      <c r="F18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</v>
      </c>
      <c r="G18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</v>
      </c>
      <c r="I18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</v>
      </c>
      <c r="J184" s="6" t="s">
        <v>717</v>
      </c>
      <c r="N184" s="14">
        <v>176</v>
      </c>
      <c r="O184" s="15" t="str">
        <f t="shared" si="39"/>
        <v>655.0137극</v>
      </c>
      <c r="P184" s="15">
        <f t="shared" si="42"/>
        <v>6.5501370000000001E+50</v>
      </c>
      <c r="Q184" s="15">
        <f t="shared" si="47"/>
        <v>655.01369999999997</v>
      </c>
      <c r="R184" s="14" t="str" cm="1">
        <f t="array" ref="R184">IF(AND(Q183&gt;1000,Q184&lt;2),INDEX(V:V,MATCH(R183,V:V,0)+1,0),R183)</f>
        <v>극</v>
      </c>
      <c r="S184" s="14" t="str">
        <f t="shared" si="40"/>
        <v>1E+48</v>
      </c>
      <c r="T184" s="29">
        <f t="shared" si="41"/>
        <v>6960000000</v>
      </c>
      <c r="U184" s="29"/>
    </row>
    <row r="185" spans="5:21" x14ac:dyDescent="0.3">
      <c r="E185" s="14">
        <v>177</v>
      </c>
      <c r="F18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</v>
      </c>
      <c r="G18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</v>
      </c>
      <c r="I18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</v>
      </c>
      <c r="J185" s="6" t="s">
        <v>717</v>
      </c>
      <c r="N185" s="14">
        <v>177</v>
      </c>
      <c r="O185" s="15" t="str">
        <f t="shared" si="39"/>
        <v>982.5206극</v>
      </c>
      <c r="P185" s="15">
        <f t="shared" si="42"/>
        <v>9.825206E+50</v>
      </c>
      <c r="Q185" s="15">
        <f t="shared" si="47"/>
        <v>982.52059999999994</v>
      </c>
      <c r="R185" s="14" t="str" cm="1">
        <f t="array" ref="R185">IF(AND(Q184&gt;1000,Q185&lt;2),INDEX(V:V,MATCH(R184,V:V,0)+1,0),R184)</f>
        <v>극</v>
      </c>
      <c r="S185" s="14" t="str">
        <f t="shared" si="40"/>
        <v>1E+48</v>
      </c>
      <c r="T185" s="29">
        <f t="shared" si="41"/>
        <v>6970000000</v>
      </c>
      <c r="U185" s="29"/>
    </row>
    <row r="186" spans="5:21" x14ac:dyDescent="0.3">
      <c r="E186" s="14">
        <v>178</v>
      </c>
      <c r="F18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</v>
      </c>
      <c r="G18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</v>
      </c>
      <c r="I18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</v>
      </c>
      <c r="J186" s="6" t="s">
        <v>717</v>
      </c>
      <c r="N186" s="14">
        <v>178</v>
      </c>
      <c r="O186" s="15" t="str">
        <f t="shared" si="39"/>
        <v>1473.7809극</v>
      </c>
      <c r="P186" s="15">
        <f t="shared" si="42"/>
        <v>1.4737809000000001E+51</v>
      </c>
      <c r="Q186" s="15">
        <f t="shared" si="47"/>
        <v>1473.7809</v>
      </c>
      <c r="R186" s="14" t="str" cm="1">
        <f t="array" ref="R186">IF(AND(Q185&gt;1000,Q186&lt;2),INDEX(V:V,MATCH(R185,V:V,0)+1,0),R185)</f>
        <v>극</v>
      </c>
      <c r="S186" s="14" t="str">
        <f t="shared" si="40"/>
        <v>1E+48</v>
      </c>
      <c r="T186" s="29">
        <f t="shared" si="41"/>
        <v>6980000000</v>
      </c>
      <c r="U186" s="29"/>
    </row>
    <row r="187" spans="5:21" x14ac:dyDescent="0.3">
      <c r="E187" s="14">
        <v>179</v>
      </c>
      <c r="F18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</v>
      </c>
      <c r="G18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</v>
      </c>
      <c r="I18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</v>
      </c>
      <c r="J187" s="6" t="s">
        <v>717</v>
      </c>
      <c r="N187" s="14">
        <v>179</v>
      </c>
      <c r="O187" s="15" t="str">
        <f t="shared" si="39"/>
        <v>2210.6714극</v>
      </c>
      <c r="P187" s="15">
        <f t="shared" si="42"/>
        <v>2.2106714000000002E+51</v>
      </c>
      <c r="Q187" s="15">
        <f t="shared" si="47"/>
        <v>2210.6714000000002</v>
      </c>
      <c r="R187" s="14" t="str" cm="1">
        <f t="array" ref="R187">IF(AND(Q186&gt;1000,Q187&lt;2),INDEX(V:V,MATCH(R186,V:V,0)+1,0),R186)</f>
        <v>극</v>
      </c>
      <c r="S187" s="14" t="str">
        <f t="shared" si="40"/>
        <v>1E+48</v>
      </c>
      <c r="T187" s="29">
        <f t="shared" si="41"/>
        <v>6990000000</v>
      </c>
      <c r="U187" s="29"/>
    </row>
    <row r="188" spans="5:21" x14ac:dyDescent="0.3">
      <c r="E188" s="14">
        <v>180</v>
      </c>
      <c r="F18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</v>
      </c>
      <c r="G18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</v>
      </c>
      <c r="I18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</v>
      </c>
      <c r="J188" s="6" t="s">
        <v>717</v>
      </c>
      <c r="N188" s="14">
        <v>180</v>
      </c>
      <c r="O188" s="15" t="str">
        <f t="shared" si="39"/>
        <v>3316.0071극</v>
      </c>
      <c r="P188" s="15">
        <f t="shared" si="42"/>
        <v>3.3160070999999999E+51</v>
      </c>
      <c r="Q188" s="15">
        <f t="shared" si="47"/>
        <v>3316.0070999999998</v>
      </c>
      <c r="R188" s="14" t="str" cm="1">
        <f t="array" ref="R188">IF(AND(Q187&gt;1000,Q188&lt;2),INDEX(V:V,MATCH(R187,V:V,0)+1,0),R187)</f>
        <v>극</v>
      </c>
      <c r="S188" s="14" t="str">
        <f t="shared" si="40"/>
        <v>1E+48</v>
      </c>
      <c r="T188" s="29">
        <f t="shared" si="41"/>
        <v>7000000000</v>
      </c>
      <c r="U188" s="29"/>
    </row>
    <row r="189" spans="5:21" x14ac:dyDescent="0.3">
      <c r="E189" s="14">
        <v>181</v>
      </c>
      <c r="F18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</v>
      </c>
      <c r="G18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</v>
      </c>
      <c r="I18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</v>
      </c>
      <c r="J189" s="6" t="s">
        <v>717</v>
      </c>
      <c r="N189" s="14">
        <v>181</v>
      </c>
      <c r="O189" s="15" t="str">
        <f t="shared" si="39"/>
        <v>4974.0107극</v>
      </c>
      <c r="P189" s="15">
        <f t="shared" si="42"/>
        <v>4.9740106999999999E+51</v>
      </c>
      <c r="Q189" s="15">
        <f t="shared" si="47"/>
        <v>4974.0106999999998</v>
      </c>
      <c r="R189" s="14" t="str" cm="1">
        <f t="array" ref="R189">IF(AND(Q188&gt;1000,Q189&lt;2),INDEX(V:V,MATCH(R188,V:V,0)+1,0),R188)</f>
        <v>극</v>
      </c>
      <c r="S189" s="14" t="str">
        <f t="shared" si="40"/>
        <v>1E+48</v>
      </c>
      <c r="T189" s="29">
        <f t="shared" si="41"/>
        <v>7110000000</v>
      </c>
      <c r="U189" s="29"/>
    </row>
    <row r="190" spans="5:21" x14ac:dyDescent="0.3">
      <c r="E190" s="14">
        <v>182</v>
      </c>
      <c r="F19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</v>
      </c>
      <c r="G19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</v>
      </c>
      <c r="I19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</v>
      </c>
      <c r="J190" s="6" t="s">
        <v>717</v>
      </c>
      <c r="N190" s="14">
        <v>182</v>
      </c>
      <c r="O190" s="15" t="str">
        <f t="shared" si="39"/>
        <v>7461.0161극</v>
      </c>
      <c r="P190" s="15">
        <f t="shared" si="42"/>
        <v>7.4610161000000005E+51</v>
      </c>
      <c r="Q190" s="15">
        <f t="shared" si="47"/>
        <v>7461.0160999999998</v>
      </c>
      <c r="R190" s="14" t="str" cm="1">
        <f t="array" ref="R190">IF(AND(Q189&gt;1000,Q190&lt;2),INDEX(V:V,MATCH(R189,V:V,0)+1,0),R189)</f>
        <v>극</v>
      </c>
      <c r="S190" s="14" t="str">
        <f t="shared" si="40"/>
        <v>1E+48</v>
      </c>
      <c r="T190" s="29">
        <f t="shared" si="41"/>
        <v>7120000000</v>
      </c>
      <c r="U190" s="29"/>
    </row>
    <row r="191" spans="5:21" x14ac:dyDescent="0.3">
      <c r="E191" s="14">
        <v>183</v>
      </c>
      <c r="F19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</v>
      </c>
      <c r="G19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</v>
      </c>
      <c r="I19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</v>
      </c>
      <c r="J191" s="6" t="s">
        <v>717</v>
      </c>
      <c r="N191" s="14">
        <v>183</v>
      </c>
      <c r="O191" s="15" t="str">
        <f t="shared" si="39"/>
        <v>1.1192항</v>
      </c>
      <c r="P191" s="15">
        <f t="shared" si="42"/>
        <v>1.1191999999999999E+52</v>
      </c>
      <c r="Q191" s="15">
        <f t="shared" si="47"/>
        <v>1.1192</v>
      </c>
      <c r="R191" s="14" t="str" cm="1">
        <f t="array" ref="R191">IF(AND(Q190&gt;1000,Q191&lt;2),INDEX(V:V,MATCH(R190,V:V,0)+1,0),R190)</f>
        <v>항</v>
      </c>
      <c r="S191" s="14" t="str">
        <f t="shared" si="40"/>
        <v>1E+52</v>
      </c>
      <c r="T191" s="29">
        <f t="shared" si="41"/>
        <v>7130000000</v>
      </c>
      <c r="U191" s="29"/>
    </row>
    <row r="192" spans="5:21" x14ac:dyDescent="0.3">
      <c r="E192" s="14">
        <v>184</v>
      </c>
      <c r="F19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</v>
      </c>
      <c r="G19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</v>
      </c>
      <c r="I19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</v>
      </c>
      <c r="J192" s="6" t="s">
        <v>717</v>
      </c>
      <c r="N192" s="14">
        <v>184</v>
      </c>
      <c r="O192" s="15" t="str">
        <f t="shared" si="39"/>
        <v>1.6788항</v>
      </c>
      <c r="P192" s="15">
        <f t="shared" si="42"/>
        <v>1.6788E+52</v>
      </c>
      <c r="Q192" s="15">
        <f t="shared" si="47"/>
        <v>1.6788000000000001</v>
      </c>
      <c r="R192" s="14" t="str" cm="1">
        <f t="array" ref="R192">IF(AND(Q191&gt;1000,Q192&lt;2),INDEX(V:V,MATCH(R191,V:V,0)+1,0),R191)</f>
        <v>항</v>
      </c>
      <c r="S192" s="14" t="str">
        <f t="shared" si="40"/>
        <v>1E+52</v>
      </c>
      <c r="T192" s="29">
        <f t="shared" si="41"/>
        <v>7140000000</v>
      </c>
      <c r="U192" s="29"/>
    </row>
    <row r="193" spans="5:21" x14ac:dyDescent="0.3">
      <c r="E193" s="14">
        <v>185</v>
      </c>
      <c r="F19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</v>
      </c>
      <c r="G19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</v>
      </c>
      <c r="I19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</v>
      </c>
      <c r="J193" s="6" t="s">
        <v>717</v>
      </c>
      <c r="N193" s="14">
        <v>185</v>
      </c>
      <c r="O193" s="15" t="str">
        <f t="shared" si="39"/>
        <v>2.5182항</v>
      </c>
      <c r="P193" s="15">
        <f t="shared" si="42"/>
        <v>2.5182E+52</v>
      </c>
      <c r="Q193" s="15">
        <f t="shared" si="47"/>
        <v>2.5182000000000002</v>
      </c>
      <c r="R193" s="14" t="str" cm="1">
        <f t="array" ref="R193">IF(AND(Q192&gt;1000,Q193&lt;2),INDEX(V:V,MATCH(R192,V:V,0)+1,0),R192)</f>
        <v>항</v>
      </c>
      <c r="S193" s="14" t="str">
        <f t="shared" si="40"/>
        <v>1E+52</v>
      </c>
      <c r="T193" s="29">
        <f t="shared" si="41"/>
        <v>7150000000</v>
      </c>
      <c r="U193" s="29"/>
    </row>
    <row r="194" spans="5:21" x14ac:dyDescent="0.3">
      <c r="E194" s="14">
        <v>186</v>
      </c>
      <c r="F19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</v>
      </c>
      <c r="G19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</v>
      </c>
      <c r="I19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</v>
      </c>
      <c r="J194" s="6" t="s">
        <v>717</v>
      </c>
      <c r="N194" s="14">
        <v>186</v>
      </c>
      <c r="O194" s="15" t="str">
        <f t="shared" si="39"/>
        <v>3.7773항</v>
      </c>
      <c r="P194" s="15">
        <f t="shared" si="42"/>
        <v>3.7772999999999997E+52</v>
      </c>
      <c r="Q194" s="15">
        <f t="shared" si="47"/>
        <v>3.7772999999999999</v>
      </c>
      <c r="R194" s="14" t="str" cm="1">
        <f t="array" ref="R194">IF(AND(Q193&gt;1000,Q194&lt;2),INDEX(V:V,MATCH(R193,V:V,0)+1,0),R193)</f>
        <v>항</v>
      </c>
      <c r="S194" s="14" t="str">
        <f t="shared" si="40"/>
        <v>1E+52</v>
      </c>
      <c r="T194" s="29">
        <f t="shared" si="41"/>
        <v>7160000000</v>
      </c>
      <c r="U194" s="29"/>
    </row>
    <row r="195" spans="5:21" x14ac:dyDescent="0.3">
      <c r="E195" s="14">
        <v>187</v>
      </c>
      <c r="F19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</v>
      </c>
      <c r="G19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</v>
      </c>
      <c r="I19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</v>
      </c>
      <c r="J195" s="6" t="s">
        <v>717</v>
      </c>
      <c r="N195" s="14">
        <v>187</v>
      </c>
      <c r="O195" s="15" t="str">
        <f t="shared" si="39"/>
        <v>5.666항</v>
      </c>
      <c r="P195" s="15">
        <f t="shared" si="42"/>
        <v>5.6659999999999991E+52</v>
      </c>
      <c r="Q195" s="15">
        <f t="shared" si="47"/>
        <v>5.6659999999999995</v>
      </c>
      <c r="R195" s="14" t="str" cm="1">
        <f t="array" ref="R195">IF(AND(Q194&gt;1000,Q195&lt;2),INDEX(V:V,MATCH(R194,V:V,0)+1,0),R194)</f>
        <v>항</v>
      </c>
      <c r="S195" s="14" t="str">
        <f t="shared" si="40"/>
        <v>1E+52</v>
      </c>
      <c r="T195" s="29">
        <f t="shared" si="41"/>
        <v>7170000000</v>
      </c>
      <c r="U195" s="29"/>
    </row>
    <row r="196" spans="5:21" x14ac:dyDescent="0.3">
      <c r="E196" s="14">
        <v>188</v>
      </c>
      <c r="F19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</v>
      </c>
      <c r="G19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</v>
      </c>
      <c r="I19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</v>
      </c>
      <c r="J196" s="6" t="s">
        <v>717</v>
      </c>
      <c r="N196" s="14">
        <v>188</v>
      </c>
      <c r="O196" s="15" t="str">
        <f t="shared" si="39"/>
        <v>8.499항</v>
      </c>
      <c r="P196" s="15">
        <f t="shared" si="42"/>
        <v>8.4990000000000008E+52</v>
      </c>
      <c r="Q196" s="15">
        <f t="shared" si="47"/>
        <v>8.4990000000000006</v>
      </c>
      <c r="R196" s="14" t="str" cm="1">
        <f t="array" ref="R196">IF(AND(Q195&gt;1000,Q196&lt;2),INDEX(V:V,MATCH(R195,V:V,0)+1,0),R195)</f>
        <v>항</v>
      </c>
      <c r="S196" s="14" t="str">
        <f t="shared" si="40"/>
        <v>1E+52</v>
      </c>
      <c r="T196" s="29">
        <f t="shared" si="41"/>
        <v>7180000000</v>
      </c>
      <c r="U196" s="29"/>
    </row>
    <row r="197" spans="5:21" x14ac:dyDescent="0.3">
      <c r="E197" s="14">
        <v>189</v>
      </c>
      <c r="F19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</v>
      </c>
      <c r="G19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</v>
      </c>
      <c r="I19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</v>
      </c>
      <c r="J197" s="6" t="s">
        <v>717</v>
      </c>
      <c r="N197" s="14">
        <v>189</v>
      </c>
      <c r="O197" s="15" t="str">
        <f t="shared" ref="O197:O260" si="48">Q197&amp;R197</f>
        <v>12.7485항</v>
      </c>
      <c r="P197" s="15">
        <f t="shared" si="42"/>
        <v>1.27485E+53</v>
      </c>
      <c r="Q197" s="15">
        <f t="shared" si="47"/>
        <v>12.7485</v>
      </c>
      <c r="R197" s="14" t="str" cm="1">
        <f t="array" ref="R197">IF(AND(Q196&gt;1000,Q197&lt;2),INDEX(V:V,MATCH(R196,V:V,0)+1,0),R196)</f>
        <v>항</v>
      </c>
      <c r="S197" s="14" t="str">
        <f t="shared" si="40"/>
        <v>1E+52</v>
      </c>
      <c r="T197" s="29">
        <f t="shared" si="41"/>
        <v>7190000000</v>
      </c>
      <c r="U197" s="29"/>
    </row>
    <row r="198" spans="5:21" x14ac:dyDescent="0.3">
      <c r="E198" s="14">
        <v>190</v>
      </c>
      <c r="F19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</v>
      </c>
      <c r="G19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</v>
      </c>
      <c r="I19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</v>
      </c>
      <c r="J198" s="6" t="s">
        <v>717</v>
      </c>
      <c r="N198" s="14">
        <v>190</v>
      </c>
      <c r="O198" s="15" t="str">
        <f t="shared" si="48"/>
        <v>19.1228항</v>
      </c>
      <c r="P198" s="15">
        <f t="shared" si="42"/>
        <v>1.9122799999999998E+53</v>
      </c>
      <c r="Q198" s="15">
        <f t="shared" si="47"/>
        <v>19.122799999999998</v>
      </c>
      <c r="R198" s="14" t="str" cm="1">
        <f t="array" ref="R198">IF(AND(Q197&gt;1000,Q198&lt;2),INDEX(V:V,MATCH(R197,V:V,0)+1,0),R197)</f>
        <v>항</v>
      </c>
      <c r="S198" s="14" t="str">
        <f t="shared" si="40"/>
        <v>1E+52</v>
      </c>
      <c r="T198" s="29">
        <f t="shared" si="41"/>
        <v>7200000000</v>
      </c>
      <c r="U198" s="29"/>
    </row>
    <row r="199" spans="5:21" x14ac:dyDescent="0.3">
      <c r="E199" s="14">
        <v>191</v>
      </c>
      <c r="F19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</v>
      </c>
      <c r="G19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</v>
      </c>
      <c r="I19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</v>
      </c>
      <c r="J199" s="6" t="s">
        <v>717</v>
      </c>
      <c r="N199" s="14">
        <v>191</v>
      </c>
      <c r="O199" s="15" t="str">
        <f t="shared" si="48"/>
        <v>28.6842항</v>
      </c>
      <c r="P199" s="15">
        <f t="shared" si="42"/>
        <v>2.8684200000000001E+53</v>
      </c>
      <c r="Q199" s="15">
        <f t="shared" si="47"/>
        <v>28.684200000000001</v>
      </c>
      <c r="R199" s="14" t="str" cm="1">
        <f t="array" ref="R199">IF(AND(Q198&gt;1000,Q199&lt;2),INDEX(V:V,MATCH(R198,V:V,0)+1,0),R198)</f>
        <v>항</v>
      </c>
      <c r="S199" s="14" t="str">
        <f t="shared" si="40"/>
        <v>1E+52</v>
      </c>
      <c r="T199" s="29">
        <f t="shared" si="41"/>
        <v>7210000000</v>
      </c>
      <c r="U199" s="29"/>
    </row>
    <row r="200" spans="5:21" x14ac:dyDescent="0.3">
      <c r="E200" s="14">
        <v>192</v>
      </c>
      <c r="F20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</v>
      </c>
      <c r="G20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</v>
      </c>
      <c r="I20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</v>
      </c>
      <c r="J200" s="6" t="s">
        <v>717</v>
      </c>
      <c r="N200" s="14">
        <v>192</v>
      </c>
      <c r="O200" s="15" t="str">
        <f t="shared" si="48"/>
        <v>43.0263항</v>
      </c>
      <c r="P200" s="15">
        <f t="shared" si="42"/>
        <v>4.3026300000000001E+53</v>
      </c>
      <c r="Q200" s="15">
        <f t="shared" si="47"/>
        <v>43.026299999999999</v>
      </c>
      <c r="R200" s="14" t="str" cm="1">
        <f t="array" ref="R200">IF(AND(Q199&gt;1000,Q200&lt;2),INDEX(V:V,MATCH(R199,V:V,0)+1,0),R199)</f>
        <v>항</v>
      </c>
      <c r="S200" s="14" t="str">
        <f t="shared" si="40"/>
        <v>1E+52</v>
      </c>
      <c r="T200" s="29">
        <f t="shared" si="41"/>
        <v>7220000000</v>
      </c>
      <c r="U200" s="29"/>
    </row>
    <row r="201" spans="5:21" x14ac:dyDescent="0.3">
      <c r="E201" s="14">
        <v>193</v>
      </c>
      <c r="F20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</v>
      </c>
      <c r="G20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</v>
      </c>
      <c r="I20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</v>
      </c>
      <c r="J201" s="6" t="s">
        <v>717</v>
      </c>
      <c r="N201" s="14">
        <v>193</v>
      </c>
      <c r="O201" s="15" t="str">
        <f t="shared" si="48"/>
        <v>64.5395항</v>
      </c>
      <c r="P201" s="15">
        <f t="shared" si="42"/>
        <v>6.4539500000000005E+53</v>
      </c>
      <c r="Q201" s="15">
        <f t="shared" si="47"/>
        <v>64.539500000000004</v>
      </c>
      <c r="R201" s="14" t="str" cm="1">
        <f t="array" ref="R201">IF(AND(Q200&gt;1000,Q201&lt;2),INDEX(V:V,MATCH(R200,V:V,0)+1,0),R200)</f>
        <v>항</v>
      </c>
      <c r="S201" s="14" t="str">
        <f t="shared" ref="S201:S264" si="49">VLOOKUP(R201,V:Y,4,FALSE)</f>
        <v>1E+52</v>
      </c>
      <c r="T201" s="29">
        <f t="shared" ref="T201:T264" si="50">$B$11*N201+IF(N201&gt;=15,ROUNDUP((N201/15),0)*$B$12,0)+IF(N201&gt;=50,ROUNDUP((N201/50),0)*$B$13,0)+IF(N201&gt;=100,ROUNDUP((N201/100),0)*$B$14,0)+IF(N201&gt;=200,ROUNDUP((N201/200),0)*$B$15,0)</f>
        <v>7230000000</v>
      </c>
      <c r="U201" s="29"/>
    </row>
    <row r="202" spans="5:21" x14ac:dyDescent="0.3">
      <c r="E202" s="14">
        <v>194</v>
      </c>
      <c r="F20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</v>
      </c>
      <c r="G20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</v>
      </c>
      <c r="I20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</v>
      </c>
      <c r="J202" s="6" t="s">
        <v>717</v>
      </c>
      <c r="N202" s="14">
        <v>194</v>
      </c>
      <c r="O202" s="15" t="str">
        <f t="shared" si="48"/>
        <v>96.8093항</v>
      </c>
      <c r="P202" s="15">
        <f t="shared" ref="P202:P265" si="51">Q202*S202</f>
        <v>9.6809300000000002E+53</v>
      </c>
      <c r="Q202" s="15">
        <f t="shared" si="47"/>
        <v>96.809300000000007</v>
      </c>
      <c r="R202" s="14" t="str" cm="1">
        <f t="array" ref="R202">IF(AND(Q201&gt;1000,Q202&lt;2),INDEX(V:V,MATCH(R201,V:V,0)+1,0),R201)</f>
        <v>항</v>
      </c>
      <c r="S202" s="14" t="str">
        <f t="shared" si="49"/>
        <v>1E+52</v>
      </c>
      <c r="T202" s="29">
        <f t="shared" si="50"/>
        <v>7240000000</v>
      </c>
      <c r="U202" s="29"/>
    </row>
    <row r="203" spans="5:21" x14ac:dyDescent="0.3">
      <c r="E203" s="14">
        <v>195</v>
      </c>
      <c r="F203" s="6" t="str">
        <f t="shared" ref="F203:F266" si="52">F202&amp;","&amp;P203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</v>
      </c>
      <c r="G203" s="6" t="str">
        <f t="shared" ref="G203:G266" si="53">G202&amp;","&amp;2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3" s="6" t="str">
        <f t="shared" ref="H203:H266" si="54">H202&amp;","&amp;T203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</v>
      </c>
      <c r="I203" s="6" t="str">
        <f t="shared" ref="I203:I266" si="55">I202&amp;","&amp;O203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</v>
      </c>
      <c r="J203" s="6" t="s">
        <v>717</v>
      </c>
      <c r="N203" s="14">
        <v>195</v>
      </c>
      <c r="O203" s="15" t="str">
        <f t="shared" si="48"/>
        <v>145.214항</v>
      </c>
      <c r="P203" s="15">
        <f t="shared" si="51"/>
        <v>1.45214E+54</v>
      </c>
      <c r="Q203" s="15">
        <f t="shared" ref="Q203:Q266" si="56">IF(ROUNDUP(Q202*((100+$B$10)/100),0)&gt;10000,ROUNDUP(Q202*((100+$B$10)/100)/10000,4),ROUNDUP(Q202*((100+$B$10)/100),4))</f>
        <v>145.214</v>
      </c>
      <c r="R203" s="14" t="str" cm="1">
        <f t="array" ref="R203">IF(AND(Q202&gt;1000,Q203&lt;2),INDEX(V:V,MATCH(R202,V:V,0)+1,0),R202)</f>
        <v>항</v>
      </c>
      <c r="S203" s="14" t="str">
        <f t="shared" si="49"/>
        <v>1E+52</v>
      </c>
      <c r="T203" s="29">
        <f t="shared" si="50"/>
        <v>7250000000</v>
      </c>
      <c r="U203" s="29"/>
    </row>
    <row r="204" spans="5:21" x14ac:dyDescent="0.3">
      <c r="E204" s="14">
        <v>196</v>
      </c>
      <c r="F20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</v>
      </c>
      <c r="G20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</v>
      </c>
      <c r="I20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</v>
      </c>
      <c r="J204" s="6" t="s">
        <v>717</v>
      </c>
      <c r="N204" s="14">
        <v>196</v>
      </c>
      <c r="O204" s="15" t="str">
        <f t="shared" si="48"/>
        <v>217.821항</v>
      </c>
      <c r="P204" s="15">
        <f t="shared" si="51"/>
        <v>2.1782099999999999E+54</v>
      </c>
      <c r="Q204" s="15">
        <f t="shared" si="56"/>
        <v>217.821</v>
      </c>
      <c r="R204" s="14" t="str" cm="1">
        <f t="array" ref="R204">IF(AND(Q203&gt;1000,Q204&lt;2),INDEX(V:V,MATCH(R203,V:V,0)+1,0),R203)</f>
        <v>항</v>
      </c>
      <c r="S204" s="14" t="str">
        <f t="shared" si="49"/>
        <v>1E+52</v>
      </c>
      <c r="T204" s="29">
        <f t="shared" si="50"/>
        <v>7360000000</v>
      </c>
      <c r="U204" s="29"/>
    </row>
    <row r="205" spans="5:21" x14ac:dyDescent="0.3">
      <c r="E205" s="14">
        <v>197</v>
      </c>
      <c r="F20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</v>
      </c>
      <c r="G20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</v>
      </c>
      <c r="I20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</v>
      </c>
      <c r="J205" s="6" t="s">
        <v>717</v>
      </c>
      <c r="N205" s="14">
        <v>197</v>
      </c>
      <c r="O205" s="15" t="str">
        <f t="shared" si="48"/>
        <v>326.7315항</v>
      </c>
      <c r="P205" s="15">
        <f t="shared" si="51"/>
        <v>3.2673150000000001E+54</v>
      </c>
      <c r="Q205" s="15">
        <f t="shared" si="56"/>
        <v>326.73149999999998</v>
      </c>
      <c r="R205" s="14" t="str" cm="1">
        <f t="array" ref="R205">IF(AND(Q204&gt;1000,Q205&lt;2),INDEX(V:V,MATCH(R204,V:V,0)+1,0),R204)</f>
        <v>항</v>
      </c>
      <c r="S205" s="14" t="str">
        <f t="shared" si="49"/>
        <v>1E+52</v>
      </c>
      <c r="T205" s="29">
        <f t="shared" si="50"/>
        <v>7370000000</v>
      </c>
      <c r="U205" s="29"/>
    </row>
    <row r="206" spans="5:21" x14ac:dyDescent="0.3">
      <c r="E206" s="14">
        <v>198</v>
      </c>
      <c r="F20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</v>
      </c>
      <c r="G20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</v>
      </c>
      <c r="I20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</v>
      </c>
      <c r="J206" s="6" t="s">
        <v>717</v>
      </c>
      <c r="N206" s="14">
        <v>198</v>
      </c>
      <c r="O206" s="15" t="str">
        <f t="shared" si="48"/>
        <v>490.0973항</v>
      </c>
      <c r="P206" s="15">
        <f t="shared" si="51"/>
        <v>4.9009729999999996E+54</v>
      </c>
      <c r="Q206" s="15">
        <f t="shared" si="56"/>
        <v>490.09729999999996</v>
      </c>
      <c r="R206" s="14" t="str" cm="1">
        <f t="array" ref="R206">IF(AND(Q205&gt;1000,Q206&lt;2),INDEX(V:V,MATCH(R205,V:V,0)+1,0),R205)</f>
        <v>항</v>
      </c>
      <c r="S206" s="14" t="str">
        <f t="shared" si="49"/>
        <v>1E+52</v>
      </c>
      <c r="T206" s="29">
        <f t="shared" si="50"/>
        <v>7380000000</v>
      </c>
      <c r="U206" s="29"/>
    </row>
    <row r="207" spans="5:21" x14ac:dyDescent="0.3">
      <c r="E207" s="14">
        <v>199</v>
      </c>
      <c r="F20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</v>
      </c>
      <c r="G20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</v>
      </c>
      <c r="I20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</v>
      </c>
      <c r="J207" s="6" t="s">
        <v>717</v>
      </c>
      <c r="N207" s="14">
        <v>199</v>
      </c>
      <c r="O207" s="15" t="str">
        <f t="shared" si="48"/>
        <v>735.146항</v>
      </c>
      <c r="P207" s="15">
        <f t="shared" si="51"/>
        <v>7.3514599999999992E+54</v>
      </c>
      <c r="Q207" s="15">
        <f t="shared" si="56"/>
        <v>735.14599999999996</v>
      </c>
      <c r="R207" s="14" t="str" cm="1">
        <f t="array" ref="R207">IF(AND(Q206&gt;1000,Q207&lt;2),INDEX(V:V,MATCH(R206,V:V,0)+1,0),R206)</f>
        <v>항</v>
      </c>
      <c r="S207" s="14" t="str">
        <f t="shared" si="49"/>
        <v>1E+52</v>
      </c>
      <c r="T207" s="29">
        <f t="shared" si="50"/>
        <v>7390000000</v>
      </c>
      <c r="U207" s="29"/>
    </row>
    <row r="208" spans="5:21" x14ac:dyDescent="0.3">
      <c r="E208" s="14">
        <v>200</v>
      </c>
      <c r="F20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</v>
      </c>
      <c r="G20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</v>
      </c>
      <c r="I20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</v>
      </c>
      <c r="J208" s="6" t="s">
        <v>717</v>
      </c>
      <c r="N208" s="14">
        <v>200</v>
      </c>
      <c r="O208" s="15" t="str">
        <f t="shared" si="48"/>
        <v>1102.719항</v>
      </c>
      <c r="P208" s="15">
        <f t="shared" si="51"/>
        <v>1.102719E+55</v>
      </c>
      <c r="Q208" s="15">
        <f t="shared" si="56"/>
        <v>1102.7190000000001</v>
      </c>
      <c r="R208" s="14" t="str" cm="1">
        <f t="array" ref="R208">IF(AND(Q207&gt;1000,Q208&lt;2),INDEX(V:V,MATCH(R207,V:V,0)+1,0),R207)</f>
        <v>항</v>
      </c>
      <c r="S208" s="14" t="str">
        <f t="shared" si="49"/>
        <v>1E+52</v>
      </c>
      <c r="T208" s="29">
        <f t="shared" si="50"/>
        <v>17400000000</v>
      </c>
      <c r="U208" s="29"/>
    </row>
    <row r="209" spans="5:21" x14ac:dyDescent="0.3">
      <c r="E209" s="14">
        <v>201</v>
      </c>
      <c r="F20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</v>
      </c>
      <c r="G20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</v>
      </c>
      <c r="I20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</v>
      </c>
      <c r="J209" s="6" t="s">
        <v>717</v>
      </c>
      <c r="N209" s="14">
        <v>201</v>
      </c>
      <c r="O209" s="15" t="str">
        <f t="shared" si="48"/>
        <v>1654.0785항</v>
      </c>
      <c r="P209" s="15">
        <f t="shared" si="51"/>
        <v>1.6540785000000001E+55</v>
      </c>
      <c r="Q209" s="15">
        <f t="shared" si="56"/>
        <v>1654.0785000000001</v>
      </c>
      <c r="R209" s="14" t="str" cm="1">
        <f t="array" ref="R209">IF(AND(Q208&gt;1000,Q209&lt;2),INDEX(V:V,MATCH(R208,V:V,0)+1,0),R208)</f>
        <v>항</v>
      </c>
      <c r="S209" s="14" t="str">
        <f t="shared" si="49"/>
        <v>1E+52</v>
      </c>
      <c r="T209" s="29">
        <f t="shared" si="50"/>
        <v>28910000000</v>
      </c>
      <c r="U209" s="29"/>
    </row>
    <row r="210" spans="5:21" x14ac:dyDescent="0.3">
      <c r="E210" s="14">
        <v>202</v>
      </c>
      <c r="F21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</v>
      </c>
      <c r="G21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</v>
      </c>
      <c r="I21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</v>
      </c>
      <c r="J210" s="6" t="s">
        <v>717</v>
      </c>
      <c r="N210" s="14">
        <v>202</v>
      </c>
      <c r="O210" s="15" t="str">
        <f t="shared" si="48"/>
        <v>2481.1178항</v>
      </c>
      <c r="P210" s="15">
        <f t="shared" si="51"/>
        <v>2.4811177999999999E+55</v>
      </c>
      <c r="Q210" s="15">
        <f t="shared" si="56"/>
        <v>2481.1178</v>
      </c>
      <c r="R210" s="14" t="str" cm="1">
        <f t="array" ref="R210">IF(AND(Q209&gt;1000,Q210&lt;2),INDEX(V:V,MATCH(R209,V:V,0)+1,0),R209)</f>
        <v>항</v>
      </c>
      <c r="S210" s="14" t="str">
        <f t="shared" si="49"/>
        <v>1E+52</v>
      </c>
      <c r="T210" s="29">
        <f t="shared" si="50"/>
        <v>28920000000</v>
      </c>
      <c r="U210" s="29"/>
    </row>
    <row r="211" spans="5:21" x14ac:dyDescent="0.3">
      <c r="E211" s="14">
        <v>203</v>
      </c>
      <c r="F21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</v>
      </c>
      <c r="G21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</v>
      </c>
      <c r="I21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</v>
      </c>
      <c r="J211" s="6" t="s">
        <v>717</v>
      </c>
      <c r="N211" s="14">
        <v>203</v>
      </c>
      <c r="O211" s="15" t="str">
        <f t="shared" si="48"/>
        <v>3721.6767항</v>
      </c>
      <c r="P211" s="15">
        <f t="shared" si="51"/>
        <v>3.7216766999999999E+55</v>
      </c>
      <c r="Q211" s="15">
        <f t="shared" si="56"/>
        <v>3721.6767</v>
      </c>
      <c r="R211" s="14" t="str" cm="1">
        <f t="array" ref="R211">IF(AND(Q210&gt;1000,Q211&lt;2),INDEX(V:V,MATCH(R210,V:V,0)+1,0),R210)</f>
        <v>항</v>
      </c>
      <c r="S211" s="14" t="str">
        <f t="shared" si="49"/>
        <v>1E+52</v>
      </c>
      <c r="T211" s="29">
        <f t="shared" si="50"/>
        <v>28930000000</v>
      </c>
      <c r="U211" s="29"/>
    </row>
    <row r="212" spans="5:21" x14ac:dyDescent="0.3">
      <c r="E212" s="14">
        <v>204</v>
      </c>
      <c r="F21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</v>
      </c>
      <c r="G21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</v>
      </c>
      <c r="I21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</v>
      </c>
      <c r="J212" s="6" t="s">
        <v>717</v>
      </c>
      <c r="N212" s="14">
        <v>204</v>
      </c>
      <c r="O212" s="15" t="str">
        <f t="shared" si="48"/>
        <v>5582.5151항</v>
      </c>
      <c r="P212" s="15">
        <f t="shared" si="51"/>
        <v>5.5825151000000008E+55</v>
      </c>
      <c r="Q212" s="15">
        <f t="shared" si="56"/>
        <v>5582.5151000000005</v>
      </c>
      <c r="R212" s="14" t="str" cm="1">
        <f t="array" ref="R212">IF(AND(Q211&gt;1000,Q212&lt;2),INDEX(V:V,MATCH(R211,V:V,0)+1,0),R211)</f>
        <v>항</v>
      </c>
      <c r="S212" s="14" t="str">
        <f t="shared" si="49"/>
        <v>1E+52</v>
      </c>
      <c r="T212" s="29">
        <f t="shared" si="50"/>
        <v>28940000000</v>
      </c>
      <c r="U212" s="29"/>
    </row>
    <row r="213" spans="5:21" x14ac:dyDescent="0.3">
      <c r="E213" s="14">
        <v>205</v>
      </c>
      <c r="F21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</v>
      </c>
      <c r="G21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</v>
      </c>
      <c r="I21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</v>
      </c>
      <c r="J213" s="6" t="s">
        <v>717</v>
      </c>
      <c r="N213" s="14">
        <v>205</v>
      </c>
      <c r="O213" s="15" t="str">
        <f t="shared" si="48"/>
        <v>8373.7727항</v>
      </c>
      <c r="P213" s="15">
        <f t="shared" si="51"/>
        <v>8.373772699999999E+55</v>
      </c>
      <c r="Q213" s="15">
        <f t="shared" si="56"/>
        <v>8373.7726999999995</v>
      </c>
      <c r="R213" s="14" t="str" cm="1">
        <f t="array" ref="R213">IF(AND(Q212&gt;1000,Q213&lt;2),INDEX(V:V,MATCH(R212,V:V,0)+1,0),R212)</f>
        <v>항</v>
      </c>
      <c r="S213" s="14" t="str">
        <f t="shared" si="49"/>
        <v>1E+52</v>
      </c>
      <c r="T213" s="29">
        <f t="shared" si="50"/>
        <v>28950000000</v>
      </c>
      <c r="U213" s="29"/>
    </row>
    <row r="214" spans="5:21" x14ac:dyDescent="0.3">
      <c r="E214" s="14">
        <v>206</v>
      </c>
      <c r="F21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</v>
      </c>
      <c r="G21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</v>
      </c>
      <c r="I21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</v>
      </c>
      <c r="J214" s="6" t="s">
        <v>717</v>
      </c>
      <c r="N214" s="14">
        <v>206</v>
      </c>
      <c r="O214" s="15" t="str">
        <f t="shared" si="48"/>
        <v>1.2561아</v>
      </c>
      <c r="P214" s="15">
        <f t="shared" si="51"/>
        <v>1.2561000000000002E+56</v>
      </c>
      <c r="Q214" s="15">
        <f t="shared" si="56"/>
        <v>1.2561</v>
      </c>
      <c r="R214" s="14" t="str" cm="1">
        <f t="array" ref="R214">IF(AND(Q213&gt;1000,Q214&lt;2),INDEX(V:V,MATCH(R213,V:V,0)+1,0),R213)</f>
        <v>아</v>
      </c>
      <c r="S214" s="14" t="str">
        <f t="shared" si="49"/>
        <v>1E+56</v>
      </c>
      <c r="T214" s="29">
        <f t="shared" si="50"/>
        <v>28960000000</v>
      </c>
      <c r="U214" s="29"/>
    </row>
    <row r="215" spans="5:21" x14ac:dyDescent="0.3">
      <c r="E215" s="14">
        <v>207</v>
      </c>
      <c r="F21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</v>
      </c>
      <c r="G21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</v>
      </c>
      <c r="I21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</v>
      </c>
      <c r="J215" s="6" t="s">
        <v>717</v>
      </c>
      <c r="N215" s="14">
        <v>207</v>
      </c>
      <c r="O215" s="15" t="str">
        <f t="shared" si="48"/>
        <v>1.8842아</v>
      </c>
      <c r="P215" s="15">
        <f t="shared" si="51"/>
        <v>1.8842000000000002E+56</v>
      </c>
      <c r="Q215" s="15">
        <f t="shared" si="56"/>
        <v>1.8842000000000001</v>
      </c>
      <c r="R215" s="14" t="str" cm="1">
        <f t="array" ref="R215">IF(AND(Q214&gt;1000,Q215&lt;2),INDEX(V:V,MATCH(R214,V:V,0)+1,0),R214)</f>
        <v>아</v>
      </c>
      <c r="S215" s="14" t="str">
        <f t="shared" si="49"/>
        <v>1E+56</v>
      </c>
      <c r="T215" s="29">
        <f t="shared" si="50"/>
        <v>28970000000</v>
      </c>
      <c r="U215" s="29"/>
    </row>
    <row r="216" spans="5:21" x14ac:dyDescent="0.3">
      <c r="E216" s="14">
        <v>208</v>
      </c>
      <c r="F21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</v>
      </c>
      <c r="G21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</v>
      </c>
      <c r="I21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</v>
      </c>
      <c r="J216" s="6" t="s">
        <v>717</v>
      </c>
      <c r="N216" s="14">
        <v>208</v>
      </c>
      <c r="O216" s="15" t="str">
        <f t="shared" si="48"/>
        <v>2.8263아</v>
      </c>
      <c r="P216" s="15">
        <f t="shared" si="51"/>
        <v>2.8263E+56</v>
      </c>
      <c r="Q216" s="15">
        <f t="shared" si="56"/>
        <v>2.8262999999999998</v>
      </c>
      <c r="R216" s="14" t="str" cm="1">
        <f t="array" ref="R216">IF(AND(Q215&gt;1000,Q216&lt;2),INDEX(V:V,MATCH(R215,V:V,0)+1,0),R215)</f>
        <v>아</v>
      </c>
      <c r="S216" s="14" t="str">
        <f t="shared" si="49"/>
        <v>1E+56</v>
      </c>
      <c r="T216" s="29">
        <f t="shared" si="50"/>
        <v>28980000000</v>
      </c>
      <c r="U216" s="29"/>
    </row>
    <row r="217" spans="5:21" x14ac:dyDescent="0.3">
      <c r="E217" s="14">
        <v>209</v>
      </c>
      <c r="F21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</v>
      </c>
      <c r="G21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</v>
      </c>
      <c r="I21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</v>
      </c>
      <c r="J217" s="6" t="s">
        <v>717</v>
      </c>
      <c r="N217" s="14">
        <v>209</v>
      </c>
      <c r="O217" s="15" t="str">
        <f t="shared" si="48"/>
        <v>4.2395아</v>
      </c>
      <c r="P217" s="15">
        <f t="shared" si="51"/>
        <v>4.2395000000000002E+56</v>
      </c>
      <c r="Q217" s="15">
        <f t="shared" si="56"/>
        <v>4.2394999999999996</v>
      </c>
      <c r="R217" s="14" t="str" cm="1">
        <f t="array" ref="R217">IF(AND(Q216&gt;1000,Q217&lt;2),INDEX(V:V,MATCH(R216,V:V,0)+1,0),R216)</f>
        <v>아</v>
      </c>
      <c r="S217" s="14" t="str">
        <f t="shared" si="49"/>
        <v>1E+56</v>
      </c>
      <c r="T217" s="29">
        <f t="shared" si="50"/>
        <v>28990000000</v>
      </c>
      <c r="U217" s="29"/>
    </row>
    <row r="218" spans="5:21" x14ac:dyDescent="0.3">
      <c r="E218" s="14">
        <v>210</v>
      </c>
      <c r="F21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</v>
      </c>
      <c r="G21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</v>
      </c>
      <c r="I21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</v>
      </c>
      <c r="J218" s="6" t="s">
        <v>717</v>
      </c>
      <c r="N218" s="14">
        <v>210</v>
      </c>
      <c r="O218" s="15" t="str">
        <f t="shared" si="48"/>
        <v>6.3593아</v>
      </c>
      <c r="P218" s="15">
        <f t="shared" si="51"/>
        <v>6.359300000000001E+56</v>
      </c>
      <c r="Q218" s="15">
        <f t="shared" si="56"/>
        <v>6.3593000000000002</v>
      </c>
      <c r="R218" s="14" t="str" cm="1">
        <f t="array" ref="R218">IF(AND(Q217&gt;1000,Q218&lt;2),INDEX(V:V,MATCH(R217,V:V,0)+1,0),R217)</f>
        <v>아</v>
      </c>
      <c r="S218" s="14" t="str">
        <f t="shared" si="49"/>
        <v>1E+56</v>
      </c>
      <c r="T218" s="29">
        <f t="shared" si="50"/>
        <v>29000000000</v>
      </c>
      <c r="U218" s="29"/>
    </row>
    <row r="219" spans="5:21" x14ac:dyDescent="0.3">
      <c r="E219" s="14">
        <v>211</v>
      </c>
      <c r="F21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</v>
      </c>
      <c r="G21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</v>
      </c>
      <c r="I21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</v>
      </c>
      <c r="J219" s="6" t="s">
        <v>717</v>
      </c>
      <c r="N219" s="14">
        <v>211</v>
      </c>
      <c r="O219" s="15" t="str">
        <f t="shared" si="48"/>
        <v>9.539아</v>
      </c>
      <c r="P219" s="15">
        <f t="shared" si="51"/>
        <v>9.5390000000000008E+56</v>
      </c>
      <c r="Q219" s="15">
        <f t="shared" si="56"/>
        <v>9.5389999999999997</v>
      </c>
      <c r="R219" s="14" t="str" cm="1">
        <f t="array" ref="R219">IF(AND(Q218&gt;1000,Q219&lt;2),INDEX(V:V,MATCH(R218,V:V,0)+1,0),R218)</f>
        <v>아</v>
      </c>
      <c r="S219" s="14" t="str">
        <f t="shared" si="49"/>
        <v>1E+56</v>
      </c>
      <c r="T219" s="29">
        <f t="shared" si="50"/>
        <v>29110000000</v>
      </c>
      <c r="U219" s="29"/>
    </row>
    <row r="220" spans="5:21" x14ac:dyDescent="0.3">
      <c r="E220" s="14">
        <v>212</v>
      </c>
      <c r="F22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</v>
      </c>
      <c r="G22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</v>
      </c>
      <c r="I22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</v>
      </c>
      <c r="J220" s="6" t="s">
        <v>717</v>
      </c>
      <c r="N220" s="14">
        <v>212</v>
      </c>
      <c r="O220" s="15" t="str">
        <f t="shared" si="48"/>
        <v>14.3085아</v>
      </c>
      <c r="P220" s="15">
        <f t="shared" si="51"/>
        <v>1.4308500000000002E+57</v>
      </c>
      <c r="Q220" s="15">
        <f t="shared" si="56"/>
        <v>14.3085</v>
      </c>
      <c r="R220" s="14" t="str" cm="1">
        <f t="array" ref="R220">IF(AND(Q219&gt;1000,Q220&lt;2),INDEX(V:V,MATCH(R219,V:V,0)+1,0),R219)</f>
        <v>아</v>
      </c>
      <c r="S220" s="14" t="str">
        <f t="shared" si="49"/>
        <v>1E+56</v>
      </c>
      <c r="T220" s="29">
        <f t="shared" si="50"/>
        <v>29120000000</v>
      </c>
      <c r="U220" s="29"/>
    </row>
    <row r="221" spans="5:21" x14ac:dyDescent="0.3">
      <c r="E221" s="14">
        <v>213</v>
      </c>
      <c r="F22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</v>
      </c>
      <c r="G22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</v>
      </c>
      <c r="I22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</v>
      </c>
      <c r="J221" s="6" t="s">
        <v>717</v>
      </c>
      <c r="N221" s="14">
        <v>213</v>
      </c>
      <c r="O221" s="15" t="str">
        <f t="shared" si="48"/>
        <v>21.4628아</v>
      </c>
      <c r="P221" s="15">
        <f t="shared" si="51"/>
        <v>2.1462800000000003E+57</v>
      </c>
      <c r="Q221" s="15">
        <f t="shared" si="56"/>
        <v>21.462800000000001</v>
      </c>
      <c r="R221" s="14" t="str" cm="1">
        <f t="array" ref="R221">IF(AND(Q220&gt;1000,Q221&lt;2),INDEX(V:V,MATCH(R220,V:V,0)+1,0),R220)</f>
        <v>아</v>
      </c>
      <c r="S221" s="14" t="str">
        <f t="shared" si="49"/>
        <v>1E+56</v>
      </c>
      <c r="T221" s="29">
        <f t="shared" si="50"/>
        <v>29130000000</v>
      </c>
      <c r="U221" s="29"/>
    </row>
    <row r="222" spans="5:21" x14ac:dyDescent="0.3">
      <c r="E222" s="14">
        <v>214</v>
      </c>
      <c r="F22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</v>
      </c>
      <c r="G22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</v>
      </c>
      <c r="I22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</v>
      </c>
      <c r="J222" s="6" t="s">
        <v>717</v>
      </c>
      <c r="N222" s="14">
        <v>214</v>
      </c>
      <c r="O222" s="15" t="str">
        <f t="shared" si="48"/>
        <v>32.1942아</v>
      </c>
      <c r="P222" s="15">
        <f t="shared" si="51"/>
        <v>3.2194200000000007E+57</v>
      </c>
      <c r="Q222" s="15">
        <f t="shared" si="56"/>
        <v>32.194200000000002</v>
      </c>
      <c r="R222" s="14" t="str" cm="1">
        <f t="array" ref="R222">IF(AND(Q221&gt;1000,Q222&lt;2),INDEX(V:V,MATCH(R221,V:V,0)+1,0),R221)</f>
        <v>아</v>
      </c>
      <c r="S222" s="14" t="str">
        <f t="shared" si="49"/>
        <v>1E+56</v>
      </c>
      <c r="T222" s="29">
        <f t="shared" si="50"/>
        <v>29140000000</v>
      </c>
      <c r="U222" s="29"/>
    </row>
    <row r="223" spans="5:21" x14ac:dyDescent="0.3">
      <c r="E223" s="14">
        <v>215</v>
      </c>
      <c r="F22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</v>
      </c>
      <c r="G22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</v>
      </c>
      <c r="I22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</v>
      </c>
      <c r="J223" s="6" t="s">
        <v>717</v>
      </c>
      <c r="N223" s="14">
        <v>215</v>
      </c>
      <c r="O223" s="15" t="str">
        <f t="shared" si="48"/>
        <v>48.2913아</v>
      </c>
      <c r="P223" s="15">
        <f t="shared" si="51"/>
        <v>4.8291300000000003E+57</v>
      </c>
      <c r="Q223" s="15">
        <f t="shared" si="56"/>
        <v>48.2913</v>
      </c>
      <c r="R223" s="14" t="str" cm="1">
        <f t="array" ref="R223">IF(AND(Q222&gt;1000,Q223&lt;2),INDEX(V:V,MATCH(R222,V:V,0)+1,0),R222)</f>
        <v>아</v>
      </c>
      <c r="S223" s="14" t="str">
        <f t="shared" si="49"/>
        <v>1E+56</v>
      </c>
      <c r="T223" s="29">
        <f t="shared" si="50"/>
        <v>29150000000</v>
      </c>
      <c r="U223" s="29"/>
    </row>
    <row r="224" spans="5:21" x14ac:dyDescent="0.3">
      <c r="E224" s="14">
        <v>216</v>
      </c>
      <c r="F22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</v>
      </c>
      <c r="G22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</v>
      </c>
      <c r="I22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</v>
      </c>
      <c r="J224" s="6" t="s">
        <v>717</v>
      </c>
      <c r="N224" s="14">
        <v>216</v>
      </c>
      <c r="O224" s="15" t="str">
        <f t="shared" si="48"/>
        <v>72.437아</v>
      </c>
      <c r="P224" s="15">
        <f t="shared" si="51"/>
        <v>7.2437000000000002E+57</v>
      </c>
      <c r="Q224" s="15">
        <f t="shared" si="56"/>
        <v>72.436999999999998</v>
      </c>
      <c r="R224" s="14" t="str" cm="1">
        <f t="array" ref="R224">IF(AND(Q223&gt;1000,Q224&lt;2),INDEX(V:V,MATCH(R223,V:V,0)+1,0),R223)</f>
        <v>아</v>
      </c>
      <c r="S224" s="14" t="str">
        <f t="shared" si="49"/>
        <v>1E+56</v>
      </c>
      <c r="T224" s="29">
        <f t="shared" si="50"/>
        <v>29160000000</v>
      </c>
      <c r="U224" s="29"/>
    </row>
    <row r="225" spans="5:21" x14ac:dyDescent="0.3">
      <c r="E225" s="14">
        <v>217</v>
      </c>
      <c r="F22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</v>
      </c>
      <c r="G22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</v>
      </c>
      <c r="I22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</v>
      </c>
      <c r="J225" s="6" t="s">
        <v>717</v>
      </c>
      <c r="N225" s="14">
        <v>217</v>
      </c>
      <c r="O225" s="15" t="str">
        <f t="shared" si="48"/>
        <v>108.6555아</v>
      </c>
      <c r="P225" s="15">
        <f t="shared" si="51"/>
        <v>1.0865550000000001E+58</v>
      </c>
      <c r="Q225" s="15">
        <f t="shared" si="56"/>
        <v>108.6555</v>
      </c>
      <c r="R225" s="14" t="str" cm="1">
        <f t="array" ref="R225">IF(AND(Q224&gt;1000,Q225&lt;2),INDEX(V:V,MATCH(R224,V:V,0)+1,0),R224)</f>
        <v>아</v>
      </c>
      <c r="S225" s="14" t="str">
        <f t="shared" si="49"/>
        <v>1E+56</v>
      </c>
      <c r="T225" s="29">
        <f t="shared" si="50"/>
        <v>29170000000</v>
      </c>
      <c r="U225" s="29"/>
    </row>
    <row r="226" spans="5:21" x14ac:dyDescent="0.3">
      <c r="E226" s="14">
        <v>218</v>
      </c>
      <c r="F22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</v>
      </c>
      <c r="G22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</v>
      </c>
      <c r="I22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</v>
      </c>
      <c r="J226" s="6" t="s">
        <v>717</v>
      </c>
      <c r="N226" s="14">
        <v>218</v>
      </c>
      <c r="O226" s="15" t="str">
        <f t="shared" si="48"/>
        <v>162.9833아</v>
      </c>
      <c r="P226" s="15">
        <f t="shared" si="51"/>
        <v>1.6298330000000004E+58</v>
      </c>
      <c r="Q226" s="15">
        <f t="shared" si="56"/>
        <v>162.98330000000001</v>
      </c>
      <c r="R226" s="14" t="str" cm="1">
        <f t="array" ref="R226">IF(AND(Q225&gt;1000,Q226&lt;2),INDEX(V:V,MATCH(R225,V:V,0)+1,0),R225)</f>
        <v>아</v>
      </c>
      <c r="S226" s="14" t="str">
        <f t="shared" si="49"/>
        <v>1E+56</v>
      </c>
      <c r="T226" s="29">
        <f t="shared" si="50"/>
        <v>29180000000</v>
      </c>
      <c r="U226" s="29"/>
    </row>
    <row r="227" spans="5:21" x14ac:dyDescent="0.3">
      <c r="E227" s="14">
        <v>219</v>
      </c>
      <c r="F22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</v>
      </c>
      <c r="G22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</v>
      </c>
      <c r="I22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</v>
      </c>
      <c r="J227" s="6" t="s">
        <v>717</v>
      </c>
      <c r="N227" s="14">
        <v>219</v>
      </c>
      <c r="O227" s="15" t="str">
        <f t="shared" si="48"/>
        <v>244.475아</v>
      </c>
      <c r="P227" s="15">
        <f t="shared" si="51"/>
        <v>2.4447500000000002E+58</v>
      </c>
      <c r="Q227" s="15">
        <f t="shared" si="56"/>
        <v>244.47499999999999</v>
      </c>
      <c r="R227" s="14" t="str" cm="1">
        <f t="array" ref="R227">IF(AND(Q226&gt;1000,Q227&lt;2),INDEX(V:V,MATCH(R226,V:V,0)+1,0),R226)</f>
        <v>아</v>
      </c>
      <c r="S227" s="14" t="str">
        <f t="shared" si="49"/>
        <v>1E+56</v>
      </c>
      <c r="T227" s="29">
        <f t="shared" si="50"/>
        <v>29190000000</v>
      </c>
      <c r="U227" s="29"/>
    </row>
    <row r="228" spans="5:21" x14ac:dyDescent="0.3">
      <c r="E228" s="14">
        <v>220</v>
      </c>
      <c r="F22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</v>
      </c>
      <c r="G22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</v>
      </c>
      <c r="I22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</v>
      </c>
      <c r="J228" s="6" t="s">
        <v>717</v>
      </c>
      <c r="N228" s="14">
        <v>220</v>
      </c>
      <c r="O228" s="15" t="str">
        <f t="shared" si="48"/>
        <v>366.7125아</v>
      </c>
      <c r="P228" s="15">
        <f t="shared" si="51"/>
        <v>3.6671250000000004E+58</v>
      </c>
      <c r="Q228" s="15">
        <f t="shared" si="56"/>
        <v>366.71249999999998</v>
      </c>
      <c r="R228" s="14" t="str" cm="1">
        <f t="array" ref="R228">IF(AND(Q227&gt;1000,Q228&lt;2),INDEX(V:V,MATCH(R227,V:V,0)+1,0),R227)</f>
        <v>아</v>
      </c>
      <c r="S228" s="14" t="str">
        <f t="shared" si="49"/>
        <v>1E+56</v>
      </c>
      <c r="T228" s="29">
        <f t="shared" si="50"/>
        <v>29200000000</v>
      </c>
      <c r="U228" s="29"/>
    </row>
    <row r="229" spans="5:21" x14ac:dyDescent="0.3">
      <c r="E229" s="14">
        <v>221</v>
      </c>
      <c r="F22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</v>
      </c>
      <c r="G22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</v>
      </c>
      <c r="I22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</v>
      </c>
      <c r="J229" s="6" t="s">
        <v>717</v>
      </c>
      <c r="N229" s="14">
        <v>221</v>
      </c>
      <c r="O229" s="15" t="str">
        <f t="shared" si="48"/>
        <v>550.0688아</v>
      </c>
      <c r="P229" s="15">
        <f t="shared" si="51"/>
        <v>5.5006880000000005E+58</v>
      </c>
      <c r="Q229" s="15">
        <f t="shared" si="56"/>
        <v>550.06880000000001</v>
      </c>
      <c r="R229" s="14" t="str" cm="1">
        <f t="array" ref="R229">IF(AND(Q228&gt;1000,Q229&lt;2),INDEX(V:V,MATCH(R228,V:V,0)+1,0),R228)</f>
        <v>아</v>
      </c>
      <c r="S229" s="14" t="str">
        <f t="shared" si="49"/>
        <v>1E+56</v>
      </c>
      <c r="T229" s="29">
        <f t="shared" si="50"/>
        <v>29210000000</v>
      </c>
      <c r="U229" s="29"/>
    </row>
    <row r="230" spans="5:21" x14ac:dyDescent="0.3">
      <c r="E230" s="14">
        <v>222</v>
      </c>
      <c r="F23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</v>
      </c>
      <c r="G23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</v>
      </c>
      <c r="I23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</v>
      </c>
      <c r="J230" s="6" t="s">
        <v>717</v>
      </c>
      <c r="N230" s="14">
        <v>222</v>
      </c>
      <c r="O230" s="15" t="str">
        <f t="shared" si="48"/>
        <v>825.1032아</v>
      </c>
      <c r="P230" s="15">
        <f t="shared" si="51"/>
        <v>8.2510320000000007E+58</v>
      </c>
      <c r="Q230" s="15">
        <f t="shared" si="56"/>
        <v>825.10320000000002</v>
      </c>
      <c r="R230" s="14" t="str" cm="1">
        <f t="array" ref="R230">IF(AND(Q229&gt;1000,Q230&lt;2),INDEX(V:V,MATCH(R229,V:V,0)+1,0),R229)</f>
        <v>아</v>
      </c>
      <c r="S230" s="14" t="str">
        <f t="shared" si="49"/>
        <v>1E+56</v>
      </c>
      <c r="T230" s="29">
        <f t="shared" si="50"/>
        <v>29220000000</v>
      </c>
      <c r="U230" s="29"/>
    </row>
    <row r="231" spans="5:21" x14ac:dyDescent="0.3">
      <c r="E231" s="14">
        <v>223</v>
      </c>
      <c r="F23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</v>
      </c>
      <c r="G23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</v>
      </c>
      <c r="I23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</v>
      </c>
      <c r="J231" s="6" t="s">
        <v>717</v>
      </c>
      <c r="N231" s="14">
        <v>223</v>
      </c>
      <c r="O231" s="15" t="str">
        <f t="shared" si="48"/>
        <v>1237.6548아</v>
      </c>
      <c r="P231" s="15">
        <f t="shared" si="51"/>
        <v>1.2376548000000001E+59</v>
      </c>
      <c r="Q231" s="15">
        <f t="shared" si="56"/>
        <v>1237.6548</v>
      </c>
      <c r="R231" s="14" t="str" cm="1">
        <f t="array" ref="R231">IF(AND(Q230&gt;1000,Q231&lt;2),INDEX(V:V,MATCH(R230,V:V,0)+1,0),R230)</f>
        <v>아</v>
      </c>
      <c r="S231" s="14" t="str">
        <f t="shared" si="49"/>
        <v>1E+56</v>
      </c>
      <c r="T231" s="29">
        <f t="shared" si="50"/>
        <v>29230000000</v>
      </c>
      <c r="U231" s="29"/>
    </row>
    <row r="232" spans="5:21" x14ac:dyDescent="0.3">
      <c r="E232" s="14">
        <v>224</v>
      </c>
      <c r="F23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</v>
      </c>
      <c r="G23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</v>
      </c>
      <c r="I23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</v>
      </c>
      <c r="J232" s="6" t="s">
        <v>717</v>
      </c>
      <c r="N232" s="14">
        <v>224</v>
      </c>
      <c r="O232" s="15" t="str">
        <f t="shared" si="48"/>
        <v>1856.4822아</v>
      </c>
      <c r="P232" s="15">
        <f t="shared" si="51"/>
        <v>1.8564822000000002E+59</v>
      </c>
      <c r="Q232" s="15">
        <f t="shared" si="56"/>
        <v>1856.4821999999999</v>
      </c>
      <c r="R232" s="14" t="str" cm="1">
        <f t="array" ref="R232">IF(AND(Q231&gt;1000,Q232&lt;2),INDEX(V:V,MATCH(R231,V:V,0)+1,0),R231)</f>
        <v>아</v>
      </c>
      <c r="S232" s="14" t="str">
        <f t="shared" si="49"/>
        <v>1E+56</v>
      </c>
      <c r="T232" s="29">
        <f t="shared" si="50"/>
        <v>29240000000</v>
      </c>
      <c r="U232" s="29"/>
    </row>
    <row r="233" spans="5:21" x14ac:dyDescent="0.3">
      <c r="E233" s="14">
        <v>225</v>
      </c>
      <c r="F23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</v>
      </c>
      <c r="G23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</v>
      </c>
      <c r="I23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</v>
      </c>
      <c r="J233" s="6" t="s">
        <v>717</v>
      </c>
      <c r="N233" s="14">
        <v>225</v>
      </c>
      <c r="O233" s="15" t="str">
        <f t="shared" si="48"/>
        <v>2784.7233아</v>
      </c>
      <c r="P233" s="15">
        <f t="shared" si="51"/>
        <v>2.7847233000000005E+59</v>
      </c>
      <c r="Q233" s="15">
        <f t="shared" si="56"/>
        <v>2784.7233000000001</v>
      </c>
      <c r="R233" s="14" t="str" cm="1">
        <f t="array" ref="R233">IF(AND(Q232&gt;1000,Q233&lt;2),INDEX(V:V,MATCH(R232,V:V,0)+1,0),R232)</f>
        <v>아</v>
      </c>
      <c r="S233" s="14" t="str">
        <f t="shared" si="49"/>
        <v>1E+56</v>
      </c>
      <c r="T233" s="29">
        <f t="shared" si="50"/>
        <v>29250000000</v>
      </c>
      <c r="U233" s="29"/>
    </row>
    <row r="234" spans="5:21" x14ac:dyDescent="0.3">
      <c r="E234" s="14">
        <v>226</v>
      </c>
      <c r="F23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</v>
      </c>
      <c r="G23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</v>
      </c>
      <c r="I23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</v>
      </c>
      <c r="J234" s="6" t="s">
        <v>717</v>
      </c>
      <c r="N234" s="14">
        <v>226</v>
      </c>
      <c r="O234" s="15" t="str">
        <f t="shared" si="48"/>
        <v>4177.085아</v>
      </c>
      <c r="P234" s="15">
        <f t="shared" si="51"/>
        <v>4.1770850000000002E+59</v>
      </c>
      <c r="Q234" s="15">
        <f t="shared" si="56"/>
        <v>4177.085</v>
      </c>
      <c r="R234" s="14" t="str" cm="1">
        <f t="array" ref="R234">IF(AND(Q233&gt;1000,Q234&lt;2),INDEX(V:V,MATCH(R233,V:V,0)+1,0),R233)</f>
        <v>아</v>
      </c>
      <c r="S234" s="14" t="str">
        <f t="shared" si="49"/>
        <v>1E+56</v>
      </c>
      <c r="T234" s="29">
        <f t="shared" si="50"/>
        <v>29360000000</v>
      </c>
      <c r="U234" s="29"/>
    </row>
    <row r="235" spans="5:21" x14ac:dyDescent="0.3">
      <c r="E235" s="14">
        <v>227</v>
      </c>
      <c r="F23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</v>
      </c>
      <c r="G23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</v>
      </c>
      <c r="I23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</v>
      </c>
      <c r="J235" s="6" t="s">
        <v>717</v>
      </c>
      <c r="N235" s="14">
        <v>227</v>
      </c>
      <c r="O235" s="15" t="str">
        <f t="shared" si="48"/>
        <v>6265.6275아</v>
      </c>
      <c r="P235" s="15">
        <f t="shared" si="51"/>
        <v>6.2656274999999998E+59</v>
      </c>
      <c r="Q235" s="15">
        <f t="shared" si="56"/>
        <v>6265.6274999999996</v>
      </c>
      <c r="R235" s="14" t="str" cm="1">
        <f t="array" ref="R235">IF(AND(Q234&gt;1000,Q235&lt;2),INDEX(V:V,MATCH(R234,V:V,0)+1,0),R234)</f>
        <v>아</v>
      </c>
      <c r="S235" s="14" t="str">
        <f t="shared" si="49"/>
        <v>1E+56</v>
      </c>
      <c r="T235" s="29">
        <f t="shared" si="50"/>
        <v>29370000000</v>
      </c>
      <c r="U235" s="29"/>
    </row>
    <row r="236" spans="5:21" x14ac:dyDescent="0.3">
      <c r="E236" s="14">
        <v>228</v>
      </c>
      <c r="F23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</v>
      </c>
      <c r="G23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</v>
      </c>
      <c r="I23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</v>
      </c>
      <c r="J236" s="6" t="s">
        <v>717</v>
      </c>
      <c r="N236" s="14">
        <v>228</v>
      </c>
      <c r="O236" s="15" t="str">
        <f t="shared" si="48"/>
        <v>9398.4413아</v>
      </c>
      <c r="P236" s="15">
        <f t="shared" si="51"/>
        <v>9.3984413000000001E+59</v>
      </c>
      <c r="Q236" s="15">
        <f t="shared" si="56"/>
        <v>9398.4412999999986</v>
      </c>
      <c r="R236" s="14" t="str" cm="1">
        <f t="array" ref="R236">IF(AND(Q235&gt;1000,Q236&lt;2),INDEX(V:V,MATCH(R235,V:V,0)+1,0),R235)</f>
        <v>아</v>
      </c>
      <c r="S236" s="14" t="str">
        <f t="shared" si="49"/>
        <v>1E+56</v>
      </c>
      <c r="T236" s="29">
        <f t="shared" si="50"/>
        <v>29380000000</v>
      </c>
      <c r="U236" s="29"/>
    </row>
    <row r="237" spans="5:21" x14ac:dyDescent="0.3">
      <c r="E237" s="14">
        <v>229</v>
      </c>
      <c r="F23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</v>
      </c>
      <c r="G23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</v>
      </c>
      <c r="I23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</v>
      </c>
      <c r="J237" s="6" t="s">
        <v>717</v>
      </c>
      <c r="N237" s="14">
        <v>229</v>
      </c>
      <c r="O237" s="15" t="str">
        <f t="shared" si="48"/>
        <v>1.4098나</v>
      </c>
      <c r="P237" s="15">
        <f t="shared" si="51"/>
        <v>1.4097999999999999E+60</v>
      </c>
      <c r="Q237" s="15">
        <f t="shared" si="56"/>
        <v>1.4097999999999999</v>
      </c>
      <c r="R237" s="14" t="str" cm="1">
        <f t="array" ref="R237">IF(AND(Q236&gt;1000,Q237&lt;2),INDEX(V:V,MATCH(R236,V:V,0)+1,0),R236)</f>
        <v>나</v>
      </c>
      <c r="S237" s="14" t="str">
        <f t="shared" si="49"/>
        <v>1E+60</v>
      </c>
      <c r="T237" s="29">
        <f t="shared" si="50"/>
        <v>29390000000</v>
      </c>
      <c r="U237" s="29"/>
    </row>
    <row r="238" spans="5:21" x14ac:dyDescent="0.3">
      <c r="E238" s="14">
        <v>230</v>
      </c>
      <c r="F23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</v>
      </c>
      <c r="G23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</v>
      </c>
      <c r="I23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</v>
      </c>
      <c r="J238" s="6" t="s">
        <v>717</v>
      </c>
      <c r="N238" s="14">
        <v>230</v>
      </c>
      <c r="O238" s="15" t="str">
        <f t="shared" si="48"/>
        <v>2.1147나</v>
      </c>
      <c r="P238" s="15">
        <f t="shared" si="51"/>
        <v>2.1146999999999999E+60</v>
      </c>
      <c r="Q238" s="15">
        <f t="shared" si="56"/>
        <v>2.1147</v>
      </c>
      <c r="R238" s="14" t="str" cm="1">
        <f t="array" ref="R238">IF(AND(Q237&gt;1000,Q238&lt;2),INDEX(V:V,MATCH(R237,V:V,0)+1,0),R237)</f>
        <v>나</v>
      </c>
      <c r="S238" s="14" t="str">
        <f t="shared" si="49"/>
        <v>1E+60</v>
      </c>
      <c r="T238" s="29">
        <f t="shared" si="50"/>
        <v>29400000000</v>
      </c>
      <c r="U238" s="29"/>
    </row>
    <row r="239" spans="5:21" x14ac:dyDescent="0.3">
      <c r="E239" s="14">
        <v>231</v>
      </c>
      <c r="F23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</v>
      </c>
      <c r="G23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</v>
      </c>
      <c r="I23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</v>
      </c>
      <c r="J239" s="6" t="s">
        <v>717</v>
      </c>
      <c r="N239" s="14">
        <v>231</v>
      </c>
      <c r="O239" s="15" t="str">
        <f t="shared" si="48"/>
        <v>3.1721나</v>
      </c>
      <c r="P239" s="15">
        <f t="shared" si="51"/>
        <v>3.1721000000000002E+60</v>
      </c>
      <c r="Q239" s="15">
        <f t="shared" si="56"/>
        <v>3.1721000000000004</v>
      </c>
      <c r="R239" s="14" t="str" cm="1">
        <f t="array" ref="R239">IF(AND(Q238&gt;1000,Q239&lt;2),INDEX(V:V,MATCH(R238,V:V,0)+1,0),R238)</f>
        <v>나</v>
      </c>
      <c r="S239" s="14" t="str">
        <f t="shared" si="49"/>
        <v>1E+60</v>
      </c>
      <c r="T239" s="29">
        <f t="shared" si="50"/>
        <v>29410000000</v>
      </c>
      <c r="U239" s="29"/>
    </row>
    <row r="240" spans="5:21" x14ac:dyDescent="0.3">
      <c r="E240" s="14">
        <v>232</v>
      </c>
      <c r="F24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</v>
      </c>
      <c r="G24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</v>
      </c>
      <c r="I24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</v>
      </c>
      <c r="J240" s="6" t="s">
        <v>717</v>
      </c>
      <c r="N240" s="14">
        <v>232</v>
      </c>
      <c r="O240" s="15" t="str">
        <f t="shared" si="48"/>
        <v>4.7582나</v>
      </c>
      <c r="P240" s="15">
        <f t="shared" si="51"/>
        <v>4.7581999999999996E+60</v>
      </c>
      <c r="Q240" s="15">
        <f t="shared" si="56"/>
        <v>4.7581999999999995</v>
      </c>
      <c r="R240" s="14" t="str" cm="1">
        <f t="array" ref="R240">IF(AND(Q239&gt;1000,Q240&lt;2),INDEX(V:V,MATCH(R239,V:V,0)+1,0),R239)</f>
        <v>나</v>
      </c>
      <c r="S240" s="14" t="str">
        <f t="shared" si="49"/>
        <v>1E+60</v>
      </c>
      <c r="T240" s="29">
        <f t="shared" si="50"/>
        <v>29420000000</v>
      </c>
      <c r="U240" s="29"/>
    </row>
    <row r="241" spans="5:21" x14ac:dyDescent="0.3">
      <c r="E241" s="14">
        <v>233</v>
      </c>
      <c r="F24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</v>
      </c>
      <c r="G24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</v>
      </c>
      <c r="I24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</v>
      </c>
      <c r="J241" s="6" t="s">
        <v>717</v>
      </c>
      <c r="N241" s="14">
        <v>233</v>
      </c>
      <c r="O241" s="15" t="str">
        <f t="shared" si="48"/>
        <v>7.1373나</v>
      </c>
      <c r="P241" s="15">
        <f t="shared" si="51"/>
        <v>7.1372999999999994E+60</v>
      </c>
      <c r="Q241" s="15">
        <f t="shared" si="56"/>
        <v>7.1372999999999998</v>
      </c>
      <c r="R241" s="14" t="str" cm="1">
        <f t="array" ref="R241">IF(AND(Q240&gt;1000,Q241&lt;2),INDEX(V:V,MATCH(R240,V:V,0)+1,0),R240)</f>
        <v>나</v>
      </c>
      <c r="S241" s="14" t="str">
        <f t="shared" si="49"/>
        <v>1E+60</v>
      </c>
      <c r="T241" s="29">
        <f t="shared" si="50"/>
        <v>29430000000</v>
      </c>
      <c r="U241" s="29"/>
    </row>
    <row r="242" spans="5:21" x14ac:dyDescent="0.3">
      <c r="E242" s="14">
        <v>234</v>
      </c>
      <c r="F24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</v>
      </c>
      <c r="G24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</v>
      </c>
      <c r="I24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</v>
      </c>
      <c r="J242" s="6" t="s">
        <v>717</v>
      </c>
      <c r="N242" s="14">
        <v>234</v>
      </c>
      <c r="O242" s="15" t="str">
        <f t="shared" si="48"/>
        <v>10.706나</v>
      </c>
      <c r="P242" s="15">
        <f t="shared" si="51"/>
        <v>1.0705999999999999E+61</v>
      </c>
      <c r="Q242" s="15">
        <f t="shared" si="56"/>
        <v>10.706</v>
      </c>
      <c r="R242" s="14" t="str" cm="1">
        <f t="array" ref="R242">IF(AND(Q241&gt;1000,Q242&lt;2),INDEX(V:V,MATCH(R241,V:V,0)+1,0),R241)</f>
        <v>나</v>
      </c>
      <c r="S242" s="14" t="str">
        <f t="shared" si="49"/>
        <v>1E+60</v>
      </c>
      <c r="T242" s="29">
        <f t="shared" si="50"/>
        <v>29440000000</v>
      </c>
      <c r="U242" s="29"/>
    </row>
    <row r="243" spans="5:21" x14ac:dyDescent="0.3">
      <c r="E243" s="14">
        <v>235</v>
      </c>
      <c r="F24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</v>
      </c>
      <c r="G24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</v>
      </c>
      <c r="I24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</v>
      </c>
      <c r="J243" s="6" t="s">
        <v>717</v>
      </c>
      <c r="N243" s="14">
        <v>235</v>
      </c>
      <c r="O243" s="15" t="str">
        <f t="shared" si="48"/>
        <v>16.059나</v>
      </c>
      <c r="P243" s="15">
        <f t="shared" si="51"/>
        <v>1.6058999999999999E+61</v>
      </c>
      <c r="Q243" s="15">
        <f t="shared" si="56"/>
        <v>16.059000000000001</v>
      </c>
      <c r="R243" s="14" t="str" cm="1">
        <f t="array" ref="R243">IF(AND(Q242&gt;1000,Q243&lt;2),INDEX(V:V,MATCH(R242,V:V,0)+1,0),R242)</f>
        <v>나</v>
      </c>
      <c r="S243" s="14" t="str">
        <f t="shared" si="49"/>
        <v>1E+60</v>
      </c>
      <c r="T243" s="29">
        <f t="shared" si="50"/>
        <v>29450000000</v>
      </c>
      <c r="U243" s="29"/>
    </row>
    <row r="244" spans="5:21" x14ac:dyDescent="0.3">
      <c r="E244" s="14">
        <v>236</v>
      </c>
      <c r="F24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</v>
      </c>
      <c r="G24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</v>
      </c>
      <c r="I24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</v>
      </c>
      <c r="J244" s="6" t="s">
        <v>717</v>
      </c>
      <c r="N244" s="14">
        <v>236</v>
      </c>
      <c r="O244" s="15" t="str">
        <f t="shared" si="48"/>
        <v>24.0885나</v>
      </c>
      <c r="P244" s="15">
        <f t="shared" si="51"/>
        <v>2.40885E+61</v>
      </c>
      <c r="Q244" s="15">
        <f t="shared" si="56"/>
        <v>24.0885</v>
      </c>
      <c r="R244" s="14" t="str" cm="1">
        <f t="array" ref="R244">IF(AND(Q243&gt;1000,Q244&lt;2),INDEX(V:V,MATCH(R243,V:V,0)+1,0),R243)</f>
        <v>나</v>
      </c>
      <c r="S244" s="14" t="str">
        <f t="shared" si="49"/>
        <v>1E+60</v>
      </c>
      <c r="T244" s="29">
        <f t="shared" si="50"/>
        <v>29460000000</v>
      </c>
      <c r="U244" s="29"/>
    </row>
    <row r="245" spans="5:21" x14ac:dyDescent="0.3">
      <c r="E245" s="14">
        <v>237</v>
      </c>
      <c r="F24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</v>
      </c>
      <c r="G24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</v>
      </c>
      <c r="I24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</v>
      </c>
      <c r="J245" s="6" t="s">
        <v>717</v>
      </c>
      <c r="N245" s="14">
        <v>237</v>
      </c>
      <c r="O245" s="15" t="str">
        <f t="shared" si="48"/>
        <v>36.1328나</v>
      </c>
      <c r="P245" s="15">
        <f t="shared" si="51"/>
        <v>3.6132800000000001E+61</v>
      </c>
      <c r="Q245" s="15">
        <f t="shared" si="56"/>
        <v>36.132800000000003</v>
      </c>
      <c r="R245" s="14" t="str" cm="1">
        <f t="array" ref="R245">IF(AND(Q244&gt;1000,Q245&lt;2),INDEX(V:V,MATCH(R244,V:V,0)+1,0),R244)</f>
        <v>나</v>
      </c>
      <c r="S245" s="14" t="str">
        <f t="shared" si="49"/>
        <v>1E+60</v>
      </c>
      <c r="T245" s="29">
        <f t="shared" si="50"/>
        <v>29470000000</v>
      </c>
      <c r="U245" s="29"/>
    </row>
    <row r="246" spans="5:21" x14ac:dyDescent="0.3">
      <c r="E246" s="14">
        <v>238</v>
      </c>
      <c r="F24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</v>
      </c>
      <c r="G24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</v>
      </c>
      <c r="I24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</v>
      </c>
      <c r="J246" s="6" t="s">
        <v>717</v>
      </c>
      <c r="N246" s="14">
        <v>238</v>
      </c>
      <c r="O246" s="15" t="str">
        <f t="shared" si="48"/>
        <v>54.1992나</v>
      </c>
      <c r="P246" s="15">
        <f t="shared" si="51"/>
        <v>5.4199199999999993E+61</v>
      </c>
      <c r="Q246" s="15">
        <f t="shared" si="56"/>
        <v>54.199199999999998</v>
      </c>
      <c r="R246" s="14" t="str" cm="1">
        <f t="array" ref="R246">IF(AND(Q245&gt;1000,Q246&lt;2),INDEX(V:V,MATCH(R245,V:V,0)+1,0),R245)</f>
        <v>나</v>
      </c>
      <c r="S246" s="14" t="str">
        <f t="shared" si="49"/>
        <v>1E+60</v>
      </c>
      <c r="T246" s="29">
        <f t="shared" si="50"/>
        <v>29480000000</v>
      </c>
      <c r="U246" s="29"/>
    </row>
    <row r="247" spans="5:21" x14ac:dyDescent="0.3">
      <c r="E247" s="14">
        <v>239</v>
      </c>
      <c r="F24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</v>
      </c>
      <c r="G24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</v>
      </c>
      <c r="I24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</v>
      </c>
      <c r="J247" s="6" t="s">
        <v>717</v>
      </c>
      <c r="N247" s="14">
        <v>239</v>
      </c>
      <c r="O247" s="15" t="str">
        <f t="shared" si="48"/>
        <v>81.2988나</v>
      </c>
      <c r="P247" s="15">
        <f t="shared" si="51"/>
        <v>8.1298799999999996E+61</v>
      </c>
      <c r="Q247" s="15">
        <f t="shared" si="56"/>
        <v>81.2988</v>
      </c>
      <c r="R247" s="14" t="str" cm="1">
        <f t="array" ref="R247">IF(AND(Q246&gt;1000,Q247&lt;2),INDEX(V:V,MATCH(R246,V:V,0)+1,0),R246)</f>
        <v>나</v>
      </c>
      <c r="S247" s="14" t="str">
        <f t="shared" si="49"/>
        <v>1E+60</v>
      </c>
      <c r="T247" s="29">
        <f t="shared" si="50"/>
        <v>29490000000</v>
      </c>
      <c r="U247" s="29"/>
    </row>
    <row r="248" spans="5:21" x14ac:dyDescent="0.3">
      <c r="E248" s="14">
        <v>240</v>
      </c>
      <c r="F24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</v>
      </c>
      <c r="G24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</v>
      </c>
      <c r="I24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</v>
      </c>
      <c r="J248" s="6" t="s">
        <v>717</v>
      </c>
      <c r="N248" s="14">
        <v>240</v>
      </c>
      <c r="O248" s="15" t="str">
        <f t="shared" si="48"/>
        <v>121.9482나</v>
      </c>
      <c r="P248" s="15">
        <f t="shared" si="51"/>
        <v>1.2194819999999999E+62</v>
      </c>
      <c r="Q248" s="15">
        <f t="shared" si="56"/>
        <v>121.9482</v>
      </c>
      <c r="R248" s="14" t="str" cm="1">
        <f t="array" ref="R248">IF(AND(Q247&gt;1000,Q248&lt;2),INDEX(V:V,MATCH(R247,V:V,0)+1,0),R247)</f>
        <v>나</v>
      </c>
      <c r="S248" s="14" t="str">
        <f t="shared" si="49"/>
        <v>1E+60</v>
      </c>
      <c r="T248" s="29">
        <f t="shared" si="50"/>
        <v>29500000000</v>
      </c>
      <c r="U248" s="29"/>
    </row>
    <row r="249" spans="5:21" x14ac:dyDescent="0.3">
      <c r="E249" s="14">
        <v>241</v>
      </c>
      <c r="F24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</v>
      </c>
      <c r="G24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</v>
      </c>
      <c r="I24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</v>
      </c>
      <c r="J249" s="6" t="s">
        <v>717</v>
      </c>
      <c r="N249" s="14">
        <v>241</v>
      </c>
      <c r="O249" s="15" t="str">
        <f t="shared" si="48"/>
        <v>182.9223나</v>
      </c>
      <c r="P249" s="15">
        <f t="shared" si="51"/>
        <v>1.829223E+62</v>
      </c>
      <c r="Q249" s="15">
        <f t="shared" si="56"/>
        <v>182.92230000000001</v>
      </c>
      <c r="R249" s="14" t="str" cm="1">
        <f t="array" ref="R249">IF(AND(Q248&gt;1000,Q249&lt;2),INDEX(V:V,MATCH(R248,V:V,0)+1,0),R248)</f>
        <v>나</v>
      </c>
      <c r="S249" s="14" t="str">
        <f t="shared" si="49"/>
        <v>1E+60</v>
      </c>
      <c r="T249" s="29">
        <f t="shared" si="50"/>
        <v>29610000000</v>
      </c>
      <c r="U249" s="29"/>
    </row>
    <row r="250" spans="5:21" x14ac:dyDescent="0.3">
      <c r="E250" s="14">
        <v>242</v>
      </c>
      <c r="F25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</v>
      </c>
      <c r="G25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</v>
      </c>
      <c r="I25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</v>
      </c>
      <c r="J250" s="6" t="s">
        <v>717</v>
      </c>
      <c r="N250" s="14">
        <v>242</v>
      </c>
      <c r="O250" s="15" t="str">
        <f t="shared" si="48"/>
        <v>274.3835나</v>
      </c>
      <c r="P250" s="15">
        <f t="shared" si="51"/>
        <v>2.7438349999999993E+62</v>
      </c>
      <c r="Q250" s="15">
        <f t="shared" si="56"/>
        <v>274.38349999999997</v>
      </c>
      <c r="R250" s="14" t="str" cm="1">
        <f t="array" ref="R250">IF(AND(Q249&gt;1000,Q250&lt;2),INDEX(V:V,MATCH(R249,V:V,0)+1,0),R249)</f>
        <v>나</v>
      </c>
      <c r="S250" s="14" t="str">
        <f t="shared" si="49"/>
        <v>1E+60</v>
      </c>
      <c r="T250" s="29">
        <f t="shared" si="50"/>
        <v>29620000000</v>
      </c>
      <c r="U250" s="29"/>
    </row>
    <row r="251" spans="5:21" x14ac:dyDescent="0.3">
      <c r="E251" s="14">
        <v>243</v>
      </c>
      <c r="F25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</v>
      </c>
      <c r="G25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</v>
      </c>
      <c r="I25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</v>
      </c>
      <c r="J251" s="6" t="s">
        <v>717</v>
      </c>
      <c r="N251" s="14">
        <v>243</v>
      </c>
      <c r="O251" s="15" t="str">
        <f t="shared" si="48"/>
        <v>411.5753나</v>
      </c>
      <c r="P251" s="15">
        <f t="shared" si="51"/>
        <v>4.1157529999999998E+62</v>
      </c>
      <c r="Q251" s="15">
        <f t="shared" si="56"/>
        <v>411.57529999999997</v>
      </c>
      <c r="R251" s="14" t="str" cm="1">
        <f t="array" ref="R251">IF(AND(Q250&gt;1000,Q251&lt;2),INDEX(V:V,MATCH(R250,V:V,0)+1,0),R250)</f>
        <v>나</v>
      </c>
      <c r="S251" s="14" t="str">
        <f t="shared" si="49"/>
        <v>1E+60</v>
      </c>
      <c r="T251" s="29">
        <f t="shared" si="50"/>
        <v>29630000000</v>
      </c>
      <c r="U251" s="29"/>
    </row>
    <row r="252" spans="5:21" x14ac:dyDescent="0.3">
      <c r="E252" s="14">
        <v>244</v>
      </c>
      <c r="F25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</v>
      </c>
      <c r="G25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</v>
      </c>
      <c r="I25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</v>
      </c>
      <c r="J252" s="6" t="s">
        <v>717</v>
      </c>
      <c r="N252" s="14">
        <v>244</v>
      </c>
      <c r="O252" s="15" t="str">
        <f t="shared" si="48"/>
        <v>617.363나</v>
      </c>
      <c r="P252" s="15">
        <f t="shared" si="51"/>
        <v>6.1736299999999991E+62</v>
      </c>
      <c r="Q252" s="15">
        <f t="shared" si="56"/>
        <v>617.36299999999994</v>
      </c>
      <c r="R252" s="14" t="str" cm="1">
        <f t="array" ref="R252">IF(AND(Q251&gt;1000,Q252&lt;2),INDEX(V:V,MATCH(R251,V:V,0)+1,0),R251)</f>
        <v>나</v>
      </c>
      <c r="S252" s="14" t="str">
        <f t="shared" si="49"/>
        <v>1E+60</v>
      </c>
      <c r="T252" s="29">
        <f t="shared" si="50"/>
        <v>29640000000</v>
      </c>
      <c r="U252" s="29"/>
    </row>
    <row r="253" spans="5:21" x14ac:dyDescent="0.3">
      <c r="E253" s="14">
        <v>245</v>
      </c>
      <c r="F25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</v>
      </c>
      <c r="G25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</v>
      </c>
      <c r="I25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</v>
      </c>
      <c r="J253" s="6" t="s">
        <v>717</v>
      </c>
      <c r="N253" s="14">
        <v>245</v>
      </c>
      <c r="O253" s="15" t="str">
        <f t="shared" si="48"/>
        <v>926.0445나</v>
      </c>
      <c r="P253" s="15">
        <f t="shared" si="51"/>
        <v>9.2604449999999996E+62</v>
      </c>
      <c r="Q253" s="15">
        <f t="shared" si="56"/>
        <v>926.04449999999997</v>
      </c>
      <c r="R253" s="14" t="str" cm="1">
        <f t="array" ref="R253">IF(AND(Q252&gt;1000,Q253&lt;2),INDEX(V:V,MATCH(R252,V:V,0)+1,0),R252)</f>
        <v>나</v>
      </c>
      <c r="S253" s="14" t="str">
        <f t="shared" si="49"/>
        <v>1E+60</v>
      </c>
      <c r="T253" s="29">
        <f t="shared" si="50"/>
        <v>29650000000</v>
      </c>
      <c r="U253" s="29"/>
    </row>
    <row r="254" spans="5:21" x14ac:dyDescent="0.3">
      <c r="E254" s="14">
        <v>246</v>
      </c>
      <c r="F25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</v>
      </c>
      <c r="G25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</v>
      </c>
      <c r="I25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</v>
      </c>
      <c r="J254" s="6" t="s">
        <v>717</v>
      </c>
      <c r="N254" s="14">
        <v>246</v>
      </c>
      <c r="O254" s="15" t="str">
        <f t="shared" si="48"/>
        <v>1389.0668나</v>
      </c>
      <c r="P254" s="15">
        <f t="shared" si="51"/>
        <v>1.3890668E+63</v>
      </c>
      <c r="Q254" s="15">
        <f t="shared" si="56"/>
        <v>1389.0668000000001</v>
      </c>
      <c r="R254" s="14" t="str" cm="1">
        <f t="array" ref="R254">IF(AND(Q253&gt;1000,Q254&lt;2),INDEX(V:V,MATCH(R253,V:V,0)+1,0),R253)</f>
        <v>나</v>
      </c>
      <c r="S254" s="14" t="str">
        <f t="shared" si="49"/>
        <v>1E+60</v>
      </c>
      <c r="T254" s="29">
        <f t="shared" si="50"/>
        <v>29660000000</v>
      </c>
      <c r="U254" s="29"/>
    </row>
    <row r="255" spans="5:21" x14ac:dyDescent="0.3">
      <c r="E255" s="14">
        <v>247</v>
      </c>
      <c r="F25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</v>
      </c>
      <c r="G25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</v>
      </c>
      <c r="I25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</v>
      </c>
      <c r="J255" s="6" t="s">
        <v>717</v>
      </c>
      <c r="N255" s="14">
        <v>247</v>
      </c>
      <c r="O255" s="15" t="str">
        <f t="shared" si="48"/>
        <v>2083.6002나</v>
      </c>
      <c r="P255" s="15">
        <f t="shared" si="51"/>
        <v>2.0836001999999997E+63</v>
      </c>
      <c r="Q255" s="15">
        <f t="shared" si="56"/>
        <v>2083.6001999999999</v>
      </c>
      <c r="R255" s="14" t="str" cm="1">
        <f t="array" ref="R255">IF(AND(Q254&gt;1000,Q255&lt;2),INDEX(V:V,MATCH(R254,V:V,0)+1,0),R254)</f>
        <v>나</v>
      </c>
      <c r="S255" s="14" t="str">
        <f t="shared" si="49"/>
        <v>1E+60</v>
      </c>
      <c r="T255" s="29">
        <f t="shared" si="50"/>
        <v>29670000000</v>
      </c>
      <c r="U255" s="29"/>
    </row>
    <row r="256" spans="5:21" x14ac:dyDescent="0.3">
      <c r="E256" s="14">
        <v>248</v>
      </c>
      <c r="F25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</v>
      </c>
      <c r="G25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</v>
      </c>
      <c r="I25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</v>
      </c>
      <c r="J256" s="6" t="s">
        <v>717</v>
      </c>
      <c r="N256" s="14">
        <v>248</v>
      </c>
      <c r="O256" s="15" t="str">
        <f t="shared" si="48"/>
        <v>3125.4003나</v>
      </c>
      <c r="P256" s="15">
        <f t="shared" si="51"/>
        <v>3.1254002999999997E+63</v>
      </c>
      <c r="Q256" s="15">
        <f t="shared" si="56"/>
        <v>3125.4002999999998</v>
      </c>
      <c r="R256" s="14" t="str" cm="1">
        <f t="array" ref="R256">IF(AND(Q255&gt;1000,Q256&lt;2),INDEX(V:V,MATCH(R255,V:V,0)+1,0),R255)</f>
        <v>나</v>
      </c>
      <c r="S256" s="14" t="str">
        <f t="shared" si="49"/>
        <v>1E+60</v>
      </c>
      <c r="T256" s="29">
        <f t="shared" si="50"/>
        <v>29680000000</v>
      </c>
      <c r="U256" s="29"/>
    </row>
    <row r="257" spans="5:21" x14ac:dyDescent="0.3">
      <c r="E257" s="14">
        <v>249</v>
      </c>
      <c r="F25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</v>
      </c>
      <c r="G25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</v>
      </c>
      <c r="I25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</v>
      </c>
      <c r="J257" s="6" t="s">
        <v>717</v>
      </c>
      <c r="N257" s="14">
        <v>249</v>
      </c>
      <c r="O257" s="15" t="str">
        <f t="shared" si="48"/>
        <v>4688.1005나</v>
      </c>
      <c r="P257" s="15">
        <f t="shared" si="51"/>
        <v>4.6881005000000003E+63</v>
      </c>
      <c r="Q257" s="15">
        <f t="shared" si="56"/>
        <v>4688.1005000000005</v>
      </c>
      <c r="R257" s="14" t="str" cm="1">
        <f t="array" ref="R257">IF(AND(Q256&gt;1000,Q257&lt;2),INDEX(V:V,MATCH(R256,V:V,0)+1,0),R256)</f>
        <v>나</v>
      </c>
      <c r="S257" s="14" t="str">
        <f t="shared" si="49"/>
        <v>1E+60</v>
      </c>
      <c r="T257" s="29">
        <f t="shared" si="50"/>
        <v>29690000000</v>
      </c>
      <c r="U257" s="29"/>
    </row>
    <row r="258" spans="5:21" x14ac:dyDescent="0.3">
      <c r="E258" s="14">
        <v>250</v>
      </c>
      <c r="F25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</v>
      </c>
      <c r="G25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</v>
      </c>
      <c r="I25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</v>
      </c>
      <c r="J258" s="6" t="s">
        <v>717</v>
      </c>
      <c r="N258" s="14">
        <v>250</v>
      </c>
      <c r="O258" s="15" t="str">
        <f t="shared" si="48"/>
        <v>7032.1508나</v>
      </c>
      <c r="P258" s="15">
        <f t="shared" si="51"/>
        <v>7.0321508E+63</v>
      </c>
      <c r="Q258" s="15">
        <f t="shared" si="56"/>
        <v>7032.1508000000003</v>
      </c>
      <c r="R258" s="14" t="str" cm="1">
        <f t="array" ref="R258">IF(AND(Q257&gt;1000,Q258&lt;2),INDEX(V:V,MATCH(R257,V:V,0)+1,0),R257)</f>
        <v>나</v>
      </c>
      <c r="S258" s="14" t="str">
        <f t="shared" si="49"/>
        <v>1E+60</v>
      </c>
      <c r="T258" s="29">
        <f t="shared" si="50"/>
        <v>29700000000</v>
      </c>
      <c r="U258" s="29"/>
    </row>
    <row r="259" spans="5:21" x14ac:dyDescent="0.3">
      <c r="E259" s="14">
        <v>251</v>
      </c>
      <c r="F25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</v>
      </c>
      <c r="G25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</v>
      </c>
      <c r="I25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</v>
      </c>
      <c r="J259" s="6" t="s">
        <v>717</v>
      </c>
      <c r="N259" s="14">
        <v>251</v>
      </c>
      <c r="O259" s="15" t="str">
        <f t="shared" si="48"/>
        <v>1.0549불</v>
      </c>
      <c r="P259" s="15">
        <f t="shared" si="51"/>
        <v>1.0548999999999999E+64</v>
      </c>
      <c r="Q259" s="15">
        <f t="shared" si="56"/>
        <v>1.0548999999999999</v>
      </c>
      <c r="R259" s="14" t="str" cm="1">
        <f t="array" ref="R259">IF(AND(Q258&gt;1000,Q259&lt;2),INDEX(V:V,MATCH(R258,V:V,0)+1,0),R258)</f>
        <v>불</v>
      </c>
      <c r="S259" s="14" t="str">
        <f t="shared" si="49"/>
        <v>1E+64</v>
      </c>
      <c r="T259" s="29">
        <f t="shared" si="50"/>
        <v>30210000000</v>
      </c>
      <c r="U259" s="29"/>
    </row>
    <row r="260" spans="5:21" x14ac:dyDescent="0.3">
      <c r="E260" s="14">
        <v>252</v>
      </c>
      <c r="F26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</v>
      </c>
      <c r="G26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</v>
      </c>
      <c r="I26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</v>
      </c>
      <c r="J260" s="6" t="s">
        <v>717</v>
      </c>
      <c r="N260" s="14">
        <v>252</v>
      </c>
      <c r="O260" s="15" t="str">
        <f t="shared" si="48"/>
        <v>1.5824불</v>
      </c>
      <c r="P260" s="15">
        <f t="shared" si="51"/>
        <v>1.5824000000000001E+64</v>
      </c>
      <c r="Q260" s="15">
        <f t="shared" si="56"/>
        <v>1.5824</v>
      </c>
      <c r="R260" s="14" t="str" cm="1">
        <f t="array" ref="R260">IF(AND(Q259&gt;1000,Q260&lt;2),INDEX(V:V,MATCH(R259,V:V,0)+1,0),R259)</f>
        <v>불</v>
      </c>
      <c r="S260" s="14" t="str">
        <f t="shared" si="49"/>
        <v>1E+64</v>
      </c>
      <c r="T260" s="29">
        <f t="shared" si="50"/>
        <v>30220000000</v>
      </c>
      <c r="U260" s="29"/>
    </row>
    <row r="261" spans="5:21" x14ac:dyDescent="0.3">
      <c r="E261" s="14">
        <v>253</v>
      </c>
      <c r="F26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</v>
      </c>
      <c r="G26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</v>
      </c>
      <c r="I26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</v>
      </c>
      <c r="J261" s="6" t="s">
        <v>717</v>
      </c>
      <c r="N261" s="14">
        <v>253</v>
      </c>
      <c r="O261" s="15" t="str">
        <f t="shared" ref="O261:O324" si="57">Q261&amp;R261</f>
        <v>2.3736불</v>
      </c>
      <c r="P261" s="15">
        <f t="shared" si="51"/>
        <v>2.3736000000000001E+64</v>
      </c>
      <c r="Q261" s="15">
        <f t="shared" si="56"/>
        <v>2.3736000000000002</v>
      </c>
      <c r="R261" s="14" t="str" cm="1">
        <f t="array" ref="R261">IF(AND(Q260&gt;1000,Q261&lt;2),INDEX(V:V,MATCH(R260,V:V,0)+1,0),R260)</f>
        <v>불</v>
      </c>
      <c r="S261" s="14" t="str">
        <f t="shared" si="49"/>
        <v>1E+64</v>
      </c>
      <c r="T261" s="29">
        <f t="shared" si="50"/>
        <v>30230000000</v>
      </c>
      <c r="U261" s="29"/>
    </row>
    <row r="262" spans="5:21" x14ac:dyDescent="0.3">
      <c r="E262" s="14">
        <v>254</v>
      </c>
      <c r="F26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</v>
      </c>
      <c r="G26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</v>
      </c>
      <c r="I26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</v>
      </c>
      <c r="J262" s="6" t="s">
        <v>717</v>
      </c>
      <c r="N262" s="14">
        <v>254</v>
      </c>
      <c r="O262" s="15" t="str">
        <f t="shared" si="57"/>
        <v>3.5604불</v>
      </c>
      <c r="P262" s="15">
        <f t="shared" si="51"/>
        <v>3.5603999999999999E+64</v>
      </c>
      <c r="Q262" s="15">
        <f t="shared" si="56"/>
        <v>3.5604</v>
      </c>
      <c r="R262" s="14" t="str" cm="1">
        <f t="array" ref="R262">IF(AND(Q261&gt;1000,Q262&lt;2),INDEX(V:V,MATCH(R261,V:V,0)+1,0),R261)</f>
        <v>불</v>
      </c>
      <c r="S262" s="14" t="str">
        <f t="shared" si="49"/>
        <v>1E+64</v>
      </c>
      <c r="T262" s="29">
        <f t="shared" si="50"/>
        <v>30240000000</v>
      </c>
      <c r="U262" s="29"/>
    </row>
    <row r="263" spans="5:21" x14ac:dyDescent="0.3">
      <c r="E263" s="14">
        <v>255</v>
      </c>
      <c r="F26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</v>
      </c>
      <c r="G26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</v>
      </c>
      <c r="I26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</v>
      </c>
      <c r="J263" s="6" t="s">
        <v>717</v>
      </c>
      <c r="N263" s="14">
        <v>255</v>
      </c>
      <c r="O263" s="15" t="str">
        <f t="shared" si="57"/>
        <v>5.3406불</v>
      </c>
      <c r="P263" s="15">
        <f t="shared" si="51"/>
        <v>5.3406000000000004E+64</v>
      </c>
      <c r="Q263" s="15">
        <f t="shared" si="56"/>
        <v>5.3406000000000002</v>
      </c>
      <c r="R263" s="14" t="str" cm="1">
        <f t="array" ref="R263">IF(AND(Q262&gt;1000,Q263&lt;2),INDEX(V:V,MATCH(R262,V:V,0)+1,0),R262)</f>
        <v>불</v>
      </c>
      <c r="S263" s="14" t="str">
        <f t="shared" si="49"/>
        <v>1E+64</v>
      </c>
      <c r="T263" s="29">
        <f t="shared" si="50"/>
        <v>30250000000</v>
      </c>
      <c r="U263" s="29"/>
    </row>
    <row r="264" spans="5:21" x14ac:dyDescent="0.3">
      <c r="E264" s="14">
        <v>256</v>
      </c>
      <c r="F26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</v>
      </c>
      <c r="G26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</v>
      </c>
      <c r="I26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</v>
      </c>
      <c r="J264" s="6" t="s">
        <v>717</v>
      </c>
      <c r="N264" s="14">
        <v>256</v>
      </c>
      <c r="O264" s="15" t="str">
        <f t="shared" si="57"/>
        <v>8.0109불</v>
      </c>
      <c r="P264" s="15">
        <f t="shared" si="51"/>
        <v>8.0108999999999995E+64</v>
      </c>
      <c r="Q264" s="15">
        <f t="shared" si="56"/>
        <v>8.0108999999999995</v>
      </c>
      <c r="R264" s="14" t="str" cm="1">
        <f t="array" ref="R264">IF(AND(Q263&gt;1000,Q264&lt;2),INDEX(V:V,MATCH(R263,V:V,0)+1,0),R263)</f>
        <v>불</v>
      </c>
      <c r="S264" s="14" t="str">
        <f t="shared" si="49"/>
        <v>1E+64</v>
      </c>
      <c r="T264" s="29">
        <f t="shared" si="50"/>
        <v>30360000000</v>
      </c>
      <c r="U264" s="29"/>
    </row>
    <row r="265" spans="5:21" x14ac:dyDescent="0.3">
      <c r="E265" s="14">
        <v>257</v>
      </c>
      <c r="F26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</v>
      </c>
      <c r="G26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</v>
      </c>
      <c r="I26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</v>
      </c>
      <c r="J265" s="6" t="s">
        <v>717</v>
      </c>
      <c r="N265" s="14">
        <v>257</v>
      </c>
      <c r="O265" s="15" t="str">
        <f t="shared" si="57"/>
        <v>12.0164불</v>
      </c>
      <c r="P265" s="15">
        <f t="shared" si="51"/>
        <v>1.2016399999999999E+65</v>
      </c>
      <c r="Q265" s="15">
        <f t="shared" si="56"/>
        <v>12.016399999999999</v>
      </c>
      <c r="R265" s="14" t="str" cm="1">
        <f t="array" ref="R265">IF(AND(Q264&gt;1000,Q265&lt;2),INDEX(V:V,MATCH(R264,V:V,0)+1,0),R264)</f>
        <v>불</v>
      </c>
      <c r="S265" s="14" t="str">
        <f t="shared" ref="S265:S328" si="58">VLOOKUP(R265,V:Y,4,FALSE)</f>
        <v>1E+64</v>
      </c>
      <c r="T265" s="29">
        <f t="shared" ref="T265:T328" si="59">$B$11*N265+IF(N265&gt;=15,ROUNDUP((N265/15),0)*$B$12,0)+IF(N265&gt;=50,ROUNDUP((N265/50),0)*$B$13,0)+IF(N265&gt;=100,ROUNDUP((N265/100),0)*$B$14,0)+IF(N265&gt;=200,ROUNDUP((N265/200),0)*$B$15,0)</f>
        <v>30370000000</v>
      </c>
      <c r="U265" s="29"/>
    </row>
    <row r="266" spans="5:21" x14ac:dyDescent="0.3">
      <c r="E266" s="14">
        <v>258</v>
      </c>
      <c r="F26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</v>
      </c>
      <c r="G26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</v>
      </c>
      <c r="I26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</v>
      </c>
      <c r="J266" s="6" t="s">
        <v>717</v>
      </c>
      <c r="N266" s="14">
        <v>258</v>
      </c>
      <c r="O266" s="15" t="str">
        <f t="shared" si="57"/>
        <v>18.0246불</v>
      </c>
      <c r="P266" s="15">
        <f t="shared" ref="P266:P329" si="60">Q266*S266</f>
        <v>1.8024599999999999E+65</v>
      </c>
      <c r="Q266" s="15">
        <f t="shared" si="56"/>
        <v>18.0246</v>
      </c>
      <c r="R266" s="14" t="str" cm="1">
        <f t="array" ref="R266">IF(AND(Q265&gt;1000,Q266&lt;2),INDEX(V:V,MATCH(R265,V:V,0)+1,0),R265)</f>
        <v>불</v>
      </c>
      <c r="S266" s="14" t="str">
        <f t="shared" si="58"/>
        <v>1E+64</v>
      </c>
      <c r="T266" s="29">
        <f t="shared" si="59"/>
        <v>30380000000</v>
      </c>
      <c r="U266" s="29"/>
    </row>
    <row r="267" spans="5:21" x14ac:dyDescent="0.3">
      <c r="E267" s="14">
        <v>259</v>
      </c>
      <c r="F267" s="6" t="str">
        <f t="shared" ref="F267:F330" si="61">F266&amp;","&amp;P267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</v>
      </c>
      <c r="G267" s="6" t="str">
        <f t="shared" ref="G267:G330" si="62">G266&amp;","&amp;2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7" s="6" t="str">
        <f t="shared" ref="H267:H330" si="63">H266&amp;","&amp;T267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</v>
      </c>
      <c r="I267" s="6" t="str">
        <f t="shared" ref="I267:I330" si="64">I266&amp;","&amp;O267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</v>
      </c>
      <c r="J267" s="6" t="s">
        <v>717</v>
      </c>
      <c r="N267" s="14">
        <v>259</v>
      </c>
      <c r="O267" s="15" t="str">
        <f t="shared" si="57"/>
        <v>27.0369불</v>
      </c>
      <c r="P267" s="15">
        <f t="shared" si="60"/>
        <v>2.7036900000000001E+65</v>
      </c>
      <c r="Q267" s="15">
        <f t="shared" ref="Q267:Q330" si="65">IF(ROUNDUP(Q266*((100+$B$10)/100),0)&gt;10000,ROUNDUP(Q266*((100+$B$10)/100)/10000,4),ROUNDUP(Q266*((100+$B$10)/100),4))</f>
        <v>27.036899999999999</v>
      </c>
      <c r="R267" s="14" t="str" cm="1">
        <f t="array" ref="R267">IF(AND(Q266&gt;1000,Q267&lt;2),INDEX(V:V,MATCH(R266,V:V,0)+1,0),R266)</f>
        <v>불</v>
      </c>
      <c r="S267" s="14" t="str">
        <f t="shared" si="58"/>
        <v>1E+64</v>
      </c>
      <c r="T267" s="29">
        <f t="shared" si="59"/>
        <v>30390000000</v>
      </c>
      <c r="U267" s="29"/>
    </row>
    <row r="268" spans="5:21" x14ac:dyDescent="0.3">
      <c r="E268" s="14">
        <v>260</v>
      </c>
      <c r="F26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</v>
      </c>
      <c r="G26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</v>
      </c>
      <c r="I26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</v>
      </c>
      <c r="J268" s="6" t="s">
        <v>717</v>
      </c>
      <c r="N268" s="14">
        <v>260</v>
      </c>
      <c r="O268" s="15" t="str">
        <f t="shared" si="57"/>
        <v>40.5554불</v>
      </c>
      <c r="P268" s="15">
        <f t="shared" si="60"/>
        <v>4.0555400000000007E+65</v>
      </c>
      <c r="Q268" s="15">
        <f t="shared" si="65"/>
        <v>40.555400000000006</v>
      </c>
      <c r="R268" s="14" t="str" cm="1">
        <f t="array" ref="R268">IF(AND(Q267&gt;1000,Q268&lt;2),INDEX(V:V,MATCH(R267,V:V,0)+1,0),R267)</f>
        <v>불</v>
      </c>
      <c r="S268" s="14" t="str">
        <f t="shared" si="58"/>
        <v>1E+64</v>
      </c>
      <c r="T268" s="29">
        <f t="shared" si="59"/>
        <v>30400000000</v>
      </c>
      <c r="U268" s="29"/>
    </row>
    <row r="269" spans="5:21" x14ac:dyDescent="0.3">
      <c r="E269" s="14">
        <v>261</v>
      </c>
      <c r="F26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</v>
      </c>
      <c r="G26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</v>
      </c>
      <c r="I26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</v>
      </c>
      <c r="J269" s="6" t="s">
        <v>717</v>
      </c>
      <c r="N269" s="14">
        <v>261</v>
      </c>
      <c r="O269" s="15" t="str">
        <f t="shared" si="57"/>
        <v>60.8331불</v>
      </c>
      <c r="P269" s="15">
        <f t="shared" si="60"/>
        <v>6.0833100000000001E+65</v>
      </c>
      <c r="Q269" s="15">
        <f t="shared" si="65"/>
        <v>60.833100000000002</v>
      </c>
      <c r="R269" s="14" t="str" cm="1">
        <f t="array" ref="R269">IF(AND(Q268&gt;1000,Q269&lt;2),INDEX(V:V,MATCH(R268,V:V,0)+1,0),R268)</f>
        <v>불</v>
      </c>
      <c r="S269" s="14" t="str">
        <f t="shared" si="58"/>
        <v>1E+64</v>
      </c>
      <c r="T269" s="29">
        <f t="shared" si="59"/>
        <v>30410000000</v>
      </c>
      <c r="U269" s="29"/>
    </row>
    <row r="270" spans="5:21" x14ac:dyDescent="0.3">
      <c r="E270" s="14">
        <v>262</v>
      </c>
      <c r="F27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</v>
      </c>
      <c r="G27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</v>
      </c>
      <c r="I27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</v>
      </c>
      <c r="J270" s="6" t="s">
        <v>717</v>
      </c>
      <c r="N270" s="14">
        <v>262</v>
      </c>
      <c r="O270" s="15" t="str">
        <f t="shared" si="57"/>
        <v>91.2497불</v>
      </c>
      <c r="P270" s="15">
        <f t="shared" si="60"/>
        <v>9.1249700000000009E+65</v>
      </c>
      <c r="Q270" s="15">
        <f t="shared" si="65"/>
        <v>91.249700000000004</v>
      </c>
      <c r="R270" s="14" t="str" cm="1">
        <f t="array" ref="R270">IF(AND(Q269&gt;1000,Q270&lt;2),INDEX(V:V,MATCH(R269,V:V,0)+1,0),R269)</f>
        <v>불</v>
      </c>
      <c r="S270" s="14" t="str">
        <f t="shared" si="58"/>
        <v>1E+64</v>
      </c>
      <c r="T270" s="29">
        <f t="shared" si="59"/>
        <v>30420000000</v>
      </c>
      <c r="U270" s="29"/>
    </row>
    <row r="271" spans="5:21" x14ac:dyDescent="0.3">
      <c r="E271" s="14">
        <v>263</v>
      </c>
      <c r="F27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</v>
      </c>
      <c r="G27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</v>
      </c>
      <c r="I27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</v>
      </c>
      <c r="J271" s="6" t="s">
        <v>717</v>
      </c>
      <c r="N271" s="14">
        <v>263</v>
      </c>
      <c r="O271" s="15" t="str">
        <f t="shared" si="57"/>
        <v>136.8746불</v>
      </c>
      <c r="P271" s="15">
        <f t="shared" si="60"/>
        <v>1.3687460000000002E+66</v>
      </c>
      <c r="Q271" s="15">
        <f t="shared" si="65"/>
        <v>136.87460000000002</v>
      </c>
      <c r="R271" s="14" t="str" cm="1">
        <f t="array" ref="R271">IF(AND(Q270&gt;1000,Q271&lt;2),INDEX(V:V,MATCH(R270,V:V,0)+1,0),R270)</f>
        <v>불</v>
      </c>
      <c r="S271" s="14" t="str">
        <f t="shared" si="58"/>
        <v>1E+64</v>
      </c>
      <c r="T271" s="29">
        <f t="shared" si="59"/>
        <v>30430000000</v>
      </c>
      <c r="U271" s="29"/>
    </row>
    <row r="272" spans="5:21" x14ac:dyDescent="0.3">
      <c r="E272" s="14">
        <v>264</v>
      </c>
      <c r="F27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</v>
      </c>
      <c r="G27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</v>
      </c>
      <c r="I27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</v>
      </c>
      <c r="J272" s="6" t="s">
        <v>717</v>
      </c>
      <c r="N272" s="14">
        <v>264</v>
      </c>
      <c r="O272" s="15" t="str">
        <f t="shared" si="57"/>
        <v>205.3119불</v>
      </c>
      <c r="P272" s="15">
        <f t="shared" si="60"/>
        <v>2.0531190000000001E+66</v>
      </c>
      <c r="Q272" s="15">
        <f t="shared" si="65"/>
        <v>205.31190000000001</v>
      </c>
      <c r="R272" s="14" t="str" cm="1">
        <f t="array" ref="R272">IF(AND(Q271&gt;1000,Q272&lt;2),INDEX(V:V,MATCH(R271,V:V,0)+1,0),R271)</f>
        <v>불</v>
      </c>
      <c r="S272" s="14" t="str">
        <f t="shared" si="58"/>
        <v>1E+64</v>
      </c>
      <c r="T272" s="29">
        <f t="shared" si="59"/>
        <v>30440000000</v>
      </c>
      <c r="U272" s="29"/>
    </row>
    <row r="273" spans="5:21" x14ac:dyDescent="0.3">
      <c r="E273" s="14">
        <v>265</v>
      </c>
      <c r="F27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</v>
      </c>
      <c r="G27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</v>
      </c>
      <c r="I27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</v>
      </c>
      <c r="J273" s="6" t="s">
        <v>717</v>
      </c>
      <c r="N273" s="14">
        <v>265</v>
      </c>
      <c r="O273" s="15" t="str">
        <f t="shared" si="57"/>
        <v>307.9679불</v>
      </c>
      <c r="P273" s="15">
        <f t="shared" si="60"/>
        <v>3.079679E+66</v>
      </c>
      <c r="Q273" s="15">
        <f t="shared" si="65"/>
        <v>307.96789999999999</v>
      </c>
      <c r="R273" s="14" t="str" cm="1">
        <f t="array" ref="R273">IF(AND(Q272&gt;1000,Q273&lt;2),INDEX(V:V,MATCH(R272,V:V,0)+1,0),R272)</f>
        <v>불</v>
      </c>
      <c r="S273" s="14" t="str">
        <f t="shared" si="58"/>
        <v>1E+64</v>
      </c>
      <c r="T273" s="29">
        <f t="shared" si="59"/>
        <v>30450000000</v>
      </c>
      <c r="U273" s="29"/>
    </row>
    <row r="274" spans="5:21" x14ac:dyDescent="0.3">
      <c r="E274" s="14">
        <v>266</v>
      </c>
      <c r="F27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</v>
      </c>
      <c r="G27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</v>
      </c>
      <c r="I27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</v>
      </c>
      <c r="J274" s="6" t="s">
        <v>717</v>
      </c>
      <c r="N274" s="14">
        <v>266</v>
      </c>
      <c r="O274" s="15" t="str">
        <f t="shared" si="57"/>
        <v>461.9519불</v>
      </c>
      <c r="P274" s="15">
        <f t="shared" si="60"/>
        <v>4.6195189999999994E+66</v>
      </c>
      <c r="Q274" s="15">
        <f t="shared" si="65"/>
        <v>461.95189999999997</v>
      </c>
      <c r="R274" s="14" t="str" cm="1">
        <f t="array" ref="R274">IF(AND(Q273&gt;1000,Q274&lt;2),INDEX(V:V,MATCH(R273,V:V,0)+1,0),R273)</f>
        <v>불</v>
      </c>
      <c r="S274" s="14" t="str">
        <f t="shared" si="58"/>
        <v>1E+64</v>
      </c>
      <c r="T274" s="29">
        <f t="shared" si="59"/>
        <v>30460000000</v>
      </c>
      <c r="U274" s="29"/>
    </row>
    <row r="275" spans="5:21" x14ac:dyDescent="0.3">
      <c r="E275" s="14">
        <v>267</v>
      </c>
      <c r="F27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</v>
      </c>
      <c r="G27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</v>
      </c>
      <c r="I27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</v>
      </c>
      <c r="J275" s="6" t="s">
        <v>717</v>
      </c>
      <c r="N275" s="14">
        <v>267</v>
      </c>
      <c r="O275" s="15" t="str">
        <f t="shared" si="57"/>
        <v>692.9279불</v>
      </c>
      <c r="P275" s="15">
        <f t="shared" si="60"/>
        <v>6.9292790000000002E+66</v>
      </c>
      <c r="Q275" s="15">
        <f t="shared" si="65"/>
        <v>692.92790000000002</v>
      </c>
      <c r="R275" s="14" t="str" cm="1">
        <f t="array" ref="R275">IF(AND(Q274&gt;1000,Q275&lt;2),INDEX(V:V,MATCH(R274,V:V,0)+1,0),R274)</f>
        <v>불</v>
      </c>
      <c r="S275" s="14" t="str">
        <f t="shared" si="58"/>
        <v>1E+64</v>
      </c>
      <c r="T275" s="29">
        <f t="shared" si="59"/>
        <v>30470000000</v>
      </c>
      <c r="U275" s="29"/>
    </row>
    <row r="276" spans="5:21" x14ac:dyDescent="0.3">
      <c r="E276" s="14">
        <v>268</v>
      </c>
      <c r="F27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</v>
      </c>
      <c r="G27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</v>
      </c>
      <c r="I27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</v>
      </c>
      <c r="J276" s="6" t="s">
        <v>717</v>
      </c>
      <c r="N276" s="14">
        <v>268</v>
      </c>
      <c r="O276" s="15" t="str">
        <f t="shared" si="57"/>
        <v>1039.3919불</v>
      </c>
      <c r="P276" s="15">
        <f t="shared" si="60"/>
        <v>1.0393919000000001E+67</v>
      </c>
      <c r="Q276" s="15">
        <f t="shared" si="65"/>
        <v>1039.3919000000001</v>
      </c>
      <c r="R276" s="14" t="str" cm="1">
        <f t="array" ref="R276">IF(AND(Q275&gt;1000,Q276&lt;2),INDEX(V:V,MATCH(R275,V:V,0)+1,0),R275)</f>
        <v>불</v>
      </c>
      <c r="S276" s="14" t="str">
        <f t="shared" si="58"/>
        <v>1E+64</v>
      </c>
      <c r="T276" s="29">
        <f t="shared" si="59"/>
        <v>30480000000</v>
      </c>
      <c r="U276" s="29"/>
    </row>
    <row r="277" spans="5:21" x14ac:dyDescent="0.3">
      <c r="E277" s="14">
        <v>269</v>
      </c>
      <c r="F27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</v>
      </c>
      <c r="G27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</v>
      </c>
      <c r="I27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</v>
      </c>
      <c r="J277" s="6" t="s">
        <v>717</v>
      </c>
      <c r="N277" s="14">
        <v>269</v>
      </c>
      <c r="O277" s="15" t="str">
        <f t="shared" si="57"/>
        <v>1559.0879불</v>
      </c>
      <c r="P277" s="15">
        <f t="shared" si="60"/>
        <v>1.5590879000000001E+67</v>
      </c>
      <c r="Q277" s="15">
        <f t="shared" si="65"/>
        <v>1559.0879</v>
      </c>
      <c r="R277" s="14" t="str" cm="1">
        <f t="array" ref="R277">IF(AND(Q276&gt;1000,Q277&lt;2),INDEX(V:V,MATCH(R276,V:V,0)+1,0),R276)</f>
        <v>불</v>
      </c>
      <c r="S277" s="14" t="str">
        <f t="shared" si="58"/>
        <v>1E+64</v>
      </c>
      <c r="T277" s="29">
        <f t="shared" si="59"/>
        <v>30490000000</v>
      </c>
      <c r="U277" s="29"/>
    </row>
    <row r="278" spans="5:21" x14ac:dyDescent="0.3">
      <c r="E278" s="14">
        <v>270</v>
      </c>
      <c r="F27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</v>
      </c>
      <c r="G27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</v>
      </c>
      <c r="I27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</v>
      </c>
      <c r="J278" s="6" t="s">
        <v>717</v>
      </c>
      <c r="N278" s="14">
        <v>270</v>
      </c>
      <c r="O278" s="15" t="str">
        <f t="shared" si="57"/>
        <v>2338.6319불</v>
      </c>
      <c r="P278" s="15">
        <f t="shared" si="60"/>
        <v>2.3386319000000003E+67</v>
      </c>
      <c r="Q278" s="15">
        <f t="shared" si="65"/>
        <v>2338.6319000000003</v>
      </c>
      <c r="R278" s="14" t="str" cm="1">
        <f t="array" ref="R278">IF(AND(Q277&gt;1000,Q278&lt;2),INDEX(V:V,MATCH(R277,V:V,0)+1,0),R277)</f>
        <v>불</v>
      </c>
      <c r="S278" s="14" t="str">
        <f t="shared" si="58"/>
        <v>1E+64</v>
      </c>
      <c r="T278" s="29">
        <f t="shared" si="59"/>
        <v>30500000000</v>
      </c>
      <c r="U278" s="29"/>
    </row>
    <row r="279" spans="5:21" x14ac:dyDescent="0.3">
      <c r="E279" s="14">
        <v>271</v>
      </c>
      <c r="F27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</v>
      </c>
      <c r="G27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</v>
      </c>
      <c r="I27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</v>
      </c>
      <c r="J279" s="6" t="s">
        <v>717</v>
      </c>
      <c r="N279" s="14">
        <v>271</v>
      </c>
      <c r="O279" s="15" t="str">
        <f t="shared" si="57"/>
        <v>3507.9479불</v>
      </c>
      <c r="P279" s="15">
        <f t="shared" si="60"/>
        <v>3.5079479000000003E+67</v>
      </c>
      <c r="Q279" s="15">
        <f t="shared" si="65"/>
        <v>3507.9479000000001</v>
      </c>
      <c r="R279" s="14" t="str" cm="1">
        <f t="array" ref="R279">IF(AND(Q278&gt;1000,Q279&lt;2),INDEX(V:V,MATCH(R278,V:V,0)+1,0),R278)</f>
        <v>불</v>
      </c>
      <c r="S279" s="14" t="str">
        <f t="shared" si="58"/>
        <v>1E+64</v>
      </c>
      <c r="T279" s="29">
        <f t="shared" si="59"/>
        <v>30610000000</v>
      </c>
      <c r="U279" s="29"/>
    </row>
    <row r="280" spans="5:21" x14ac:dyDescent="0.3">
      <c r="E280" s="14">
        <v>272</v>
      </c>
      <c r="F28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</v>
      </c>
      <c r="G28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</v>
      </c>
      <c r="I28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</v>
      </c>
      <c r="J280" s="6" t="s">
        <v>717</v>
      </c>
      <c r="N280" s="14">
        <v>272</v>
      </c>
      <c r="O280" s="15" t="str">
        <f t="shared" si="57"/>
        <v>5261.9219불</v>
      </c>
      <c r="P280" s="15">
        <f t="shared" si="60"/>
        <v>5.2619219000000006E+67</v>
      </c>
      <c r="Q280" s="15">
        <f t="shared" si="65"/>
        <v>5261.9219000000003</v>
      </c>
      <c r="R280" s="14" t="str" cm="1">
        <f t="array" ref="R280">IF(AND(Q279&gt;1000,Q280&lt;2),INDEX(V:V,MATCH(R279,V:V,0)+1,0),R279)</f>
        <v>불</v>
      </c>
      <c r="S280" s="14" t="str">
        <f t="shared" si="58"/>
        <v>1E+64</v>
      </c>
      <c r="T280" s="29">
        <f t="shared" si="59"/>
        <v>30620000000</v>
      </c>
      <c r="U280" s="29"/>
    </row>
    <row r="281" spans="5:21" x14ac:dyDescent="0.3">
      <c r="E281" s="14">
        <v>273</v>
      </c>
      <c r="F28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</v>
      </c>
      <c r="G28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</v>
      </c>
      <c r="I28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</v>
      </c>
      <c r="J281" s="6" t="s">
        <v>717</v>
      </c>
      <c r="N281" s="14">
        <v>273</v>
      </c>
      <c r="O281" s="15" t="str">
        <f t="shared" si="57"/>
        <v>7892.8829불</v>
      </c>
      <c r="P281" s="15">
        <f t="shared" si="60"/>
        <v>7.8928829000000007E+67</v>
      </c>
      <c r="Q281" s="15">
        <f t="shared" si="65"/>
        <v>7892.8829000000005</v>
      </c>
      <c r="R281" s="14" t="str" cm="1">
        <f t="array" ref="R281">IF(AND(Q280&gt;1000,Q281&lt;2),INDEX(V:V,MATCH(R280,V:V,0)+1,0),R280)</f>
        <v>불</v>
      </c>
      <c r="S281" s="14" t="str">
        <f t="shared" si="58"/>
        <v>1E+64</v>
      </c>
      <c r="T281" s="29">
        <f t="shared" si="59"/>
        <v>30630000000</v>
      </c>
      <c r="U281" s="29"/>
    </row>
    <row r="282" spans="5:21" x14ac:dyDescent="0.3">
      <c r="E282" s="14">
        <v>274</v>
      </c>
      <c r="F28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</v>
      </c>
      <c r="G28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</v>
      </c>
      <c r="I28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</v>
      </c>
      <c r="J282" s="6" t="s">
        <v>717</v>
      </c>
      <c r="N282" s="14">
        <v>274</v>
      </c>
      <c r="O282" s="15" t="str">
        <f t="shared" si="57"/>
        <v>1.184무</v>
      </c>
      <c r="P282" s="15">
        <f t="shared" si="60"/>
        <v>1.1839999999999998E+68</v>
      </c>
      <c r="Q282" s="15">
        <f t="shared" si="65"/>
        <v>1.1839999999999999</v>
      </c>
      <c r="R282" s="14" t="str" cm="1">
        <f t="array" ref="R282">IF(AND(Q281&gt;1000,Q282&lt;2),INDEX(V:V,MATCH(R281,V:V,0)+1,0),R281)</f>
        <v>무</v>
      </c>
      <c r="S282" s="14" t="str">
        <f t="shared" si="58"/>
        <v>1E+68</v>
      </c>
      <c r="T282" s="29">
        <f t="shared" si="59"/>
        <v>30640000000</v>
      </c>
      <c r="U282" s="29"/>
    </row>
    <row r="283" spans="5:21" x14ac:dyDescent="0.3">
      <c r="E283" s="14">
        <v>275</v>
      </c>
      <c r="F28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</v>
      </c>
      <c r="G28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</v>
      </c>
      <c r="I28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</v>
      </c>
      <c r="J283" s="6" t="s">
        <v>717</v>
      </c>
      <c r="N283" s="14">
        <v>275</v>
      </c>
      <c r="O283" s="15" t="str">
        <f t="shared" si="57"/>
        <v>1.776무</v>
      </c>
      <c r="P283" s="15">
        <f t="shared" si="60"/>
        <v>1.776E+68</v>
      </c>
      <c r="Q283" s="15">
        <f t="shared" si="65"/>
        <v>1.776</v>
      </c>
      <c r="R283" s="14" t="str" cm="1">
        <f t="array" ref="R283">IF(AND(Q282&gt;1000,Q283&lt;2),INDEX(V:V,MATCH(R282,V:V,0)+1,0),R282)</f>
        <v>무</v>
      </c>
      <c r="S283" s="14" t="str">
        <f t="shared" si="58"/>
        <v>1E+68</v>
      </c>
      <c r="T283" s="29">
        <f t="shared" si="59"/>
        <v>30650000000</v>
      </c>
      <c r="U283" s="29"/>
    </row>
    <row r="284" spans="5:21" x14ac:dyDescent="0.3">
      <c r="E284" s="14">
        <v>276</v>
      </c>
      <c r="F28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</v>
      </c>
      <c r="G28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</v>
      </c>
      <c r="I28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</v>
      </c>
      <c r="J284" s="6" t="s">
        <v>717</v>
      </c>
      <c r="N284" s="14">
        <v>276</v>
      </c>
      <c r="O284" s="15" t="str">
        <f t="shared" si="57"/>
        <v>2.664무</v>
      </c>
      <c r="P284" s="15">
        <f t="shared" si="60"/>
        <v>2.6639999999999999E+68</v>
      </c>
      <c r="Q284" s="15">
        <f t="shared" si="65"/>
        <v>2.6640000000000001</v>
      </c>
      <c r="R284" s="14" t="str" cm="1">
        <f t="array" ref="R284">IF(AND(Q283&gt;1000,Q284&lt;2),INDEX(V:V,MATCH(R283,V:V,0)+1,0),R283)</f>
        <v>무</v>
      </c>
      <c r="S284" s="14" t="str">
        <f t="shared" si="58"/>
        <v>1E+68</v>
      </c>
      <c r="T284" s="29">
        <f t="shared" si="59"/>
        <v>30660000000</v>
      </c>
      <c r="U284" s="29"/>
    </row>
    <row r="285" spans="5:21" x14ac:dyDescent="0.3">
      <c r="E285" s="14">
        <v>277</v>
      </c>
      <c r="F28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</v>
      </c>
      <c r="G28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</v>
      </c>
      <c r="I28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</v>
      </c>
      <c r="J285" s="6" t="s">
        <v>717</v>
      </c>
      <c r="N285" s="14">
        <v>277</v>
      </c>
      <c r="O285" s="15" t="str">
        <f t="shared" si="57"/>
        <v>3.996무</v>
      </c>
      <c r="P285" s="15">
        <f t="shared" si="60"/>
        <v>3.9959999999999999E+68</v>
      </c>
      <c r="Q285" s="15">
        <f t="shared" si="65"/>
        <v>3.996</v>
      </c>
      <c r="R285" s="14" t="str" cm="1">
        <f t="array" ref="R285">IF(AND(Q284&gt;1000,Q285&lt;2),INDEX(V:V,MATCH(R284,V:V,0)+1,0),R284)</f>
        <v>무</v>
      </c>
      <c r="S285" s="14" t="str">
        <f t="shared" si="58"/>
        <v>1E+68</v>
      </c>
      <c r="T285" s="29">
        <f t="shared" si="59"/>
        <v>30670000000</v>
      </c>
      <c r="U285" s="29"/>
    </row>
    <row r="286" spans="5:21" x14ac:dyDescent="0.3">
      <c r="E286" s="14">
        <v>278</v>
      </c>
      <c r="F28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</v>
      </c>
      <c r="G28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</v>
      </c>
      <c r="I28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</v>
      </c>
      <c r="J286" s="6" t="s">
        <v>717</v>
      </c>
      <c r="N286" s="14">
        <v>278</v>
      </c>
      <c r="O286" s="15" t="str">
        <f t="shared" si="57"/>
        <v>5.994무</v>
      </c>
      <c r="P286" s="15">
        <f t="shared" si="60"/>
        <v>5.9939999999999991E+68</v>
      </c>
      <c r="Q286" s="15">
        <f t="shared" si="65"/>
        <v>5.9939999999999998</v>
      </c>
      <c r="R286" s="14" t="str" cm="1">
        <f t="array" ref="R286">IF(AND(Q285&gt;1000,Q286&lt;2),INDEX(V:V,MATCH(R285,V:V,0)+1,0),R285)</f>
        <v>무</v>
      </c>
      <c r="S286" s="14" t="str">
        <f t="shared" si="58"/>
        <v>1E+68</v>
      </c>
      <c r="T286" s="29">
        <f t="shared" si="59"/>
        <v>30680000000</v>
      </c>
      <c r="U286" s="29"/>
    </row>
    <row r="287" spans="5:21" x14ac:dyDescent="0.3">
      <c r="E287" s="14">
        <v>279</v>
      </c>
      <c r="F28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</v>
      </c>
      <c r="G28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</v>
      </c>
      <c r="I28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</v>
      </c>
      <c r="J287" s="6" t="s">
        <v>717</v>
      </c>
      <c r="N287" s="14">
        <v>279</v>
      </c>
      <c r="O287" s="15" t="str">
        <f t="shared" si="57"/>
        <v>8.991무</v>
      </c>
      <c r="P287" s="15">
        <f t="shared" si="60"/>
        <v>8.9909999999999986E+68</v>
      </c>
      <c r="Q287" s="15">
        <f t="shared" si="65"/>
        <v>8.9909999999999997</v>
      </c>
      <c r="R287" s="14" t="str" cm="1">
        <f t="array" ref="R287">IF(AND(Q286&gt;1000,Q287&lt;2),INDEX(V:V,MATCH(R286,V:V,0)+1,0),R286)</f>
        <v>무</v>
      </c>
      <c r="S287" s="14" t="str">
        <f t="shared" si="58"/>
        <v>1E+68</v>
      </c>
      <c r="T287" s="29">
        <f t="shared" si="59"/>
        <v>30690000000</v>
      </c>
      <c r="U287" s="29"/>
    </row>
    <row r="288" spans="5:21" x14ac:dyDescent="0.3">
      <c r="E288" s="14">
        <v>280</v>
      </c>
      <c r="F28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</v>
      </c>
      <c r="G28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</v>
      </c>
      <c r="I28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</v>
      </c>
      <c r="J288" s="6" t="s">
        <v>717</v>
      </c>
      <c r="N288" s="14">
        <v>280</v>
      </c>
      <c r="O288" s="15" t="str">
        <f t="shared" si="57"/>
        <v>13.4865무</v>
      </c>
      <c r="P288" s="15">
        <f t="shared" si="60"/>
        <v>1.3486499999999998E+69</v>
      </c>
      <c r="Q288" s="15">
        <f t="shared" si="65"/>
        <v>13.486499999999999</v>
      </c>
      <c r="R288" s="14" t="str" cm="1">
        <f t="array" ref="R288">IF(AND(Q287&gt;1000,Q288&lt;2),INDEX(V:V,MATCH(R287,V:V,0)+1,0),R287)</f>
        <v>무</v>
      </c>
      <c r="S288" s="14" t="str">
        <f t="shared" si="58"/>
        <v>1E+68</v>
      </c>
      <c r="T288" s="29">
        <f t="shared" si="59"/>
        <v>30700000000</v>
      </c>
      <c r="U288" s="29"/>
    </row>
    <row r="289" spans="5:21" x14ac:dyDescent="0.3">
      <c r="E289" s="14">
        <v>281</v>
      </c>
      <c r="F28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</v>
      </c>
      <c r="G28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</v>
      </c>
      <c r="I28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</v>
      </c>
      <c r="J289" s="6" t="s">
        <v>717</v>
      </c>
      <c r="N289" s="14">
        <v>281</v>
      </c>
      <c r="O289" s="15" t="str">
        <f t="shared" si="57"/>
        <v>20.2298무</v>
      </c>
      <c r="P289" s="15">
        <f t="shared" si="60"/>
        <v>2.02298E+69</v>
      </c>
      <c r="Q289" s="15">
        <f t="shared" si="65"/>
        <v>20.229800000000001</v>
      </c>
      <c r="R289" s="14" t="str" cm="1">
        <f t="array" ref="R289">IF(AND(Q288&gt;1000,Q289&lt;2),INDEX(V:V,MATCH(R288,V:V,0)+1,0),R288)</f>
        <v>무</v>
      </c>
      <c r="S289" s="14" t="str">
        <f t="shared" si="58"/>
        <v>1E+68</v>
      </c>
      <c r="T289" s="29">
        <f t="shared" si="59"/>
        <v>30710000000</v>
      </c>
      <c r="U289" s="29"/>
    </row>
    <row r="290" spans="5:21" x14ac:dyDescent="0.3">
      <c r="E290" s="14">
        <v>282</v>
      </c>
      <c r="F29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</v>
      </c>
      <c r="G29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</v>
      </c>
      <c r="I29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</v>
      </c>
      <c r="J290" s="6" t="s">
        <v>717</v>
      </c>
      <c r="N290" s="14">
        <v>282</v>
      </c>
      <c r="O290" s="15" t="str">
        <f t="shared" si="57"/>
        <v>30.3447무</v>
      </c>
      <c r="P290" s="15">
        <f t="shared" si="60"/>
        <v>3.03447E+69</v>
      </c>
      <c r="Q290" s="15">
        <f t="shared" si="65"/>
        <v>30.3447</v>
      </c>
      <c r="R290" s="14" t="str" cm="1">
        <f t="array" ref="R290">IF(AND(Q289&gt;1000,Q290&lt;2),INDEX(V:V,MATCH(R289,V:V,0)+1,0),R289)</f>
        <v>무</v>
      </c>
      <c r="S290" s="14" t="str">
        <f t="shared" si="58"/>
        <v>1E+68</v>
      </c>
      <c r="T290" s="29">
        <f t="shared" si="59"/>
        <v>30720000000</v>
      </c>
      <c r="U290" s="29"/>
    </row>
    <row r="291" spans="5:21" x14ac:dyDescent="0.3">
      <c r="E291" s="14">
        <v>283</v>
      </c>
      <c r="F29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</v>
      </c>
      <c r="G29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</v>
      </c>
      <c r="I29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</v>
      </c>
      <c r="J291" s="6" t="s">
        <v>717</v>
      </c>
      <c r="N291" s="14">
        <v>283</v>
      </c>
      <c r="O291" s="15" t="str">
        <f t="shared" si="57"/>
        <v>45.5171무</v>
      </c>
      <c r="P291" s="15">
        <f t="shared" si="60"/>
        <v>4.5517100000000001E+69</v>
      </c>
      <c r="Q291" s="15">
        <f t="shared" si="65"/>
        <v>45.517100000000006</v>
      </c>
      <c r="R291" s="14" t="str" cm="1">
        <f t="array" ref="R291">IF(AND(Q290&gt;1000,Q291&lt;2),INDEX(V:V,MATCH(R290,V:V,0)+1,0),R290)</f>
        <v>무</v>
      </c>
      <c r="S291" s="14" t="str">
        <f t="shared" si="58"/>
        <v>1E+68</v>
      </c>
      <c r="T291" s="29">
        <f t="shared" si="59"/>
        <v>30730000000</v>
      </c>
      <c r="U291" s="29"/>
    </row>
    <row r="292" spans="5:21" x14ac:dyDescent="0.3">
      <c r="E292" s="14">
        <v>284</v>
      </c>
      <c r="F29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</v>
      </c>
      <c r="G29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</v>
      </c>
      <c r="I29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</v>
      </c>
      <c r="J292" s="6" t="s">
        <v>717</v>
      </c>
      <c r="N292" s="14">
        <v>284</v>
      </c>
      <c r="O292" s="15" t="str">
        <f t="shared" si="57"/>
        <v>68.2757무</v>
      </c>
      <c r="P292" s="15">
        <f t="shared" si="60"/>
        <v>6.8275699999999998E+69</v>
      </c>
      <c r="Q292" s="15">
        <f t="shared" si="65"/>
        <v>68.275700000000001</v>
      </c>
      <c r="R292" s="14" t="str" cm="1">
        <f t="array" ref="R292">IF(AND(Q291&gt;1000,Q292&lt;2),INDEX(V:V,MATCH(R291,V:V,0)+1,0),R291)</f>
        <v>무</v>
      </c>
      <c r="S292" s="14" t="str">
        <f t="shared" si="58"/>
        <v>1E+68</v>
      </c>
      <c r="T292" s="29">
        <f t="shared" si="59"/>
        <v>30740000000</v>
      </c>
      <c r="U292" s="29"/>
    </row>
    <row r="293" spans="5:21" x14ac:dyDescent="0.3">
      <c r="E293" s="14">
        <v>285</v>
      </c>
      <c r="F29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</v>
      </c>
      <c r="G29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</v>
      </c>
      <c r="I29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</v>
      </c>
      <c r="J293" s="6" t="s">
        <v>717</v>
      </c>
      <c r="N293" s="14">
        <v>285</v>
      </c>
      <c r="O293" s="15" t="str">
        <f t="shared" si="57"/>
        <v>102.4136무</v>
      </c>
      <c r="P293" s="15">
        <f t="shared" si="60"/>
        <v>1.024136E+70</v>
      </c>
      <c r="Q293" s="15">
        <f t="shared" si="65"/>
        <v>102.4136</v>
      </c>
      <c r="R293" s="14" t="str" cm="1">
        <f t="array" ref="R293">IF(AND(Q292&gt;1000,Q293&lt;2),INDEX(V:V,MATCH(R292,V:V,0)+1,0),R292)</f>
        <v>무</v>
      </c>
      <c r="S293" s="14" t="str">
        <f t="shared" si="58"/>
        <v>1E+68</v>
      </c>
      <c r="T293" s="29">
        <f t="shared" si="59"/>
        <v>30750000000</v>
      </c>
      <c r="U293" s="29"/>
    </row>
    <row r="294" spans="5:21" x14ac:dyDescent="0.3">
      <c r="E294" s="14">
        <v>286</v>
      </c>
      <c r="F29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</v>
      </c>
      <c r="G29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</v>
      </c>
      <c r="I29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</v>
      </c>
      <c r="J294" s="6" t="s">
        <v>717</v>
      </c>
      <c r="N294" s="14">
        <v>286</v>
      </c>
      <c r="O294" s="15" t="str">
        <f t="shared" si="57"/>
        <v>153.6204무</v>
      </c>
      <c r="P294" s="15">
        <f t="shared" si="60"/>
        <v>1.5362039999999998E+70</v>
      </c>
      <c r="Q294" s="15">
        <f t="shared" si="65"/>
        <v>153.62039999999999</v>
      </c>
      <c r="R294" s="14" t="str" cm="1">
        <f t="array" ref="R294">IF(AND(Q293&gt;1000,Q294&lt;2),INDEX(V:V,MATCH(R293,V:V,0)+1,0),R293)</f>
        <v>무</v>
      </c>
      <c r="S294" s="14" t="str">
        <f t="shared" si="58"/>
        <v>1E+68</v>
      </c>
      <c r="T294" s="29">
        <f t="shared" si="59"/>
        <v>30860000000</v>
      </c>
      <c r="U294" s="29"/>
    </row>
    <row r="295" spans="5:21" x14ac:dyDescent="0.3">
      <c r="E295" s="14">
        <v>287</v>
      </c>
      <c r="F29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</v>
      </c>
      <c r="G29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</v>
      </c>
      <c r="I29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</v>
      </c>
      <c r="J295" s="6" t="s">
        <v>717</v>
      </c>
      <c r="N295" s="14">
        <v>287</v>
      </c>
      <c r="O295" s="15" t="str">
        <f t="shared" si="57"/>
        <v>230.4306무</v>
      </c>
      <c r="P295" s="15">
        <f t="shared" si="60"/>
        <v>2.304306E+70</v>
      </c>
      <c r="Q295" s="15">
        <f t="shared" si="65"/>
        <v>230.4306</v>
      </c>
      <c r="R295" s="14" t="str" cm="1">
        <f t="array" ref="R295">IF(AND(Q294&gt;1000,Q295&lt;2),INDEX(V:V,MATCH(R294,V:V,0)+1,0),R294)</f>
        <v>무</v>
      </c>
      <c r="S295" s="14" t="str">
        <f t="shared" si="58"/>
        <v>1E+68</v>
      </c>
      <c r="T295" s="29">
        <f t="shared" si="59"/>
        <v>30870000000</v>
      </c>
      <c r="U295" s="29"/>
    </row>
    <row r="296" spans="5:21" x14ac:dyDescent="0.3">
      <c r="E296" s="14">
        <v>288</v>
      </c>
      <c r="F29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</v>
      </c>
      <c r="G29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</v>
      </c>
      <c r="I29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</v>
      </c>
      <c r="J296" s="6" t="s">
        <v>717</v>
      </c>
      <c r="N296" s="14">
        <v>288</v>
      </c>
      <c r="O296" s="15" t="str">
        <f t="shared" si="57"/>
        <v>345.6459무</v>
      </c>
      <c r="P296" s="15">
        <f t="shared" si="60"/>
        <v>3.4564589999999994E+70</v>
      </c>
      <c r="Q296" s="15">
        <f t="shared" si="65"/>
        <v>345.64589999999998</v>
      </c>
      <c r="R296" s="14" t="str" cm="1">
        <f t="array" ref="R296">IF(AND(Q295&gt;1000,Q296&lt;2),INDEX(V:V,MATCH(R295,V:V,0)+1,0),R295)</f>
        <v>무</v>
      </c>
      <c r="S296" s="14" t="str">
        <f t="shared" si="58"/>
        <v>1E+68</v>
      </c>
      <c r="T296" s="29">
        <f t="shared" si="59"/>
        <v>30880000000</v>
      </c>
      <c r="U296" s="29"/>
    </row>
    <row r="297" spans="5:21" x14ac:dyDescent="0.3">
      <c r="E297" s="14">
        <v>289</v>
      </c>
      <c r="F29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</v>
      </c>
      <c r="G29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</v>
      </c>
      <c r="I29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</v>
      </c>
      <c r="J297" s="6" t="s">
        <v>717</v>
      </c>
      <c r="N297" s="14">
        <v>289</v>
      </c>
      <c r="O297" s="15" t="str">
        <f t="shared" si="57"/>
        <v>518.4689무</v>
      </c>
      <c r="P297" s="15">
        <f t="shared" si="60"/>
        <v>5.1846889999999997E+70</v>
      </c>
      <c r="Q297" s="15">
        <f t="shared" si="65"/>
        <v>518.46889999999996</v>
      </c>
      <c r="R297" s="14" t="str" cm="1">
        <f t="array" ref="R297">IF(AND(Q296&gt;1000,Q297&lt;2),INDEX(V:V,MATCH(R296,V:V,0)+1,0),R296)</f>
        <v>무</v>
      </c>
      <c r="S297" s="14" t="str">
        <f t="shared" si="58"/>
        <v>1E+68</v>
      </c>
      <c r="T297" s="29">
        <f t="shared" si="59"/>
        <v>30890000000</v>
      </c>
      <c r="U297" s="29"/>
    </row>
    <row r="298" spans="5:21" x14ac:dyDescent="0.3">
      <c r="E298" s="14">
        <v>290</v>
      </c>
      <c r="F29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</v>
      </c>
      <c r="G29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</v>
      </c>
      <c r="I29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</v>
      </c>
      <c r="J298" s="6" t="s">
        <v>717</v>
      </c>
      <c r="N298" s="14">
        <v>290</v>
      </c>
      <c r="O298" s="15" t="str">
        <f t="shared" si="57"/>
        <v>777.7034무</v>
      </c>
      <c r="P298" s="15">
        <f t="shared" si="60"/>
        <v>7.7770339999999992E+70</v>
      </c>
      <c r="Q298" s="15">
        <f t="shared" si="65"/>
        <v>777.70339999999999</v>
      </c>
      <c r="R298" s="14" t="str" cm="1">
        <f t="array" ref="R298">IF(AND(Q297&gt;1000,Q298&lt;2),INDEX(V:V,MATCH(R297,V:V,0)+1,0),R297)</f>
        <v>무</v>
      </c>
      <c r="S298" s="14" t="str">
        <f t="shared" si="58"/>
        <v>1E+68</v>
      </c>
      <c r="T298" s="29">
        <f t="shared" si="59"/>
        <v>30900000000</v>
      </c>
      <c r="U298" s="29"/>
    </row>
    <row r="299" spans="5:21" x14ac:dyDescent="0.3">
      <c r="E299" s="14">
        <v>291</v>
      </c>
      <c r="F29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</v>
      </c>
      <c r="G29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</v>
      </c>
      <c r="I29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</v>
      </c>
      <c r="J299" s="6" t="s">
        <v>717</v>
      </c>
      <c r="N299" s="14">
        <v>291</v>
      </c>
      <c r="O299" s="15" t="str">
        <f t="shared" si="57"/>
        <v>1166.5551무</v>
      </c>
      <c r="P299" s="15">
        <f t="shared" si="60"/>
        <v>1.1665551E+71</v>
      </c>
      <c r="Q299" s="15">
        <f t="shared" si="65"/>
        <v>1166.5551</v>
      </c>
      <c r="R299" s="14" t="str" cm="1">
        <f t="array" ref="R299">IF(AND(Q298&gt;1000,Q299&lt;2),INDEX(V:V,MATCH(R298,V:V,0)+1,0),R298)</f>
        <v>무</v>
      </c>
      <c r="S299" s="14" t="str">
        <f t="shared" si="58"/>
        <v>1E+68</v>
      </c>
      <c r="T299" s="29">
        <f t="shared" si="59"/>
        <v>30910000000</v>
      </c>
      <c r="U299" s="29"/>
    </row>
    <row r="300" spans="5:21" x14ac:dyDescent="0.3">
      <c r="E300" s="14">
        <v>292</v>
      </c>
      <c r="F30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</v>
      </c>
      <c r="G30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</v>
      </c>
      <c r="I30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</v>
      </c>
      <c r="J300" s="6" t="s">
        <v>717</v>
      </c>
      <c r="N300" s="14">
        <v>292</v>
      </c>
      <c r="O300" s="15" t="str">
        <f t="shared" si="57"/>
        <v>1749.8327무</v>
      </c>
      <c r="P300" s="15">
        <f t="shared" si="60"/>
        <v>1.7498326999999997E+71</v>
      </c>
      <c r="Q300" s="15">
        <f t="shared" si="65"/>
        <v>1749.8326999999999</v>
      </c>
      <c r="R300" s="14" t="str" cm="1">
        <f t="array" ref="R300">IF(AND(Q299&gt;1000,Q300&lt;2),INDEX(V:V,MATCH(R299,V:V,0)+1,0),R299)</f>
        <v>무</v>
      </c>
      <c r="S300" s="14" t="str">
        <f t="shared" si="58"/>
        <v>1E+68</v>
      </c>
      <c r="T300" s="29">
        <f t="shared" si="59"/>
        <v>30920000000</v>
      </c>
      <c r="U300" s="29"/>
    </row>
    <row r="301" spans="5:21" x14ac:dyDescent="0.3">
      <c r="E301" s="14">
        <v>293</v>
      </c>
      <c r="F30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</v>
      </c>
      <c r="G30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</v>
      </c>
      <c r="I30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</v>
      </c>
      <c r="J301" s="6" t="s">
        <v>717</v>
      </c>
      <c r="N301" s="14">
        <v>293</v>
      </c>
      <c r="O301" s="15" t="str">
        <f t="shared" si="57"/>
        <v>2624.7491무</v>
      </c>
      <c r="P301" s="15">
        <f t="shared" si="60"/>
        <v>2.6247490999999997E+71</v>
      </c>
      <c r="Q301" s="15">
        <f t="shared" si="65"/>
        <v>2624.7491</v>
      </c>
      <c r="R301" s="14" t="str" cm="1">
        <f t="array" ref="R301">IF(AND(Q300&gt;1000,Q301&lt;2),INDEX(V:V,MATCH(R300,V:V,0)+1,0),R300)</f>
        <v>무</v>
      </c>
      <c r="S301" s="14" t="str">
        <f t="shared" si="58"/>
        <v>1E+68</v>
      </c>
      <c r="T301" s="29">
        <f t="shared" si="59"/>
        <v>30930000000</v>
      </c>
      <c r="U301" s="29"/>
    </row>
    <row r="302" spans="5:21" x14ac:dyDescent="0.3">
      <c r="E302" s="14">
        <v>294</v>
      </c>
      <c r="F30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</v>
      </c>
      <c r="G30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</v>
      </c>
      <c r="I30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</v>
      </c>
      <c r="J302" s="6" t="s">
        <v>717</v>
      </c>
      <c r="N302" s="14">
        <v>294</v>
      </c>
      <c r="O302" s="15" t="str">
        <f t="shared" si="57"/>
        <v>3937.1237무</v>
      </c>
      <c r="P302" s="15">
        <f t="shared" si="60"/>
        <v>3.9371237000000001E+71</v>
      </c>
      <c r="Q302" s="15">
        <f t="shared" si="65"/>
        <v>3937.1237000000001</v>
      </c>
      <c r="R302" s="14" t="str" cm="1">
        <f t="array" ref="R302">IF(AND(Q301&gt;1000,Q302&lt;2),INDEX(V:V,MATCH(R301,V:V,0)+1,0),R301)</f>
        <v>무</v>
      </c>
      <c r="S302" s="14" t="str">
        <f t="shared" si="58"/>
        <v>1E+68</v>
      </c>
      <c r="T302" s="29">
        <f t="shared" si="59"/>
        <v>30940000000</v>
      </c>
      <c r="U302" s="29"/>
    </row>
    <row r="303" spans="5:21" x14ac:dyDescent="0.3">
      <c r="E303" s="14">
        <v>295</v>
      </c>
      <c r="F30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</v>
      </c>
      <c r="G30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</v>
      </c>
      <c r="I30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</v>
      </c>
      <c r="J303" s="6" t="s">
        <v>717</v>
      </c>
      <c r="N303" s="14">
        <v>295</v>
      </c>
      <c r="O303" s="15" t="str">
        <f t="shared" si="57"/>
        <v>5905.6856무</v>
      </c>
      <c r="P303" s="15">
        <f t="shared" si="60"/>
        <v>5.905685599999999E+71</v>
      </c>
      <c r="Q303" s="15">
        <f t="shared" si="65"/>
        <v>5905.6855999999998</v>
      </c>
      <c r="R303" s="14" t="str" cm="1">
        <f t="array" ref="R303">IF(AND(Q302&gt;1000,Q303&lt;2),INDEX(V:V,MATCH(R302,V:V,0)+1,0),R302)</f>
        <v>무</v>
      </c>
      <c r="S303" s="14" t="str">
        <f t="shared" si="58"/>
        <v>1E+68</v>
      </c>
      <c r="T303" s="29">
        <f t="shared" si="59"/>
        <v>30950000000</v>
      </c>
      <c r="U303" s="29"/>
    </row>
    <row r="304" spans="5:21" x14ac:dyDescent="0.3">
      <c r="E304" s="14">
        <v>296</v>
      </c>
      <c r="F30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</v>
      </c>
      <c r="G30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</v>
      </c>
      <c r="I30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</v>
      </c>
      <c r="J304" s="6" t="s">
        <v>717</v>
      </c>
      <c r="N304" s="14">
        <v>296</v>
      </c>
      <c r="O304" s="15" t="str">
        <f t="shared" si="57"/>
        <v>8858.5284무</v>
      </c>
      <c r="P304" s="15">
        <f t="shared" si="60"/>
        <v>8.858528399999999E+71</v>
      </c>
      <c r="Q304" s="15">
        <f t="shared" si="65"/>
        <v>8858.5283999999992</v>
      </c>
      <c r="R304" s="14" t="str" cm="1">
        <f t="array" ref="R304">IF(AND(Q303&gt;1000,Q304&lt;2),INDEX(V:V,MATCH(R303,V:V,0)+1,0),R303)</f>
        <v>무</v>
      </c>
      <c r="S304" s="14" t="str">
        <f t="shared" si="58"/>
        <v>1E+68</v>
      </c>
      <c r="T304" s="29">
        <f t="shared" si="59"/>
        <v>30960000000</v>
      </c>
      <c r="U304" s="29"/>
    </row>
    <row r="305" spans="5:21" x14ac:dyDescent="0.3">
      <c r="E305" s="14">
        <v>297</v>
      </c>
      <c r="F30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</v>
      </c>
      <c r="G30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</v>
      </c>
      <c r="I30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</v>
      </c>
      <c r="J305" s="6" t="s">
        <v>717</v>
      </c>
      <c r="N305" s="14">
        <v>297</v>
      </c>
      <c r="O305" s="15" t="str">
        <f t="shared" si="57"/>
        <v>1.3288대</v>
      </c>
      <c r="P305" s="15">
        <f t="shared" si="60"/>
        <v>1.3287999999999999E+72</v>
      </c>
      <c r="Q305" s="15">
        <f t="shared" si="65"/>
        <v>1.3288</v>
      </c>
      <c r="R305" s="14" t="str" cm="1">
        <f t="array" ref="R305">IF(AND(Q304&gt;1000,Q305&lt;2),INDEX(V:V,MATCH(R304,V:V,0)+1,0),R304)</f>
        <v>대</v>
      </c>
      <c r="S305" s="14" t="str">
        <f t="shared" si="58"/>
        <v>1E+72</v>
      </c>
      <c r="T305" s="29">
        <f t="shared" si="59"/>
        <v>30970000000</v>
      </c>
      <c r="U305" s="29"/>
    </row>
    <row r="306" spans="5:21" x14ac:dyDescent="0.3">
      <c r="E306" s="14">
        <v>298</v>
      </c>
      <c r="F30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</v>
      </c>
      <c r="G30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</v>
      </c>
      <c r="I30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</v>
      </c>
      <c r="J306" s="6" t="s">
        <v>717</v>
      </c>
      <c r="N306" s="14">
        <v>298</v>
      </c>
      <c r="O306" s="15" t="str">
        <f t="shared" si="57"/>
        <v>1.9932대</v>
      </c>
      <c r="P306" s="15">
        <f t="shared" si="60"/>
        <v>1.9931999999999999E+72</v>
      </c>
      <c r="Q306" s="15">
        <f t="shared" si="65"/>
        <v>1.9932000000000001</v>
      </c>
      <c r="R306" s="14" t="str" cm="1">
        <f t="array" ref="R306">IF(AND(Q305&gt;1000,Q306&lt;2),INDEX(V:V,MATCH(R305,V:V,0)+1,0),R305)</f>
        <v>대</v>
      </c>
      <c r="S306" s="14" t="str">
        <f t="shared" si="58"/>
        <v>1E+72</v>
      </c>
      <c r="T306" s="29">
        <f t="shared" si="59"/>
        <v>30980000000</v>
      </c>
      <c r="U306" s="29"/>
    </row>
    <row r="307" spans="5:21" x14ac:dyDescent="0.3">
      <c r="E307" s="14">
        <v>299</v>
      </c>
      <c r="F30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</v>
      </c>
      <c r="G30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</v>
      </c>
      <c r="I30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</v>
      </c>
      <c r="J307" s="6" t="s">
        <v>717</v>
      </c>
      <c r="N307" s="14">
        <v>299</v>
      </c>
      <c r="O307" s="15" t="str">
        <f t="shared" si="57"/>
        <v>2.9898대</v>
      </c>
      <c r="P307" s="15">
        <f t="shared" si="60"/>
        <v>2.9897999999999995E+72</v>
      </c>
      <c r="Q307" s="15">
        <f t="shared" si="65"/>
        <v>2.9897999999999998</v>
      </c>
      <c r="R307" s="14" t="str" cm="1">
        <f t="array" ref="R307">IF(AND(Q306&gt;1000,Q307&lt;2),INDEX(V:V,MATCH(R306,V:V,0)+1,0),R306)</f>
        <v>대</v>
      </c>
      <c r="S307" s="14" t="str">
        <f t="shared" si="58"/>
        <v>1E+72</v>
      </c>
      <c r="T307" s="29">
        <f t="shared" si="59"/>
        <v>30990000000</v>
      </c>
      <c r="U307" s="29"/>
    </row>
    <row r="308" spans="5:21" x14ac:dyDescent="0.3">
      <c r="E308" s="14">
        <v>300</v>
      </c>
      <c r="F30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</v>
      </c>
      <c r="G30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</v>
      </c>
      <c r="I30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</v>
      </c>
      <c r="J308" s="6" t="s">
        <v>717</v>
      </c>
      <c r="N308" s="14">
        <v>300</v>
      </c>
      <c r="O308" s="15" t="str">
        <f t="shared" si="57"/>
        <v>4.4847대</v>
      </c>
      <c r="P308" s="15">
        <f t="shared" si="60"/>
        <v>4.4847E+72</v>
      </c>
      <c r="Q308" s="15">
        <f t="shared" si="65"/>
        <v>4.4847000000000001</v>
      </c>
      <c r="R308" s="14" t="str" cm="1">
        <f t="array" ref="R308">IF(AND(Q307&gt;1000,Q308&lt;2),INDEX(V:V,MATCH(R307,V:V,0)+1,0),R307)</f>
        <v>대</v>
      </c>
      <c r="S308" s="14" t="str">
        <f t="shared" si="58"/>
        <v>1E+72</v>
      </c>
      <c r="T308" s="29">
        <f t="shared" si="59"/>
        <v>31000000000</v>
      </c>
      <c r="U308" s="29"/>
    </row>
    <row r="309" spans="5:21" x14ac:dyDescent="0.3">
      <c r="E309" s="14">
        <v>301</v>
      </c>
      <c r="F30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</v>
      </c>
      <c r="G30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</v>
      </c>
      <c r="I30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</v>
      </c>
      <c r="J309" s="6" t="s">
        <v>717</v>
      </c>
      <c r="N309" s="14">
        <v>301</v>
      </c>
      <c r="O309" s="15" t="str">
        <f t="shared" si="57"/>
        <v>6.7271대</v>
      </c>
      <c r="P309" s="15">
        <f t="shared" si="60"/>
        <v>6.7270999999999994E+72</v>
      </c>
      <c r="Q309" s="15">
        <f t="shared" si="65"/>
        <v>6.7271000000000001</v>
      </c>
      <c r="R309" s="14" t="str" cm="1">
        <f t="array" ref="R309">IF(AND(Q308&gt;1000,Q309&lt;2),INDEX(V:V,MATCH(R308,V:V,0)+1,0),R308)</f>
        <v>대</v>
      </c>
      <c r="S309" s="14" t="str">
        <f t="shared" si="58"/>
        <v>1E+72</v>
      </c>
      <c r="T309" s="29">
        <f t="shared" si="59"/>
        <v>32610000000</v>
      </c>
      <c r="U309" s="29"/>
    </row>
    <row r="310" spans="5:21" x14ac:dyDescent="0.3">
      <c r="E310" s="14">
        <v>302</v>
      </c>
      <c r="F31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</v>
      </c>
      <c r="G31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</v>
      </c>
      <c r="I31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</v>
      </c>
      <c r="J310" s="6" t="s">
        <v>717</v>
      </c>
      <c r="N310" s="14">
        <v>302</v>
      </c>
      <c r="O310" s="15" t="str">
        <f t="shared" si="57"/>
        <v>10.0907대</v>
      </c>
      <c r="P310" s="15">
        <f t="shared" si="60"/>
        <v>1.0090699999999999E+73</v>
      </c>
      <c r="Q310" s="15">
        <f t="shared" si="65"/>
        <v>10.0907</v>
      </c>
      <c r="R310" s="14" t="str" cm="1">
        <f t="array" ref="R310">IF(AND(Q309&gt;1000,Q310&lt;2),INDEX(V:V,MATCH(R309,V:V,0)+1,0),R309)</f>
        <v>대</v>
      </c>
      <c r="S310" s="14" t="str">
        <f t="shared" si="58"/>
        <v>1E+72</v>
      </c>
      <c r="T310" s="29">
        <f t="shared" si="59"/>
        <v>32620000000</v>
      </c>
      <c r="U310" s="29"/>
    </row>
    <row r="311" spans="5:21" x14ac:dyDescent="0.3">
      <c r="E311" s="14">
        <v>303</v>
      </c>
      <c r="F31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</v>
      </c>
      <c r="G31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</v>
      </c>
      <c r="I31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</v>
      </c>
      <c r="J311" s="6" t="s">
        <v>717</v>
      </c>
      <c r="N311" s="14">
        <v>303</v>
      </c>
      <c r="O311" s="15" t="str">
        <f t="shared" si="57"/>
        <v>15.1361대</v>
      </c>
      <c r="P311" s="15">
        <f t="shared" si="60"/>
        <v>1.5136099999999999E+73</v>
      </c>
      <c r="Q311" s="15">
        <f t="shared" si="65"/>
        <v>15.136099999999999</v>
      </c>
      <c r="R311" s="14" t="str" cm="1">
        <f t="array" ref="R311">IF(AND(Q310&gt;1000,Q311&lt;2),INDEX(V:V,MATCH(R310,V:V,0)+1,0),R310)</f>
        <v>대</v>
      </c>
      <c r="S311" s="14" t="str">
        <f t="shared" si="58"/>
        <v>1E+72</v>
      </c>
      <c r="T311" s="29">
        <f t="shared" si="59"/>
        <v>32630000000</v>
      </c>
      <c r="U311" s="29"/>
    </row>
    <row r="312" spans="5:21" x14ac:dyDescent="0.3">
      <c r="E312" s="14">
        <v>304</v>
      </c>
      <c r="F31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</v>
      </c>
      <c r="G31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</v>
      </c>
      <c r="I31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</v>
      </c>
      <c r="J312" s="6" t="s">
        <v>717</v>
      </c>
      <c r="N312" s="14">
        <v>304</v>
      </c>
      <c r="O312" s="15" t="str">
        <f t="shared" si="57"/>
        <v>22.7042대</v>
      </c>
      <c r="P312" s="15">
        <f t="shared" si="60"/>
        <v>2.2704199999999998E+73</v>
      </c>
      <c r="Q312" s="15">
        <f t="shared" si="65"/>
        <v>22.7042</v>
      </c>
      <c r="R312" s="14" t="str" cm="1">
        <f t="array" ref="R312">IF(AND(Q311&gt;1000,Q312&lt;2),INDEX(V:V,MATCH(R311,V:V,0)+1,0),R311)</f>
        <v>대</v>
      </c>
      <c r="S312" s="14" t="str">
        <f t="shared" si="58"/>
        <v>1E+72</v>
      </c>
      <c r="T312" s="29">
        <f t="shared" si="59"/>
        <v>32640000000</v>
      </c>
      <c r="U312" s="29"/>
    </row>
    <row r="313" spans="5:21" x14ac:dyDescent="0.3">
      <c r="E313" s="14">
        <v>305</v>
      </c>
      <c r="F31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</v>
      </c>
      <c r="G31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</v>
      </c>
      <c r="I31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</v>
      </c>
      <c r="J313" s="6" t="s">
        <v>717</v>
      </c>
      <c r="N313" s="14">
        <v>305</v>
      </c>
      <c r="O313" s="15" t="str">
        <f t="shared" si="57"/>
        <v>34.0563대</v>
      </c>
      <c r="P313" s="15">
        <f t="shared" si="60"/>
        <v>3.4056299999999997E+73</v>
      </c>
      <c r="Q313" s="15">
        <f t="shared" si="65"/>
        <v>34.0563</v>
      </c>
      <c r="R313" s="14" t="str" cm="1">
        <f t="array" ref="R313">IF(AND(Q312&gt;1000,Q313&lt;2),INDEX(V:V,MATCH(R312,V:V,0)+1,0),R312)</f>
        <v>대</v>
      </c>
      <c r="S313" s="14" t="str">
        <f t="shared" si="58"/>
        <v>1E+72</v>
      </c>
      <c r="T313" s="29">
        <f t="shared" si="59"/>
        <v>32650000000</v>
      </c>
      <c r="U313" s="29"/>
    </row>
    <row r="314" spans="5:21" x14ac:dyDescent="0.3">
      <c r="E314" s="14">
        <v>306</v>
      </c>
      <c r="F31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</v>
      </c>
      <c r="G31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</v>
      </c>
      <c r="I31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</v>
      </c>
      <c r="J314" s="6" t="s">
        <v>717</v>
      </c>
      <c r="N314" s="14">
        <v>306</v>
      </c>
      <c r="O314" s="15" t="str">
        <f t="shared" si="57"/>
        <v>51.0845대</v>
      </c>
      <c r="P314" s="15">
        <f t="shared" si="60"/>
        <v>5.1084500000000001E+73</v>
      </c>
      <c r="Q314" s="15">
        <f t="shared" si="65"/>
        <v>51.084500000000006</v>
      </c>
      <c r="R314" s="14" t="str" cm="1">
        <f t="array" ref="R314">IF(AND(Q313&gt;1000,Q314&lt;2),INDEX(V:V,MATCH(R313,V:V,0)+1,0),R313)</f>
        <v>대</v>
      </c>
      <c r="S314" s="14" t="str">
        <f t="shared" si="58"/>
        <v>1E+72</v>
      </c>
      <c r="T314" s="29">
        <f t="shared" si="59"/>
        <v>32660000000</v>
      </c>
      <c r="U314" s="29"/>
    </row>
    <row r="315" spans="5:21" x14ac:dyDescent="0.3">
      <c r="E315" s="14">
        <v>307</v>
      </c>
      <c r="F31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</v>
      </c>
      <c r="G31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</v>
      </c>
      <c r="I31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</v>
      </c>
      <c r="J315" s="6" t="s">
        <v>717</v>
      </c>
      <c r="N315" s="14">
        <v>307</v>
      </c>
      <c r="O315" s="15" t="str">
        <f t="shared" si="57"/>
        <v>76.6268대</v>
      </c>
      <c r="P315" s="15">
        <f t="shared" si="60"/>
        <v>7.6626800000000004E+73</v>
      </c>
      <c r="Q315" s="15">
        <f t="shared" si="65"/>
        <v>76.626800000000003</v>
      </c>
      <c r="R315" s="14" t="str" cm="1">
        <f t="array" ref="R315">IF(AND(Q314&gt;1000,Q315&lt;2),INDEX(V:V,MATCH(R314,V:V,0)+1,0),R314)</f>
        <v>대</v>
      </c>
      <c r="S315" s="14" t="str">
        <f t="shared" si="58"/>
        <v>1E+72</v>
      </c>
      <c r="T315" s="29">
        <f t="shared" si="59"/>
        <v>32670000000</v>
      </c>
      <c r="U315" s="29"/>
    </row>
    <row r="316" spans="5:21" x14ac:dyDescent="0.3">
      <c r="E316" s="14">
        <v>308</v>
      </c>
      <c r="F31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</v>
      </c>
      <c r="G31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</v>
      </c>
      <c r="I31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</v>
      </c>
      <c r="J316" s="6" t="s">
        <v>717</v>
      </c>
      <c r="N316" s="14">
        <v>308</v>
      </c>
      <c r="O316" s="15" t="str">
        <f t="shared" si="57"/>
        <v>114.9402대</v>
      </c>
      <c r="P316" s="15">
        <f t="shared" si="60"/>
        <v>1.1494019999999999E+74</v>
      </c>
      <c r="Q316" s="15">
        <f t="shared" si="65"/>
        <v>114.9402</v>
      </c>
      <c r="R316" s="14" t="str" cm="1">
        <f t="array" ref="R316">IF(AND(Q315&gt;1000,Q316&lt;2),INDEX(V:V,MATCH(R315,V:V,0)+1,0),R315)</f>
        <v>대</v>
      </c>
      <c r="S316" s="14" t="str">
        <f t="shared" si="58"/>
        <v>1E+72</v>
      </c>
      <c r="T316" s="29">
        <f t="shared" si="59"/>
        <v>32680000000</v>
      </c>
      <c r="U316" s="29"/>
    </row>
    <row r="317" spans="5:21" x14ac:dyDescent="0.3">
      <c r="E317" s="14">
        <v>309</v>
      </c>
      <c r="F31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</v>
      </c>
      <c r="G31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</v>
      </c>
      <c r="I31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</v>
      </c>
      <c r="J317" s="6" t="s">
        <v>717</v>
      </c>
      <c r="N317" s="14">
        <v>309</v>
      </c>
      <c r="O317" s="15" t="str">
        <f t="shared" si="57"/>
        <v>172.4103대</v>
      </c>
      <c r="P317" s="15">
        <f t="shared" si="60"/>
        <v>1.724103E+74</v>
      </c>
      <c r="Q317" s="15">
        <f t="shared" si="65"/>
        <v>172.41030000000001</v>
      </c>
      <c r="R317" s="14" t="str" cm="1">
        <f t="array" ref="R317">IF(AND(Q316&gt;1000,Q317&lt;2),INDEX(V:V,MATCH(R316,V:V,0)+1,0),R316)</f>
        <v>대</v>
      </c>
      <c r="S317" s="14" t="str">
        <f t="shared" si="58"/>
        <v>1E+72</v>
      </c>
      <c r="T317" s="29">
        <f t="shared" si="59"/>
        <v>32690000000</v>
      </c>
      <c r="U317" s="29"/>
    </row>
    <row r="318" spans="5:21" x14ac:dyDescent="0.3">
      <c r="E318" s="14">
        <v>310</v>
      </c>
      <c r="F31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</v>
      </c>
      <c r="G31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</v>
      </c>
      <c r="I31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</v>
      </c>
      <c r="J318" s="6" t="s">
        <v>717</v>
      </c>
      <c r="N318" s="14">
        <v>310</v>
      </c>
      <c r="O318" s="15" t="str">
        <f t="shared" si="57"/>
        <v>258.6155대</v>
      </c>
      <c r="P318" s="15">
        <f t="shared" si="60"/>
        <v>2.5861550000000001E+74</v>
      </c>
      <c r="Q318" s="15">
        <f t="shared" si="65"/>
        <v>258.6155</v>
      </c>
      <c r="R318" s="14" t="str" cm="1">
        <f t="array" ref="R318">IF(AND(Q317&gt;1000,Q318&lt;2),INDEX(V:V,MATCH(R317,V:V,0)+1,0),R317)</f>
        <v>대</v>
      </c>
      <c r="S318" s="14" t="str">
        <f t="shared" si="58"/>
        <v>1E+72</v>
      </c>
      <c r="T318" s="29">
        <f t="shared" si="59"/>
        <v>32700000000</v>
      </c>
      <c r="U318" s="29"/>
    </row>
    <row r="319" spans="5:21" x14ac:dyDescent="0.3">
      <c r="E319" s="14">
        <v>311</v>
      </c>
      <c r="F31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</v>
      </c>
      <c r="G31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</v>
      </c>
      <c r="I31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</v>
      </c>
      <c r="J319" s="6" t="s">
        <v>717</v>
      </c>
      <c r="N319" s="14">
        <v>311</v>
      </c>
      <c r="O319" s="15" t="str">
        <f t="shared" si="57"/>
        <v>387.9233대</v>
      </c>
      <c r="P319" s="15">
        <f t="shared" si="60"/>
        <v>3.8792329999999998E+74</v>
      </c>
      <c r="Q319" s="15">
        <f t="shared" si="65"/>
        <v>387.92329999999998</v>
      </c>
      <c r="R319" s="14" t="str" cm="1">
        <f t="array" ref="R319">IF(AND(Q318&gt;1000,Q319&lt;2),INDEX(V:V,MATCH(R318,V:V,0)+1,0),R318)</f>
        <v>대</v>
      </c>
      <c r="S319" s="14" t="str">
        <f t="shared" si="58"/>
        <v>1E+72</v>
      </c>
      <c r="T319" s="29">
        <f t="shared" si="59"/>
        <v>32710000000</v>
      </c>
      <c r="U319" s="29"/>
    </row>
    <row r="320" spans="5:21" x14ac:dyDescent="0.3">
      <c r="E320" s="14">
        <v>312</v>
      </c>
      <c r="F32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</v>
      </c>
      <c r="G32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</v>
      </c>
      <c r="I32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</v>
      </c>
      <c r="J320" s="6" t="s">
        <v>717</v>
      </c>
      <c r="N320" s="14">
        <v>312</v>
      </c>
      <c r="O320" s="15" t="str">
        <f t="shared" si="57"/>
        <v>581.885대</v>
      </c>
      <c r="P320" s="15">
        <f t="shared" si="60"/>
        <v>5.8188499999999993E+74</v>
      </c>
      <c r="Q320" s="15">
        <f t="shared" si="65"/>
        <v>581.88499999999999</v>
      </c>
      <c r="R320" s="14" t="str" cm="1">
        <f t="array" ref="R320">IF(AND(Q319&gt;1000,Q320&lt;2),INDEX(V:V,MATCH(R319,V:V,0)+1,0),R319)</f>
        <v>대</v>
      </c>
      <c r="S320" s="14" t="str">
        <f t="shared" si="58"/>
        <v>1E+72</v>
      </c>
      <c r="T320" s="29">
        <f t="shared" si="59"/>
        <v>32720000000</v>
      </c>
      <c r="U320" s="29"/>
    </row>
    <row r="321" spans="5:21" x14ac:dyDescent="0.3">
      <c r="E321" s="14">
        <v>313</v>
      </c>
      <c r="F32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</v>
      </c>
      <c r="G32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</v>
      </c>
      <c r="I32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</v>
      </c>
      <c r="J321" s="6" t="s">
        <v>717</v>
      </c>
      <c r="N321" s="14">
        <v>313</v>
      </c>
      <c r="O321" s="15" t="str">
        <f t="shared" si="57"/>
        <v>872.8275대</v>
      </c>
      <c r="P321" s="15">
        <f t="shared" si="60"/>
        <v>8.7282749999999989E+74</v>
      </c>
      <c r="Q321" s="15">
        <f t="shared" si="65"/>
        <v>872.82749999999999</v>
      </c>
      <c r="R321" s="14" t="str" cm="1">
        <f t="array" ref="R321">IF(AND(Q320&gt;1000,Q321&lt;2),INDEX(V:V,MATCH(R320,V:V,0)+1,0),R320)</f>
        <v>대</v>
      </c>
      <c r="S321" s="14" t="str">
        <f t="shared" si="58"/>
        <v>1E+72</v>
      </c>
      <c r="T321" s="29">
        <f t="shared" si="59"/>
        <v>32730000000</v>
      </c>
      <c r="U321" s="29"/>
    </row>
    <row r="322" spans="5:21" x14ac:dyDescent="0.3">
      <c r="E322" s="14">
        <v>314</v>
      </c>
      <c r="F32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</v>
      </c>
      <c r="G32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</v>
      </c>
      <c r="I32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</v>
      </c>
      <c r="J322" s="6" t="s">
        <v>717</v>
      </c>
      <c r="N322" s="14">
        <v>314</v>
      </c>
      <c r="O322" s="15" t="str">
        <f t="shared" si="57"/>
        <v>1309.2413대</v>
      </c>
      <c r="P322" s="15">
        <f t="shared" si="60"/>
        <v>1.3092412999999998E+75</v>
      </c>
      <c r="Q322" s="15">
        <f t="shared" si="65"/>
        <v>1309.2412999999999</v>
      </c>
      <c r="R322" s="14" t="str" cm="1">
        <f t="array" ref="R322">IF(AND(Q321&gt;1000,Q322&lt;2),INDEX(V:V,MATCH(R321,V:V,0)+1,0),R321)</f>
        <v>대</v>
      </c>
      <c r="S322" s="14" t="str">
        <f t="shared" si="58"/>
        <v>1E+72</v>
      </c>
      <c r="T322" s="29">
        <f t="shared" si="59"/>
        <v>32740000000</v>
      </c>
      <c r="U322" s="29"/>
    </row>
    <row r="323" spans="5:21" x14ac:dyDescent="0.3">
      <c r="E323" s="14">
        <v>315</v>
      </c>
      <c r="F32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</v>
      </c>
      <c r="G32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</v>
      </c>
      <c r="I32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</v>
      </c>
      <c r="J323" s="6" t="s">
        <v>717</v>
      </c>
      <c r="N323" s="14">
        <v>315</v>
      </c>
      <c r="O323" s="15" t="str">
        <f t="shared" si="57"/>
        <v>1963.862대</v>
      </c>
      <c r="P323" s="15">
        <f t="shared" si="60"/>
        <v>1.963862E+75</v>
      </c>
      <c r="Q323" s="15">
        <f t="shared" si="65"/>
        <v>1963.8620000000001</v>
      </c>
      <c r="R323" s="14" t="str" cm="1">
        <f t="array" ref="R323">IF(AND(Q322&gt;1000,Q323&lt;2),INDEX(V:V,MATCH(R322,V:V,0)+1,0),R322)</f>
        <v>대</v>
      </c>
      <c r="S323" s="14" t="str">
        <f t="shared" si="58"/>
        <v>1E+72</v>
      </c>
      <c r="T323" s="29">
        <f t="shared" si="59"/>
        <v>32750000000</v>
      </c>
      <c r="U323" s="29"/>
    </row>
    <row r="324" spans="5:21" x14ac:dyDescent="0.3">
      <c r="E324" s="14">
        <v>316</v>
      </c>
      <c r="F32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</v>
      </c>
      <c r="G32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</v>
      </c>
      <c r="I32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</v>
      </c>
      <c r="J324" s="6" t="s">
        <v>717</v>
      </c>
      <c r="N324" s="14">
        <v>316</v>
      </c>
      <c r="O324" s="15" t="str">
        <f t="shared" si="57"/>
        <v>2945.793대</v>
      </c>
      <c r="P324" s="15">
        <f t="shared" si="60"/>
        <v>2.9457929999999998E+75</v>
      </c>
      <c r="Q324" s="15">
        <f t="shared" si="65"/>
        <v>2945.7930000000001</v>
      </c>
      <c r="R324" s="14" t="str" cm="1">
        <f t="array" ref="R324">IF(AND(Q323&gt;1000,Q324&lt;2),INDEX(V:V,MATCH(R323,V:V,0)+1,0),R323)</f>
        <v>대</v>
      </c>
      <c r="S324" s="14" t="str">
        <f t="shared" si="58"/>
        <v>1E+72</v>
      </c>
      <c r="T324" s="29">
        <f t="shared" si="59"/>
        <v>32860000000</v>
      </c>
      <c r="U324" s="29"/>
    </row>
    <row r="325" spans="5:21" x14ac:dyDescent="0.3">
      <c r="E325" s="14">
        <v>317</v>
      </c>
      <c r="F32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</v>
      </c>
      <c r="G32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</v>
      </c>
      <c r="I32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</v>
      </c>
      <c r="J325" s="6" t="s">
        <v>717</v>
      </c>
      <c r="N325" s="14">
        <v>317</v>
      </c>
      <c r="O325" s="15" t="str">
        <f t="shared" ref="O325:O388" si="66">Q325&amp;R325</f>
        <v>4418.6895대</v>
      </c>
      <c r="P325" s="15">
        <f t="shared" si="60"/>
        <v>4.4186895000000001E+75</v>
      </c>
      <c r="Q325" s="15">
        <f t="shared" si="65"/>
        <v>4418.6895000000004</v>
      </c>
      <c r="R325" s="14" t="str" cm="1">
        <f t="array" ref="R325">IF(AND(Q324&gt;1000,Q325&lt;2),INDEX(V:V,MATCH(R324,V:V,0)+1,0),R324)</f>
        <v>대</v>
      </c>
      <c r="S325" s="14" t="str">
        <f t="shared" si="58"/>
        <v>1E+72</v>
      </c>
      <c r="T325" s="29">
        <f t="shared" si="59"/>
        <v>32870000000</v>
      </c>
      <c r="U325" s="29"/>
    </row>
    <row r="326" spans="5:21" x14ac:dyDescent="0.3">
      <c r="E326" s="14">
        <v>318</v>
      </c>
      <c r="F32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</v>
      </c>
      <c r="G32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</v>
      </c>
      <c r="I32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</v>
      </c>
      <c r="J326" s="6" t="s">
        <v>717</v>
      </c>
      <c r="N326" s="14">
        <v>318</v>
      </c>
      <c r="O326" s="15" t="str">
        <f t="shared" si="66"/>
        <v>6628.0343대</v>
      </c>
      <c r="P326" s="15">
        <f t="shared" si="60"/>
        <v>6.6280342999999995E+75</v>
      </c>
      <c r="Q326" s="15">
        <f t="shared" si="65"/>
        <v>6628.0343000000003</v>
      </c>
      <c r="R326" s="14" t="str" cm="1">
        <f t="array" ref="R326">IF(AND(Q325&gt;1000,Q326&lt;2),INDEX(V:V,MATCH(R325,V:V,0)+1,0),R325)</f>
        <v>대</v>
      </c>
      <c r="S326" s="14" t="str">
        <f t="shared" si="58"/>
        <v>1E+72</v>
      </c>
      <c r="T326" s="29">
        <f t="shared" si="59"/>
        <v>32880000000</v>
      </c>
      <c r="U326" s="29"/>
    </row>
    <row r="327" spans="5:21" x14ac:dyDescent="0.3">
      <c r="E327" s="14">
        <v>319</v>
      </c>
      <c r="F32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</v>
      </c>
      <c r="G32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</v>
      </c>
      <c r="I32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</v>
      </c>
      <c r="J327" s="6" t="s">
        <v>717</v>
      </c>
      <c r="N327" s="14">
        <v>319</v>
      </c>
      <c r="O327" s="15" t="str">
        <f t="shared" si="66"/>
        <v>9942.0515대</v>
      </c>
      <c r="P327" s="15">
        <f t="shared" si="60"/>
        <v>9.9420514999999983E+75</v>
      </c>
      <c r="Q327" s="15">
        <f t="shared" si="65"/>
        <v>9942.0514999999996</v>
      </c>
      <c r="R327" s="14" t="str" cm="1">
        <f t="array" ref="R327">IF(AND(Q326&gt;1000,Q327&lt;2),INDEX(V:V,MATCH(R326,V:V,0)+1,0),R326)</f>
        <v>대</v>
      </c>
      <c r="S327" s="14" t="str">
        <f t="shared" si="58"/>
        <v>1E+72</v>
      </c>
      <c r="T327" s="29">
        <f t="shared" si="59"/>
        <v>32890000000</v>
      </c>
      <c r="U327" s="29"/>
    </row>
    <row r="328" spans="5:21" x14ac:dyDescent="0.3">
      <c r="E328" s="14">
        <v>320</v>
      </c>
      <c r="F32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</v>
      </c>
      <c r="G32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</v>
      </c>
      <c r="I32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</v>
      </c>
      <c r="J328" s="6" t="s">
        <v>717</v>
      </c>
      <c r="N328" s="14">
        <v>320</v>
      </c>
      <c r="O328" s="15" t="str">
        <f t="shared" si="66"/>
        <v>1.4914겁</v>
      </c>
      <c r="P328" s="15">
        <f t="shared" si="60"/>
        <v>1.4914000000000002E+76</v>
      </c>
      <c r="Q328" s="15">
        <f t="shared" si="65"/>
        <v>1.4914000000000001</v>
      </c>
      <c r="R328" s="14" t="str" cm="1">
        <f t="array" ref="R328">IF(AND(Q327&gt;1000,Q328&lt;2),INDEX(V:V,MATCH(R327,V:V,0)+1,0),R327)</f>
        <v>겁</v>
      </c>
      <c r="S328" s="14" t="str">
        <f t="shared" si="58"/>
        <v>1E+76</v>
      </c>
      <c r="T328" s="29">
        <f t="shared" si="59"/>
        <v>32900000000</v>
      </c>
      <c r="U328" s="29"/>
    </row>
    <row r="329" spans="5:21" x14ac:dyDescent="0.3">
      <c r="E329" s="14">
        <v>321</v>
      </c>
      <c r="F32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</v>
      </c>
      <c r="G32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</v>
      </c>
      <c r="I32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</v>
      </c>
      <c r="J329" s="6" t="s">
        <v>717</v>
      </c>
      <c r="N329" s="14">
        <v>321</v>
      </c>
      <c r="O329" s="15" t="str">
        <f t="shared" si="66"/>
        <v>2.2371겁</v>
      </c>
      <c r="P329" s="15">
        <f t="shared" si="60"/>
        <v>2.2371E+76</v>
      </c>
      <c r="Q329" s="15">
        <f t="shared" si="65"/>
        <v>2.2370999999999999</v>
      </c>
      <c r="R329" s="14" t="str" cm="1">
        <f t="array" ref="R329">IF(AND(Q328&gt;1000,Q329&lt;2),INDEX(V:V,MATCH(R328,V:V,0)+1,0),R328)</f>
        <v>겁</v>
      </c>
      <c r="S329" s="14" t="str">
        <f t="shared" ref="S329:S392" si="67">VLOOKUP(R329,V:Y,4,FALSE)</f>
        <v>1E+76</v>
      </c>
      <c r="T329" s="29">
        <f t="shared" ref="T329:T392" si="68">$B$11*N329+IF(N329&gt;=15,ROUNDUP((N329/15),0)*$B$12,0)+IF(N329&gt;=50,ROUNDUP((N329/50),0)*$B$13,0)+IF(N329&gt;=100,ROUNDUP((N329/100),0)*$B$14,0)+IF(N329&gt;=200,ROUNDUP((N329/200),0)*$B$15,0)</f>
        <v>32910000000</v>
      </c>
      <c r="U329" s="29"/>
    </row>
    <row r="330" spans="5:21" x14ac:dyDescent="0.3">
      <c r="E330" s="14">
        <v>322</v>
      </c>
      <c r="F33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</v>
      </c>
      <c r="G33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</v>
      </c>
      <c r="I33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</v>
      </c>
      <c r="J330" s="6" t="s">
        <v>717</v>
      </c>
      <c r="N330" s="14">
        <v>322</v>
      </c>
      <c r="O330" s="15" t="str">
        <f t="shared" si="66"/>
        <v>3.3557겁</v>
      </c>
      <c r="P330" s="15">
        <f t="shared" ref="P330:P393" si="69">Q330*S330</f>
        <v>3.3557000000000004E+76</v>
      </c>
      <c r="Q330" s="15">
        <f t="shared" si="65"/>
        <v>3.3557000000000001</v>
      </c>
      <c r="R330" s="14" t="str" cm="1">
        <f t="array" ref="R330">IF(AND(Q329&gt;1000,Q330&lt;2),INDEX(V:V,MATCH(R329,V:V,0)+1,0),R329)</f>
        <v>겁</v>
      </c>
      <c r="S330" s="14" t="str">
        <f t="shared" si="67"/>
        <v>1E+76</v>
      </c>
      <c r="T330" s="29">
        <f t="shared" si="68"/>
        <v>32920000000</v>
      </c>
      <c r="U330" s="29"/>
    </row>
    <row r="331" spans="5:21" x14ac:dyDescent="0.3">
      <c r="E331" s="14">
        <v>323</v>
      </c>
      <c r="F331" s="6" t="str">
        <f t="shared" ref="F331:F394" si="70">F330&amp;","&amp;P331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</v>
      </c>
      <c r="G331" s="6" t="str">
        <f t="shared" ref="G331:G394" si="71">G330&amp;","&amp;2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1" s="6" t="str">
        <f t="shared" ref="H331:H394" si="72">H330&amp;","&amp;T331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</v>
      </c>
      <c r="I331" s="6" t="str">
        <f t="shared" ref="I331:I394" si="73">I330&amp;","&amp;O331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</v>
      </c>
      <c r="J331" s="6" t="s">
        <v>717</v>
      </c>
      <c r="N331" s="14">
        <v>323</v>
      </c>
      <c r="O331" s="15" t="str">
        <f t="shared" si="66"/>
        <v>5.0336겁</v>
      </c>
      <c r="P331" s="15">
        <f t="shared" si="69"/>
        <v>5.0336000000000002E+76</v>
      </c>
      <c r="Q331" s="15">
        <f t="shared" ref="Q331:Q394" si="74">IF(ROUNDUP(Q330*((100+$B$10)/100),0)&gt;10000,ROUNDUP(Q330*((100+$B$10)/100)/10000,4),ROUNDUP(Q330*((100+$B$10)/100),4))</f>
        <v>5.0335999999999999</v>
      </c>
      <c r="R331" s="14" t="str" cm="1">
        <f t="array" ref="R331">IF(AND(Q330&gt;1000,Q331&lt;2),INDEX(V:V,MATCH(R330,V:V,0)+1,0),R330)</f>
        <v>겁</v>
      </c>
      <c r="S331" s="14" t="str">
        <f t="shared" si="67"/>
        <v>1E+76</v>
      </c>
      <c r="T331" s="29">
        <f t="shared" si="68"/>
        <v>32930000000</v>
      </c>
      <c r="U331" s="29"/>
    </row>
    <row r="332" spans="5:21" x14ac:dyDescent="0.3">
      <c r="E332" s="14">
        <v>324</v>
      </c>
      <c r="F33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</v>
      </c>
      <c r="G33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</v>
      </c>
      <c r="I33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</v>
      </c>
      <c r="J332" s="6" t="s">
        <v>717</v>
      </c>
      <c r="N332" s="14">
        <v>324</v>
      </c>
      <c r="O332" s="15" t="str">
        <f t="shared" si="66"/>
        <v>7.5504겁</v>
      </c>
      <c r="P332" s="15">
        <f t="shared" si="69"/>
        <v>7.5504000000000006E+76</v>
      </c>
      <c r="Q332" s="15">
        <f t="shared" si="74"/>
        <v>7.5503999999999998</v>
      </c>
      <c r="R332" s="14" t="str" cm="1">
        <f t="array" ref="R332">IF(AND(Q331&gt;1000,Q332&lt;2),INDEX(V:V,MATCH(R331,V:V,0)+1,0),R331)</f>
        <v>겁</v>
      </c>
      <c r="S332" s="14" t="str">
        <f t="shared" si="67"/>
        <v>1E+76</v>
      </c>
      <c r="T332" s="29">
        <f t="shared" si="68"/>
        <v>32940000000</v>
      </c>
      <c r="U332" s="29"/>
    </row>
    <row r="333" spans="5:21" x14ac:dyDescent="0.3">
      <c r="E333" s="14">
        <v>325</v>
      </c>
      <c r="F33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</v>
      </c>
      <c r="G33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</v>
      </c>
      <c r="I33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</v>
      </c>
      <c r="J333" s="6" t="s">
        <v>717</v>
      </c>
      <c r="N333" s="14">
        <v>325</v>
      </c>
      <c r="O333" s="15" t="str">
        <f t="shared" si="66"/>
        <v>11.3256겁</v>
      </c>
      <c r="P333" s="15">
        <f t="shared" si="69"/>
        <v>1.13256E+77</v>
      </c>
      <c r="Q333" s="15">
        <f t="shared" si="74"/>
        <v>11.3256</v>
      </c>
      <c r="R333" s="14" t="str" cm="1">
        <f t="array" ref="R333">IF(AND(Q332&gt;1000,Q333&lt;2),INDEX(V:V,MATCH(R332,V:V,0)+1,0),R332)</f>
        <v>겁</v>
      </c>
      <c r="S333" s="14" t="str">
        <f t="shared" si="67"/>
        <v>1E+76</v>
      </c>
      <c r="T333" s="29">
        <f t="shared" si="68"/>
        <v>32950000000</v>
      </c>
      <c r="U333" s="29"/>
    </row>
    <row r="334" spans="5:21" x14ac:dyDescent="0.3">
      <c r="E334" s="14">
        <v>326</v>
      </c>
      <c r="F33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</v>
      </c>
      <c r="G33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</v>
      </c>
      <c r="I33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</v>
      </c>
      <c r="J334" s="6" t="s">
        <v>717</v>
      </c>
      <c r="N334" s="14">
        <v>326</v>
      </c>
      <c r="O334" s="15" t="str">
        <f t="shared" si="66"/>
        <v>16.9884겁</v>
      </c>
      <c r="P334" s="15">
        <f t="shared" si="69"/>
        <v>1.6988400000000001E+77</v>
      </c>
      <c r="Q334" s="15">
        <f t="shared" si="74"/>
        <v>16.988399999999999</v>
      </c>
      <c r="R334" s="14" t="str" cm="1">
        <f t="array" ref="R334">IF(AND(Q333&gt;1000,Q334&lt;2),INDEX(V:V,MATCH(R333,V:V,0)+1,0),R333)</f>
        <v>겁</v>
      </c>
      <c r="S334" s="14" t="str">
        <f t="shared" si="67"/>
        <v>1E+76</v>
      </c>
      <c r="T334" s="29">
        <f t="shared" si="68"/>
        <v>32960000000</v>
      </c>
      <c r="U334" s="29"/>
    </row>
    <row r="335" spans="5:21" x14ac:dyDescent="0.3">
      <c r="E335" s="14">
        <v>327</v>
      </c>
      <c r="F33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</v>
      </c>
      <c r="G33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</v>
      </c>
      <c r="I33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</v>
      </c>
      <c r="J335" s="6" t="s">
        <v>717</v>
      </c>
      <c r="N335" s="14">
        <v>327</v>
      </c>
      <c r="O335" s="15" t="str">
        <f t="shared" si="66"/>
        <v>25.4826겁</v>
      </c>
      <c r="P335" s="15">
        <f t="shared" si="69"/>
        <v>2.5482600000000004E+77</v>
      </c>
      <c r="Q335" s="15">
        <f t="shared" si="74"/>
        <v>25.482600000000001</v>
      </c>
      <c r="R335" s="14" t="str" cm="1">
        <f t="array" ref="R335">IF(AND(Q334&gt;1000,Q335&lt;2),INDEX(V:V,MATCH(R334,V:V,0)+1,0),R334)</f>
        <v>겁</v>
      </c>
      <c r="S335" s="14" t="str">
        <f t="shared" si="67"/>
        <v>1E+76</v>
      </c>
      <c r="T335" s="29">
        <f t="shared" si="68"/>
        <v>32970000000</v>
      </c>
      <c r="U335" s="29"/>
    </row>
    <row r="336" spans="5:21" x14ac:dyDescent="0.3">
      <c r="E336" s="14">
        <v>328</v>
      </c>
      <c r="F33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</v>
      </c>
      <c r="G33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</v>
      </c>
      <c r="I33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</v>
      </c>
      <c r="J336" s="6" t="s">
        <v>717</v>
      </c>
      <c r="N336" s="14">
        <v>328</v>
      </c>
      <c r="O336" s="15" t="str">
        <f t="shared" si="66"/>
        <v>38.2239겁</v>
      </c>
      <c r="P336" s="15">
        <f t="shared" si="69"/>
        <v>3.8223900000000003E+77</v>
      </c>
      <c r="Q336" s="15">
        <f t="shared" si="74"/>
        <v>38.2239</v>
      </c>
      <c r="R336" s="14" t="str" cm="1">
        <f t="array" ref="R336">IF(AND(Q335&gt;1000,Q336&lt;2),INDEX(V:V,MATCH(R335,V:V,0)+1,0),R335)</f>
        <v>겁</v>
      </c>
      <c r="S336" s="14" t="str">
        <f t="shared" si="67"/>
        <v>1E+76</v>
      </c>
      <c r="T336" s="29">
        <f t="shared" si="68"/>
        <v>32980000000</v>
      </c>
      <c r="U336" s="29"/>
    </row>
    <row r="337" spans="5:21" x14ac:dyDescent="0.3">
      <c r="E337" s="14">
        <v>329</v>
      </c>
      <c r="F33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</v>
      </c>
      <c r="G33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</v>
      </c>
      <c r="I33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</v>
      </c>
      <c r="J337" s="6" t="s">
        <v>717</v>
      </c>
      <c r="N337" s="14">
        <v>329</v>
      </c>
      <c r="O337" s="15" t="str">
        <f t="shared" si="66"/>
        <v>57.3359겁</v>
      </c>
      <c r="P337" s="15">
        <f t="shared" si="69"/>
        <v>5.7335900000000003E+77</v>
      </c>
      <c r="Q337" s="15">
        <f t="shared" si="74"/>
        <v>57.335900000000002</v>
      </c>
      <c r="R337" s="14" t="str" cm="1">
        <f t="array" ref="R337">IF(AND(Q336&gt;1000,Q337&lt;2),INDEX(V:V,MATCH(R336,V:V,0)+1,0),R336)</f>
        <v>겁</v>
      </c>
      <c r="S337" s="14" t="str">
        <f t="shared" si="67"/>
        <v>1E+76</v>
      </c>
      <c r="T337" s="29">
        <f t="shared" si="68"/>
        <v>32990000000</v>
      </c>
      <c r="U337" s="29"/>
    </row>
    <row r="338" spans="5:21" x14ac:dyDescent="0.3">
      <c r="E338" s="14">
        <v>330</v>
      </c>
      <c r="F33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</v>
      </c>
      <c r="G33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</v>
      </c>
      <c r="I33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</v>
      </c>
      <c r="J338" s="6" t="s">
        <v>717</v>
      </c>
      <c r="N338" s="14">
        <v>330</v>
      </c>
      <c r="O338" s="15" t="str">
        <f t="shared" si="66"/>
        <v>86.0039겁</v>
      </c>
      <c r="P338" s="15">
        <f t="shared" si="69"/>
        <v>8.6003900000000002E+77</v>
      </c>
      <c r="Q338" s="15">
        <f t="shared" si="74"/>
        <v>86.003900000000002</v>
      </c>
      <c r="R338" s="14" t="str" cm="1">
        <f t="array" ref="R338">IF(AND(Q337&gt;1000,Q338&lt;2),INDEX(V:V,MATCH(R337,V:V,0)+1,0),R337)</f>
        <v>겁</v>
      </c>
      <c r="S338" s="14" t="str">
        <f t="shared" si="67"/>
        <v>1E+76</v>
      </c>
      <c r="T338" s="29">
        <f t="shared" si="68"/>
        <v>33000000000</v>
      </c>
      <c r="U338" s="29"/>
    </row>
    <row r="339" spans="5:21" x14ac:dyDescent="0.3">
      <c r="E339" s="14">
        <v>331</v>
      </c>
      <c r="F33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</v>
      </c>
      <c r="G33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</v>
      </c>
      <c r="I33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</v>
      </c>
      <c r="J339" s="6" t="s">
        <v>717</v>
      </c>
      <c r="N339" s="14">
        <v>331</v>
      </c>
      <c r="O339" s="15" t="str">
        <f t="shared" si="66"/>
        <v>129.0059겁</v>
      </c>
      <c r="P339" s="15">
        <f t="shared" si="69"/>
        <v>1.290059E+78</v>
      </c>
      <c r="Q339" s="15">
        <f t="shared" si="74"/>
        <v>129.0059</v>
      </c>
      <c r="R339" s="14" t="str" cm="1">
        <f t="array" ref="R339">IF(AND(Q338&gt;1000,Q339&lt;2),INDEX(V:V,MATCH(R338,V:V,0)+1,0),R338)</f>
        <v>겁</v>
      </c>
      <c r="S339" s="14" t="str">
        <f t="shared" si="67"/>
        <v>1E+76</v>
      </c>
      <c r="T339" s="29">
        <f t="shared" si="68"/>
        <v>33110000000</v>
      </c>
      <c r="U339" s="29"/>
    </row>
    <row r="340" spans="5:21" x14ac:dyDescent="0.3">
      <c r="E340" s="14">
        <v>332</v>
      </c>
      <c r="F34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</v>
      </c>
      <c r="G34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</v>
      </c>
      <c r="I34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</v>
      </c>
      <c r="J340" s="6" t="s">
        <v>717</v>
      </c>
      <c r="N340" s="14">
        <v>332</v>
      </c>
      <c r="O340" s="15" t="str">
        <f t="shared" si="66"/>
        <v>193.5089겁</v>
      </c>
      <c r="P340" s="15">
        <f t="shared" si="69"/>
        <v>1.9350890000000003E+78</v>
      </c>
      <c r="Q340" s="15">
        <f t="shared" si="74"/>
        <v>193.50890000000001</v>
      </c>
      <c r="R340" s="14" t="str" cm="1">
        <f t="array" ref="R340">IF(AND(Q339&gt;1000,Q340&lt;2),INDEX(V:V,MATCH(R339,V:V,0)+1,0),R339)</f>
        <v>겁</v>
      </c>
      <c r="S340" s="14" t="str">
        <f t="shared" si="67"/>
        <v>1E+76</v>
      </c>
      <c r="T340" s="29">
        <f t="shared" si="68"/>
        <v>33120000000</v>
      </c>
      <c r="U340" s="29"/>
    </row>
    <row r="341" spans="5:21" x14ac:dyDescent="0.3">
      <c r="E341" s="14">
        <v>333</v>
      </c>
      <c r="F34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</v>
      </c>
      <c r="G34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</v>
      </c>
      <c r="I34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</v>
      </c>
      <c r="J341" s="6" t="s">
        <v>717</v>
      </c>
      <c r="N341" s="14">
        <v>333</v>
      </c>
      <c r="O341" s="15" t="str">
        <f t="shared" si="66"/>
        <v>290.2634겁</v>
      </c>
      <c r="P341" s="15">
        <f t="shared" si="69"/>
        <v>2.9026339999999998E+78</v>
      </c>
      <c r="Q341" s="15">
        <f t="shared" si="74"/>
        <v>290.26339999999999</v>
      </c>
      <c r="R341" s="14" t="str" cm="1">
        <f t="array" ref="R341">IF(AND(Q340&gt;1000,Q341&lt;2),INDEX(V:V,MATCH(R340,V:V,0)+1,0),R340)</f>
        <v>겁</v>
      </c>
      <c r="S341" s="14" t="str">
        <f t="shared" si="67"/>
        <v>1E+76</v>
      </c>
      <c r="T341" s="29">
        <f t="shared" si="68"/>
        <v>33130000000</v>
      </c>
      <c r="U341" s="29"/>
    </row>
    <row r="342" spans="5:21" x14ac:dyDescent="0.3">
      <c r="E342" s="14">
        <v>334</v>
      </c>
      <c r="F34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</v>
      </c>
      <c r="G34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</v>
      </c>
      <c r="I34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</v>
      </c>
      <c r="J342" s="6" t="s">
        <v>717</v>
      </c>
      <c r="N342" s="14">
        <v>334</v>
      </c>
      <c r="O342" s="15" t="str">
        <f t="shared" si="66"/>
        <v>435.3951겁</v>
      </c>
      <c r="P342" s="15">
        <f t="shared" si="69"/>
        <v>4.3539510000000004E+78</v>
      </c>
      <c r="Q342" s="15">
        <f t="shared" si="74"/>
        <v>435.39510000000001</v>
      </c>
      <c r="R342" s="14" t="str" cm="1">
        <f t="array" ref="R342">IF(AND(Q341&gt;1000,Q342&lt;2),INDEX(V:V,MATCH(R341,V:V,0)+1,0),R341)</f>
        <v>겁</v>
      </c>
      <c r="S342" s="14" t="str">
        <f t="shared" si="67"/>
        <v>1E+76</v>
      </c>
      <c r="T342" s="29">
        <f t="shared" si="68"/>
        <v>33140000000</v>
      </c>
      <c r="U342" s="29"/>
    </row>
    <row r="343" spans="5:21" x14ac:dyDescent="0.3">
      <c r="E343" s="14">
        <v>335</v>
      </c>
      <c r="F34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</v>
      </c>
      <c r="G34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</v>
      </c>
      <c r="I34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</v>
      </c>
      <c r="J343" s="6" t="s">
        <v>717</v>
      </c>
      <c r="N343" s="14">
        <v>335</v>
      </c>
      <c r="O343" s="15" t="str">
        <f t="shared" si="66"/>
        <v>653.0927겁</v>
      </c>
      <c r="P343" s="15">
        <f t="shared" si="69"/>
        <v>6.5309269999999991E+78</v>
      </c>
      <c r="Q343" s="15">
        <f t="shared" si="74"/>
        <v>653.09269999999992</v>
      </c>
      <c r="R343" s="14" t="str" cm="1">
        <f t="array" ref="R343">IF(AND(Q342&gt;1000,Q343&lt;2),INDEX(V:V,MATCH(R342,V:V,0)+1,0),R342)</f>
        <v>겁</v>
      </c>
      <c r="S343" s="14" t="str">
        <f t="shared" si="67"/>
        <v>1E+76</v>
      </c>
      <c r="T343" s="29">
        <f t="shared" si="68"/>
        <v>33150000000</v>
      </c>
      <c r="U343" s="29"/>
    </row>
    <row r="344" spans="5:21" x14ac:dyDescent="0.3">
      <c r="E344" s="14">
        <v>336</v>
      </c>
      <c r="F34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</v>
      </c>
      <c r="G34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</v>
      </c>
      <c r="I34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</v>
      </c>
      <c r="J344" s="6" t="s">
        <v>717</v>
      </c>
      <c r="N344" s="14">
        <v>336</v>
      </c>
      <c r="O344" s="15" t="str">
        <f t="shared" si="66"/>
        <v>979.6391겁</v>
      </c>
      <c r="P344" s="15">
        <f t="shared" si="69"/>
        <v>9.7963909999999997E+78</v>
      </c>
      <c r="Q344" s="15">
        <f t="shared" si="74"/>
        <v>979.63909999999998</v>
      </c>
      <c r="R344" s="14" t="str" cm="1">
        <f t="array" ref="R344">IF(AND(Q343&gt;1000,Q344&lt;2),INDEX(V:V,MATCH(R343,V:V,0)+1,0),R343)</f>
        <v>겁</v>
      </c>
      <c r="S344" s="14" t="str">
        <f t="shared" si="67"/>
        <v>1E+76</v>
      </c>
      <c r="T344" s="29">
        <f t="shared" si="68"/>
        <v>33160000000</v>
      </c>
      <c r="U344" s="29"/>
    </row>
    <row r="345" spans="5:21" x14ac:dyDescent="0.3">
      <c r="E345" s="14">
        <v>337</v>
      </c>
      <c r="F34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</v>
      </c>
      <c r="G34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</v>
      </c>
      <c r="I34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</v>
      </c>
      <c r="J345" s="6" t="s">
        <v>717</v>
      </c>
      <c r="N345" s="14">
        <v>337</v>
      </c>
      <c r="O345" s="15" t="str">
        <f t="shared" si="66"/>
        <v>1469.4587겁</v>
      </c>
      <c r="P345" s="15">
        <f t="shared" si="69"/>
        <v>1.4694586999999999E+79</v>
      </c>
      <c r="Q345" s="15">
        <f t="shared" si="74"/>
        <v>1469.4586999999999</v>
      </c>
      <c r="R345" s="14" t="str" cm="1">
        <f t="array" ref="R345">IF(AND(Q344&gt;1000,Q345&lt;2),INDEX(V:V,MATCH(R344,V:V,0)+1,0),R344)</f>
        <v>겁</v>
      </c>
      <c r="S345" s="14" t="str">
        <f t="shared" si="67"/>
        <v>1E+76</v>
      </c>
      <c r="T345" s="29">
        <f t="shared" si="68"/>
        <v>33170000000</v>
      </c>
      <c r="U345" s="29"/>
    </row>
    <row r="346" spans="5:21" x14ac:dyDescent="0.3">
      <c r="E346" s="14">
        <v>338</v>
      </c>
      <c r="F34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</v>
      </c>
      <c r="G34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</v>
      </c>
      <c r="I34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</v>
      </c>
      <c r="J346" s="6" t="s">
        <v>717</v>
      </c>
      <c r="N346" s="14">
        <v>338</v>
      </c>
      <c r="O346" s="15" t="str">
        <f t="shared" si="66"/>
        <v>2204.1881겁</v>
      </c>
      <c r="P346" s="15">
        <f t="shared" si="69"/>
        <v>2.2041881000000004E+79</v>
      </c>
      <c r="Q346" s="15">
        <f t="shared" si="74"/>
        <v>2204.1881000000003</v>
      </c>
      <c r="R346" s="14" t="str" cm="1">
        <f t="array" ref="R346">IF(AND(Q345&gt;1000,Q346&lt;2),INDEX(V:V,MATCH(R345,V:V,0)+1,0),R345)</f>
        <v>겁</v>
      </c>
      <c r="S346" s="14" t="str">
        <f t="shared" si="67"/>
        <v>1E+76</v>
      </c>
      <c r="T346" s="29">
        <f t="shared" si="68"/>
        <v>33180000000</v>
      </c>
      <c r="U346" s="29"/>
    </row>
    <row r="347" spans="5:21" x14ac:dyDescent="0.3">
      <c r="E347" s="14">
        <v>339</v>
      </c>
      <c r="F34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</v>
      </c>
      <c r="G34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</v>
      </c>
      <c r="I34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</v>
      </c>
      <c r="J347" s="6" t="s">
        <v>717</v>
      </c>
      <c r="N347" s="14">
        <v>339</v>
      </c>
      <c r="O347" s="15" t="str">
        <f t="shared" si="66"/>
        <v>3306.2822겁</v>
      </c>
      <c r="P347" s="15">
        <f t="shared" si="69"/>
        <v>3.3062822000000002E+79</v>
      </c>
      <c r="Q347" s="15">
        <f t="shared" si="74"/>
        <v>3306.2822000000001</v>
      </c>
      <c r="R347" s="14" t="str" cm="1">
        <f t="array" ref="R347">IF(AND(Q346&gt;1000,Q347&lt;2),INDEX(V:V,MATCH(R346,V:V,0)+1,0),R346)</f>
        <v>겁</v>
      </c>
      <c r="S347" s="14" t="str">
        <f t="shared" si="67"/>
        <v>1E+76</v>
      </c>
      <c r="T347" s="29">
        <f t="shared" si="68"/>
        <v>33190000000</v>
      </c>
      <c r="U347" s="29"/>
    </row>
    <row r="348" spans="5:21" x14ac:dyDescent="0.3">
      <c r="E348" s="14">
        <v>340</v>
      </c>
      <c r="F34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</v>
      </c>
      <c r="G34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</v>
      </c>
      <c r="I34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</v>
      </c>
      <c r="J348" s="6" t="s">
        <v>717</v>
      </c>
      <c r="N348" s="14">
        <v>340</v>
      </c>
      <c r="O348" s="15" t="str">
        <f t="shared" si="66"/>
        <v>4959.4233겁</v>
      </c>
      <c r="P348" s="15">
        <f t="shared" si="69"/>
        <v>4.9594233000000003E+79</v>
      </c>
      <c r="Q348" s="15">
        <f t="shared" si="74"/>
        <v>4959.4233000000004</v>
      </c>
      <c r="R348" s="14" t="str" cm="1">
        <f t="array" ref="R348">IF(AND(Q347&gt;1000,Q348&lt;2),INDEX(V:V,MATCH(R347,V:V,0)+1,0),R347)</f>
        <v>겁</v>
      </c>
      <c r="S348" s="14" t="str">
        <f t="shared" si="67"/>
        <v>1E+76</v>
      </c>
      <c r="T348" s="29">
        <f t="shared" si="68"/>
        <v>33200000000</v>
      </c>
      <c r="U348" s="29"/>
    </row>
    <row r="349" spans="5:21" x14ac:dyDescent="0.3">
      <c r="E349" s="14">
        <v>341</v>
      </c>
      <c r="F34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</v>
      </c>
      <c r="G34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</v>
      </c>
      <c r="I34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</v>
      </c>
      <c r="J349" s="6" t="s">
        <v>717</v>
      </c>
      <c r="N349" s="14">
        <v>341</v>
      </c>
      <c r="O349" s="15" t="str">
        <f t="shared" si="66"/>
        <v>7439.135겁</v>
      </c>
      <c r="P349" s="15">
        <f t="shared" si="69"/>
        <v>7.4391350000000005E+79</v>
      </c>
      <c r="Q349" s="15">
        <f t="shared" si="74"/>
        <v>7439.1350000000002</v>
      </c>
      <c r="R349" s="14" t="str" cm="1">
        <f t="array" ref="R349">IF(AND(Q348&gt;1000,Q349&lt;2),INDEX(V:V,MATCH(R348,V:V,0)+1,0),R348)</f>
        <v>겁</v>
      </c>
      <c r="S349" s="14" t="str">
        <f t="shared" si="67"/>
        <v>1E+76</v>
      </c>
      <c r="T349" s="29">
        <f t="shared" si="68"/>
        <v>33210000000</v>
      </c>
      <c r="U349" s="29"/>
    </row>
    <row r="350" spans="5:21" x14ac:dyDescent="0.3">
      <c r="E350" s="14">
        <v>342</v>
      </c>
      <c r="F35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</v>
      </c>
      <c r="G35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</v>
      </c>
      <c r="I35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</v>
      </c>
      <c r="J350" s="6" t="s">
        <v>717</v>
      </c>
      <c r="N350" s="14">
        <v>342</v>
      </c>
      <c r="O350" s="15" t="str">
        <f t="shared" si="66"/>
        <v>1.1159업</v>
      </c>
      <c r="P350" s="15">
        <f t="shared" si="69"/>
        <v>1.1158999999999999E+80</v>
      </c>
      <c r="Q350" s="15">
        <f t="shared" si="74"/>
        <v>1.1158999999999999</v>
      </c>
      <c r="R350" s="14" t="str" cm="1">
        <f t="array" ref="R350">IF(AND(Q349&gt;1000,Q350&lt;2),INDEX(V:V,MATCH(R349,V:V,0)+1,0),R349)</f>
        <v>업</v>
      </c>
      <c r="S350" s="14" t="str">
        <f t="shared" si="67"/>
        <v>1E+80</v>
      </c>
      <c r="T350" s="29">
        <f t="shared" si="68"/>
        <v>33220000000</v>
      </c>
      <c r="U350" s="29"/>
    </row>
    <row r="351" spans="5:21" x14ac:dyDescent="0.3">
      <c r="E351" s="14">
        <v>343</v>
      </c>
      <c r="F35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</v>
      </c>
      <c r="G35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</v>
      </c>
      <c r="I35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</v>
      </c>
      <c r="J351" s="6" t="s">
        <v>717</v>
      </c>
      <c r="N351" s="14">
        <v>343</v>
      </c>
      <c r="O351" s="15" t="str">
        <f t="shared" si="66"/>
        <v>1.6739업</v>
      </c>
      <c r="P351" s="15">
        <f t="shared" si="69"/>
        <v>1.6739E+80</v>
      </c>
      <c r="Q351" s="15">
        <f t="shared" si="74"/>
        <v>1.6738999999999999</v>
      </c>
      <c r="R351" s="14" t="str" cm="1">
        <f t="array" ref="R351">IF(AND(Q350&gt;1000,Q351&lt;2),INDEX(V:V,MATCH(R350,V:V,0)+1,0),R350)</f>
        <v>업</v>
      </c>
      <c r="S351" s="14" t="str">
        <f t="shared" si="67"/>
        <v>1E+80</v>
      </c>
      <c r="T351" s="29">
        <f t="shared" si="68"/>
        <v>33230000000</v>
      </c>
      <c r="U351" s="29"/>
    </row>
    <row r="352" spans="5:21" x14ac:dyDescent="0.3">
      <c r="E352" s="14">
        <v>344</v>
      </c>
      <c r="F35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</v>
      </c>
      <c r="G35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</v>
      </c>
      <c r="I35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</v>
      </c>
      <c r="J352" s="6" t="s">
        <v>717</v>
      </c>
      <c r="N352" s="14">
        <v>344</v>
      </c>
      <c r="O352" s="15" t="str">
        <f t="shared" si="66"/>
        <v>2.5109업</v>
      </c>
      <c r="P352" s="15">
        <f t="shared" si="69"/>
        <v>2.5109000000000001E+80</v>
      </c>
      <c r="Q352" s="15">
        <f t="shared" si="74"/>
        <v>2.5109000000000004</v>
      </c>
      <c r="R352" s="14" t="str" cm="1">
        <f t="array" ref="R352">IF(AND(Q351&gt;1000,Q352&lt;2),INDEX(V:V,MATCH(R351,V:V,0)+1,0),R351)</f>
        <v>업</v>
      </c>
      <c r="S352" s="14" t="str">
        <f t="shared" si="67"/>
        <v>1E+80</v>
      </c>
      <c r="T352" s="29">
        <f t="shared" si="68"/>
        <v>33240000000</v>
      </c>
      <c r="U352" s="29"/>
    </row>
    <row r="353" spans="5:21" x14ac:dyDescent="0.3">
      <c r="E353" s="14">
        <v>345</v>
      </c>
      <c r="F35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</v>
      </c>
      <c r="G35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</v>
      </c>
      <c r="I35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</v>
      </c>
      <c r="J353" s="6" t="s">
        <v>717</v>
      </c>
      <c r="N353" s="14">
        <v>345</v>
      </c>
      <c r="O353" s="15" t="str">
        <f t="shared" si="66"/>
        <v>3.7664업</v>
      </c>
      <c r="P353" s="15">
        <f t="shared" si="69"/>
        <v>3.7664000000000004E+80</v>
      </c>
      <c r="Q353" s="15">
        <f t="shared" si="74"/>
        <v>3.7664000000000004</v>
      </c>
      <c r="R353" s="14" t="str" cm="1">
        <f t="array" ref="R353">IF(AND(Q352&gt;1000,Q353&lt;2),INDEX(V:V,MATCH(R352,V:V,0)+1,0),R352)</f>
        <v>업</v>
      </c>
      <c r="S353" s="14" t="str">
        <f t="shared" si="67"/>
        <v>1E+80</v>
      </c>
      <c r="T353" s="29">
        <f t="shared" si="68"/>
        <v>33250000000</v>
      </c>
      <c r="U353" s="29"/>
    </row>
    <row r="354" spans="5:21" x14ac:dyDescent="0.3">
      <c r="E354" s="14">
        <v>346</v>
      </c>
      <c r="F35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</v>
      </c>
      <c r="G35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</v>
      </c>
      <c r="I35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</v>
      </c>
      <c r="J354" s="6" t="s">
        <v>717</v>
      </c>
      <c r="N354" s="14">
        <v>346</v>
      </c>
      <c r="O354" s="15" t="str">
        <f t="shared" si="66"/>
        <v>5.6496업</v>
      </c>
      <c r="P354" s="15">
        <f t="shared" si="69"/>
        <v>5.6496000000000001E+80</v>
      </c>
      <c r="Q354" s="15">
        <f t="shared" si="74"/>
        <v>5.6496000000000004</v>
      </c>
      <c r="R354" s="14" t="str" cm="1">
        <f t="array" ref="R354">IF(AND(Q353&gt;1000,Q354&lt;2),INDEX(V:V,MATCH(R353,V:V,0)+1,0),R353)</f>
        <v>업</v>
      </c>
      <c r="S354" s="14" t="str">
        <f t="shared" si="67"/>
        <v>1E+80</v>
      </c>
      <c r="T354" s="29">
        <f t="shared" si="68"/>
        <v>33360000000</v>
      </c>
      <c r="U354" s="29"/>
    </row>
    <row r="355" spans="5:21" x14ac:dyDescent="0.3">
      <c r="E355" s="14">
        <v>347</v>
      </c>
      <c r="F35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</v>
      </c>
      <c r="G35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</v>
      </c>
      <c r="I35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</v>
      </c>
      <c r="J355" s="6" t="s">
        <v>717</v>
      </c>
      <c r="N355" s="14">
        <v>347</v>
      </c>
      <c r="O355" s="15" t="str">
        <f t="shared" si="66"/>
        <v>8.4744업</v>
      </c>
      <c r="P355" s="15">
        <f t="shared" si="69"/>
        <v>8.4743999999999991E+80</v>
      </c>
      <c r="Q355" s="15">
        <f t="shared" si="74"/>
        <v>8.4743999999999993</v>
      </c>
      <c r="R355" s="14" t="str" cm="1">
        <f t="array" ref="R355">IF(AND(Q354&gt;1000,Q355&lt;2),INDEX(V:V,MATCH(R354,V:V,0)+1,0),R354)</f>
        <v>업</v>
      </c>
      <c r="S355" s="14" t="str">
        <f t="shared" si="67"/>
        <v>1E+80</v>
      </c>
      <c r="T355" s="29">
        <f t="shared" si="68"/>
        <v>33370000000</v>
      </c>
      <c r="U355" s="29"/>
    </row>
    <row r="356" spans="5:21" x14ac:dyDescent="0.3">
      <c r="E356" s="14">
        <v>348</v>
      </c>
      <c r="F35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</v>
      </c>
      <c r="G35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</v>
      </c>
      <c r="I35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</v>
      </c>
      <c r="J356" s="6" t="s">
        <v>717</v>
      </c>
      <c r="N356" s="14">
        <v>348</v>
      </c>
      <c r="O356" s="15" t="str">
        <f t="shared" si="66"/>
        <v>12.7116업</v>
      </c>
      <c r="P356" s="15">
        <f t="shared" si="69"/>
        <v>1.27116E+81</v>
      </c>
      <c r="Q356" s="15">
        <f t="shared" si="74"/>
        <v>12.711600000000001</v>
      </c>
      <c r="R356" s="14" t="str" cm="1">
        <f t="array" ref="R356">IF(AND(Q355&gt;1000,Q356&lt;2),INDEX(V:V,MATCH(R355,V:V,0)+1,0),R355)</f>
        <v>업</v>
      </c>
      <c r="S356" s="14" t="str">
        <f t="shared" si="67"/>
        <v>1E+80</v>
      </c>
      <c r="T356" s="29">
        <f t="shared" si="68"/>
        <v>33380000000</v>
      </c>
      <c r="U356" s="29"/>
    </row>
    <row r="357" spans="5:21" x14ac:dyDescent="0.3">
      <c r="E357" s="14">
        <v>349</v>
      </c>
      <c r="F35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</v>
      </c>
      <c r="G35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</v>
      </c>
      <c r="I35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</v>
      </c>
      <c r="J357" s="6" t="s">
        <v>717</v>
      </c>
      <c r="N357" s="14">
        <v>349</v>
      </c>
      <c r="O357" s="15" t="str">
        <f t="shared" si="66"/>
        <v>19.0674업</v>
      </c>
      <c r="P357" s="15">
        <f t="shared" si="69"/>
        <v>1.9067399999999997E+81</v>
      </c>
      <c r="Q357" s="15">
        <f t="shared" si="74"/>
        <v>19.067399999999999</v>
      </c>
      <c r="R357" s="14" t="str" cm="1">
        <f t="array" ref="R357">IF(AND(Q356&gt;1000,Q357&lt;2),INDEX(V:V,MATCH(R356,V:V,0)+1,0),R356)</f>
        <v>업</v>
      </c>
      <c r="S357" s="14" t="str">
        <f t="shared" si="67"/>
        <v>1E+80</v>
      </c>
      <c r="T357" s="29">
        <f t="shared" si="68"/>
        <v>33390000000</v>
      </c>
      <c r="U357" s="29"/>
    </row>
    <row r="358" spans="5:21" x14ac:dyDescent="0.3">
      <c r="E358" s="14">
        <v>350</v>
      </c>
      <c r="F35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</v>
      </c>
      <c r="G35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</v>
      </c>
      <c r="I35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</v>
      </c>
      <c r="J358" s="6" t="s">
        <v>717</v>
      </c>
      <c r="N358" s="14">
        <v>350</v>
      </c>
      <c r="O358" s="15" t="str">
        <f t="shared" si="66"/>
        <v>28.6011업</v>
      </c>
      <c r="P358" s="15">
        <f t="shared" si="69"/>
        <v>2.8601099999999998E+81</v>
      </c>
      <c r="Q358" s="15">
        <f t="shared" si="74"/>
        <v>28.601099999999999</v>
      </c>
      <c r="R358" s="14" t="str" cm="1">
        <f t="array" ref="R358">IF(AND(Q357&gt;1000,Q358&lt;2),INDEX(V:V,MATCH(R357,V:V,0)+1,0),R357)</f>
        <v>업</v>
      </c>
      <c r="S358" s="14" t="str">
        <f t="shared" si="67"/>
        <v>1E+80</v>
      </c>
      <c r="T358" s="29">
        <f t="shared" si="68"/>
        <v>33400000000</v>
      </c>
      <c r="U358" s="29"/>
    </row>
    <row r="359" spans="5:21" x14ac:dyDescent="0.3">
      <c r="E359" s="14">
        <v>351</v>
      </c>
      <c r="F35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</v>
      </c>
      <c r="G35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</v>
      </c>
      <c r="I35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</v>
      </c>
      <c r="J359" s="6" t="s">
        <v>717</v>
      </c>
      <c r="N359" s="14">
        <v>351</v>
      </c>
      <c r="O359" s="15" t="str">
        <f t="shared" si="66"/>
        <v>42.9017업</v>
      </c>
      <c r="P359" s="15">
        <f t="shared" si="69"/>
        <v>4.2901700000000004E+81</v>
      </c>
      <c r="Q359" s="15">
        <f t="shared" si="74"/>
        <v>42.901700000000005</v>
      </c>
      <c r="R359" s="14" t="str" cm="1">
        <f t="array" ref="R359">IF(AND(Q358&gt;1000,Q359&lt;2),INDEX(V:V,MATCH(R358,V:V,0)+1,0),R358)</f>
        <v>업</v>
      </c>
      <c r="S359" s="14" t="str">
        <f t="shared" si="67"/>
        <v>1E+80</v>
      </c>
      <c r="T359" s="29">
        <f t="shared" si="68"/>
        <v>33910000000</v>
      </c>
      <c r="U359" s="29"/>
    </row>
    <row r="360" spans="5:21" x14ac:dyDescent="0.3">
      <c r="E360" s="14">
        <v>352</v>
      </c>
      <c r="F36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</v>
      </c>
      <c r="G36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</v>
      </c>
      <c r="I36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</v>
      </c>
      <c r="J360" s="6" t="s">
        <v>717</v>
      </c>
      <c r="N360" s="14">
        <v>352</v>
      </c>
      <c r="O360" s="15" t="str">
        <f t="shared" si="66"/>
        <v>64.3526업</v>
      </c>
      <c r="P360" s="15">
        <f t="shared" si="69"/>
        <v>6.4352600000000006E+81</v>
      </c>
      <c r="Q360" s="15">
        <f t="shared" si="74"/>
        <v>64.35260000000001</v>
      </c>
      <c r="R360" s="14" t="str" cm="1">
        <f t="array" ref="R360">IF(AND(Q359&gt;1000,Q360&lt;2),INDEX(V:V,MATCH(R359,V:V,0)+1,0),R359)</f>
        <v>업</v>
      </c>
      <c r="S360" s="14" t="str">
        <f t="shared" si="67"/>
        <v>1E+80</v>
      </c>
      <c r="T360" s="29">
        <f t="shared" si="68"/>
        <v>33920000000</v>
      </c>
      <c r="U360" s="29"/>
    </row>
    <row r="361" spans="5:21" x14ac:dyDescent="0.3">
      <c r="E361" s="14">
        <v>353</v>
      </c>
      <c r="F36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</v>
      </c>
      <c r="G36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</v>
      </c>
      <c r="I36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</v>
      </c>
      <c r="J361" s="6" t="s">
        <v>717</v>
      </c>
      <c r="N361" s="14">
        <v>353</v>
      </c>
      <c r="O361" s="15" t="str">
        <f t="shared" si="66"/>
        <v>96.5289업</v>
      </c>
      <c r="P361" s="15">
        <f t="shared" si="69"/>
        <v>9.6528899999999992E+81</v>
      </c>
      <c r="Q361" s="15">
        <f t="shared" si="74"/>
        <v>96.528899999999993</v>
      </c>
      <c r="R361" s="14" t="str" cm="1">
        <f t="array" ref="R361">IF(AND(Q360&gt;1000,Q361&lt;2),INDEX(V:V,MATCH(R360,V:V,0)+1,0),R360)</f>
        <v>업</v>
      </c>
      <c r="S361" s="14" t="str">
        <f t="shared" si="67"/>
        <v>1E+80</v>
      </c>
      <c r="T361" s="29">
        <f t="shared" si="68"/>
        <v>33930000000</v>
      </c>
      <c r="U361" s="29"/>
    </row>
    <row r="362" spans="5:21" x14ac:dyDescent="0.3">
      <c r="E362" s="14">
        <v>354</v>
      </c>
      <c r="F36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</v>
      </c>
      <c r="G36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</v>
      </c>
      <c r="I36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</v>
      </c>
      <c r="J362" s="6" t="s">
        <v>717</v>
      </c>
      <c r="N362" s="14">
        <v>354</v>
      </c>
      <c r="O362" s="15" t="str">
        <f t="shared" si="66"/>
        <v>144.7934업</v>
      </c>
      <c r="P362" s="15">
        <f t="shared" si="69"/>
        <v>1.447934E+82</v>
      </c>
      <c r="Q362" s="15">
        <f t="shared" si="74"/>
        <v>144.79339999999999</v>
      </c>
      <c r="R362" s="14" t="str" cm="1">
        <f t="array" ref="R362">IF(AND(Q361&gt;1000,Q362&lt;2),INDEX(V:V,MATCH(R361,V:V,0)+1,0),R361)</f>
        <v>업</v>
      </c>
      <c r="S362" s="14" t="str">
        <f t="shared" si="67"/>
        <v>1E+80</v>
      </c>
      <c r="T362" s="29">
        <f t="shared" si="68"/>
        <v>33940000000</v>
      </c>
      <c r="U362" s="29"/>
    </row>
    <row r="363" spans="5:21" x14ac:dyDescent="0.3">
      <c r="E363" s="14">
        <v>355</v>
      </c>
      <c r="F36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</v>
      </c>
      <c r="G36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</v>
      </c>
      <c r="I36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</v>
      </c>
      <c r="J363" s="6" t="s">
        <v>717</v>
      </c>
      <c r="N363" s="14">
        <v>355</v>
      </c>
      <c r="O363" s="15" t="str">
        <f t="shared" si="66"/>
        <v>217.1901업</v>
      </c>
      <c r="P363" s="15">
        <f t="shared" si="69"/>
        <v>2.171901E+82</v>
      </c>
      <c r="Q363" s="15">
        <f t="shared" si="74"/>
        <v>217.1901</v>
      </c>
      <c r="R363" s="14" t="str" cm="1">
        <f t="array" ref="R363">IF(AND(Q362&gt;1000,Q363&lt;2),INDEX(V:V,MATCH(R362,V:V,0)+1,0),R362)</f>
        <v>업</v>
      </c>
      <c r="S363" s="14" t="str">
        <f t="shared" si="67"/>
        <v>1E+80</v>
      </c>
      <c r="T363" s="29">
        <f t="shared" si="68"/>
        <v>33950000000</v>
      </c>
      <c r="U363" s="29"/>
    </row>
    <row r="364" spans="5:21" x14ac:dyDescent="0.3">
      <c r="E364" s="14">
        <v>356</v>
      </c>
      <c r="F36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</v>
      </c>
      <c r="G36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</v>
      </c>
      <c r="I36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</v>
      </c>
      <c r="J364" s="6" t="s">
        <v>717</v>
      </c>
      <c r="N364" s="14">
        <v>356</v>
      </c>
      <c r="O364" s="15" t="str">
        <f t="shared" si="66"/>
        <v>325.7852업</v>
      </c>
      <c r="P364" s="15">
        <f t="shared" si="69"/>
        <v>3.2578519999999994E+82</v>
      </c>
      <c r="Q364" s="15">
        <f t="shared" si="74"/>
        <v>325.78519999999997</v>
      </c>
      <c r="R364" s="14" t="str" cm="1">
        <f t="array" ref="R364">IF(AND(Q363&gt;1000,Q364&lt;2),INDEX(V:V,MATCH(R363,V:V,0)+1,0),R363)</f>
        <v>업</v>
      </c>
      <c r="S364" s="14" t="str">
        <f t="shared" si="67"/>
        <v>1E+80</v>
      </c>
      <c r="T364" s="29">
        <f t="shared" si="68"/>
        <v>33960000000</v>
      </c>
      <c r="U364" s="29"/>
    </row>
    <row r="365" spans="5:21" x14ac:dyDescent="0.3">
      <c r="E365" s="14">
        <v>357</v>
      </c>
      <c r="F36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</v>
      </c>
      <c r="G36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</v>
      </c>
      <c r="I36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</v>
      </c>
      <c r="J365" s="6" t="s">
        <v>717</v>
      </c>
      <c r="N365" s="14">
        <v>357</v>
      </c>
      <c r="O365" s="15" t="str">
        <f t="shared" si="66"/>
        <v>488.6778업</v>
      </c>
      <c r="P365" s="15">
        <f t="shared" si="69"/>
        <v>4.8867779999999998E+82</v>
      </c>
      <c r="Q365" s="15">
        <f t="shared" si="74"/>
        <v>488.67779999999999</v>
      </c>
      <c r="R365" s="14" t="str" cm="1">
        <f t="array" ref="R365">IF(AND(Q364&gt;1000,Q365&lt;2),INDEX(V:V,MATCH(R364,V:V,0)+1,0),R364)</f>
        <v>업</v>
      </c>
      <c r="S365" s="14" t="str">
        <f t="shared" si="67"/>
        <v>1E+80</v>
      </c>
      <c r="T365" s="29">
        <f t="shared" si="68"/>
        <v>33970000000</v>
      </c>
      <c r="U365" s="29"/>
    </row>
    <row r="366" spans="5:21" x14ac:dyDescent="0.3">
      <c r="E366" s="14">
        <v>358</v>
      </c>
      <c r="F36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</v>
      </c>
      <c r="G36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</v>
      </c>
      <c r="I36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</v>
      </c>
      <c r="J366" s="6" t="s">
        <v>717</v>
      </c>
      <c r="N366" s="14">
        <v>358</v>
      </c>
      <c r="O366" s="15" t="str">
        <f t="shared" si="66"/>
        <v>733.0167업</v>
      </c>
      <c r="P366" s="15">
        <f t="shared" si="69"/>
        <v>7.3301670000000004E+82</v>
      </c>
      <c r="Q366" s="15">
        <f t="shared" si="74"/>
        <v>733.01670000000001</v>
      </c>
      <c r="R366" s="14" t="str" cm="1">
        <f t="array" ref="R366">IF(AND(Q365&gt;1000,Q366&lt;2),INDEX(V:V,MATCH(R365,V:V,0)+1,0),R365)</f>
        <v>업</v>
      </c>
      <c r="S366" s="14" t="str">
        <f t="shared" si="67"/>
        <v>1E+80</v>
      </c>
      <c r="T366" s="29">
        <f t="shared" si="68"/>
        <v>33980000000</v>
      </c>
      <c r="U366" s="29"/>
    </row>
    <row r="367" spans="5:21" x14ac:dyDescent="0.3">
      <c r="E367" s="14">
        <v>359</v>
      </c>
      <c r="F36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</v>
      </c>
      <c r="G36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</v>
      </c>
      <c r="I36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</v>
      </c>
      <c r="J367" s="6" t="s">
        <v>717</v>
      </c>
      <c r="N367" s="14">
        <v>359</v>
      </c>
      <c r="O367" s="15" t="str">
        <f t="shared" si="66"/>
        <v>1099.5251업</v>
      </c>
      <c r="P367" s="15">
        <f t="shared" si="69"/>
        <v>1.0995251000000001E+83</v>
      </c>
      <c r="Q367" s="15">
        <f t="shared" si="74"/>
        <v>1099.5251000000001</v>
      </c>
      <c r="R367" s="14" t="str" cm="1">
        <f t="array" ref="R367">IF(AND(Q366&gt;1000,Q367&lt;2),INDEX(V:V,MATCH(R366,V:V,0)+1,0),R366)</f>
        <v>업</v>
      </c>
      <c r="S367" s="14" t="str">
        <f t="shared" si="67"/>
        <v>1E+80</v>
      </c>
      <c r="T367" s="29">
        <f t="shared" si="68"/>
        <v>33990000000</v>
      </c>
      <c r="U367" s="29"/>
    </row>
    <row r="368" spans="5:21" x14ac:dyDescent="0.3">
      <c r="E368" s="14">
        <v>360</v>
      </c>
      <c r="F36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</v>
      </c>
      <c r="G36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</v>
      </c>
      <c r="I36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</v>
      </c>
      <c r="J368" s="6" t="s">
        <v>717</v>
      </c>
      <c r="N368" s="14">
        <v>360</v>
      </c>
      <c r="O368" s="15" t="str">
        <f t="shared" si="66"/>
        <v>1649.2877업</v>
      </c>
      <c r="P368" s="15">
        <f t="shared" si="69"/>
        <v>1.6492877000000001E+83</v>
      </c>
      <c r="Q368" s="15">
        <f t="shared" si="74"/>
        <v>1649.2877000000001</v>
      </c>
      <c r="R368" s="14" t="str" cm="1">
        <f t="array" ref="R368">IF(AND(Q367&gt;1000,Q368&lt;2),INDEX(V:V,MATCH(R367,V:V,0)+1,0),R367)</f>
        <v>업</v>
      </c>
      <c r="S368" s="14" t="str">
        <f t="shared" si="67"/>
        <v>1E+80</v>
      </c>
      <c r="T368" s="29">
        <f t="shared" si="68"/>
        <v>34000000000</v>
      </c>
      <c r="U368" s="29"/>
    </row>
    <row r="369" spans="5:21" x14ac:dyDescent="0.3">
      <c r="E369" s="14">
        <v>361</v>
      </c>
      <c r="F36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</v>
      </c>
      <c r="G36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</v>
      </c>
      <c r="I36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</v>
      </c>
      <c r="J369" s="6" t="s">
        <v>717</v>
      </c>
      <c r="N369" s="14">
        <v>361</v>
      </c>
      <c r="O369" s="15" t="str">
        <f t="shared" si="66"/>
        <v>2473.9316업</v>
      </c>
      <c r="P369" s="15">
        <f t="shared" si="69"/>
        <v>2.4739316000000001E+83</v>
      </c>
      <c r="Q369" s="15">
        <f t="shared" si="74"/>
        <v>2473.9316000000003</v>
      </c>
      <c r="R369" s="14" t="str" cm="1">
        <f t="array" ref="R369">IF(AND(Q368&gt;1000,Q369&lt;2),INDEX(V:V,MATCH(R368,V:V,0)+1,0),R368)</f>
        <v>업</v>
      </c>
      <c r="S369" s="14" t="str">
        <f t="shared" si="67"/>
        <v>1E+80</v>
      </c>
      <c r="T369" s="29">
        <f t="shared" si="68"/>
        <v>34110000000</v>
      </c>
      <c r="U369" s="29"/>
    </row>
    <row r="370" spans="5:21" x14ac:dyDescent="0.3">
      <c r="E370" s="14">
        <v>362</v>
      </c>
      <c r="F37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</v>
      </c>
      <c r="G37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</v>
      </c>
      <c r="I37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</v>
      </c>
      <c r="J370" s="6" t="s">
        <v>717</v>
      </c>
      <c r="N370" s="14">
        <v>362</v>
      </c>
      <c r="O370" s="15" t="str">
        <f t="shared" si="66"/>
        <v>3710.8974업</v>
      </c>
      <c r="P370" s="15">
        <f t="shared" si="69"/>
        <v>3.7108973999999999E+83</v>
      </c>
      <c r="Q370" s="15">
        <f t="shared" si="74"/>
        <v>3710.8973999999998</v>
      </c>
      <c r="R370" s="14" t="str" cm="1">
        <f t="array" ref="R370">IF(AND(Q369&gt;1000,Q370&lt;2),INDEX(V:V,MATCH(R369,V:V,0)+1,0),R369)</f>
        <v>업</v>
      </c>
      <c r="S370" s="14" t="str">
        <f t="shared" si="67"/>
        <v>1E+80</v>
      </c>
      <c r="T370" s="29">
        <f t="shared" si="68"/>
        <v>34120000000</v>
      </c>
      <c r="U370" s="29"/>
    </row>
    <row r="371" spans="5:21" x14ac:dyDescent="0.3">
      <c r="E371" s="14">
        <v>363</v>
      </c>
      <c r="F37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</v>
      </c>
      <c r="G37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</v>
      </c>
      <c r="I37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</v>
      </c>
      <c r="J371" s="6" t="s">
        <v>717</v>
      </c>
      <c r="N371" s="14">
        <v>363</v>
      </c>
      <c r="O371" s="15" t="str">
        <f t="shared" si="66"/>
        <v>5566.3461업</v>
      </c>
      <c r="P371" s="15">
        <f t="shared" si="69"/>
        <v>5.5663460999999999E+83</v>
      </c>
      <c r="Q371" s="15">
        <f t="shared" si="74"/>
        <v>5566.3460999999998</v>
      </c>
      <c r="R371" s="14" t="str" cm="1">
        <f t="array" ref="R371">IF(AND(Q370&gt;1000,Q371&lt;2),INDEX(V:V,MATCH(R370,V:V,0)+1,0),R370)</f>
        <v>업</v>
      </c>
      <c r="S371" s="14" t="str">
        <f t="shared" si="67"/>
        <v>1E+80</v>
      </c>
      <c r="T371" s="29">
        <f t="shared" si="68"/>
        <v>34130000000</v>
      </c>
      <c r="U371" s="29"/>
    </row>
    <row r="372" spans="5:21" x14ac:dyDescent="0.3">
      <c r="E372" s="14">
        <v>364</v>
      </c>
      <c r="F37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</v>
      </c>
      <c r="G37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</v>
      </c>
      <c r="I37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</v>
      </c>
      <c r="J372" s="6" t="s">
        <v>717</v>
      </c>
      <c r="N372" s="14">
        <v>364</v>
      </c>
      <c r="O372" s="15" t="str">
        <f t="shared" si="66"/>
        <v>8349.5192업</v>
      </c>
      <c r="P372" s="15">
        <f t="shared" si="69"/>
        <v>8.3495191999999984E+83</v>
      </c>
      <c r="Q372" s="15">
        <f t="shared" si="74"/>
        <v>8349.5191999999988</v>
      </c>
      <c r="R372" s="14" t="str" cm="1">
        <f t="array" ref="R372">IF(AND(Q371&gt;1000,Q372&lt;2),INDEX(V:V,MATCH(R371,V:V,0)+1,0),R371)</f>
        <v>업</v>
      </c>
      <c r="S372" s="14" t="str">
        <f t="shared" si="67"/>
        <v>1E+80</v>
      </c>
      <c r="T372" s="29">
        <f t="shared" si="68"/>
        <v>34140000000</v>
      </c>
      <c r="U372" s="29"/>
    </row>
    <row r="373" spans="5:21" x14ac:dyDescent="0.3">
      <c r="E373" s="14">
        <v>365</v>
      </c>
      <c r="F37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</v>
      </c>
      <c r="G37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</v>
      </c>
      <c r="I37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</v>
      </c>
      <c r="J373" s="6" t="s">
        <v>717</v>
      </c>
      <c r="N373" s="14">
        <v>365</v>
      </c>
      <c r="O373" s="15" t="str">
        <f t="shared" si="66"/>
        <v>1.2525긍</v>
      </c>
      <c r="P373" s="15">
        <f t="shared" si="69"/>
        <v>1.2525E+84</v>
      </c>
      <c r="Q373" s="15">
        <f t="shared" si="74"/>
        <v>1.2524999999999999</v>
      </c>
      <c r="R373" s="14" t="str" cm="1">
        <f t="array" ref="R373">IF(AND(Q372&gt;1000,Q373&lt;2),INDEX(V:V,MATCH(R372,V:V,0)+1,0),R372)</f>
        <v>긍</v>
      </c>
      <c r="S373" s="14" t="str">
        <f t="shared" si="67"/>
        <v>1E+84</v>
      </c>
      <c r="T373" s="29">
        <f t="shared" si="68"/>
        <v>34150000000</v>
      </c>
      <c r="U373" s="29"/>
    </row>
    <row r="374" spans="5:21" x14ac:dyDescent="0.3">
      <c r="E374" s="14">
        <v>366</v>
      </c>
      <c r="F37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</v>
      </c>
      <c r="G37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</v>
      </c>
      <c r="I37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</v>
      </c>
      <c r="J374" s="6" t="s">
        <v>717</v>
      </c>
      <c r="N374" s="14">
        <v>366</v>
      </c>
      <c r="O374" s="15" t="str">
        <f t="shared" si="66"/>
        <v>1.8788긍</v>
      </c>
      <c r="P374" s="15">
        <f t="shared" si="69"/>
        <v>1.8788000000000002E+84</v>
      </c>
      <c r="Q374" s="15">
        <f t="shared" si="74"/>
        <v>1.8788</v>
      </c>
      <c r="R374" s="14" t="str" cm="1">
        <f t="array" ref="R374">IF(AND(Q373&gt;1000,Q374&lt;2),INDEX(V:V,MATCH(R373,V:V,0)+1,0),R373)</f>
        <v>긍</v>
      </c>
      <c r="S374" s="14" t="str">
        <f t="shared" si="67"/>
        <v>1E+84</v>
      </c>
      <c r="T374" s="29">
        <f t="shared" si="68"/>
        <v>34160000000</v>
      </c>
      <c r="U374" s="29"/>
    </row>
    <row r="375" spans="5:21" x14ac:dyDescent="0.3">
      <c r="E375" s="14">
        <v>367</v>
      </c>
      <c r="F37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</v>
      </c>
      <c r="G37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</v>
      </c>
      <c r="I37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</v>
      </c>
      <c r="J375" s="6" t="s">
        <v>717</v>
      </c>
      <c r="N375" s="14">
        <v>367</v>
      </c>
      <c r="O375" s="15" t="str">
        <f t="shared" si="66"/>
        <v>2.8182긍</v>
      </c>
      <c r="P375" s="15">
        <f t="shared" si="69"/>
        <v>2.8182000000000001E+84</v>
      </c>
      <c r="Q375" s="15">
        <f t="shared" si="74"/>
        <v>2.8182</v>
      </c>
      <c r="R375" s="14" t="str" cm="1">
        <f t="array" ref="R375">IF(AND(Q374&gt;1000,Q375&lt;2),INDEX(V:V,MATCH(R374,V:V,0)+1,0),R374)</f>
        <v>긍</v>
      </c>
      <c r="S375" s="14" t="str">
        <f t="shared" si="67"/>
        <v>1E+84</v>
      </c>
      <c r="T375" s="29">
        <f t="shared" si="68"/>
        <v>34170000000</v>
      </c>
      <c r="U375" s="29"/>
    </row>
    <row r="376" spans="5:21" x14ac:dyDescent="0.3">
      <c r="E376" s="14">
        <v>368</v>
      </c>
      <c r="F37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</v>
      </c>
      <c r="G37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</v>
      </c>
      <c r="I37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</v>
      </c>
      <c r="J376" s="6" t="s">
        <v>717</v>
      </c>
      <c r="N376" s="14">
        <v>368</v>
      </c>
      <c r="O376" s="15" t="str">
        <f t="shared" si="66"/>
        <v>4.2273긍</v>
      </c>
      <c r="P376" s="15">
        <f t="shared" si="69"/>
        <v>4.2272999999999995E+84</v>
      </c>
      <c r="Q376" s="15">
        <f t="shared" si="74"/>
        <v>4.2272999999999996</v>
      </c>
      <c r="R376" s="14" t="str" cm="1">
        <f t="array" ref="R376">IF(AND(Q375&gt;1000,Q376&lt;2),INDEX(V:V,MATCH(R375,V:V,0)+1,0),R375)</f>
        <v>긍</v>
      </c>
      <c r="S376" s="14" t="str">
        <f t="shared" si="67"/>
        <v>1E+84</v>
      </c>
      <c r="T376" s="29">
        <f t="shared" si="68"/>
        <v>34180000000</v>
      </c>
      <c r="U376" s="29"/>
    </row>
    <row r="377" spans="5:21" x14ac:dyDescent="0.3">
      <c r="E377" s="14">
        <v>369</v>
      </c>
      <c r="F37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</v>
      </c>
      <c r="G37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</v>
      </c>
      <c r="I37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</v>
      </c>
      <c r="J377" s="6" t="s">
        <v>717</v>
      </c>
      <c r="N377" s="14">
        <v>369</v>
      </c>
      <c r="O377" s="15" t="str">
        <f t="shared" si="66"/>
        <v>6.341긍</v>
      </c>
      <c r="P377" s="15">
        <f t="shared" si="69"/>
        <v>6.3410000000000005E+84</v>
      </c>
      <c r="Q377" s="15">
        <f t="shared" si="74"/>
        <v>6.3410000000000002</v>
      </c>
      <c r="R377" s="14" t="str" cm="1">
        <f t="array" ref="R377">IF(AND(Q376&gt;1000,Q377&lt;2),INDEX(V:V,MATCH(R376,V:V,0)+1,0),R376)</f>
        <v>긍</v>
      </c>
      <c r="S377" s="14" t="str">
        <f t="shared" si="67"/>
        <v>1E+84</v>
      </c>
      <c r="T377" s="29">
        <f t="shared" si="68"/>
        <v>34190000000</v>
      </c>
      <c r="U377" s="29"/>
    </row>
    <row r="378" spans="5:21" x14ac:dyDescent="0.3">
      <c r="E378" s="14">
        <v>370</v>
      </c>
      <c r="F37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</v>
      </c>
      <c r="G37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</v>
      </c>
      <c r="I37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</v>
      </c>
      <c r="J378" s="6" t="s">
        <v>717</v>
      </c>
      <c r="N378" s="14">
        <v>370</v>
      </c>
      <c r="O378" s="15" t="str">
        <f t="shared" si="66"/>
        <v>9.5115긍</v>
      </c>
      <c r="P378" s="15">
        <f t="shared" si="69"/>
        <v>9.5115000000000007E+84</v>
      </c>
      <c r="Q378" s="15">
        <f t="shared" si="74"/>
        <v>9.5114999999999998</v>
      </c>
      <c r="R378" s="14" t="str" cm="1">
        <f t="array" ref="R378">IF(AND(Q377&gt;1000,Q378&lt;2),INDEX(V:V,MATCH(R377,V:V,0)+1,0),R377)</f>
        <v>긍</v>
      </c>
      <c r="S378" s="14" t="str">
        <f t="shared" si="67"/>
        <v>1E+84</v>
      </c>
      <c r="T378" s="29">
        <f t="shared" si="68"/>
        <v>34200000000</v>
      </c>
      <c r="U378" s="29"/>
    </row>
    <row r="379" spans="5:21" x14ac:dyDescent="0.3">
      <c r="E379" s="14">
        <v>371</v>
      </c>
      <c r="F37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</v>
      </c>
      <c r="G37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</v>
      </c>
      <c r="I37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</v>
      </c>
      <c r="J379" s="6" t="s">
        <v>717</v>
      </c>
      <c r="N379" s="14">
        <v>371</v>
      </c>
      <c r="O379" s="15" t="str">
        <f t="shared" si="66"/>
        <v>14.2673긍</v>
      </c>
      <c r="P379" s="15">
        <f t="shared" si="69"/>
        <v>1.4267300000000001E+85</v>
      </c>
      <c r="Q379" s="15">
        <f t="shared" si="74"/>
        <v>14.267300000000001</v>
      </c>
      <c r="R379" s="14" t="str" cm="1">
        <f t="array" ref="R379">IF(AND(Q378&gt;1000,Q379&lt;2),INDEX(V:V,MATCH(R378,V:V,0)+1,0),R378)</f>
        <v>긍</v>
      </c>
      <c r="S379" s="14" t="str">
        <f t="shared" si="67"/>
        <v>1E+84</v>
      </c>
      <c r="T379" s="29">
        <f t="shared" si="68"/>
        <v>34210000000</v>
      </c>
      <c r="U379" s="29"/>
    </row>
    <row r="380" spans="5:21" x14ac:dyDescent="0.3">
      <c r="E380" s="14">
        <v>372</v>
      </c>
      <c r="F38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</v>
      </c>
      <c r="G38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</v>
      </c>
      <c r="I38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</v>
      </c>
      <c r="J380" s="6" t="s">
        <v>717</v>
      </c>
      <c r="N380" s="14">
        <v>372</v>
      </c>
      <c r="O380" s="15" t="str">
        <f t="shared" si="66"/>
        <v>21.401긍</v>
      </c>
      <c r="P380" s="15">
        <f t="shared" si="69"/>
        <v>2.1401E+85</v>
      </c>
      <c r="Q380" s="15">
        <f t="shared" si="74"/>
        <v>21.401</v>
      </c>
      <c r="R380" s="14" t="str" cm="1">
        <f t="array" ref="R380">IF(AND(Q379&gt;1000,Q380&lt;2),INDEX(V:V,MATCH(R379,V:V,0)+1,0),R379)</f>
        <v>긍</v>
      </c>
      <c r="S380" s="14" t="str">
        <f t="shared" si="67"/>
        <v>1E+84</v>
      </c>
      <c r="T380" s="29">
        <f t="shared" si="68"/>
        <v>34220000000</v>
      </c>
      <c r="U380" s="29"/>
    </row>
    <row r="381" spans="5:21" x14ac:dyDescent="0.3">
      <c r="E381" s="14">
        <v>373</v>
      </c>
      <c r="F38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</v>
      </c>
      <c r="G38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</v>
      </c>
      <c r="I38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</v>
      </c>
      <c r="J381" s="6" t="s">
        <v>717</v>
      </c>
      <c r="N381" s="14">
        <v>373</v>
      </c>
      <c r="O381" s="15" t="str">
        <f t="shared" si="66"/>
        <v>32.1015긍</v>
      </c>
      <c r="P381" s="15">
        <f t="shared" si="69"/>
        <v>3.2101500000000005E+85</v>
      </c>
      <c r="Q381" s="15">
        <f t="shared" si="74"/>
        <v>32.101500000000001</v>
      </c>
      <c r="R381" s="14" t="str" cm="1">
        <f t="array" ref="R381">IF(AND(Q380&gt;1000,Q381&lt;2),INDEX(V:V,MATCH(R380,V:V,0)+1,0),R380)</f>
        <v>긍</v>
      </c>
      <c r="S381" s="14" t="str">
        <f t="shared" si="67"/>
        <v>1E+84</v>
      </c>
      <c r="T381" s="29">
        <f t="shared" si="68"/>
        <v>34230000000</v>
      </c>
      <c r="U381" s="29"/>
    </row>
    <row r="382" spans="5:21" x14ac:dyDescent="0.3">
      <c r="E382" s="14">
        <v>374</v>
      </c>
      <c r="F38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</v>
      </c>
      <c r="G38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</v>
      </c>
      <c r="I38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</v>
      </c>
      <c r="J382" s="6" t="s">
        <v>717</v>
      </c>
      <c r="N382" s="14">
        <v>374</v>
      </c>
      <c r="O382" s="15" t="str">
        <f t="shared" si="66"/>
        <v>48.1523긍</v>
      </c>
      <c r="P382" s="15">
        <f t="shared" si="69"/>
        <v>4.8152300000000007E+85</v>
      </c>
      <c r="Q382" s="15">
        <f t="shared" si="74"/>
        <v>48.152300000000004</v>
      </c>
      <c r="R382" s="14" t="str" cm="1">
        <f t="array" ref="R382">IF(AND(Q381&gt;1000,Q382&lt;2),INDEX(V:V,MATCH(R381,V:V,0)+1,0),R381)</f>
        <v>긍</v>
      </c>
      <c r="S382" s="14" t="str">
        <f t="shared" si="67"/>
        <v>1E+84</v>
      </c>
      <c r="T382" s="29">
        <f t="shared" si="68"/>
        <v>34240000000</v>
      </c>
      <c r="U382" s="29"/>
    </row>
    <row r="383" spans="5:21" x14ac:dyDescent="0.3">
      <c r="E383" s="14">
        <v>375</v>
      </c>
      <c r="F38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</v>
      </c>
      <c r="G38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</v>
      </c>
      <c r="I38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</v>
      </c>
      <c r="J383" s="6" t="s">
        <v>717</v>
      </c>
      <c r="N383" s="14">
        <v>375</v>
      </c>
      <c r="O383" s="15" t="str">
        <f t="shared" si="66"/>
        <v>72.2285긍</v>
      </c>
      <c r="P383" s="15">
        <f t="shared" si="69"/>
        <v>7.2228500000000006E+85</v>
      </c>
      <c r="Q383" s="15">
        <f t="shared" si="74"/>
        <v>72.228499999999997</v>
      </c>
      <c r="R383" s="14" t="str" cm="1">
        <f t="array" ref="R383">IF(AND(Q382&gt;1000,Q383&lt;2),INDEX(V:V,MATCH(R382,V:V,0)+1,0),R382)</f>
        <v>긍</v>
      </c>
      <c r="S383" s="14" t="str">
        <f t="shared" si="67"/>
        <v>1E+84</v>
      </c>
      <c r="T383" s="29">
        <f t="shared" si="68"/>
        <v>34250000000</v>
      </c>
      <c r="U383" s="29"/>
    </row>
    <row r="384" spans="5:21" x14ac:dyDescent="0.3">
      <c r="E384" s="14">
        <v>376</v>
      </c>
      <c r="F38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</v>
      </c>
      <c r="G38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</v>
      </c>
      <c r="I38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</v>
      </c>
      <c r="J384" s="6" t="s">
        <v>717</v>
      </c>
      <c r="N384" s="14">
        <v>376</v>
      </c>
      <c r="O384" s="15" t="str">
        <f t="shared" si="66"/>
        <v>108.3428긍</v>
      </c>
      <c r="P384" s="15">
        <f t="shared" si="69"/>
        <v>1.083428E+86</v>
      </c>
      <c r="Q384" s="15">
        <f t="shared" si="74"/>
        <v>108.3428</v>
      </c>
      <c r="R384" s="14" t="str" cm="1">
        <f t="array" ref="R384">IF(AND(Q383&gt;1000,Q384&lt;2),INDEX(V:V,MATCH(R383,V:V,0)+1,0),R383)</f>
        <v>긍</v>
      </c>
      <c r="S384" s="14" t="str">
        <f t="shared" si="67"/>
        <v>1E+84</v>
      </c>
      <c r="T384" s="29">
        <f t="shared" si="68"/>
        <v>34360000000</v>
      </c>
      <c r="U384" s="29"/>
    </row>
    <row r="385" spans="5:21" x14ac:dyDescent="0.3">
      <c r="E385" s="14">
        <v>377</v>
      </c>
      <c r="F38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</v>
      </c>
      <c r="G38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</v>
      </c>
      <c r="I38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</v>
      </c>
      <c r="J385" s="6" t="s">
        <v>717</v>
      </c>
      <c r="N385" s="14">
        <v>377</v>
      </c>
      <c r="O385" s="15" t="str">
        <f t="shared" si="66"/>
        <v>162.5142긍</v>
      </c>
      <c r="P385" s="15">
        <f t="shared" si="69"/>
        <v>1.6251419999999999E+86</v>
      </c>
      <c r="Q385" s="15">
        <f t="shared" si="74"/>
        <v>162.51419999999999</v>
      </c>
      <c r="R385" s="14" t="str" cm="1">
        <f t="array" ref="R385">IF(AND(Q384&gt;1000,Q385&lt;2),INDEX(V:V,MATCH(R384,V:V,0)+1,0),R384)</f>
        <v>긍</v>
      </c>
      <c r="S385" s="14" t="str">
        <f t="shared" si="67"/>
        <v>1E+84</v>
      </c>
      <c r="T385" s="29">
        <f t="shared" si="68"/>
        <v>34370000000</v>
      </c>
      <c r="U385" s="29"/>
    </row>
    <row r="386" spans="5:21" x14ac:dyDescent="0.3">
      <c r="E386" s="14">
        <v>378</v>
      </c>
      <c r="F38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</v>
      </c>
      <c r="G38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</v>
      </c>
      <c r="I38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</v>
      </c>
      <c r="J386" s="6" t="s">
        <v>717</v>
      </c>
      <c r="N386" s="14">
        <v>378</v>
      </c>
      <c r="O386" s="15" t="str">
        <f t="shared" si="66"/>
        <v>243.7713긍</v>
      </c>
      <c r="P386" s="15">
        <f t="shared" si="69"/>
        <v>2.4377130000000001E+86</v>
      </c>
      <c r="Q386" s="15">
        <f t="shared" si="74"/>
        <v>243.7713</v>
      </c>
      <c r="R386" s="14" t="str" cm="1">
        <f t="array" ref="R386">IF(AND(Q385&gt;1000,Q386&lt;2),INDEX(V:V,MATCH(R385,V:V,0)+1,0),R385)</f>
        <v>긍</v>
      </c>
      <c r="S386" s="14" t="str">
        <f t="shared" si="67"/>
        <v>1E+84</v>
      </c>
      <c r="T386" s="29">
        <f t="shared" si="68"/>
        <v>34380000000</v>
      </c>
      <c r="U386" s="29"/>
    </row>
    <row r="387" spans="5:21" x14ac:dyDescent="0.3">
      <c r="E387" s="14">
        <v>379</v>
      </c>
      <c r="F38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</v>
      </c>
      <c r="G38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</v>
      </c>
      <c r="I38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</v>
      </c>
      <c r="J387" s="6" t="s">
        <v>717</v>
      </c>
      <c r="N387" s="14">
        <v>379</v>
      </c>
      <c r="O387" s="15" t="str">
        <f t="shared" si="66"/>
        <v>365.657긍</v>
      </c>
      <c r="P387" s="15">
        <f t="shared" si="69"/>
        <v>3.6565699999999998E+86</v>
      </c>
      <c r="Q387" s="15">
        <f t="shared" si="74"/>
        <v>365.65699999999998</v>
      </c>
      <c r="R387" s="14" t="str" cm="1">
        <f t="array" ref="R387">IF(AND(Q386&gt;1000,Q387&lt;2),INDEX(V:V,MATCH(R386,V:V,0)+1,0),R386)</f>
        <v>긍</v>
      </c>
      <c r="S387" s="14" t="str">
        <f t="shared" si="67"/>
        <v>1E+84</v>
      </c>
      <c r="T387" s="29">
        <f t="shared" si="68"/>
        <v>34390000000</v>
      </c>
      <c r="U387" s="29"/>
    </row>
    <row r="388" spans="5:21" x14ac:dyDescent="0.3">
      <c r="E388" s="14">
        <v>380</v>
      </c>
      <c r="F38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</v>
      </c>
      <c r="G38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</v>
      </c>
      <c r="I38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</v>
      </c>
      <c r="J388" s="6" t="s">
        <v>717</v>
      </c>
      <c r="N388" s="14">
        <v>380</v>
      </c>
      <c r="O388" s="15" t="str">
        <f t="shared" si="66"/>
        <v>548.4855긍</v>
      </c>
      <c r="P388" s="15">
        <f t="shared" si="69"/>
        <v>5.4848550000000003E+86</v>
      </c>
      <c r="Q388" s="15">
        <f t="shared" si="74"/>
        <v>548.4855</v>
      </c>
      <c r="R388" s="14" t="str" cm="1">
        <f t="array" ref="R388">IF(AND(Q387&gt;1000,Q388&lt;2),INDEX(V:V,MATCH(R387,V:V,0)+1,0),R387)</f>
        <v>긍</v>
      </c>
      <c r="S388" s="14" t="str">
        <f t="shared" si="67"/>
        <v>1E+84</v>
      </c>
      <c r="T388" s="29">
        <f t="shared" si="68"/>
        <v>34400000000</v>
      </c>
      <c r="U388" s="29"/>
    </row>
    <row r="389" spans="5:21" x14ac:dyDescent="0.3">
      <c r="E389" s="14">
        <v>381</v>
      </c>
      <c r="F38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</v>
      </c>
      <c r="G38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</v>
      </c>
      <c r="I38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</v>
      </c>
      <c r="J389" s="6" t="s">
        <v>717</v>
      </c>
      <c r="N389" s="14">
        <v>381</v>
      </c>
      <c r="O389" s="15" t="str">
        <f t="shared" ref="O389:O452" si="75">Q389&amp;R389</f>
        <v>822.7283긍</v>
      </c>
      <c r="P389" s="15">
        <f t="shared" si="69"/>
        <v>8.2272829999999999E+86</v>
      </c>
      <c r="Q389" s="15">
        <f t="shared" si="74"/>
        <v>822.72829999999999</v>
      </c>
      <c r="R389" s="14" t="str" cm="1">
        <f t="array" ref="R389">IF(AND(Q388&gt;1000,Q389&lt;2),INDEX(V:V,MATCH(R388,V:V,0)+1,0),R388)</f>
        <v>긍</v>
      </c>
      <c r="S389" s="14" t="str">
        <f t="shared" si="67"/>
        <v>1E+84</v>
      </c>
      <c r="T389" s="29">
        <f t="shared" si="68"/>
        <v>34410000000</v>
      </c>
      <c r="U389" s="29"/>
    </row>
    <row r="390" spans="5:21" x14ac:dyDescent="0.3">
      <c r="E390" s="14">
        <v>382</v>
      </c>
      <c r="F39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</v>
      </c>
      <c r="G39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</v>
      </c>
      <c r="I39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</v>
      </c>
      <c r="J390" s="6" t="s">
        <v>717</v>
      </c>
      <c r="N390" s="14">
        <v>382</v>
      </c>
      <c r="O390" s="15" t="str">
        <f t="shared" si="75"/>
        <v>1234.0925긍</v>
      </c>
      <c r="P390" s="15">
        <f t="shared" si="69"/>
        <v>1.2340924999999999E+87</v>
      </c>
      <c r="Q390" s="15">
        <f t="shared" si="74"/>
        <v>1234.0925</v>
      </c>
      <c r="R390" s="14" t="str" cm="1">
        <f t="array" ref="R390">IF(AND(Q389&gt;1000,Q390&lt;2),INDEX(V:V,MATCH(R389,V:V,0)+1,0),R389)</f>
        <v>긍</v>
      </c>
      <c r="S390" s="14" t="str">
        <f t="shared" si="67"/>
        <v>1E+84</v>
      </c>
      <c r="T390" s="29">
        <f t="shared" si="68"/>
        <v>34420000000</v>
      </c>
      <c r="U390" s="29"/>
    </row>
    <row r="391" spans="5:21" x14ac:dyDescent="0.3">
      <c r="E391" s="14">
        <v>383</v>
      </c>
      <c r="F39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</v>
      </c>
      <c r="G39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</v>
      </c>
      <c r="I39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</v>
      </c>
      <c r="J391" s="6" t="s">
        <v>717</v>
      </c>
      <c r="N391" s="14">
        <v>383</v>
      </c>
      <c r="O391" s="15" t="str">
        <f t="shared" si="75"/>
        <v>1851.1388긍</v>
      </c>
      <c r="P391" s="15">
        <f t="shared" si="69"/>
        <v>1.8511388E+87</v>
      </c>
      <c r="Q391" s="15">
        <f t="shared" si="74"/>
        <v>1851.1387999999999</v>
      </c>
      <c r="R391" s="14" t="str" cm="1">
        <f t="array" ref="R391">IF(AND(Q390&gt;1000,Q391&lt;2),INDEX(V:V,MATCH(R390,V:V,0)+1,0),R390)</f>
        <v>긍</v>
      </c>
      <c r="S391" s="14" t="str">
        <f t="shared" si="67"/>
        <v>1E+84</v>
      </c>
      <c r="T391" s="29">
        <f t="shared" si="68"/>
        <v>34430000000</v>
      </c>
      <c r="U391" s="29"/>
    </row>
    <row r="392" spans="5:21" x14ac:dyDescent="0.3">
      <c r="E392" s="14">
        <v>384</v>
      </c>
      <c r="F39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</v>
      </c>
      <c r="G39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</v>
      </c>
      <c r="I39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</v>
      </c>
      <c r="J392" s="6" t="s">
        <v>717</v>
      </c>
      <c r="N392" s="14">
        <v>384</v>
      </c>
      <c r="O392" s="15" t="str">
        <f t="shared" si="75"/>
        <v>2776.7082긍</v>
      </c>
      <c r="P392" s="15">
        <f t="shared" si="69"/>
        <v>2.7767082000000002E+87</v>
      </c>
      <c r="Q392" s="15">
        <f t="shared" si="74"/>
        <v>2776.7082</v>
      </c>
      <c r="R392" s="14" t="str" cm="1">
        <f t="array" ref="R392">IF(AND(Q391&gt;1000,Q392&lt;2),INDEX(V:V,MATCH(R391,V:V,0)+1,0),R391)</f>
        <v>긍</v>
      </c>
      <c r="S392" s="14" t="str">
        <f t="shared" si="67"/>
        <v>1E+84</v>
      </c>
      <c r="T392" s="29">
        <f t="shared" si="68"/>
        <v>34440000000</v>
      </c>
      <c r="U392" s="29"/>
    </row>
    <row r="393" spans="5:21" x14ac:dyDescent="0.3">
      <c r="E393" s="14">
        <v>385</v>
      </c>
      <c r="F39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</v>
      </c>
      <c r="G39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</v>
      </c>
      <c r="I39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</v>
      </c>
      <c r="J393" s="6" t="s">
        <v>717</v>
      </c>
      <c r="N393" s="14">
        <v>385</v>
      </c>
      <c r="O393" s="15" t="str">
        <f t="shared" si="75"/>
        <v>4165.0623긍</v>
      </c>
      <c r="P393" s="15">
        <f t="shared" si="69"/>
        <v>4.1650622999999996E+87</v>
      </c>
      <c r="Q393" s="15">
        <f t="shared" si="74"/>
        <v>4165.0622999999996</v>
      </c>
      <c r="R393" s="14" t="str" cm="1">
        <f t="array" ref="R393">IF(AND(Q392&gt;1000,Q393&lt;2),INDEX(V:V,MATCH(R392,V:V,0)+1,0),R392)</f>
        <v>긍</v>
      </c>
      <c r="S393" s="14" t="str">
        <f t="shared" ref="S393:S456" si="76">VLOOKUP(R393,V:Y,4,FALSE)</f>
        <v>1E+84</v>
      </c>
      <c r="T393" s="29">
        <f t="shared" ref="T393:T456" si="77">$B$11*N393+IF(N393&gt;=15,ROUNDUP((N393/15),0)*$B$12,0)+IF(N393&gt;=50,ROUNDUP((N393/50),0)*$B$13,0)+IF(N393&gt;=100,ROUNDUP((N393/100),0)*$B$14,0)+IF(N393&gt;=200,ROUNDUP((N393/200),0)*$B$15,0)</f>
        <v>34450000000</v>
      </c>
      <c r="U393" s="29"/>
    </row>
    <row r="394" spans="5:21" x14ac:dyDescent="0.3">
      <c r="E394" s="14">
        <v>386</v>
      </c>
      <c r="F39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</v>
      </c>
      <c r="G39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</v>
      </c>
      <c r="I39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</v>
      </c>
      <c r="J394" s="6" t="s">
        <v>717</v>
      </c>
      <c r="N394" s="14">
        <v>386</v>
      </c>
      <c r="O394" s="15" t="str">
        <f t="shared" si="75"/>
        <v>6247.5935긍</v>
      </c>
      <c r="P394" s="15">
        <f t="shared" ref="P394:P457" si="78">Q394*S394</f>
        <v>6.2475935000000005E+87</v>
      </c>
      <c r="Q394" s="15">
        <f t="shared" si="74"/>
        <v>6247.5934999999999</v>
      </c>
      <c r="R394" s="14" t="str" cm="1">
        <f t="array" ref="R394">IF(AND(Q393&gt;1000,Q394&lt;2),INDEX(V:V,MATCH(R393,V:V,0)+1,0),R393)</f>
        <v>긍</v>
      </c>
      <c r="S394" s="14" t="str">
        <f t="shared" si="76"/>
        <v>1E+84</v>
      </c>
      <c r="T394" s="29">
        <f t="shared" si="77"/>
        <v>34460000000</v>
      </c>
      <c r="U394" s="29"/>
    </row>
    <row r="395" spans="5:21" x14ac:dyDescent="0.3">
      <c r="E395" s="14">
        <v>387</v>
      </c>
      <c r="F395" s="6" t="str">
        <f t="shared" ref="F395:F458" si="79">F394&amp;","&amp;P395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</v>
      </c>
      <c r="G395" s="6" t="str">
        <f t="shared" ref="G395:G458" si="80">G394&amp;","&amp;2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5" s="6" t="str">
        <f t="shared" ref="H395:H458" si="81">H394&amp;","&amp;T395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</v>
      </c>
      <c r="I395" s="6" t="str">
        <f t="shared" ref="I395:I458" si="82">I394&amp;","&amp;O395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</v>
      </c>
      <c r="J395" s="6" t="s">
        <v>717</v>
      </c>
      <c r="N395" s="14">
        <v>387</v>
      </c>
      <c r="O395" s="15" t="str">
        <f t="shared" si="75"/>
        <v>9371.3903긍</v>
      </c>
      <c r="P395" s="15">
        <f t="shared" si="78"/>
        <v>9.3713902999999996E+87</v>
      </c>
      <c r="Q395" s="15">
        <f t="shared" ref="Q395:Q458" si="83">IF(ROUNDUP(Q394*((100+$B$10)/100),0)&gt;10000,ROUNDUP(Q394*((100+$B$10)/100)/10000,4),ROUNDUP(Q394*((100+$B$10)/100),4))</f>
        <v>9371.3902999999991</v>
      </c>
      <c r="R395" s="14" t="str" cm="1">
        <f t="array" ref="R395">IF(AND(Q394&gt;1000,Q395&lt;2),INDEX(V:V,MATCH(R394,V:V,0)+1,0),R394)</f>
        <v>긍</v>
      </c>
      <c r="S395" s="14" t="str">
        <f t="shared" si="76"/>
        <v>1E+84</v>
      </c>
      <c r="T395" s="29">
        <f t="shared" si="77"/>
        <v>34470000000</v>
      </c>
      <c r="U395" s="29"/>
    </row>
    <row r="396" spans="5:21" x14ac:dyDescent="0.3">
      <c r="E396" s="14">
        <v>388</v>
      </c>
      <c r="F39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</v>
      </c>
      <c r="G39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</v>
      </c>
      <c r="I39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</v>
      </c>
      <c r="J396" s="6" t="s">
        <v>717</v>
      </c>
      <c r="N396" s="14">
        <v>388</v>
      </c>
      <c r="O396" s="15" t="str">
        <f t="shared" si="75"/>
        <v>1.4058갈</v>
      </c>
      <c r="P396" s="15">
        <f t="shared" si="78"/>
        <v>1.4057999999999998E+88</v>
      </c>
      <c r="Q396" s="15">
        <f t="shared" si="83"/>
        <v>1.4057999999999999</v>
      </c>
      <c r="R396" s="14" t="str" cm="1">
        <f t="array" ref="R396">IF(AND(Q395&gt;1000,Q396&lt;2),INDEX(V:V,MATCH(R395,V:V,0)+1,0),R395)</f>
        <v>갈</v>
      </c>
      <c r="S396" s="14" t="str">
        <f t="shared" si="76"/>
        <v>1E+88</v>
      </c>
      <c r="T396" s="29">
        <f t="shared" si="77"/>
        <v>34480000000</v>
      </c>
      <c r="U396" s="29"/>
    </row>
    <row r="397" spans="5:21" x14ac:dyDescent="0.3">
      <c r="E397" s="14">
        <v>389</v>
      </c>
      <c r="F39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</v>
      </c>
      <c r="G39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</v>
      </c>
      <c r="I39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</v>
      </c>
      <c r="J397" s="6" t="s">
        <v>717</v>
      </c>
      <c r="N397" s="14">
        <v>389</v>
      </c>
      <c r="O397" s="15" t="str">
        <f t="shared" si="75"/>
        <v>2.1087갈</v>
      </c>
      <c r="P397" s="15">
        <f t="shared" si="78"/>
        <v>2.1086999999999996E+88</v>
      </c>
      <c r="Q397" s="15">
        <f t="shared" si="83"/>
        <v>2.1086999999999998</v>
      </c>
      <c r="R397" s="14" t="str" cm="1">
        <f t="array" ref="R397">IF(AND(Q396&gt;1000,Q397&lt;2),INDEX(V:V,MATCH(R396,V:V,0)+1,0),R396)</f>
        <v>갈</v>
      </c>
      <c r="S397" s="14" t="str">
        <f t="shared" si="76"/>
        <v>1E+88</v>
      </c>
      <c r="T397" s="29">
        <f t="shared" si="77"/>
        <v>34490000000</v>
      </c>
      <c r="U397" s="29"/>
    </row>
    <row r="398" spans="5:21" x14ac:dyDescent="0.3">
      <c r="E398" s="14">
        <v>390</v>
      </c>
      <c r="F39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</v>
      </c>
      <c r="G39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</v>
      </c>
      <c r="I39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</v>
      </c>
      <c r="J398" s="6" t="s">
        <v>717</v>
      </c>
      <c r="N398" s="14">
        <v>390</v>
      </c>
      <c r="O398" s="15" t="str">
        <f t="shared" si="75"/>
        <v>3.1631갈</v>
      </c>
      <c r="P398" s="15">
        <f t="shared" si="78"/>
        <v>3.1631000000000001E+88</v>
      </c>
      <c r="Q398" s="15">
        <f t="shared" si="83"/>
        <v>3.1631</v>
      </c>
      <c r="R398" s="14" t="str" cm="1">
        <f t="array" ref="R398">IF(AND(Q397&gt;1000,Q398&lt;2),INDEX(V:V,MATCH(R397,V:V,0)+1,0),R397)</f>
        <v>갈</v>
      </c>
      <c r="S398" s="14" t="str">
        <f t="shared" si="76"/>
        <v>1E+88</v>
      </c>
      <c r="T398" s="29">
        <f t="shared" si="77"/>
        <v>34500000000</v>
      </c>
      <c r="U398" s="29"/>
    </row>
    <row r="399" spans="5:21" x14ac:dyDescent="0.3">
      <c r="E399" s="14">
        <v>391</v>
      </c>
      <c r="F39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</v>
      </c>
      <c r="G39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</v>
      </c>
      <c r="I39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</v>
      </c>
      <c r="J399" s="6" t="s">
        <v>717</v>
      </c>
      <c r="N399" s="14">
        <v>391</v>
      </c>
      <c r="O399" s="15" t="str">
        <f t="shared" si="75"/>
        <v>4.7447갈</v>
      </c>
      <c r="P399" s="15">
        <f t="shared" si="78"/>
        <v>4.7446999999999998E+88</v>
      </c>
      <c r="Q399" s="15">
        <f t="shared" si="83"/>
        <v>4.7446999999999999</v>
      </c>
      <c r="R399" s="14" t="str" cm="1">
        <f t="array" ref="R399">IF(AND(Q398&gt;1000,Q399&lt;2),INDEX(V:V,MATCH(R398,V:V,0)+1,0),R398)</f>
        <v>갈</v>
      </c>
      <c r="S399" s="14" t="str">
        <f t="shared" si="76"/>
        <v>1E+88</v>
      </c>
      <c r="T399" s="29">
        <f t="shared" si="77"/>
        <v>34610000000</v>
      </c>
      <c r="U399" s="29"/>
    </row>
    <row r="400" spans="5:21" x14ac:dyDescent="0.3">
      <c r="E400" s="14">
        <v>392</v>
      </c>
      <c r="F40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</v>
      </c>
      <c r="G40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</v>
      </c>
      <c r="I40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</v>
      </c>
      <c r="J400" s="6" t="s">
        <v>717</v>
      </c>
      <c r="N400" s="14">
        <v>392</v>
      </c>
      <c r="O400" s="15" t="str">
        <f t="shared" si="75"/>
        <v>7.1171갈</v>
      </c>
      <c r="P400" s="15">
        <f t="shared" si="78"/>
        <v>7.1170999999999999E+88</v>
      </c>
      <c r="Q400" s="15">
        <f t="shared" si="83"/>
        <v>7.1170999999999998</v>
      </c>
      <c r="R400" s="14" t="str" cm="1">
        <f t="array" ref="R400">IF(AND(Q399&gt;1000,Q400&lt;2),INDEX(V:V,MATCH(R399,V:V,0)+1,0),R399)</f>
        <v>갈</v>
      </c>
      <c r="S400" s="14" t="str">
        <f t="shared" si="76"/>
        <v>1E+88</v>
      </c>
      <c r="T400" s="29">
        <f t="shared" si="77"/>
        <v>34620000000</v>
      </c>
      <c r="U400" s="29"/>
    </row>
    <row r="401" spans="5:21" x14ac:dyDescent="0.3">
      <c r="E401" s="14">
        <v>393</v>
      </c>
      <c r="F40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</v>
      </c>
      <c r="G40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</v>
      </c>
      <c r="I40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</v>
      </c>
      <c r="J401" s="6" t="s">
        <v>717</v>
      </c>
      <c r="N401" s="14">
        <v>393</v>
      </c>
      <c r="O401" s="15" t="str">
        <f t="shared" si="75"/>
        <v>10.6757갈</v>
      </c>
      <c r="P401" s="15">
        <f t="shared" si="78"/>
        <v>1.0675699999999999E+89</v>
      </c>
      <c r="Q401" s="15">
        <f t="shared" si="83"/>
        <v>10.675699999999999</v>
      </c>
      <c r="R401" s="14" t="str" cm="1">
        <f t="array" ref="R401">IF(AND(Q400&gt;1000,Q401&lt;2),INDEX(V:V,MATCH(R400,V:V,0)+1,0),R400)</f>
        <v>갈</v>
      </c>
      <c r="S401" s="14" t="str">
        <f t="shared" si="76"/>
        <v>1E+88</v>
      </c>
      <c r="T401" s="29">
        <f t="shared" si="77"/>
        <v>34630000000</v>
      </c>
      <c r="U401" s="29"/>
    </row>
    <row r="402" spans="5:21" x14ac:dyDescent="0.3">
      <c r="E402" s="14">
        <v>394</v>
      </c>
      <c r="F40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</v>
      </c>
      <c r="G40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</v>
      </c>
      <c r="I40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</v>
      </c>
      <c r="J402" s="6" t="s">
        <v>717</v>
      </c>
      <c r="N402" s="14">
        <v>394</v>
      </c>
      <c r="O402" s="15" t="str">
        <f t="shared" si="75"/>
        <v>16.0136갈</v>
      </c>
      <c r="P402" s="15">
        <f t="shared" si="78"/>
        <v>1.60136E+89</v>
      </c>
      <c r="Q402" s="15">
        <f t="shared" si="83"/>
        <v>16.0136</v>
      </c>
      <c r="R402" s="14" t="str" cm="1">
        <f t="array" ref="R402">IF(AND(Q401&gt;1000,Q402&lt;2),INDEX(V:V,MATCH(R401,V:V,0)+1,0),R401)</f>
        <v>갈</v>
      </c>
      <c r="S402" s="14" t="str">
        <f t="shared" si="76"/>
        <v>1E+88</v>
      </c>
      <c r="T402" s="29">
        <f t="shared" si="77"/>
        <v>34640000000</v>
      </c>
      <c r="U402" s="29"/>
    </row>
    <row r="403" spans="5:21" x14ac:dyDescent="0.3">
      <c r="E403" s="14">
        <v>395</v>
      </c>
      <c r="F40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</v>
      </c>
      <c r="G40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</v>
      </c>
      <c r="I40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</v>
      </c>
      <c r="J403" s="6" t="s">
        <v>717</v>
      </c>
      <c r="N403" s="14">
        <v>395</v>
      </c>
      <c r="O403" s="15" t="str">
        <f t="shared" si="75"/>
        <v>24.0204갈</v>
      </c>
      <c r="P403" s="15">
        <f t="shared" si="78"/>
        <v>2.4020399999999998E+89</v>
      </c>
      <c r="Q403" s="15">
        <f t="shared" si="83"/>
        <v>24.020399999999999</v>
      </c>
      <c r="R403" s="14" t="str" cm="1">
        <f t="array" ref="R403">IF(AND(Q402&gt;1000,Q403&lt;2),INDEX(V:V,MATCH(R402,V:V,0)+1,0),R402)</f>
        <v>갈</v>
      </c>
      <c r="S403" s="14" t="str">
        <f t="shared" si="76"/>
        <v>1E+88</v>
      </c>
      <c r="T403" s="29">
        <f t="shared" si="77"/>
        <v>34650000000</v>
      </c>
      <c r="U403" s="29"/>
    </row>
    <row r="404" spans="5:21" x14ac:dyDescent="0.3">
      <c r="E404" s="14">
        <v>396</v>
      </c>
      <c r="F40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</v>
      </c>
      <c r="G40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</v>
      </c>
      <c r="I40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</v>
      </c>
      <c r="J404" s="6" t="s">
        <v>717</v>
      </c>
      <c r="N404" s="14">
        <v>396</v>
      </c>
      <c r="O404" s="15" t="str">
        <f t="shared" si="75"/>
        <v>36.0306갈</v>
      </c>
      <c r="P404" s="15">
        <f t="shared" si="78"/>
        <v>3.6030599999999999E+89</v>
      </c>
      <c r="Q404" s="15">
        <f t="shared" si="83"/>
        <v>36.0306</v>
      </c>
      <c r="R404" s="14" t="str" cm="1">
        <f t="array" ref="R404">IF(AND(Q403&gt;1000,Q404&lt;2),INDEX(V:V,MATCH(R403,V:V,0)+1,0),R403)</f>
        <v>갈</v>
      </c>
      <c r="S404" s="14" t="str">
        <f t="shared" si="76"/>
        <v>1E+88</v>
      </c>
      <c r="T404" s="29">
        <f t="shared" si="77"/>
        <v>34660000000</v>
      </c>
      <c r="U404" s="29"/>
    </row>
    <row r="405" spans="5:21" x14ac:dyDescent="0.3">
      <c r="E405" s="14">
        <v>397</v>
      </c>
      <c r="F40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</v>
      </c>
      <c r="G40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</v>
      </c>
      <c r="I40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</v>
      </c>
      <c r="J405" s="6" t="s">
        <v>717</v>
      </c>
      <c r="N405" s="14">
        <v>397</v>
      </c>
      <c r="O405" s="15" t="str">
        <f t="shared" si="75"/>
        <v>54.0459갈</v>
      </c>
      <c r="P405" s="15">
        <f t="shared" si="78"/>
        <v>5.4045899999999996E+89</v>
      </c>
      <c r="Q405" s="15">
        <f t="shared" si="83"/>
        <v>54.045900000000003</v>
      </c>
      <c r="R405" s="14" t="str" cm="1">
        <f t="array" ref="R405">IF(AND(Q404&gt;1000,Q405&lt;2),INDEX(V:V,MATCH(R404,V:V,0)+1,0),R404)</f>
        <v>갈</v>
      </c>
      <c r="S405" s="14" t="str">
        <f t="shared" si="76"/>
        <v>1E+88</v>
      </c>
      <c r="T405" s="29">
        <f t="shared" si="77"/>
        <v>34670000000</v>
      </c>
      <c r="U405" s="29"/>
    </row>
    <row r="406" spans="5:21" x14ac:dyDescent="0.3">
      <c r="E406" s="14">
        <v>398</v>
      </c>
      <c r="F40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</v>
      </c>
      <c r="G40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</v>
      </c>
      <c r="I40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</v>
      </c>
      <c r="J406" s="6" t="s">
        <v>717</v>
      </c>
      <c r="N406" s="14">
        <v>398</v>
      </c>
      <c r="O406" s="15" t="str">
        <f t="shared" si="75"/>
        <v>81.0689갈</v>
      </c>
      <c r="P406" s="15">
        <f t="shared" si="78"/>
        <v>8.1068899999999997E+89</v>
      </c>
      <c r="Q406" s="15">
        <f t="shared" si="83"/>
        <v>81.068899999999999</v>
      </c>
      <c r="R406" s="14" t="str" cm="1">
        <f t="array" ref="R406">IF(AND(Q405&gt;1000,Q406&lt;2),INDEX(V:V,MATCH(R405,V:V,0)+1,0),R405)</f>
        <v>갈</v>
      </c>
      <c r="S406" s="14" t="str">
        <f t="shared" si="76"/>
        <v>1E+88</v>
      </c>
      <c r="T406" s="29">
        <f t="shared" si="77"/>
        <v>34680000000</v>
      </c>
      <c r="U406" s="29"/>
    </row>
    <row r="407" spans="5:21" x14ac:dyDescent="0.3">
      <c r="E407" s="14">
        <v>399</v>
      </c>
      <c r="F40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</v>
      </c>
      <c r="G40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</v>
      </c>
      <c r="I40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</v>
      </c>
      <c r="J407" s="6" t="s">
        <v>717</v>
      </c>
      <c r="N407" s="14">
        <v>399</v>
      </c>
      <c r="O407" s="15" t="str">
        <f t="shared" si="75"/>
        <v>121.6034갈</v>
      </c>
      <c r="P407" s="15">
        <f t="shared" si="78"/>
        <v>1.2160340000000001E+90</v>
      </c>
      <c r="Q407" s="15">
        <f t="shared" si="83"/>
        <v>121.60340000000001</v>
      </c>
      <c r="R407" s="14" t="str" cm="1">
        <f t="array" ref="R407">IF(AND(Q406&gt;1000,Q407&lt;2),INDEX(V:V,MATCH(R406,V:V,0)+1,0),R406)</f>
        <v>갈</v>
      </c>
      <c r="S407" s="14" t="str">
        <f t="shared" si="76"/>
        <v>1E+88</v>
      </c>
      <c r="T407" s="29">
        <f t="shared" si="77"/>
        <v>34690000000</v>
      </c>
      <c r="U407" s="29"/>
    </row>
    <row r="408" spans="5:21" x14ac:dyDescent="0.3">
      <c r="E408" s="14">
        <v>400</v>
      </c>
      <c r="F40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</v>
      </c>
      <c r="G40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</v>
      </c>
      <c r="I40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</v>
      </c>
      <c r="J408" s="6" t="s">
        <v>717</v>
      </c>
      <c r="N408" s="14">
        <v>400</v>
      </c>
      <c r="O408" s="15" t="str">
        <f t="shared" si="75"/>
        <v>182.4051갈</v>
      </c>
      <c r="P408" s="15">
        <f t="shared" si="78"/>
        <v>1.8240509999999999E+90</v>
      </c>
      <c r="Q408" s="15">
        <f t="shared" si="83"/>
        <v>182.4051</v>
      </c>
      <c r="R408" s="14" t="str" cm="1">
        <f t="array" ref="R408">IF(AND(Q407&gt;1000,Q408&lt;2),INDEX(V:V,MATCH(R407,V:V,0)+1,0),R407)</f>
        <v>갈</v>
      </c>
      <c r="S408" s="14" t="str">
        <f t="shared" si="76"/>
        <v>1E+88</v>
      </c>
      <c r="T408" s="29">
        <f t="shared" si="77"/>
        <v>34700000000</v>
      </c>
      <c r="U408" s="29"/>
    </row>
    <row r="409" spans="5:21" x14ac:dyDescent="0.3">
      <c r="E409" s="14">
        <v>401</v>
      </c>
      <c r="F40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</v>
      </c>
      <c r="G40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</v>
      </c>
      <c r="I40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</v>
      </c>
      <c r="J409" s="6" t="s">
        <v>717</v>
      </c>
      <c r="N409" s="14">
        <v>401</v>
      </c>
      <c r="O409" s="15" t="str">
        <f t="shared" si="75"/>
        <v>273.6077갈</v>
      </c>
      <c r="P409" s="15">
        <f t="shared" si="78"/>
        <v>2.7360769999999998E+90</v>
      </c>
      <c r="Q409" s="15">
        <f t="shared" si="83"/>
        <v>273.60769999999997</v>
      </c>
      <c r="R409" s="14" t="str" cm="1">
        <f t="array" ref="R409">IF(AND(Q408&gt;1000,Q409&lt;2),INDEX(V:V,MATCH(R408,V:V,0)+1,0),R408)</f>
        <v>갈</v>
      </c>
      <c r="S409" s="14" t="str">
        <f t="shared" si="76"/>
        <v>1E+88</v>
      </c>
      <c r="T409" s="29">
        <f t="shared" si="77"/>
        <v>46210000000</v>
      </c>
      <c r="U409" s="29"/>
    </row>
    <row r="410" spans="5:21" x14ac:dyDescent="0.3">
      <c r="E410" s="14">
        <v>402</v>
      </c>
      <c r="F41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</v>
      </c>
      <c r="G41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</v>
      </c>
      <c r="I41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</v>
      </c>
      <c r="J410" s="6" t="s">
        <v>717</v>
      </c>
      <c r="N410" s="14">
        <v>402</v>
      </c>
      <c r="O410" s="15" t="str">
        <f t="shared" si="75"/>
        <v>410.4116갈</v>
      </c>
      <c r="P410" s="15">
        <f t="shared" si="78"/>
        <v>4.1041159999999992E+90</v>
      </c>
      <c r="Q410" s="15">
        <f t="shared" si="83"/>
        <v>410.41159999999996</v>
      </c>
      <c r="R410" s="14" t="str" cm="1">
        <f t="array" ref="R410">IF(AND(Q409&gt;1000,Q410&lt;2),INDEX(V:V,MATCH(R409,V:V,0)+1,0),R409)</f>
        <v>갈</v>
      </c>
      <c r="S410" s="14" t="str">
        <f t="shared" si="76"/>
        <v>1E+88</v>
      </c>
      <c r="T410" s="29">
        <f t="shared" si="77"/>
        <v>46220000000</v>
      </c>
      <c r="U410" s="29"/>
    </row>
    <row r="411" spans="5:21" x14ac:dyDescent="0.3">
      <c r="E411" s="14">
        <v>403</v>
      </c>
      <c r="F41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</v>
      </c>
      <c r="G41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</v>
      </c>
      <c r="I41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</v>
      </c>
      <c r="J411" s="6" t="s">
        <v>717</v>
      </c>
      <c r="N411" s="14">
        <v>403</v>
      </c>
      <c r="O411" s="15" t="str">
        <f t="shared" si="75"/>
        <v>615.6174갈</v>
      </c>
      <c r="P411" s="15">
        <f t="shared" si="78"/>
        <v>6.1561739999999996E+90</v>
      </c>
      <c r="Q411" s="15">
        <f t="shared" si="83"/>
        <v>615.61739999999998</v>
      </c>
      <c r="R411" s="14" t="str" cm="1">
        <f t="array" ref="R411">IF(AND(Q410&gt;1000,Q411&lt;2),INDEX(V:V,MATCH(R410,V:V,0)+1,0),R410)</f>
        <v>갈</v>
      </c>
      <c r="S411" s="14" t="str">
        <f t="shared" si="76"/>
        <v>1E+88</v>
      </c>
      <c r="T411" s="29">
        <f t="shared" si="77"/>
        <v>46230000000</v>
      </c>
      <c r="U411" s="29"/>
    </row>
    <row r="412" spans="5:21" x14ac:dyDescent="0.3">
      <c r="E412" s="14">
        <v>404</v>
      </c>
      <c r="F41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</v>
      </c>
      <c r="G41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</v>
      </c>
      <c r="I41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</v>
      </c>
      <c r="J412" s="6" t="s">
        <v>717</v>
      </c>
      <c r="N412" s="14">
        <v>404</v>
      </c>
      <c r="O412" s="15" t="str">
        <f t="shared" si="75"/>
        <v>923.4261갈</v>
      </c>
      <c r="P412" s="15">
        <f t="shared" si="78"/>
        <v>9.2342610000000004E+90</v>
      </c>
      <c r="Q412" s="15">
        <f t="shared" si="83"/>
        <v>923.42610000000002</v>
      </c>
      <c r="R412" s="14" t="str" cm="1">
        <f t="array" ref="R412">IF(AND(Q411&gt;1000,Q412&lt;2),INDEX(V:V,MATCH(R411,V:V,0)+1,0),R411)</f>
        <v>갈</v>
      </c>
      <c r="S412" s="14" t="str">
        <f t="shared" si="76"/>
        <v>1E+88</v>
      </c>
      <c r="T412" s="29">
        <f t="shared" si="77"/>
        <v>46240000000</v>
      </c>
      <c r="U412" s="29"/>
    </row>
    <row r="413" spans="5:21" x14ac:dyDescent="0.3">
      <c r="E413" s="14">
        <v>405</v>
      </c>
      <c r="F41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</v>
      </c>
      <c r="G41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</v>
      </c>
      <c r="I41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</v>
      </c>
      <c r="J413" s="6" t="s">
        <v>717</v>
      </c>
      <c r="N413" s="14">
        <v>405</v>
      </c>
      <c r="O413" s="15" t="str">
        <f t="shared" si="75"/>
        <v>1385.1392갈</v>
      </c>
      <c r="P413" s="15">
        <f t="shared" si="78"/>
        <v>1.3851392E+91</v>
      </c>
      <c r="Q413" s="15">
        <f t="shared" si="83"/>
        <v>1385.1392000000001</v>
      </c>
      <c r="R413" s="14" t="str" cm="1">
        <f t="array" ref="R413">IF(AND(Q412&gt;1000,Q413&lt;2),INDEX(V:V,MATCH(R412,V:V,0)+1,0),R412)</f>
        <v>갈</v>
      </c>
      <c r="S413" s="14" t="str">
        <f t="shared" si="76"/>
        <v>1E+88</v>
      </c>
      <c r="T413" s="29">
        <f t="shared" si="77"/>
        <v>46250000000</v>
      </c>
      <c r="U413" s="29"/>
    </row>
    <row r="414" spans="5:21" x14ac:dyDescent="0.3">
      <c r="E414" s="14">
        <v>406</v>
      </c>
      <c r="F41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</v>
      </c>
      <c r="G41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</v>
      </c>
      <c r="I41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</v>
      </c>
      <c r="J414" s="6" t="s">
        <v>717</v>
      </c>
      <c r="N414" s="14">
        <v>406</v>
      </c>
      <c r="O414" s="15" t="str">
        <f t="shared" si="75"/>
        <v>2077.7088갈</v>
      </c>
      <c r="P414" s="15">
        <f t="shared" si="78"/>
        <v>2.0777087999999996E+91</v>
      </c>
      <c r="Q414" s="15">
        <f t="shared" si="83"/>
        <v>2077.7087999999999</v>
      </c>
      <c r="R414" s="14" t="str" cm="1">
        <f t="array" ref="R414">IF(AND(Q413&gt;1000,Q414&lt;2),INDEX(V:V,MATCH(R413,V:V,0)+1,0),R413)</f>
        <v>갈</v>
      </c>
      <c r="S414" s="14" t="str">
        <f t="shared" si="76"/>
        <v>1E+88</v>
      </c>
      <c r="T414" s="29">
        <f t="shared" si="77"/>
        <v>46360000000</v>
      </c>
      <c r="U414" s="29"/>
    </row>
    <row r="415" spans="5:21" x14ac:dyDescent="0.3">
      <c r="E415" s="14">
        <v>407</v>
      </c>
      <c r="F41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</v>
      </c>
      <c r="G41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</v>
      </c>
      <c r="I41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</v>
      </c>
      <c r="J415" s="6" t="s">
        <v>717</v>
      </c>
      <c r="N415" s="14">
        <v>407</v>
      </c>
      <c r="O415" s="15" t="str">
        <f t="shared" si="75"/>
        <v>3116.5632갈</v>
      </c>
      <c r="P415" s="15">
        <f t="shared" si="78"/>
        <v>3.1165632E+91</v>
      </c>
      <c r="Q415" s="15">
        <f t="shared" si="83"/>
        <v>3116.5632000000001</v>
      </c>
      <c r="R415" s="14" t="str" cm="1">
        <f t="array" ref="R415">IF(AND(Q414&gt;1000,Q415&lt;2),INDEX(V:V,MATCH(R414,V:V,0)+1,0),R414)</f>
        <v>갈</v>
      </c>
      <c r="S415" s="14" t="str">
        <f t="shared" si="76"/>
        <v>1E+88</v>
      </c>
      <c r="T415" s="29">
        <f t="shared" si="77"/>
        <v>46370000000</v>
      </c>
      <c r="U415" s="29"/>
    </row>
    <row r="416" spans="5:21" x14ac:dyDescent="0.3">
      <c r="E416" s="14">
        <v>408</v>
      </c>
      <c r="F41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</v>
      </c>
      <c r="G41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</v>
      </c>
      <c r="I41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</v>
      </c>
      <c r="J416" s="6" t="s">
        <v>717</v>
      </c>
      <c r="N416" s="14">
        <v>408</v>
      </c>
      <c r="O416" s="15" t="str">
        <f t="shared" si="75"/>
        <v>4674.8448갈</v>
      </c>
      <c r="P416" s="15">
        <f t="shared" si="78"/>
        <v>4.6748447999999997E+91</v>
      </c>
      <c r="Q416" s="15">
        <f t="shared" si="83"/>
        <v>4674.8447999999999</v>
      </c>
      <c r="R416" s="14" t="str" cm="1">
        <f t="array" ref="R416">IF(AND(Q415&gt;1000,Q416&lt;2),INDEX(V:V,MATCH(R415,V:V,0)+1,0),R415)</f>
        <v>갈</v>
      </c>
      <c r="S416" s="14" t="str">
        <f t="shared" si="76"/>
        <v>1E+88</v>
      </c>
      <c r="T416" s="29">
        <f t="shared" si="77"/>
        <v>46380000000</v>
      </c>
      <c r="U416" s="29"/>
    </row>
    <row r="417" spans="5:21" x14ac:dyDescent="0.3">
      <c r="E417" s="14">
        <v>409</v>
      </c>
      <c r="F41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</v>
      </c>
      <c r="G41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</v>
      </c>
      <c r="I41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</v>
      </c>
      <c r="J417" s="6" t="s">
        <v>717</v>
      </c>
      <c r="N417" s="14">
        <v>409</v>
      </c>
      <c r="O417" s="15" t="str">
        <f t="shared" si="75"/>
        <v>7012.2672갈</v>
      </c>
      <c r="P417" s="15">
        <f t="shared" si="78"/>
        <v>7.0122671999999995E+91</v>
      </c>
      <c r="Q417" s="15">
        <f t="shared" si="83"/>
        <v>7012.2672000000002</v>
      </c>
      <c r="R417" s="14" t="str" cm="1">
        <f t="array" ref="R417">IF(AND(Q416&gt;1000,Q417&lt;2),INDEX(V:V,MATCH(R416,V:V,0)+1,0),R416)</f>
        <v>갈</v>
      </c>
      <c r="S417" s="14" t="str">
        <f t="shared" si="76"/>
        <v>1E+88</v>
      </c>
      <c r="T417" s="29">
        <f t="shared" si="77"/>
        <v>46390000000</v>
      </c>
      <c r="U417" s="29"/>
    </row>
    <row r="418" spans="5:21" x14ac:dyDescent="0.3">
      <c r="E418" s="14">
        <v>410</v>
      </c>
      <c r="F41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</v>
      </c>
      <c r="G41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</v>
      </c>
      <c r="I41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</v>
      </c>
      <c r="J418" s="6" t="s">
        <v>717</v>
      </c>
      <c r="N418" s="14">
        <v>410</v>
      </c>
      <c r="O418" s="15" t="str">
        <f t="shared" si="75"/>
        <v>1.0519라</v>
      </c>
      <c r="P418" s="15">
        <f t="shared" si="78"/>
        <v>1.0519000000000001E+92</v>
      </c>
      <c r="Q418" s="15">
        <f t="shared" si="83"/>
        <v>1.0519000000000001</v>
      </c>
      <c r="R418" s="14" t="str" cm="1">
        <f t="array" ref="R418">IF(AND(Q417&gt;1000,Q418&lt;2),INDEX(V:V,MATCH(R417,V:V,0)+1,0),R417)</f>
        <v>라</v>
      </c>
      <c r="S418" s="14" t="str">
        <f t="shared" si="76"/>
        <v>1E+92</v>
      </c>
      <c r="T418" s="29">
        <f t="shared" si="77"/>
        <v>46400000000</v>
      </c>
      <c r="U418" s="29"/>
    </row>
    <row r="419" spans="5:21" x14ac:dyDescent="0.3">
      <c r="E419" s="14">
        <v>411</v>
      </c>
      <c r="F41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</v>
      </c>
      <c r="G41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</v>
      </c>
      <c r="I41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</v>
      </c>
      <c r="J419" s="6" t="s">
        <v>717</v>
      </c>
      <c r="N419" s="14">
        <v>411</v>
      </c>
      <c r="O419" s="15" t="str">
        <f t="shared" si="75"/>
        <v>1.5779라</v>
      </c>
      <c r="P419" s="15">
        <f t="shared" si="78"/>
        <v>1.5779000000000001E+92</v>
      </c>
      <c r="Q419" s="15">
        <f t="shared" si="83"/>
        <v>1.5779000000000001</v>
      </c>
      <c r="R419" s="14" t="str" cm="1">
        <f t="array" ref="R419">IF(AND(Q418&gt;1000,Q419&lt;2),INDEX(V:V,MATCH(R418,V:V,0)+1,0),R418)</f>
        <v>라</v>
      </c>
      <c r="S419" s="14" t="str">
        <f t="shared" si="76"/>
        <v>1E+92</v>
      </c>
      <c r="T419" s="29">
        <f t="shared" si="77"/>
        <v>46410000000</v>
      </c>
      <c r="U419" s="29"/>
    </row>
    <row r="420" spans="5:21" x14ac:dyDescent="0.3">
      <c r="E420" s="14">
        <v>412</v>
      </c>
      <c r="F42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</v>
      </c>
      <c r="G42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</v>
      </c>
      <c r="I42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</v>
      </c>
      <c r="J420" s="6" t="s">
        <v>717</v>
      </c>
      <c r="N420" s="14">
        <v>412</v>
      </c>
      <c r="O420" s="15" t="str">
        <f t="shared" si="75"/>
        <v>2.3669라</v>
      </c>
      <c r="P420" s="15">
        <f t="shared" si="78"/>
        <v>2.3669000000000005E+92</v>
      </c>
      <c r="Q420" s="15">
        <f t="shared" si="83"/>
        <v>2.3669000000000002</v>
      </c>
      <c r="R420" s="14" t="str" cm="1">
        <f t="array" ref="R420">IF(AND(Q419&gt;1000,Q420&lt;2),INDEX(V:V,MATCH(R419,V:V,0)+1,0),R419)</f>
        <v>라</v>
      </c>
      <c r="S420" s="14" t="str">
        <f t="shared" si="76"/>
        <v>1E+92</v>
      </c>
      <c r="T420" s="29">
        <f t="shared" si="77"/>
        <v>46420000000</v>
      </c>
      <c r="U420" s="29"/>
    </row>
    <row r="421" spans="5:21" x14ac:dyDescent="0.3">
      <c r="E421" s="14">
        <v>413</v>
      </c>
      <c r="F42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</v>
      </c>
      <c r="G42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</v>
      </c>
      <c r="I42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</v>
      </c>
      <c r="J421" s="6" t="s">
        <v>717</v>
      </c>
      <c r="N421" s="14">
        <v>413</v>
      </c>
      <c r="O421" s="15" t="str">
        <f t="shared" si="75"/>
        <v>3.5504라</v>
      </c>
      <c r="P421" s="15">
        <f t="shared" si="78"/>
        <v>3.5504000000000004E+92</v>
      </c>
      <c r="Q421" s="15">
        <f t="shared" si="83"/>
        <v>3.5504000000000002</v>
      </c>
      <c r="R421" s="14" t="str" cm="1">
        <f t="array" ref="R421">IF(AND(Q420&gt;1000,Q421&lt;2),INDEX(V:V,MATCH(R420,V:V,0)+1,0),R420)</f>
        <v>라</v>
      </c>
      <c r="S421" s="14" t="str">
        <f t="shared" si="76"/>
        <v>1E+92</v>
      </c>
      <c r="T421" s="29">
        <f t="shared" si="77"/>
        <v>46430000000</v>
      </c>
      <c r="U421" s="29"/>
    </row>
    <row r="422" spans="5:21" x14ac:dyDescent="0.3">
      <c r="E422" s="14">
        <v>414</v>
      </c>
      <c r="F42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</v>
      </c>
      <c r="G42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</v>
      </c>
      <c r="I42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</v>
      </c>
      <c r="J422" s="6" t="s">
        <v>717</v>
      </c>
      <c r="N422" s="14">
        <v>414</v>
      </c>
      <c r="O422" s="15" t="str">
        <f t="shared" si="75"/>
        <v>5.3256라</v>
      </c>
      <c r="P422" s="15">
        <f t="shared" si="78"/>
        <v>5.3255999999999995E+92</v>
      </c>
      <c r="Q422" s="15">
        <f t="shared" si="83"/>
        <v>5.3255999999999997</v>
      </c>
      <c r="R422" s="14" t="str" cm="1">
        <f t="array" ref="R422">IF(AND(Q421&gt;1000,Q422&lt;2),INDEX(V:V,MATCH(R421,V:V,0)+1,0),R421)</f>
        <v>라</v>
      </c>
      <c r="S422" s="14" t="str">
        <f t="shared" si="76"/>
        <v>1E+92</v>
      </c>
      <c r="T422" s="29">
        <f t="shared" si="77"/>
        <v>46440000000</v>
      </c>
      <c r="U422" s="29"/>
    </row>
    <row r="423" spans="5:21" x14ac:dyDescent="0.3">
      <c r="E423" s="14">
        <v>415</v>
      </c>
      <c r="F42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</v>
      </c>
      <c r="G42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</v>
      </c>
      <c r="I42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</v>
      </c>
      <c r="J423" s="6" t="s">
        <v>717</v>
      </c>
      <c r="N423" s="14">
        <v>415</v>
      </c>
      <c r="O423" s="15" t="str">
        <f t="shared" si="75"/>
        <v>7.9884라</v>
      </c>
      <c r="P423" s="15">
        <f t="shared" si="78"/>
        <v>7.988400000000001E+92</v>
      </c>
      <c r="Q423" s="15">
        <f t="shared" si="83"/>
        <v>7.9884000000000004</v>
      </c>
      <c r="R423" s="14" t="str" cm="1">
        <f t="array" ref="R423">IF(AND(Q422&gt;1000,Q423&lt;2),INDEX(V:V,MATCH(R422,V:V,0)+1,0),R422)</f>
        <v>라</v>
      </c>
      <c r="S423" s="14" t="str">
        <f t="shared" si="76"/>
        <v>1E+92</v>
      </c>
      <c r="T423" s="29">
        <f t="shared" si="77"/>
        <v>46450000000</v>
      </c>
      <c r="U423" s="29"/>
    </row>
    <row r="424" spans="5:21" x14ac:dyDescent="0.3">
      <c r="E424" s="14">
        <v>416</v>
      </c>
      <c r="F42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</v>
      </c>
      <c r="G42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</v>
      </c>
      <c r="I42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</v>
      </c>
      <c r="J424" s="6" t="s">
        <v>717</v>
      </c>
      <c r="N424" s="14">
        <v>416</v>
      </c>
      <c r="O424" s="15" t="str">
        <f t="shared" si="75"/>
        <v>11.9826라</v>
      </c>
      <c r="P424" s="15">
        <f t="shared" si="78"/>
        <v>1.1982600000000001E+93</v>
      </c>
      <c r="Q424" s="15">
        <f t="shared" si="83"/>
        <v>11.9826</v>
      </c>
      <c r="R424" s="14" t="str" cm="1">
        <f t="array" ref="R424">IF(AND(Q423&gt;1000,Q424&lt;2),INDEX(V:V,MATCH(R423,V:V,0)+1,0),R423)</f>
        <v>라</v>
      </c>
      <c r="S424" s="14" t="str">
        <f t="shared" si="76"/>
        <v>1E+92</v>
      </c>
      <c r="T424" s="29">
        <f t="shared" si="77"/>
        <v>46460000000</v>
      </c>
      <c r="U424" s="29"/>
    </row>
    <row r="425" spans="5:21" x14ac:dyDescent="0.3">
      <c r="E425" s="14">
        <v>417</v>
      </c>
      <c r="F42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</v>
      </c>
      <c r="G42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</v>
      </c>
      <c r="I42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</v>
      </c>
      <c r="J425" s="6" t="s">
        <v>717</v>
      </c>
      <c r="N425" s="14">
        <v>417</v>
      </c>
      <c r="O425" s="15" t="str">
        <f t="shared" si="75"/>
        <v>17.9739라</v>
      </c>
      <c r="P425" s="15">
        <f t="shared" si="78"/>
        <v>1.79739E+93</v>
      </c>
      <c r="Q425" s="15">
        <f t="shared" si="83"/>
        <v>17.9739</v>
      </c>
      <c r="R425" s="14" t="str" cm="1">
        <f t="array" ref="R425">IF(AND(Q424&gt;1000,Q425&lt;2),INDEX(V:V,MATCH(R424,V:V,0)+1,0),R424)</f>
        <v>라</v>
      </c>
      <c r="S425" s="14" t="str">
        <f t="shared" si="76"/>
        <v>1E+92</v>
      </c>
      <c r="T425" s="29">
        <f t="shared" si="77"/>
        <v>46470000000</v>
      </c>
      <c r="U425" s="29"/>
    </row>
    <row r="426" spans="5:21" x14ac:dyDescent="0.3">
      <c r="E426" s="14">
        <v>418</v>
      </c>
      <c r="F42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</v>
      </c>
      <c r="G42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</v>
      </c>
      <c r="I42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</v>
      </c>
      <c r="J426" s="6" t="s">
        <v>717</v>
      </c>
      <c r="N426" s="14">
        <v>418</v>
      </c>
      <c r="O426" s="15" t="str">
        <f t="shared" si="75"/>
        <v>26.9609라</v>
      </c>
      <c r="P426" s="15">
        <f t="shared" si="78"/>
        <v>2.6960899999999999E+93</v>
      </c>
      <c r="Q426" s="15">
        <f t="shared" si="83"/>
        <v>26.960899999999999</v>
      </c>
      <c r="R426" s="14" t="str" cm="1">
        <f t="array" ref="R426">IF(AND(Q425&gt;1000,Q426&lt;2),INDEX(V:V,MATCH(R425,V:V,0)+1,0),R425)</f>
        <v>라</v>
      </c>
      <c r="S426" s="14" t="str">
        <f t="shared" si="76"/>
        <v>1E+92</v>
      </c>
      <c r="T426" s="29">
        <f t="shared" si="77"/>
        <v>46480000000</v>
      </c>
      <c r="U426" s="29"/>
    </row>
    <row r="427" spans="5:21" x14ac:dyDescent="0.3">
      <c r="E427" s="14">
        <v>419</v>
      </c>
      <c r="F42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</v>
      </c>
      <c r="G42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</v>
      </c>
      <c r="I42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</v>
      </c>
      <c r="J427" s="6" t="s">
        <v>717</v>
      </c>
      <c r="N427" s="14">
        <v>419</v>
      </c>
      <c r="O427" s="15" t="str">
        <f t="shared" si="75"/>
        <v>40.4414라</v>
      </c>
      <c r="P427" s="15">
        <f t="shared" si="78"/>
        <v>4.0441400000000005E+93</v>
      </c>
      <c r="Q427" s="15">
        <f t="shared" si="83"/>
        <v>40.441400000000002</v>
      </c>
      <c r="R427" s="14" t="str" cm="1">
        <f t="array" ref="R427">IF(AND(Q426&gt;1000,Q427&lt;2),INDEX(V:V,MATCH(R426,V:V,0)+1,0),R426)</f>
        <v>라</v>
      </c>
      <c r="S427" s="14" t="str">
        <f t="shared" si="76"/>
        <v>1E+92</v>
      </c>
      <c r="T427" s="29">
        <f t="shared" si="77"/>
        <v>46490000000</v>
      </c>
      <c r="U427" s="29"/>
    </row>
    <row r="428" spans="5:21" x14ac:dyDescent="0.3">
      <c r="E428" s="14">
        <v>420</v>
      </c>
      <c r="F42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</v>
      </c>
      <c r="G42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</v>
      </c>
      <c r="I42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</v>
      </c>
      <c r="J428" s="6" t="s">
        <v>717</v>
      </c>
      <c r="N428" s="14">
        <v>420</v>
      </c>
      <c r="O428" s="15" t="str">
        <f t="shared" si="75"/>
        <v>60.6621라</v>
      </c>
      <c r="P428" s="15">
        <f t="shared" si="78"/>
        <v>6.0662100000000001E+93</v>
      </c>
      <c r="Q428" s="15">
        <f t="shared" si="83"/>
        <v>60.662100000000002</v>
      </c>
      <c r="R428" s="14" t="str" cm="1">
        <f t="array" ref="R428">IF(AND(Q427&gt;1000,Q428&lt;2),INDEX(V:V,MATCH(R427,V:V,0)+1,0),R427)</f>
        <v>라</v>
      </c>
      <c r="S428" s="14" t="str">
        <f t="shared" si="76"/>
        <v>1E+92</v>
      </c>
      <c r="T428" s="29">
        <f t="shared" si="77"/>
        <v>46500000000</v>
      </c>
      <c r="U428" s="29"/>
    </row>
    <row r="429" spans="5:21" x14ac:dyDescent="0.3">
      <c r="E429" s="14">
        <v>421</v>
      </c>
      <c r="F42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</v>
      </c>
      <c r="G42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</v>
      </c>
      <c r="I42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</v>
      </c>
      <c r="J429" s="6" t="s">
        <v>717</v>
      </c>
      <c r="N429" s="14">
        <v>421</v>
      </c>
      <c r="O429" s="15" t="str">
        <f t="shared" si="75"/>
        <v>90.9932라</v>
      </c>
      <c r="P429" s="15">
        <f t="shared" si="78"/>
        <v>9.0993200000000002E+93</v>
      </c>
      <c r="Q429" s="15">
        <f t="shared" si="83"/>
        <v>90.993200000000002</v>
      </c>
      <c r="R429" s="14" t="str" cm="1">
        <f t="array" ref="R429">IF(AND(Q428&gt;1000,Q429&lt;2),INDEX(V:V,MATCH(R428,V:V,0)+1,0),R428)</f>
        <v>라</v>
      </c>
      <c r="S429" s="14" t="str">
        <f t="shared" si="76"/>
        <v>1E+92</v>
      </c>
      <c r="T429" s="29">
        <f t="shared" si="77"/>
        <v>46610000000</v>
      </c>
      <c r="U429" s="29"/>
    </row>
    <row r="430" spans="5:21" x14ac:dyDescent="0.3">
      <c r="E430" s="14">
        <v>422</v>
      </c>
      <c r="F43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</v>
      </c>
      <c r="G43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</v>
      </c>
      <c r="I43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</v>
      </c>
      <c r="J430" s="6" t="s">
        <v>717</v>
      </c>
      <c r="N430" s="14">
        <v>422</v>
      </c>
      <c r="O430" s="15" t="str">
        <f t="shared" si="75"/>
        <v>136.4898라</v>
      </c>
      <c r="P430" s="15">
        <f t="shared" si="78"/>
        <v>1.364898E+94</v>
      </c>
      <c r="Q430" s="15">
        <f t="shared" si="83"/>
        <v>136.4898</v>
      </c>
      <c r="R430" s="14" t="str" cm="1">
        <f t="array" ref="R430">IF(AND(Q429&gt;1000,Q430&lt;2),INDEX(V:V,MATCH(R429,V:V,0)+1,0),R429)</f>
        <v>라</v>
      </c>
      <c r="S430" s="14" t="str">
        <f t="shared" si="76"/>
        <v>1E+92</v>
      </c>
      <c r="T430" s="29">
        <f t="shared" si="77"/>
        <v>46620000000</v>
      </c>
      <c r="U430" s="29"/>
    </row>
    <row r="431" spans="5:21" x14ac:dyDescent="0.3">
      <c r="E431" s="14">
        <v>423</v>
      </c>
      <c r="F43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</v>
      </c>
      <c r="G43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</v>
      </c>
      <c r="I43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</v>
      </c>
      <c r="J431" s="6" t="s">
        <v>717</v>
      </c>
      <c r="N431" s="14">
        <v>423</v>
      </c>
      <c r="O431" s="15" t="str">
        <f t="shared" si="75"/>
        <v>204.7347라</v>
      </c>
      <c r="P431" s="15">
        <f t="shared" si="78"/>
        <v>2.0473470000000001E+94</v>
      </c>
      <c r="Q431" s="15">
        <f t="shared" si="83"/>
        <v>204.7347</v>
      </c>
      <c r="R431" s="14" t="str" cm="1">
        <f t="array" ref="R431">IF(AND(Q430&gt;1000,Q431&lt;2),INDEX(V:V,MATCH(R430,V:V,0)+1,0),R430)</f>
        <v>라</v>
      </c>
      <c r="S431" s="14" t="str">
        <f t="shared" si="76"/>
        <v>1E+92</v>
      </c>
      <c r="T431" s="29">
        <f t="shared" si="77"/>
        <v>46630000000</v>
      </c>
      <c r="U431" s="29"/>
    </row>
    <row r="432" spans="5:21" x14ac:dyDescent="0.3">
      <c r="E432" s="14">
        <v>424</v>
      </c>
      <c r="F43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</v>
      </c>
      <c r="G43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</v>
      </c>
      <c r="I43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</v>
      </c>
      <c r="J432" s="6" t="s">
        <v>717</v>
      </c>
      <c r="N432" s="14">
        <v>424</v>
      </c>
      <c r="O432" s="15" t="str">
        <f t="shared" si="75"/>
        <v>307.1021라</v>
      </c>
      <c r="P432" s="15">
        <f t="shared" si="78"/>
        <v>3.0710209999999998E+94</v>
      </c>
      <c r="Q432" s="15">
        <f t="shared" si="83"/>
        <v>307.10209999999995</v>
      </c>
      <c r="R432" s="14" t="str" cm="1">
        <f t="array" ref="R432">IF(AND(Q431&gt;1000,Q432&lt;2),INDEX(V:V,MATCH(R431,V:V,0)+1,0),R431)</f>
        <v>라</v>
      </c>
      <c r="S432" s="14" t="str">
        <f t="shared" si="76"/>
        <v>1E+92</v>
      </c>
      <c r="T432" s="29">
        <f t="shared" si="77"/>
        <v>46640000000</v>
      </c>
      <c r="U432" s="29"/>
    </row>
    <row r="433" spans="5:21" x14ac:dyDescent="0.3">
      <c r="E433" s="14">
        <v>425</v>
      </c>
      <c r="F43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</v>
      </c>
      <c r="G43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</v>
      </c>
      <c r="I43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</v>
      </c>
      <c r="J433" s="6" t="s">
        <v>717</v>
      </c>
      <c r="N433" s="14">
        <v>425</v>
      </c>
      <c r="O433" s="15" t="str">
        <f t="shared" si="75"/>
        <v>460.6532라</v>
      </c>
      <c r="P433" s="15">
        <f t="shared" si="78"/>
        <v>4.6065319999999997E+94</v>
      </c>
      <c r="Q433" s="15">
        <f t="shared" si="83"/>
        <v>460.65319999999997</v>
      </c>
      <c r="R433" s="14" t="str" cm="1">
        <f t="array" ref="R433">IF(AND(Q432&gt;1000,Q433&lt;2),INDEX(V:V,MATCH(R432,V:V,0)+1,0),R432)</f>
        <v>라</v>
      </c>
      <c r="S433" s="14" t="str">
        <f t="shared" si="76"/>
        <v>1E+92</v>
      </c>
      <c r="T433" s="29">
        <f t="shared" si="77"/>
        <v>46650000000</v>
      </c>
      <c r="U433" s="29"/>
    </row>
    <row r="434" spans="5:21" x14ac:dyDescent="0.3">
      <c r="E434" s="14">
        <v>426</v>
      </c>
      <c r="F43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</v>
      </c>
      <c r="G43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</v>
      </c>
      <c r="I43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</v>
      </c>
      <c r="J434" s="6" t="s">
        <v>717</v>
      </c>
      <c r="N434" s="14">
        <v>426</v>
      </c>
      <c r="O434" s="15" t="str">
        <f t="shared" si="75"/>
        <v>690.9798라</v>
      </c>
      <c r="P434" s="15">
        <f t="shared" si="78"/>
        <v>6.9097979999999992E+94</v>
      </c>
      <c r="Q434" s="15">
        <f t="shared" si="83"/>
        <v>690.97979999999995</v>
      </c>
      <c r="R434" s="14" t="str" cm="1">
        <f t="array" ref="R434">IF(AND(Q433&gt;1000,Q434&lt;2),INDEX(V:V,MATCH(R433,V:V,0)+1,0),R433)</f>
        <v>라</v>
      </c>
      <c r="S434" s="14" t="str">
        <f t="shared" si="76"/>
        <v>1E+92</v>
      </c>
      <c r="T434" s="29">
        <f t="shared" si="77"/>
        <v>46660000000</v>
      </c>
      <c r="U434" s="29"/>
    </row>
    <row r="435" spans="5:21" x14ac:dyDescent="0.3">
      <c r="E435" s="14">
        <v>427</v>
      </c>
      <c r="F43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</v>
      </c>
      <c r="G43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</v>
      </c>
      <c r="I43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</v>
      </c>
      <c r="J435" s="6" t="s">
        <v>717</v>
      </c>
      <c r="N435" s="14">
        <v>427</v>
      </c>
      <c r="O435" s="15" t="str">
        <f t="shared" si="75"/>
        <v>1036.4697라</v>
      </c>
      <c r="P435" s="15">
        <f t="shared" si="78"/>
        <v>1.0364697000000002E+95</v>
      </c>
      <c r="Q435" s="15">
        <f t="shared" si="83"/>
        <v>1036.4697000000001</v>
      </c>
      <c r="R435" s="14" t="str" cm="1">
        <f t="array" ref="R435">IF(AND(Q434&gt;1000,Q435&lt;2),INDEX(V:V,MATCH(R434,V:V,0)+1,0),R434)</f>
        <v>라</v>
      </c>
      <c r="S435" s="14" t="str">
        <f t="shared" si="76"/>
        <v>1E+92</v>
      </c>
      <c r="T435" s="29">
        <f t="shared" si="77"/>
        <v>46670000000</v>
      </c>
      <c r="U435" s="29"/>
    </row>
    <row r="436" spans="5:21" x14ac:dyDescent="0.3">
      <c r="E436" s="14">
        <v>428</v>
      </c>
      <c r="F43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</v>
      </c>
      <c r="G43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</v>
      </c>
      <c r="I43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</v>
      </c>
      <c r="J436" s="6" t="s">
        <v>717</v>
      </c>
      <c r="N436" s="14">
        <v>428</v>
      </c>
      <c r="O436" s="15" t="str">
        <f t="shared" si="75"/>
        <v>1554.7046라</v>
      </c>
      <c r="P436" s="15">
        <f t="shared" si="78"/>
        <v>1.5547046000000001E+95</v>
      </c>
      <c r="Q436" s="15">
        <f t="shared" si="83"/>
        <v>1554.7046</v>
      </c>
      <c r="R436" s="14" t="str" cm="1">
        <f t="array" ref="R436">IF(AND(Q435&gt;1000,Q436&lt;2),INDEX(V:V,MATCH(R435,V:V,0)+1,0),R435)</f>
        <v>라</v>
      </c>
      <c r="S436" s="14" t="str">
        <f t="shared" si="76"/>
        <v>1E+92</v>
      </c>
      <c r="T436" s="29">
        <f t="shared" si="77"/>
        <v>46680000000</v>
      </c>
      <c r="U436" s="29"/>
    </row>
    <row r="437" spans="5:21" x14ac:dyDescent="0.3">
      <c r="E437" s="14">
        <v>429</v>
      </c>
      <c r="F43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</v>
      </c>
      <c r="G43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</v>
      </c>
      <c r="I43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</v>
      </c>
      <c r="J437" s="6" t="s">
        <v>717</v>
      </c>
      <c r="N437" s="14">
        <v>429</v>
      </c>
      <c r="O437" s="15" t="str">
        <f t="shared" si="75"/>
        <v>2332.0569라</v>
      </c>
      <c r="P437" s="15">
        <f t="shared" si="78"/>
        <v>2.3320569E+95</v>
      </c>
      <c r="Q437" s="15">
        <f t="shared" si="83"/>
        <v>2332.0569</v>
      </c>
      <c r="R437" s="14" t="str" cm="1">
        <f t="array" ref="R437">IF(AND(Q436&gt;1000,Q437&lt;2),INDEX(V:V,MATCH(R436,V:V,0)+1,0),R436)</f>
        <v>라</v>
      </c>
      <c r="S437" s="14" t="str">
        <f t="shared" si="76"/>
        <v>1E+92</v>
      </c>
      <c r="T437" s="29">
        <f t="shared" si="77"/>
        <v>46690000000</v>
      </c>
      <c r="U437" s="29"/>
    </row>
    <row r="438" spans="5:21" x14ac:dyDescent="0.3">
      <c r="E438" s="14">
        <v>430</v>
      </c>
      <c r="F43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</v>
      </c>
      <c r="G43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</v>
      </c>
      <c r="I43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</v>
      </c>
      <c r="J438" s="6" t="s">
        <v>717</v>
      </c>
      <c r="N438" s="14">
        <v>430</v>
      </c>
      <c r="O438" s="15" t="str">
        <f t="shared" si="75"/>
        <v>3498.0854라</v>
      </c>
      <c r="P438" s="15">
        <f t="shared" si="78"/>
        <v>3.4980854000000003E+95</v>
      </c>
      <c r="Q438" s="15">
        <f t="shared" si="83"/>
        <v>3498.0854000000004</v>
      </c>
      <c r="R438" s="14" t="str" cm="1">
        <f t="array" ref="R438">IF(AND(Q437&gt;1000,Q438&lt;2),INDEX(V:V,MATCH(R437,V:V,0)+1,0),R437)</f>
        <v>라</v>
      </c>
      <c r="S438" s="14" t="str">
        <f t="shared" si="76"/>
        <v>1E+92</v>
      </c>
      <c r="T438" s="29">
        <f t="shared" si="77"/>
        <v>46700000000</v>
      </c>
      <c r="U438" s="29"/>
    </row>
    <row r="439" spans="5:21" x14ac:dyDescent="0.3">
      <c r="E439" s="14">
        <v>431</v>
      </c>
      <c r="F43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</v>
      </c>
      <c r="G43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</v>
      </c>
      <c r="I43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</v>
      </c>
      <c r="J439" s="6" t="s">
        <v>717</v>
      </c>
      <c r="N439" s="14">
        <v>431</v>
      </c>
      <c r="O439" s="15" t="str">
        <f t="shared" si="75"/>
        <v>5247.1281라</v>
      </c>
      <c r="P439" s="15">
        <f t="shared" si="78"/>
        <v>5.2471281000000004E+95</v>
      </c>
      <c r="Q439" s="15">
        <f t="shared" si="83"/>
        <v>5247.1280999999999</v>
      </c>
      <c r="R439" s="14" t="str" cm="1">
        <f t="array" ref="R439">IF(AND(Q438&gt;1000,Q439&lt;2),INDEX(V:V,MATCH(R438,V:V,0)+1,0),R438)</f>
        <v>라</v>
      </c>
      <c r="S439" s="14" t="str">
        <f t="shared" si="76"/>
        <v>1E+92</v>
      </c>
      <c r="T439" s="29">
        <f t="shared" si="77"/>
        <v>46710000000</v>
      </c>
      <c r="U439" s="29"/>
    </row>
    <row r="440" spans="5:21" x14ac:dyDescent="0.3">
      <c r="E440" s="14">
        <v>432</v>
      </c>
      <c r="F44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</v>
      </c>
      <c r="G44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</v>
      </c>
      <c r="I44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</v>
      </c>
      <c r="J440" s="6" t="s">
        <v>717</v>
      </c>
      <c r="N440" s="14">
        <v>432</v>
      </c>
      <c r="O440" s="15" t="str">
        <f t="shared" si="75"/>
        <v>7870.6922라</v>
      </c>
      <c r="P440" s="15">
        <f t="shared" si="78"/>
        <v>7.8706922000000003E+95</v>
      </c>
      <c r="Q440" s="15">
        <f t="shared" si="83"/>
        <v>7870.6922000000004</v>
      </c>
      <c r="R440" s="14" t="str" cm="1">
        <f t="array" ref="R440">IF(AND(Q439&gt;1000,Q440&lt;2),INDEX(V:V,MATCH(R439,V:V,0)+1,0),R439)</f>
        <v>라</v>
      </c>
      <c r="S440" s="14" t="str">
        <f t="shared" si="76"/>
        <v>1E+92</v>
      </c>
      <c r="T440" s="29">
        <f t="shared" si="77"/>
        <v>46720000000</v>
      </c>
      <c r="U440" s="29"/>
    </row>
    <row r="441" spans="5:21" x14ac:dyDescent="0.3">
      <c r="E441" s="14">
        <v>433</v>
      </c>
      <c r="F44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</v>
      </c>
      <c r="G44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</v>
      </c>
      <c r="I44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</v>
      </c>
      <c r="J441" s="6" t="s">
        <v>717</v>
      </c>
      <c r="N441" s="14">
        <v>433</v>
      </c>
      <c r="O441" s="15" t="str">
        <f t="shared" si="75"/>
        <v>1.1807가</v>
      </c>
      <c r="P441" s="15">
        <f t="shared" si="78"/>
        <v>1.1807000000000001E+96</v>
      </c>
      <c r="Q441" s="15">
        <f t="shared" si="83"/>
        <v>1.1807000000000001</v>
      </c>
      <c r="R441" s="14" t="str" cm="1">
        <f t="array" ref="R441">IF(AND(Q440&gt;1000,Q441&lt;2),INDEX(V:V,MATCH(R440,V:V,0)+1,0),R440)</f>
        <v>가</v>
      </c>
      <c r="S441" s="14" t="str">
        <f t="shared" si="76"/>
        <v>1E+96</v>
      </c>
      <c r="T441" s="29">
        <f t="shared" si="77"/>
        <v>46730000000</v>
      </c>
      <c r="U441" s="29"/>
    </row>
    <row r="442" spans="5:21" x14ac:dyDescent="0.3">
      <c r="E442" s="14">
        <v>434</v>
      </c>
      <c r="F44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</v>
      </c>
      <c r="G44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</v>
      </c>
      <c r="I44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</v>
      </c>
      <c r="J442" s="6" t="s">
        <v>717</v>
      </c>
      <c r="N442" s="14">
        <v>434</v>
      </c>
      <c r="O442" s="15" t="str">
        <f t="shared" si="75"/>
        <v>1.7711가</v>
      </c>
      <c r="P442" s="15">
        <f t="shared" si="78"/>
        <v>1.7711E+96</v>
      </c>
      <c r="Q442" s="15">
        <f t="shared" si="83"/>
        <v>1.7710999999999999</v>
      </c>
      <c r="R442" s="14" t="str" cm="1">
        <f t="array" ref="R442">IF(AND(Q441&gt;1000,Q442&lt;2),INDEX(V:V,MATCH(R441,V:V,0)+1,0),R441)</f>
        <v>가</v>
      </c>
      <c r="S442" s="14" t="str">
        <f t="shared" si="76"/>
        <v>1E+96</v>
      </c>
      <c r="T442" s="29">
        <f t="shared" si="77"/>
        <v>46740000000</v>
      </c>
      <c r="U442" s="29"/>
    </row>
    <row r="443" spans="5:21" x14ac:dyDescent="0.3">
      <c r="E443" s="14">
        <v>435</v>
      </c>
      <c r="F44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</v>
      </c>
      <c r="G44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</v>
      </c>
      <c r="I44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</v>
      </c>
      <c r="J443" s="6" t="s">
        <v>717</v>
      </c>
      <c r="N443" s="14">
        <v>435</v>
      </c>
      <c r="O443" s="15" t="str">
        <f t="shared" si="75"/>
        <v>2.6567가</v>
      </c>
      <c r="P443" s="15">
        <f t="shared" si="78"/>
        <v>2.6567000000000004E+96</v>
      </c>
      <c r="Q443" s="15">
        <f t="shared" si="83"/>
        <v>2.6567000000000003</v>
      </c>
      <c r="R443" s="14" t="str" cm="1">
        <f t="array" ref="R443">IF(AND(Q442&gt;1000,Q443&lt;2),INDEX(V:V,MATCH(R442,V:V,0)+1,0),R442)</f>
        <v>가</v>
      </c>
      <c r="S443" s="14" t="str">
        <f t="shared" si="76"/>
        <v>1E+96</v>
      </c>
      <c r="T443" s="29">
        <f t="shared" si="77"/>
        <v>46750000000</v>
      </c>
      <c r="U443" s="29"/>
    </row>
    <row r="444" spans="5:21" x14ac:dyDescent="0.3">
      <c r="E444" s="14">
        <v>436</v>
      </c>
      <c r="F44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</v>
      </c>
      <c r="G44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</v>
      </c>
      <c r="I44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</v>
      </c>
      <c r="J444" s="6" t="s">
        <v>717</v>
      </c>
      <c r="N444" s="14">
        <v>436</v>
      </c>
      <c r="O444" s="15" t="str">
        <f t="shared" si="75"/>
        <v>3.9851가</v>
      </c>
      <c r="P444" s="15">
        <f t="shared" si="78"/>
        <v>3.9851000000000002E+96</v>
      </c>
      <c r="Q444" s="15">
        <f t="shared" si="83"/>
        <v>3.9851000000000001</v>
      </c>
      <c r="R444" s="14" t="str" cm="1">
        <f t="array" ref="R444">IF(AND(Q443&gt;1000,Q444&lt;2),INDEX(V:V,MATCH(R443,V:V,0)+1,0),R443)</f>
        <v>가</v>
      </c>
      <c r="S444" s="14" t="str">
        <f t="shared" si="76"/>
        <v>1E+96</v>
      </c>
      <c r="T444" s="29">
        <f t="shared" si="77"/>
        <v>46860000000</v>
      </c>
      <c r="U444" s="29"/>
    </row>
    <row r="445" spans="5:21" x14ac:dyDescent="0.3">
      <c r="E445" s="14">
        <v>437</v>
      </c>
      <c r="F44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</v>
      </c>
      <c r="G44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</v>
      </c>
      <c r="I44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</v>
      </c>
      <c r="J445" s="6" t="s">
        <v>717</v>
      </c>
      <c r="N445" s="14">
        <v>437</v>
      </c>
      <c r="O445" s="15" t="str">
        <f t="shared" si="75"/>
        <v>5.9777가</v>
      </c>
      <c r="P445" s="15">
        <f t="shared" si="78"/>
        <v>5.9777000000000001E+96</v>
      </c>
      <c r="Q445" s="15">
        <f t="shared" si="83"/>
        <v>5.9776999999999996</v>
      </c>
      <c r="R445" s="14" t="str" cm="1">
        <f t="array" ref="R445">IF(AND(Q444&gt;1000,Q445&lt;2),INDEX(V:V,MATCH(R444,V:V,0)+1,0),R444)</f>
        <v>가</v>
      </c>
      <c r="S445" s="14" t="str">
        <f t="shared" si="76"/>
        <v>1E+96</v>
      </c>
      <c r="T445" s="29">
        <f t="shared" si="77"/>
        <v>46870000000</v>
      </c>
      <c r="U445" s="29"/>
    </row>
    <row r="446" spans="5:21" x14ac:dyDescent="0.3">
      <c r="E446" s="14">
        <v>438</v>
      </c>
      <c r="F44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</v>
      </c>
      <c r="G44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</v>
      </c>
      <c r="I44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</v>
      </c>
      <c r="J446" s="6" t="s">
        <v>717</v>
      </c>
      <c r="N446" s="14">
        <v>438</v>
      </c>
      <c r="O446" s="15" t="str">
        <f t="shared" si="75"/>
        <v>8.9666가</v>
      </c>
      <c r="P446" s="15">
        <f t="shared" si="78"/>
        <v>8.966600000000001E+96</v>
      </c>
      <c r="Q446" s="15">
        <f t="shared" si="83"/>
        <v>8.9665999999999997</v>
      </c>
      <c r="R446" s="14" t="str" cm="1">
        <f t="array" ref="R446">IF(AND(Q445&gt;1000,Q446&lt;2),INDEX(V:V,MATCH(R445,V:V,0)+1,0),R445)</f>
        <v>가</v>
      </c>
      <c r="S446" s="14" t="str">
        <f t="shared" si="76"/>
        <v>1E+96</v>
      </c>
      <c r="T446" s="29">
        <f t="shared" si="77"/>
        <v>46880000000</v>
      </c>
      <c r="U446" s="29"/>
    </row>
    <row r="447" spans="5:21" x14ac:dyDescent="0.3">
      <c r="E447" s="14">
        <v>439</v>
      </c>
      <c r="F44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</v>
      </c>
      <c r="G44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</v>
      </c>
      <c r="I44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</v>
      </c>
      <c r="J447" s="6" t="s">
        <v>717</v>
      </c>
      <c r="N447" s="14">
        <v>439</v>
      </c>
      <c r="O447" s="15" t="str">
        <f t="shared" si="75"/>
        <v>13.4499가</v>
      </c>
      <c r="P447" s="15">
        <f t="shared" si="78"/>
        <v>1.3449900000000001E+97</v>
      </c>
      <c r="Q447" s="15">
        <f t="shared" si="83"/>
        <v>13.4499</v>
      </c>
      <c r="R447" s="14" t="str" cm="1">
        <f t="array" ref="R447">IF(AND(Q446&gt;1000,Q447&lt;2),INDEX(V:V,MATCH(R446,V:V,0)+1,0),R446)</f>
        <v>가</v>
      </c>
      <c r="S447" s="14" t="str">
        <f t="shared" si="76"/>
        <v>1E+96</v>
      </c>
      <c r="T447" s="29">
        <f t="shared" si="77"/>
        <v>46890000000</v>
      </c>
      <c r="U447" s="29"/>
    </row>
    <row r="448" spans="5:21" x14ac:dyDescent="0.3">
      <c r="E448" s="14">
        <v>440</v>
      </c>
      <c r="F44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</v>
      </c>
      <c r="G44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</v>
      </c>
      <c r="I44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</v>
      </c>
      <c r="J448" s="6" t="s">
        <v>717</v>
      </c>
      <c r="N448" s="14">
        <v>440</v>
      </c>
      <c r="O448" s="15" t="str">
        <f t="shared" si="75"/>
        <v>20.1749가</v>
      </c>
      <c r="P448" s="15">
        <f t="shared" si="78"/>
        <v>2.0174900000000004E+97</v>
      </c>
      <c r="Q448" s="15">
        <f t="shared" si="83"/>
        <v>20.174900000000001</v>
      </c>
      <c r="R448" s="14" t="str" cm="1">
        <f t="array" ref="R448">IF(AND(Q447&gt;1000,Q448&lt;2),INDEX(V:V,MATCH(R447,V:V,0)+1,0),R447)</f>
        <v>가</v>
      </c>
      <c r="S448" s="14" t="str">
        <f t="shared" si="76"/>
        <v>1E+96</v>
      </c>
      <c r="T448" s="29">
        <f t="shared" si="77"/>
        <v>46900000000</v>
      </c>
      <c r="U448" s="29"/>
    </row>
    <row r="449" spans="5:21" x14ac:dyDescent="0.3">
      <c r="E449" s="14">
        <v>441</v>
      </c>
      <c r="F44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</v>
      </c>
      <c r="G44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</v>
      </c>
      <c r="I44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</v>
      </c>
      <c r="J449" s="6" t="s">
        <v>717</v>
      </c>
      <c r="N449" s="14">
        <v>441</v>
      </c>
      <c r="O449" s="15" t="str">
        <f t="shared" si="75"/>
        <v>30.2624가</v>
      </c>
      <c r="P449" s="15">
        <f t="shared" si="78"/>
        <v>3.0262400000000001E+97</v>
      </c>
      <c r="Q449" s="15">
        <f t="shared" si="83"/>
        <v>30.2624</v>
      </c>
      <c r="R449" s="14" t="str" cm="1">
        <f t="array" ref="R449">IF(AND(Q448&gt;1000,Q449&lt;2),INDEX(V:V,MATCH(R448,V:V,0)+1,0),R448)</f>
        <v>가</v>
      </c>
      <c r="S449" s="14" t="str">
        <f t="shared" si="76"/>
        <v>1E+96</v>
      </c>
      <c r="T449" s="29">
        <f t="shared" si="77"/>
        <v>46910000000</v>
      </c>
      <c r="U449" s="29"/>
    </row>
    <row r="450" spans="5:21" x14ac:dyDescent="0.3">
      <c r="E450" s="14">
        <v>442</v>
      </c>
      <c r="F45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</v>
      </c>
      <c r="G45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</v>
      </c>
      <c r="I45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</v>
      </c>
      <c r="J450" s="6" t="s">
        <v>717</v>
      </c>
      <c r="N450" s="14">
        <v>442</v>
      </c>
      <c r="O450" s="15" t="str">
        <f t="shared" si="75"/>
        <v>45.3936가</v>
      </c>
      <c r="P450" s="15">
        <f t="shared" si="78"/>
        <v>4.5393600000000004E+97</v>
      </c>
      <c r="Q450" s="15">
        <f t="shared" si="83"/>
        <v>45.393599999999999</v>
      </c>
      <c r="R450" s="14" t="str" cm="1">
        <f t="array" ref="R450">IF(AND(Q449&gt;1000,Q450&lt;2),INDEX(V:V,MATCH(R449,V:V,0)+1,0),R449)</f>
        <v>가</v>
      </c>
      <c r="S450" s="14" t="str">
        <f t="shared" si="76"/>
        <v>1E+96</v>
      </c>
      <c r="T450" s="29">
        <f t="shared" si="77"/>
        <v>46920000000</v>
      </c>
      <c r="U450" s="29"/>
    </row>
    <row r="451" spans="5:21" x14ac:dyDescent="0.3">
      <c r="E451" s="14">
        <v>443</v>
      </c>
      <c r="F45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</v>
      </c>
      <c r="G45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</v>
      </c>
      <c r="I45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</v>
      </c>
      <c r="J451" s="6" t="s">
        <v>717</v>
      </c>
      <c r="N451" s="14">
        <v>443</v>
      </c>
      <c r="O451" s="15" t="str">
        <f t="shared" si="75"/>
        <v>68.0904가</v>
      </c>
      <c r="P451" s="15">
        <f t="shared" si="78"/>
        <v>6.8090400000000006E+97</v>
      </c>
      <c r="Q451" s="15">
        <f t="shared" si="83"/>
        <v>68.090400000000002</v>
      </c>
      <c r="R451" s="14" t="str" cm="1">
        <f t="array" ref="R451">IF(AND(Q450&gt;1000,Q451&lt;2),INDEX(V:V,MATCH(R450,V:V,0)+1,0),R450)</f>
        <v>가</v>
      </c>
      <c r="S451" s="14" t="str">
        <f t="shared" si="76"/>
        <v>1E+96</v>
      </c>
      <c r="T451" s="29">
        <f t="shared" si="77"/>
        <v>46930000000</v>
      </c>
      <c r="U451" s="29"/>
    </row>
    <row r="452" spans="5:21" x14ac:dyDescent="0.3">
      <c r="E452" s="14">
        <v>444</v>
      </c>
      <c r="F45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</v>
      </c>
      <c r="G45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</v>
      </c>
      <c r="I45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</v>
      </c>
      <c r="J452" s="6" t="s">
        <v>717</v>
      </c>
      <c r="N452" s="14">
        <v>444</v>
      </c>
      <c r="O452" s="15" t="str">
        <f t="shared" si="75"/>
        <v>102.1356가</v>
      </c>
      <c r="P452" s="15">
        <f t="shared" si="78"/>
        <v>1.0213560000000001E+98</v>
      </c>
      <c r="Q452" s="15">
        <f t="shared" si="83"/>
        <v>102.1356</v>
      </c>
      <c r="R452" s="14" t="str" cm="1">
        <f t="array" ref="R452">IF(AND(Q451&gt;1000,Q452&lt;2),INDEX(V:V,MATCH(R451,V:V,0)+1,0),R451)</f>
        <v>가</v>
      </c>
      <c r="S452" s="14" t="str">
        <f t="shared" si="76"/>
        <v>1E+96</v>
      </c>
      <c r="T452" s="29">
        <f t="shared" si="77"/>
        <v>46940000000</v>
      </c>
      <c r="U452" s="29"/>
    </row>
    <row r="453" spans="5:21" x14ac:dyDescent="0.3">
      <c r="E453" s="14">
        <v>445</v>
      </c>
      <c r="F45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</v>
      </c>
      <c r="G45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</v>
      </c>
      <c r="I45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</v>
      </c>
      <c r="J453" s="6" t="s">
        <v>717</v>
      </c>
      <c r="N453" s="14">
        <v>445</v>
      </c>
      <c r="O453" s="15" t="str">
        <f t="shared" ref="O453:O486" si="84">Q453&amp;R453</f>
        <v>153.2034가</v>
      </c>
      <c r="P453" s="15">
        <f t="shared" si="78"/>
        <v>1.5320340000000001E+98</v>
      </c>
      <c r="Q453" s="15">
        <f t="shared" si="83"/>
        <v>153.20339999999999</v>
      </c>
      <c r="R453" s="14" t="str" cm="1">
        <f t="array" ref="R453">IF(AND(Q452&gt;1000,Q453&lt;2),INDEX(V:V,MATCH(R452,V:V,0)+1,0),R452)</f>
        <v>가</v>
      </c>
      <c r="S453" s="14" t="str">
        <f t="shared" si="76"/>
        <v>1E+96</v>
      </c>
      <c r="T453" s="29">
        <f t="shared" si="77"/>
        <v>46950000000</v>
      </c>
      <c r="U453" s="29"/>
    </row>
    <row r="454" spans="5:21" x14ac:dyDescent="0.3">
      <c r="E454" s="14">
        <v>446</v>
      </c>
      <c r="F45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</v>
      </c>
      <c r="G45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</v>
      </c>
      <c r="I45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</v>
      </c>
      <c r="J454" s="6" t="s">
        <v>717</v>
      </c>
      <c r="N454" s="14">
        <v>446</v>
      </c>
      <c r="O454" s="15" t="str">
        <f t="shared" si="84"/>
        <v>229.8051가</v>
      </c>
      <c r="P454" s="15">
        <f t="shared" si="78"/>
        <v>2.2980510000000001E+98</v>
      </c>
      <c r="Q454" s="15">
        <f t="shared" si="83"/>
        <v>229.80510000000001</v>
      </c>
      <c r="R454" s="14" t="str" cm="1">
        <f t="array" ref="R454">IF(AND(Q453&gt;1000,Q454&lt;2),INDEX(V:V,MATCH(R453,V:V,0)+1,0),R453)</f>
        <v>가</v>
      </c>
      <c r="S454" s="14" t="str">
        <f t="shared" si="76"/>
        <v>1E+96</v>
      </c>
      <c r="T454" s="29">
        <f t="shared" si="77"/>
        <v>46960000000</v>
      </c>
      <c r="U454" s="29"/>
    </row>
    <row r="455" spans="5:21" x14ac:dyDescent="0.3">
      <c r="E455" s="14">
        <v>447</v>
      </c>
      <c r="F45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</v>
      </c>
      <c r="G45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</v>
      </c>
      <c r="I45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</v>
      </c>
      <c r="J455" s="6" t="s">
        <v>717</v>
      </c>
      <c r="N455" s="14">
        <v>447</v>
      </c>
      <c r="O455" s="15" t="str">
        <f t="shared" si="84"/>
        <v>344.7077가</v>
      </c>
      <c r="P455" s="15">
        <f t="shared" si="78"/>
        <v>3.4470769999999999E+98</v>
      </c>
      <c r="Q455" s="15">
        <f t="shared" si="83"/>
        <v>344.70769999999999</v>
      </c>
      <c r="R455" s="14" t="str" cm="1">
        <f t="array" ref="R455">IF(AND(Q454&gt;1000,Q455&lt;2),INDEX(V:V,MATCH(R454,V:V,0)+1,0),R454)</f>
        <v>가</v>
      </c>
      <c r="S455" s="14" t="str">
        <f t="shared" si="76"/>
        <v>1E+96</v>
      </c>
      <c r="T455" s="29">
        <f t="shared" si="77"/>
        <v>46970000000</v>
      </c>
      <c r="U455" s="29"/>
    </row>
    <row r="456" spans="5:21" x14ac:dyDescent="0.3">
      <c r="E456" s="14">
        <v>448</v>
      </c>
      <c r="F45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</v>
      </c>
      <c r="G45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</v>
      </c>
      <c r="I45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</v>
      </c>
      <c r="J456" s="6" t="s">
        <v>717</v>
      </c>
      <c r="N456" s="14">
        <v>448</v>
      </c>
      <c r="O456" s="15" t="str">
        <f t="shared" si="84"/>
        <v>517.0616가</v>
      </c>
      <c r="P456" s="15">
        <f t="shared" si="78"/>
        <v>5.170616E+98</v>
      </c>
      <c r="Q456" s="15">
        <f t="shared" si="83"/>
        <v>517.0616</v>
      </c>
      <c r="R456" s="14" t="str" cm="1">
        <f t="array" ref="R456">IF(AND(Q455&gt;1000,Q456&lt;2),INDEX(V:V,MATCH(R455,V:V,0)+1,0),R455)</f>
        <v>가</v>
      </c>
      <c r="S456" s="14" t="str">
        <f t="shared" si="76"/>
        <v>1E+96</v>
      </c>
      <c r="T456" s="29">
        <f t="shared" si="77"/>
        <v>46980000000</v>
      </c>
      <c r="U456" s="29"/>
    </row>
    <row r="457" spans="5:21" x14ac:dyDescent="0.3">
      <c r="E457" s="14">
        <v>449</v>
      </c>
      <c r="F45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</v>
      </c>
      <c r="G45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</v>
      </c>
      <c r="I45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</v>
      </c>
      <c r="J457" s="6" t="s">
        <v>717</v>
      </c>
      <c r="N457" s="14">
        <v>449</v>
      </c>
      <c r="O457" s="15" t="str">
        <f t="shared" si="84"/>
        <v>775.5924가</v>
      </c>
      <c r="P457" s="15">
        <f t="shared" si="78"/>
        <v>7.7559240000000009E+98</v>
      </c>
      <c r="Q457" s="15">
        <f t="shared" si="83"/>
        <v>775.5924</v>
      </c>
      <c r="R457" s="14" t="str" cm="1">
        <f t="array" ref="R457">IF(AND(Q456&gt;1000,Q457&lt;2),INDEX(V:V,MATCH(R456,V:V,0)+1,0),R456)</f>
        <v>가</v>
      </c>
      <c r="S457" s="14" t="str">
        <f t="shared" ref="S457:S520" si="85">VLOOKUP(R457,V:Y,4,FALSE)</f>
        <v>1E+96</v>
      </c>
      <c r="T457" s="29">
        <f t="shared" ref="T457:T486" si="86">$B$11*N457+IF(N457&gt;=15,ROUNDUP((N457/15),0)*$B$12,0)+IF(N457&gt;=50,ROUNDUP((N457/50),0)*$B$13,0)+IF(N457&gt;=100,ROUNDUP((N457/100),0)*$B$14,0)+IF(N457&gt;=200,ROUNDUP((N457/200),0)*$B$15,0)</f>
        <v>46990000000</v>
      </c>
      <c r="U457" s="29"/>
    </row>
    <row r="458" spans="5:21" x14ac:dyDescent="0.3">
      <c r="E458" s="14">
        <v>450</v>
      </c>
      <c r="F45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</v>
      </c>
      <c r="G45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</v>
      </c>
      <c r="I45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</v>
      </c>
      <c r="J458" s="6" t="s">
        <v>717</v>
      </c>
      <c r="N458" s="14">
        <v>450</v>
      </c>
      <c r="O458" s="15" t="str">
        <f t="shared" si="84"/>
        <v>1163.3886가</v>
      </c>
      <c r="P458" s="15">
        <f t="shared" ref="P458:P486" si="87">Q458*S458</f>
        <v>1.1633886E+99</v>
      </c>
      <c r="Q458" s="15">
        <f t="shared" si="83"/>
        <v>1163.3886</v>
      </c>
      <c r="R458" s="14" t="str" cm="1">
        <f t="array" ref="R458">IF(AND(Q457&gt;1000,Q458&lt;2),INDEX(V:V,MATCH(R457,V:V,0)+1,0),R457)</f>
        <v>가</v>
      </c>
      <c r="S458" s="14" t="str">
        <f t="shared" si="85"/>
        <v>1E+96</v>
      </c>
      <c r="T458" s="29">
        <f t="shared" si="86"/>
        <v>47000000000</v>
      </c>
      <c r="U458" s="29"/>
    </row>
    <row r="459" spans="5:21" x14ac:dyDescent="0.3">
      <c r="E459" s="14">
        <v>451</v>
      </c>
      <c r="F459" s="6" t="str">
        <f t="shared" ref="F459:F486" si="88">F458&amp;","&amp;P459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</v>
      </c>
      <c r="G459" s="6" t="str">
        <f t="shared" ref="G459:G522" si="89">G458&amp;","&amp;2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9" s="6" t="str">
        <f t="shared" ref="H459:H486" si="90">H458&amp;","&amp;T459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</v>
      </c>
      <c r="I459" s="6" t="str">
        <f t="shared" ref="I459:I486" si="91">I458&amp;","&amp;O459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</v>
      </c>
      <c r="J459" s="6" t="s">
        <v>717</v>
      </c>
      <c r="N459" s="14">
        <v>451</v>
      </c>
      <c r="O459" s="15" t="str">
        <f t="shared" si="84"/>
        <v>1745.0829가</v>
      </c>
      <c r="P459" s="15">
        <f t="shared" si="87"/>
        <v>1.7450829000000003E+99</v>
      </c>
      <c r="Q459" s="15">
        <f t="shared" ref="Q459:Q713" si="92">IF(ROUNDUP(Q458*((100+$B$10)/100),0)&gt;10000,ROUNDUP(Q458*((100+$B$10)/100)/10000,4),ROUNDUP(Q458*((100+$B$10)/100),4))</f>
        <v>1745.0829000000001</v>
      </c>
      <c r="R459" s="14" t="str" cm="1">
        <f t="array" ref="R459">IF(AND(Q458&gt;1000,Q459&lt;2),INDEX(V:V,MATCH(R458,V:V,0)+1,0),R458)</f>
        <v>가</v>
      </c>
      <c r="S459" s="14" t="str">
        <f t="shared" si="85"/>
        <v>1E+96</v>
      </c>
      <c r="T459" s="29">
        <f t="shared" si="86"/>
        <v>47610000000</v>
      </c>
      <c r="U459" s="29"/>
    </row>
    <row r="460" spans="5:21" x14ac:dyDescent="0.3">
      <c r="E460" s="14">
        <v>452</v>
      </c>
      <c r="F460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</v>
      </c>
      <c r="G46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0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</v>
      </c>
      <c r="I460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</v>
      </c>
      <c r="J460" s="6" t="s">
        <v>717</v>
      </c>
      <c r="N460" s="14">
        <v>452</v>
      </c>
      <c r="O460" s="15" t="str">
        <f t="shared" si="84"/>
        <v>2617.6244가</v>
      </c>
      <c r="P460" s="15">
        <f t="shared" si="87"/>
        <v>2.6176244000000004E+99</v>
      </c>
      <c r="Q460" s="15">
        <f t="shared" si="92"/>
        <v>2617.6244000000002</v>
      </c>
      <c r="R460" s="14" t="str" cm="1">
        <f t="array" ref="R460">IF(AND(Q459&gt;1000,Q460&lt;2),INDEX(V:V,MATCH(R459,V:V,0)+1,0),R459)</f>
        <v>가</v>
      </c>
      <c r="S460" s="14" t="str">
        <f t="shared" si="85"/>
        <v>1E+96</v>
      </c>
      <c r="T460" s="29">
        <f t="shared" si="86"/>
        <v>47620000000</v>
      </c>
      <c r="U460" s="29"/>
    </row>
    <row r="461" spans="5:21" x14ac:dyDescent="0.3">
      <c r="E461" s="14">
        <v>453</v>
      </c>
      <c r="F461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</v>
      </c>
      <c r="G46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1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</v>
      </c>
      <c r="I461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</v>
      </c>
      <c r="J461" s="6" t="s">
        <v>717</v>
      </c>
      <c r="N461" s="14">
        <v>453</v>
      </c>
      <c r="O461" s="15" t="str">
        <f t="shared" si="84"/>
        <v>3926.4366가</v>
      </c>
      <c r="P461" s="15">
        <f t="shared" si="87"/>
        <v>3.9264366000000003E+99</v>
      </c>
      <c r="Q461" s="15">
        <f t="shared" si="92"/>
        <v>3926.4366</v>
      </c>
      <c r="R461" s="14" t="str" cm="1">
        <f t="array" ref="R461">IF(AND(Q460&gt;1000,Q461&lt;2),INDEX(V:V,MATCH(R460,V:V,0)+1,0),R460)</f>
        <v>가</v>
      </c>
      <c r="S461" s="14" t="str">
        <f t="shared" si="85"/>
        <v>1E+96</v>
      </c>
      <c r="T461" s="29">
        <f t="shared" si="86"/>
        <v>47630000000</v>
      </c>
      <c r="U461" s="29"/>
    </row>
    <row r="462" spans="5:21" x14ac:dyDescent="0.3">
      <c r="E462" s="14">
        <v>454</v>
      </c>
      <c r="F462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</v>
      </c>
      <c r="G46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2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</v>
      </c>
      <c r="I462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</v>
      </c>
      <c r="J462" s="6" t="s">
        <v>717</v>
      </c>
      <c r="N462" s="14">
        <v>454</v>
      </c>
      <c r="O462" s="15" t="str">
        <f t="shared" si="84"/>
        <v>5889.6549가</v>
      </c>
      <c r="P462" s="15">
        <f t="shared" si="87"/>
        <v>5.889654900000001E+99</v>
      </c>
      <c r="Q462" s="15">
        <f t="shared" si="92"/>
        <v>5889.6549000000005</v>
      </c>
      <c r="R462" s="14" t="str" cm="1">
        <f t="array" ref="R462">IF(AND(Q461&gt;1000,Q462&lt;2),INDEX(V:V,MATCH(R461,V:V,0)+1,0),R461)</f>
        <v>가</v>
      </c>
      <c r="S462" s="14" t="str">
        <f t="shared" si="85"/>
        <v>1E+96</v>
      </c>
      <c r="T462" s="29">
        <f t="shared" si="86"/>
        <v>47640000000</v>
      </c>
      <c r="U462" s="29"/>
    </row>
    <row r="463" spans="5:21" x14ac:dyDescent="0.3">
      <c r="E463" s="14">
        <v>455</v>
      </c>
      <c r="F463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</v>
      </c>
      <c r="G46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3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</v>
      </c>
      <c r="I463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</v>
      </c>
      <c r="J463" s="6" t="s">
        <v>717</v>
      </c>
      <c r="N463" s="14">
        <v>455</v>
      </c>
      <c r="O463" s="15" t="str">
        <f t="shared" si="84"/>
        <v>8834.4824가</v>
      </c>
      <c r="P463" s="15">
        <f t="shared" si="87"/>
        <v>8.8344823999999987E+99</v>
      </c>
      <c r="Q463" s="15">
        <f t="shared" si="92"/>
        <v>8834.482399999999</v>
      </c>
      <c r="R463" s="14" t="str" cm="1">
        <f t="array" ref="R463">IF(AND(Q462&gt;1000,Q463&lt;2),INDEX(V:V,MATCH(R462,V:V,0)+1,0),R462)</f>
        <v>가</v>
      </c>
      <c r="S463" s="14" t="str">
        <f t="shared" si="85"/>
        <v>1E+96</v>
      </c>
      <c r="T463" s="29">
        <f t="shared" si="86"/>
        <v>47650000000</v>
      </c>
      <c r="U463" s="29"/>
    </row>
    <row r="464" spans="5:21" x14ac:dyDescent="0.3">
      <c r="E464" s="14">
        <v>456</v>
      </c>
      <c r="F464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</v>
      </c>
      <c r="G46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4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</v>
      </c>
      <c r="I464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</v>
      </c>
      <c r="J464" s="6" t="s">
        <v>717</v>
      </c>
      <c r="N464" s="14">
        <v>456</v>
      </c>
      <c r="O464" s="15" t="str">
        <f t="shared" si="84"/>
        <v>1.3252언</v>
      </c>
      <c r="P464" s="15">
        <f t="shared" si="87"/>
        <v>1.3252E+100</v>
      </c>
      <c r="Q464" s="15">
        <f t="shared" si="92"/>
        <v>1.3251999999999999</v>
      </c>
      <c r="R464" s="14" t="str" cm="1">
        <f t="array" ref="R464">IF(AND(Q463&gt;1000,Q464&lt;2),INDEX(V:V,MATCH(R463,V:V,0)+1,0),R463)</f>
        <v>언</v>
      </c>
      <c r="S464" s="14" t="str">
        <f t="shared" si="85"/>
        <v>1E+100</v>
      </c>
      <c r="T464" s="29">
        <f t="shared" si="86"/>
        <v>47660000000</v>
      </c>
      <c r="U464" s="29"/>
    </row>
    <row r="465" spans="5:21" x14ac:dyDescent="0.3">
      <c r="E465" s="14">
        <v>457</v>
      </c>
      <c r="F465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</v>
      </c>
      <c r="G46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5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</v>
      </c>
      <c r="I465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</v>
      </c>
      <c r="J465" s="6" t="s">
        <v>717</v>
      </c>
      <c r="N465" s="14">
        <v>457</v>
      </c>
      <c r="O465" s="15" t="str">
        <f t="shared" si="84"/>
        <v>1.9878언</v>
      </c>
      <c r="P465" s="15">
        <f t="shared" si="87"/>
        <v>1.9878E+100</v>
      </c>
      <c r="Q465" s="15">
        <f t="shared" si="92"/>
        <v>1.9878</v>
      </c>
      <c r="R465" s="14" t="str" cm="1">
        <f t="array" ref="R465">IF(AND(Q464&gt;1000,Q465&lt;2),INDEX(V:V,MATCH(R464,V:V,0)+1,0),R464)</f>
        <v>언</v>
      </c>
      <c r="S465" s="14" t="str">
        <f t="shared" si="85"/>
        <v>1E+100</v>
      </c>
      <c r="T465" s="29">
        <f t="shared" si="86"/>
        <v>47670000000</v>
      </c>
      <c r="U465" s="29"/>
    </row>
    <row r="466" spans="5:21" x14ac:dyDescent="0.3">
      <c r="E466" s="14">
        <v>458</v>
      </c>
      <c r="F466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</v>
      </c>
      <c r="G46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6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</v>
      </c>
      <c r="I466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</v>
      </c>
      <c r="J466" s="6" t="s">
        <v>717</v>
      </c>
      <c r="N466" s="14">
        <v>458</v>
      </c>
      <c r="O466" s="15" t="str">
        <f t="shared" si="84"/>
        <v>2.9817언</v>
      </c>
      <c r="P466" s="15">
        <f t="shared" si="87"/>
        <v>2.9817E+100</v>
      </c>
      <c r="Q466" s="15">
        <f t="shared" si="92"/>
        <v>2.9817</v>
      </c>
      <c r="R466" s="14" t="str" cm="1">
        <f t="array" ref="R466">IF(AND(Q465&gt;1000,Q466&lt;2),INDEX(V:V,MATCH(R465,V:V,0)+1,0),R465)</f>
        <v>언</v>
      </c>
      <c r="S466" s="14" t="str">
        <f t="shared" si="85"/>
        <v>1E+100</v>
      </c>
      <c r="T466" s="29">
        <f t="shared" si="86"/>
        <v>47680000000</v>
      </c>
      <c r="U466" s="29"/>
    </row>
    <row r="467" spans="5:21" x14ac:dyDescent="0.3">
      <c r="E467" s="14">
        <v>459</v>
      </c>
      <c r="F467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</v>
      </c>
      <c r="G46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7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</v>
      </c>
      <c r="I467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</v>
      </c>
      <c r="J467" s="6" t="s">
        <v>717</v>
      </c>
      <c r="N467" s="14">
        <v>459</v>
      </c>
      <c r="O467" s="15" t="str">
        <f t="shared" si="84"/>
        <v>4.4726언</v>
      </c>
      <c r="P467" s="15">
        <f t="shared" si="87"/>
        <v>4.4726000000000004E+100</v>
      </c>
      <c r="Q467" s="15">
        <f t="shared" si="92"/>
        <v>4.4725999999999999</v>
      </c>
      <c r="R467" s="14" t="str" cm="1">
        <f t="array" ref="R467">IF(AND(Q466&gt;1000,Q467&lt;2),INDEX(V:V,MATCH(R466,V:V,0)+1,0),R466)</f>
        <v>언</v>
      </c>
      <c r="S467" s="14" t="str">
        <f t="shared" si="85"/>
        <v>1E+100</v>
      </c>
      <c r="T467" s="29">
        <f t="shared" si="86"/>
        <v>47690000000</v>
      </c>
      <c r="U467" s="29"/>
    </row>
    <row r="468" spans="5:21" x14ac:dyDescent="0.3">
      <c r="E468" s="14">
        <v>460</v>
      </c>
      <c r="F468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</v>
      </c>
      <c r="G46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8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</v>
      </c>
      <c r="I468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</v>
      </c>
      <c r="J468" s="6" t="s">
        <v>717</v>
      </c>
      <c r="N468" s="14">
        <v>460</v>
      </c>
      <c r="O468" s="15" t="str">
        <f t="shared" si="84"/>
        <v>6.7089언</v>
      </c>
      <c r="P468" s="15">
        <f t="shared" si="87"/>
        <v>6.7089000000000002E+100</v>
      </c>
      <c r="Q468" s="15">
        <f t="shared" si="92"/>
        <v>6.7088999999999999</v>
      </c>
      <c r="R468" s="14" t="str" cm="1">
        <f t="array" ref="R468">IF(AND(Q467&gt;1000,Q468&lt;2),INDEX(V:V,MATCH(R467,V:V,0)+1,0),R467)</f>
        <v>언</v>
      </c>
      <c r="S468" s="14" t="str">
        <f t="shared" si="85"/>
        <v>1E+100</v>
      </c>
      <c r="T468" s="29">
        <f t="shared" si="86"/>
        <v>47700000000</v>
      </c>
      <c r="U468" s="29"/>
    </row>
    <row r="469" spans="5:21" x14ac:dyDescent="0.3">
      <c r="E469" s="14">
        <v>461</v>
      </c>
      <c r="F469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</v>
      </c>
      <c r="G46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9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</v>
      </c>
      <c r="I469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</v>
      </c>
      <c r="J469" s="6" t="s">
        <v>717</v>
      </c>
      <c r="N469" s="14">
        <v>461</v>
      </c>
      <c r="O469" s="15" t="str">
        <f t="shared" si="84"/>
        <v>10.0634언</v>
      </c>
      <c r="P469" s="15">
        <f t="shared" si="87"/>
        <v>1.00634E+101</v>
      </c>
      <c r="Q469" s="15">
        <f t="shared" si="92"/>
        <v>10.0634</v>
      </c>
      <c r="R469" s="14" t="str" cm="1">
        <f t="array" ref="R469">IF(AND(Q468&gt;1000,Q469&lt;2),INDEX(V:V,MATCH(R468,V:V,0)+1,0),R468)</f>
        <v>언</v>
      </c>
      <c r="S469" s="14" t="str">
        <f t="shared" si="85"/>
        <v>1E+100</v>
      </c>
      <c r="T469" s="29">
        <f t="shared" si="86"/>
        <v>47710000000</v>
      </c>
      <c r="U469" s="29"/>
    </row>
    <row r="470" spans="5:21" x14ac:dyDescent="0.3">
      <c r="E470" s="14">
        <v>462</v>
      </c>
      <c r="F470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</v>
      </c>
      <c r="G47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0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</v>
      </c>
      <c r="I470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</v>
      </c>
      <c r="J470" s="6" t="s">
        <v>717</v>
      </c>
      <c r="N470" s="14">
        <v>462</v>
      </c>
      <c r="O470" s="15" t="str">
        <f t="shared" si="84"/>
        <v>15.0951언</v>
      </c>
      <c r="P470" s="15">
        <f t="shared" si="87"/>
        <v>1.5095100000000001E+101</v>
      </c>
      <c r="Q470" s="15">
        <f t="shared" si="92"/>
        <v>15.0951</v>
      </c>
      <c r="R470" s="14" t="str" cm="1">
        <f t="array" ref="R470">IF(AND(Q469&gt;1000,Q470&lt;2),INDEX(V:V,MATCH(R469,V:V,0)+1,0),R469)</f>
        <v>언</v>
      </c>
      <c r="S470" s="14" t="str">
        <f t="shared" si="85"/>
        <v>1E+100</v>
      </c>
      <c r="T470" s="29">
        <f t="shared" si="86"/>
        <v>47720000000</v>
      </c>
      <c r="U470" s="29"/>
    </row>
    <row r="471" spans="5:21" x14ac:dyDescent="0.3">
      <c r="E471" s="14">
        <v>463</v>
      </c>
      <c r="F471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</v>
      </c>
      <c r="G47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1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</v>
      </c>
      <c r="I471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</v>
      </c>
      <c r="J471" s="6" t="s">
        <v>717</v>
      </c>
      <c r="N471" s="14">
        <v>463</v>
      </c>
      <c r="O471" s="15" t="str">
        <f t="shared" si="84"/>
        <v>22.6427언</v>
      </c>
      <c r="P471" s="15">
        <f t="shared" si="87"/>
        <v>2.2642700000000001E+101</v>
      </c>
      <c r="Q471" s="15">
        <f t="shared" si="92"/>
        <v>22.642700000000001</v>
      </c>
      <c r="R471" s="14" t="str" cm="1">
        <f t="array" ref="R471">IF(AND(Q470&gt;1000,Q471&lt;2),INDEX(V:V,MATCH(R470,V:V,0)+1,0),R470)</f>
        <v>언</v>
      </c>
      <c r="S471" s="14" t="str">
        <f t="shared" si="85"/>
        <v>1E+100</v>
      </c>
      <c r="T471" s="29">
        <f t="shared" si="86"/>
        <v>47730000000</v>
      </c>
      <c r="U471" s="29"/>
    </row>
    <row r="472" spans="5:21" x14ac:dyDescent="0.3">
      <c r="E472" s="14">
        <v>464</v>
      </c>
      <c r="F472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</v>
      </c>
      <c r="G47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2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</v>
      </c>
      <c r="I472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</v>
      </c>
      <c r="J472" s="6" t="s">
        <v>717</v>
      </c>
      <c r="N472" s="14">
        <v>464</v>
      </c>
      <c r="O472" s="15" t="str">
        <f t="shared" si="84"/>
        <v>33.9641언</v>
      </c>
      <c r="P472" s="15">
        <f t="shared" si="87"/>
        <v>3.3964100000000004E+101</v>
      </c>
      <c r="Q472" s="15">
        <f t="shared" si="92"/>
        <v>33.964100000000002</v>
      </c>
      <c r="R472" s="14" t="str" cm="1">
        <f t="array" ref="R472">IF(AND(Q471&gt;1000,Q472&lt;2),INDEX(V:V,MATCH(R471,V:V,0)+1,0),R471)</f>
        <v>언</v>
      </c>
      <c r="S472" s="14" t="str">
        <f t="shared" si="85"/>
        <v>1E+100</v>
      </c>
      <c r="T472" s="29">
        <f t="shared" si="86"/>
        <v>47740000000</v>
      </c>
      <c r="U472" s="29"/>
    </row>
    <row r="473" spans="5:21" x14ac:dyDescent="0.3">
      <c r="E473" s="14">
        <v>465</v>
      </c>
      <c r="F473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</v>
      </c>
      <c r="G47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3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</v>
      </c>
      <c r="I473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</v>
      </c>
      <c r="J473" s="6" t="s">
        <v>717</v>
      </c>
      <c r="N473" s="14">
        <v>465</v>
      </c>
      <c r="O473" s="15" t="str">
        <f t="shared" si="84"/>
        <v>50.9462언</v>
      </c>
      <c r="P473" s="15">
        <f t="shared" si="87"/>
        <v>5.0946200000000006E+101</v>
      </c>
      <c r="Q473" s="15">
        <f t="shared" si="92"/>
        <v>50.946200000000005</v>
      </c>
      <c r="R473" s="14" t="str" cm="1">
        <f t="array" ref="R473">IF(AND(Q472&gt;1000,Q473&lt;2),INDEX(V:V,MATCH(R472,V:V,0)+1,0),R472)</f>
        <v>언</v>
      </c>
      <c r="S473" s="14" t="str">
        <f t="shared" si="85"/>
        <v>1E+100</v>
      </c>
      <c r="T473" s="29">
        <f t="shared" si="86"/>
        <v>47750000000</v>
      </c>
      <c r="U473" s="29"/>
    </row>
    <row r="474" spans="5:21" x14ac:dyDescent="0.3">
      <c r="E474" s="14">
        <v>466</v>
      </c>
      <c r="F474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</v>
      </c>
      <c r="G47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4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</v>
      </c>
      <c r="I474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</v>
      </c>
      <c r="J474" s="6" t="s">
        <v>717</v>
      </c>
      <c r="N474" s="14">
        <v>466</v>
      </c>
      <c r="O474" s="15" t="str">
        <f t="shared" si="84"/>
        <v>76.4193언</v>
      </c>
      <c r="P474" s="15">
        <f t="shared" si="87"/>
        <v>7.6419300000000007E+101</v>
      </c>
      <c r="Q474" s="15">
        <f t="shared" si="92"/>
        <v>76.419300000000007</v>
      </c>
      <c r="R474" s="14" t="str" cm="1">
        <f t="array" ref="R474">IF(AND(Q473&gt;1000,Q474&lt;2),INDEX(V:V,MATCH(R473,V:V,0)+1,0),R473)</f>
        <v>언</v>
      </c>
      <c r="S474" s="14" t="str">
        <f t="shared" si="85"/>
        <v>1E+100</v>
      </c>
      <c r="T474" s="29">
        <f t="shared" si="86"/>
        <v>47860000000</v>
      </c>
      <c r="U474" s="29"/>
    </row>
    <row r="475" spans="5:21" x14ac:dyDescent="0.3">
      <c r="E475" s="14">
        <v>467</v>
      </c>
      <c r="F475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</v>
      </c>
      <c r="G47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5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</v>
      </c>
      <c r="I475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</v>
      </c>
      <c r="J475" s="6" t="s">
        <v>717</v>
      </c>
      <c r="N475" s="14">
        <v>467</v>
      </c>
      <c r="O475" s="15" t="str">
        <f t="shared" si="84"/>
        <v>114.629언</v>
      </c>
      <c r="P475" s="15">
        <f t="shared" si="87"/>
        <v>1.1462900000000001E+102</v>
      </c>
      <c r="Q475" s="15">
        <f t="shared" si="92"/>
        <v>114.629</v>
      </c>
      <c r="R475" s="14" t="str" cm="1">
        <f t="array" ref="R475">IF(AND(Q474&gt;1000,Q475&lt;2),INDEX(V:V,MATCH(R474,V:V,0)+1,0),R474)</f>
        <v>언</v>
      </c>
      <c r="S475" s="14" t="str">
        <f t="shared" si="85"/>
        <v>1E+100</v>
      </c>
      <c r="T475" s="29">
        <f t="shared" si="86"/>
        <v>47870000000</v>
      </c>
      <c r="U475" s="29"/>
    </row>
    <row r="476" spans="5:21" x14ac:dyDescent="0.3">
      <c r="E476" s="14">
        <v>468</v>
      </c>
      <c r="F476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</v>
      </c>
      <c r="G47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6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</v>
      </c>
      <c r="I476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</v>
      </c>
      <c r="J476" s="6" t="s">
        <v>717</v>
      </c>
      <c r="N476" s="14">
        <v>468</v>
      </c>
      <c r="O476" s="15" t="str">
        <f t="shared" si="84"/>
        <v>171.9435언</v>
      </c>
      <c r="P476" s="15">
        <f t="shared" si="87"/>
        <v>1.7194350000000001E+102</v>
      </c>
      <c r="Q476" s="15">
        <f t="shared" si="92"/>
        <v>171.9435</v>
      </c>
      <c r="R476" s="14" t="str" cm="1">
        <f t="array" ref="R476">IF(AND(Q475&gt;1000,Q476&lt;2),INDEX(V:V,MATCH(R475,V:V,0)+1,0),R475)</f>
        <v>언</v>
      </c>
      <c r="S476" s="14" t="str">
        <f t="shared" si="85"/>
        <v>1E+100</v>
      </c>
      <c r="T476" s="29">
        <f t="shared" si="86"/>
        <v>47880000000</v>
      </c>
      <c r="U476" s="29"/>
    </row>
    <row r="477" spans="5:21" x14ac:dyDescent="0.3">
      <c r="E477" s="14">
        <v>469</v>
      </c>
      <c r="F477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</v>
      </c>
      <c r="G47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7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</v>
      </c>
      <c r="I477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</v>
      </c>
      <c r="J477" s="6" t="s">
        <v>717</v>
      </c>
      <c r="N477" s="14">
        <v>469</v>
      </c>
      <c r="O477" s="15" t="str">
        <f t="shared" si="84"/>
        <v>257.9153언</v>
      </c>
      <c r="P477" s="15">
        <f t="shared" si="87"/>
        <v>2.579153E+102</v>
      </c>
      <c r="Q477" s="15">
        <f t="shared" si="92"/>
        <v>257.9153</v>
      </c>
      <c r="R477" s="14" t="str" cm="1">
        <f t="array" ref="R477">IF(AND(Q476&gt;1000,Q477&lt;2),INDEX(V:V,MATCH(R476,V:V,0)+1,0),R476)</f>
        <v>언</v>
      </c>
      <c r="S477" s="14" t="str">
        <f t="shared" si="85"/>
        <v>1E+100</v>
      </c>
      <c r="T477" s="29">
        <f t="shared" si="86"/>
        <v>47890000000</v>
      </c>
      <c r="U477" s="29"/>
    </row>
    <row r="478" spans="5:21" x14ac:dyDescent="0.3">
      <c r="E478" s="14">
        <v>470</v>
      </c>
      <c r="F478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</v>
      </c>
      <c r="G47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8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</v>
      </c>
      <c r="I478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</v>
      </c>
      <c r="J478" s="6" t="s">
        <v>717</v>
      </c>
      <c r="N478" s="14">
        <v>470</v>
      </c>
      <c r="O478" s="15" t="str">
        <f t="shared" si="84"/>
        <v>386.873언</v>
      </c>
      <c r="P478" s="15">
        <f t="shared" si="87"/>
        <v>3.8687300000000002E+102</v>
      </c>
      <c r="Q478" s="15">
        <f t="shared" si="92"/>
        <v>386.87299999999999</v>
      </c>
      <c r="R478" s="14" t="str" cm="1">
        <f t="array" ref="R478">IF(AND(Q477&gt;1000,Q478&lt;2),INDEX(V:V,MATCH(R477,V:V,0)+1,0),R477)</f>
        <v>언</v>
      </c>
      <c r="S478" s="14" t="str">
        <f t="shared" si="85"/>
        <v>1E+100</v>
      </c>
      <c r="T478" s="29">
        <f t="shared" si="86"/>
        <v>47900000000</v>
      </c>
      <c r="U478" s="29"/>
    </row>
    <row r="479" spans="5:21" x14ac:dyDescent="0.3">
      <c r="E479" s="14">
        <v>471</v>
      </c>
      <c r="F479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</v>
      </c>
      <c r="G47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9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</v>
      </c>
      <c r="I479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</v>
      </c>
      <c r="J479" s="6" t="s">
        <v>717</v>
      </c>
      <c r="N479" s="14">
        <v>471</v>
      </c>
      <c r="O479" s="15" t="str">
        <f t="shared" si="84"/>
        <v>580.3095언</v>
      </c>
      <c r="P479" s="15">
        <f t="shared" si="87"/>
        <v>5.8030949999999997E+102</v>
      </c>
      <c r="Q479" s="15">
        <f t="shared" si="92"/>
        <v>580.30949999999996</v>
      </c>
      <c r="R479" s="14" t="str" cm="1">
        <f t="array" ref="R479">IF(AND(Q478&gt;1000,Q479&lt;2),INDEX(V:V,MATCH(R478,V:V,0)+1,0),R478)</f>
        <v>언</v>
      </c>
      <c r="S479" s="14" t="str">
        <f t="shared" si="85"/>
        <v>1E+100</v>
      </c>
      <c r="T479" s="29">
        <f t="shared" si="86"/>
        <v>47910000000</v>
      </c>
      <c r="U479" s="29"/>
    </row>
    <row r="480" spans="5:21" x14ac:dyDescent="0.3">
      <c r="E480" s="14">
        <v>472</v>
      </c>
      <c r="F480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</v>
      </c>
      <c r="G48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0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</v>
      </c>
      <c r="I480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</v>
      </c>
      <c r="J480" s="6" t="s">
        <v>717</v>
      </c>
      <c r="N480" s="14">
        <v>472</v>
      </c>
      <c r="O480" s="15" t="str">
        <f t="shared" si="84"/>
        <v>870.4643언</v>
      </c>
      <c r="P480" s="15">
        <f t="shared" si="87"/>
        <v>8.7046430000000003E+102</v>
      </c>
      <c r="Q480" s="15">
        <f t="shared" si="92"/>
        <v>870.46429999999998</v>
      </c>
      <c r="R480" s="14" t="str" cm="1">
        <f t="array" ref="R480">IF(AND(Q479&gt;1000,Q480&lt;2),INDEX(V:V,MATCH(R479,V:V,0)+1,0),R479)</f>
        <v>언</v>
      </c>
      <c r="S480" s="14" t="str">
        <f t="shared" si="85"/>
        <v>1E+100</v>
      </c>
      <c r="T480" s="29">
        <f t="shared" si="86"/>
        <v>47920000000</v>
      </c>
      <c r="U480" s="29"/>
    </row>
    <row r="481" spans="5:21" x14ac:dyDescent="0.3">
      <c r="E481" s="14">
        <v>473</v>
      </c>
      <c r="F481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</v>
      </c>
      <c r="G48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1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</v>
      </c>
      <c r="I481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</v>
      </c>
      <c r="J481" s="6" t="s">
        <v>717</v>
      </c>
      <c r="N481" s="14">
        <v>473</v>
      </c>
      <c r="O481" s="15" t="str">
        <f t="shared" si="84"/>
        <v>1305.6965언</v>
      </c>
      <c r="P481" s="15">
        <f t="shared" si="87"/>
        <v>1.3056965000000001E+103</v>
      </c>
      <c r="Q481" s="15">
        <f t="shared" si="92"/>
        <v>1305.6965</v>
      </c>
      <c r="R481" s="14" t="str" cm="1">
        <f t="array" ref="R481">IF(AND(Q480&gt;1000,Q481&lt;2),INDEX(V:V,MATCH(R480,V:V,0)+1,0),R480)</f>
        <v>언</v>
      </c>
      <c r="S481" s="14" t="str">
        <f t="shared" si="85"/>
        <v>1E+100</v>
      </c>
      <c r="T481" s="29">
        <f t="shared" si="86"/>
        <v>47930000000</v>
      </c>
      <c r="U481" s="29"/>
    </row>
    <row r="482" spans="5:21" x14ac:dyDescent="0.3">
      <c r="E482" s="14">
        <v>474</v>
      </c>
      <c r="F482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</v>
      </c>
      <c r="G48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2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</v>
      </c>
      <c r="I482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</v>
      </c>
      <c r="J482" s="6" t="s">
        <v>717</v>
      </c>
      <c r="N482" s="14">
        <v>474</v>
      </c>
      <c r="O482" s="15" t="str">
        <f t="shared" si="84"/>
        <v>1958.5448언</v>
      </c>
      <c r="P482" s="15">
        <f t="shared" si="87"/>
        <v>1.9585447999999998E+103</v>
      </c>
      <c r="Q482" s="15">
        <f t="shared" si="92"/>
        <v>1958.5447999999999</v>
      </c>
      <c r="R482" s="14" t="str" cm="1">
        <f t="array" ref="R482">IF(AND(Q481&gt;1000,Q482&lt;2),INDEX(V:V,MATCH(R481,V:V,0)+1,0),R481)</f>
        <v>언</v>
      </c>
      <c r="S482" s="14" t="str">
        <f t="shared" si="85"/>
        <v>1E+100</v>
      </c>
      <c r="T482" s="29">
        <f t="shared" si="86"/>
        <v>47940000000</v>
      </c>
      <c r="U482" s="29"/>
    </row>
    <row r="483" spans="5:21" x14ac:dyDescent="0.3">
      <c r="E483" s="14">
        <v>475</v>
      </c>
      <c r="F483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</v>
      </c>
      <c r="G48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3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</v>
      </c>
      <c r="I483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</v>
      </c>
      <c r="J483" s="6" t="s">
        <v>717</v>
      </c>
      <c r="N483" s="14">
        <v>475</v>
      </c>
      <c r="O483" s="15" t="str">
        <f t="shared" si="84"/>
        <v>2937.8172언</v>
      </c>
      <c r="P483" s="15">
        <f t="shared" si="87"/>
        <v>2.9378171999999999E+103</v>
      </c>
      <c r="Q483" s="15">
        <f t="shared" si="92"/>
        <v>2937.8172</v>
      </c>
      <c r="R483" s="14" t="str" cm="1">
        <f t="array" ref="R483">IF(AND(Q482&gt;1000,Q483&lt;2),INDEX(V:V,MATCH(R482,V:V,0)+1,0),R482)</f>
        <v>언</v>
      </c>
      <c r="S483" s="14" t="str">
        <f t="shared" si="85"/>
        <v>1E+100</v>
      </c>
      <c r="T483" s="29">
        <f t="shared" si="86"/>
        <v>47950000000</v>
      </c>
      <c r="U483" s="29"/>
    </row>
    <row r="484" spans="5:21" x14ac:dyDescent="0.3">
      <c r="E484" s="14">
        <v>476</v>
      </c>
      <c r="F484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</v>
      </c>
      <c r="G48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4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</v>
      </c>
      <c r="I484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</v>
      </c>
      <c r="J484" s="6" t="s">
        <v>717</v>
      </c>
      <c r="N484" s="14">
        <v>476</v>
      </c>
      <c r="O484" s="15" t="str">
        <f t="shared" si="84"/>
        <v>4406.7258언</v>
      </c>
      <c r="P484" s="15">
        <f t="shared" si="87"/>
        <v>4.4067258000000004E+103</v>
      </c>
      <c r="Q484" s="15">
        <f t="shared" si="92"/>
        <v>4406.7258000000002</v>
      </c>
      <c r="R484" s="14" t="str" cm="1">
        <f t="array" ref="R484">IF(AND(Q483&gt;1000,Q484&lt;2),INDEX(V:V,MATCH(R483,V:V,0)+1,0),R483)</f>
        <v>언</v>
      </c>
      <c r="S484" s="14" t="str">
        <f t="shared" si="85"/>
        <v>1E+100</v>
      </c>
      <c r="T484" s="29">
        <f t="shared" si="86"/>
        <v>47960000000</v>
      </c>
      <c r="U484" s="29"/>
    </row>
    <row r="485" spans="5:21" x14ac:dyDescent="0.3">
      <c r="E485" s="14">
        <v>477</v>
      </c>
      <c r="F485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</v>
      </c>
      <c r="G48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5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</v>
      </c>
      <c r="I485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</v>
      </c>
      <c r="J485" s="6" t="s">
        <v>717</v>
      </c>
      <c r="N485" s="14">
        <v>477</v>
      </c>
      <c r="O485" s="15" t="str">
        <f t="shared" si="84"/>
        <v>6610.0887언</v>
      </c>
      <c r="P485" s="15">
        <f t="shared" si="87"/>
        <v>6.6100887000000007E+103</v>
      </c>
      <c r="Q485" s="15">
        <f t="shared" si="92"/>
        <v>6610.0887000000002</v>
      </c>
      <c r="R485" s="14" t="str" cm="1">
        <f t="array" ref="R485">IF(AND(Q484&gt;1000,Q485&lt;2),INDEX(V:V,MATCH(R484,V:V,0)+1,0),R484)</f>
        <v>언</v>
      </c>
      <c r="S485" s="14" t="str">
        <f t="shared" si="85"/>
        <v>1E+100</v>
      </c>
      <c r="T485" s="29">
        <f t="shared" si="86"/>
        <v>47970000000</v>
      </c>
      <c r="U485" s="29"/>
    </row>
    <row r="486" spans="5:21" x14ac:dyDescent="0.3">
      <c r="E486" s="14">
        <v>478</v>
      </c>
      <c r="F486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</v>
      </c>
      <c r="G48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6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</v>
      </c>
      <c r="I486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</v>
      </c>
      <c r="J486" s="6" t="s">
        <v>717</v>
      </c>
      <c r="N486" s="14">
        <v>478</v>
      </c>
      <c r="O486" s="15" t="str">
        <f t="shared" si="84"/>
        <v>9915.1331언</v>
      </c>
      <c r="P486" s="15">
        <f t="shared" si="87"/>
        <v>9.9151330999999995E+103</v>
      </c>
      <c r="Q486" s="15">
        <f t="shared" si="92"/>
        <v>9915.1330999999991</v>
      </c>
      <c r="R486" s="14" t="str" cm="1">
        <f t="array" ref="R486">IF(AND(Q485&gt;1000,Q486&lt;2),INDEX(V:V,MATCH(R485,V:V,0)+1,0),R485)</f>
        <v>언</v>
      </c>
      <c r="S486" s="14" t="str">
        <f t="shared" si="85"/>
        <v>1E+100</v>
      </c>
      <c r="T486" s="29">
        <f t="shared" si="86"/>
        <v>47980000000</v>
      </c>
      <c r="U486" s="29"/>
    </row>
    <row r="487" spans="5:21" x14ac:dyDescent="0.3">
      <c r="E487" s="14">
        <v>479</v>
      </c>
      <c r="F487" s="6" t="str">
        <f t="shared" ref="F487:F496" si="93">F486&amp;","&amp;P487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</v>
      </c>
      <c r="G48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7" s="6" t="str">
        <f t="shared" ref="H487:H496" si="94">H486&amp;","&amp;T487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</v>
      </c>
      <c r="I487" s="6" t="str">
        <f t="shared" ref="I487:I496" si="95">I486&amp;","&amp;O487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</v>
      </c>
      <c r="J487" s="6" t="s">
        <v>717</v>
      </c>
      <c r="N487" s="14">
        <v>479</v>
      </c>
      <c r="O487" s="15" t="str">
        <f t="shared" ref="O487:O496" si="96">Q487&amp;R487</f>
        <v>1.4873승</v>
      </c>
      <c r="P487" s="15">
        <f t="shared" ref="P487:P496" si="97">Q487*S487</f>
        <v>1.4873000000000001E+104</v>
      </c>
      <c r="Q487" s="15">
        <f t="shared" si="92"/>
        <v>1.4873000000000001</v>
      </c>
      <c r="R487" s="14" t="str" cm="1">
        <f t="array" ref="R487">IF(AND(Q486&gt;1000,Q487&lt;2),INDEX(V:V,MATCH(R486,V:V,0)+1,0),R486)</f>
        <v>승</v>
      </c>
      <c r="S487" s="14" t="str">
        <f t="shared" si="85"/>
        <v>1E+104</v>
      </c>
      <c r="T487" s="29">
        <f t="shared" ref="T487:T496" si="98">$B$11*N487+IF(N487&gt;=15,ROUNDUP((N487/15),0)*$B$12,0)+IF(N487&gt;=50,ROUNDUP((N487/50),0)*$B$13,0)+IF(N487&gt;=100,ROUNDUP((N487/100),0)*$B$14,0)+IF(N487&gt;=200,ROUNDUP((N487/200),0)*$B$15,0)</f>
        <v>47990000000</v>
      </c>
      <c r="U487" s="29"/>
    </row>
    <row r="488" spans="5:21" x14ac:dyDescent="0.3">
      <c r="E488" s="14">
        <v>480</v>
      </c>
      <c r="F488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</v>
      </c>
      <c r="G48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8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</v>
      </c>
      <c r="I488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</v>
      </c>
      <c r="J488" s="6" t="s">
        <v>717</v>
      </c>
      <c r="N488" s="14">
        <v>480</v>
      </c>
      <c r="O488" s="15" t="str">
        <f t="shared" si="96"/>
        <v>2.231승</v>
      </c>
      <c r="P488" s="15">
        <f t="shared" si="97"/>
        <v>2.2310000000000004E+104</v>
      </c>
      <c r="Q488" s="15">
        <f t="shared" si="92"/>
        <v>2.2310000000000003</v>
      </c>
      <c r="R488" s="14" t="str" cm="1">
        <f t="array" ref="R488">IF(AND(Q487&gt;1000,Q488&lt;2),INDEX(V:V,MATCH(R487,V:V,0)+1,0),R487)</f>
        <v>승</v>
      </c>
      <c r="S488" s="14" t="str">
        <f t="shared" si="85"/>
        <v>1E+104</v>
      </c>
      <c r="T488" s="29">
        <f t="shared" si="98"/>
        <v>48000000000</v>
      </c>
      <c r="U488" s="29"/>
    </row>
    <row r="489" spans="5:21" x14ac:dyDescent="0.3">
      <c r="E489" s="14">
        <v>481</v>
      </c>
      <c r="F489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</v>
      </c>
      <c r="G48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9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</v>
      </c>
      <c r="I489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</v>
      </c>
      <c r="J489" s="6" t="s">
        <v>717</v>
      </c>
      <c r="N489" s="14">
        <v>481</v>
      </c>
      <c r="O489" s="15" t="str">
        <f t="shared" si="96"/>
        <v>3.3465승</v>
      </c>
      <c r="P489" s="15">
        <f t="shared" si="97"/>
        <v>3.3464999999999997E+104</v>
      </c>
      <c r="Q489" s="15">
        <f t="shared" si="92"/>
        <v>3.3464999999999998</v>
      </c>
      <c r="R489" s="14" t="str" cm="1">
        <f t="array" ref="R489">IF(AND(Q488&gt;1000,Q489&lt;2),INDEX(V:V,MATCH(R488,V:V,0)+1,0),R488)</f>
        <v>승</v>
      </c>
      <c r="S489" s="14" t="str">
        <f t="shared" si="85"/>
        <v>1E+104</v>
      </c>
      <c r="T489" s="29">
        <f t="shared" si="98"/>
        <v>48110000000</v>
      </c>
      <c r="U489" s="29"/>
    </row>
    <row r="490" spans="5:21" x14ac:dyDescent="0.3">
      <c r="E490" s="14">
        <v>482</v>
      </c>
      <c r="F490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</v>
      </c>
      <c r="G49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0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</v>
      </c>
      <c r="I490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</v>
      </c>
      <c r="J490" s="6" t="s">
        <v>717</v>
      </c>
      <c r="N490" s="14">
        <v>482</v>
      </c>
      <c r="O490" s="15" t="str">
        <f t="shared" si="96"/>
        <v>5.0198승</v>
      </c>
      <c r="P490" s="15">
        <f t="shared" si="97"/>
        <v>5.0198000000000001E+104</v>
      </c>
      <c r="Q490" s="15">
        <f t="shared" si="92"/>
        <v>5.0198</v>
      </c>
      <c r="R490" s="14" t="str" cm="1">
        <f t="array" ref="R490">IF(AND(Q489&gt;1000,Q490&lt;2),INDEX(V:V,MATCH(R489,V:V,0)+1,0),R489)</f>
        <v>승</v>
      </c>
      <c r="S490" s="14" t="str">
        <f t="shared" si="85"/>
        <v>1E+104</v>
      </c>
      <c r="T490" s="29">
        <f t="shared" si="98"/>
        <v>48120000000</v>
      </c>
    </row>
    <row r="491" spans="5:21" x14ac:dyDescent="0.3">
      <c r="E491" s="14">
        <v>483</v>
      </c>
      <c r="F491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</v>
      </c>
      <c r="G49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1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</v>
      </c>
      <c r="I491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</v>
      </c>
      <c r="J491" s="6" t="s">
        <v>717</v>
      </c>
      <c r="N491" s="14">
        <v>483</v>
      </c>
      <c r="O491" s="15" t="str">
        <f t="shared" si="96"/>
        <v>7.5297승</v>
      </c>
      <c r="P491" s="15">
        <f t="shared" si="97"/>
        <v>7.5297000000000004E+104</v>
      </c>
      <c r="Q491" s="15">
        <f t="shared" si="92"/>
        <v>7.5297000000000001</v>
      </c>
      <c r="R491" s="14" t="str" cm="1">
        <f t="array" ref="R491">IF(AND(Q490&gt;1000,Q491&lt;2),INDEX(V:V,MATCH(R490,V:V,0)+1,0),R490)</f>
        <v>승</v>
      </c>
      <c r="S491" s="14" t="str">
        <f t="shared" si="85"/>
        <v>1E+104</v>
      </c>
      <c r="T491" s="29">
        <f t="shared" si="98"/>
        <v>48130000000</v>
      </c>
    </row>
    <row r="492" spans="5:21" x14ac:dyDescent="0.3">
      <c r="E492" s="14">
        <v>484</v>
      </c>
      <c r="F492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</v>
      </c>
      <c r="G49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2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</v>
      </c>
      <c r="I492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</v>
      </c>
      <c r="J492" s="6" t="s">
        <v>717</v>
      </c>
      <c r="N492" s="14">
        <v>484</v>
      </c>
      <c r="O492" s="15" t="str">
        <f t="shared" si="96"/>
        <v>11.2946승</v>
      </c>
      <c r="P492" s="15">
        <f t="shared" si="97"/>
        <v>1.12946E+105</v>
      </c>
      <c r="Q492" s="15">
        <f t="shared" si="92"/>
        <v>11.294599999999999</v>
      </c>
      <c r="R492" s="14" t="str" cm="1">
        <f t="array" ref="R492">IF(AND(Q491&gt;1000,Q492&lt;2),INDEX(V:V,MATCH(R491,V:V,0)+1,0),R491)</f>
        <v>승</v>
      </c>
      <c r="S492" s="14" t="str">
        <f t="shared" si="85"/>
        <v>1E+104</v>
      </c>
      <c r="T492" s="29">
        <f t="shared" si="98"/>
        <v>48140000000</v>
      </c>
    </row>
    <row r="493" spans="5:21" x14ac:dyDescent="0.3">
      <c r="E493" s="14">
        <v>485</v>
      </c>
      <c r="F493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</v>
      </c>
      <c r="G49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3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</v>
      </c>
      <c r="I493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</v>
      </c>
      <c r="J493" s="6" t="s">
        <v>717</v>
      </c>
      <c r="N493" s="14">
        <v>485</v>
      </c>
      <c r="O493" s="15" t="str">
        <f t="shared" si="96"/>
        <v>16.9419승</v>
      </c>
      <c r="P493" s="15">
        <f t="shared" si="97"/>
        <v>1.6941899999999999E+105</v>
      </c>
      <c r="Q493" s="15">
        <f t="shared" si="92"/>
        <v>16.9419</v>
      </c>
      <c r="R493" s="14" t="str" cm="1">
        <f t="array" ref="R493">IF(AND(Q492&gt;1000,Q493&lt;2),INDEX(V:V,MATCH(R492,V:V,0)+1,0),R492)</f>
        <v>승</v>
      </c>
      <c r="S493" s="14" t="str">
        <f t="shared" si="85"/>
        <v>1E+104</v>
      </c>
      <c r="T493" s="29">
        <f t="shared" si="98"/>
        <v>48150000000</v>
      </c>
    </row>
    <row r="494" spans="5:21" x14ac:dyDescent="0.3">
      <c r="E494" s="14">
        <v>486</v>
      </c>
      <c r="F494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</v>
      </c>
      <c r="G49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4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</v>
      </c>
      <c r="I494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</v>
      </c>
      <c r="J494" s="6" t="s">
        <v>717</v>
      </c>
      <c r="N494" s="14">
        <v>486</v>
      </c>
      <c r="O494" s="15" t="str">
        <f t="shared" si="96"/>
        <v>25.4129승</v>
      </c>
      <c r="P494" s="15">
        <f t="shared" si="97"/>
        <v>2.5412900000000001E+105</v>
      </c>
      <c r="Q494" s="15">
        <f t="shared" si="92"/>
        <v>25.4129</v>
      </c>
      <c r="R494" s="14" t="str" cm="1">
        <f t="array" ref="R494">IF(AND(Q493&gt;1000,Q494&lt;2),INDEX(V:V,MATCH(R493,V:V,0)+1,0),R493)</f>
        <v>승</v>
      </c>
      <c r="S494" s="14" t="str">
        <f t="shared" si="85"/>
        <v>1E+104</v>
      </c>
      <c r="T494" s="29">
        <f t="shared" si="98"/>
        <v>48160000000</v>
      </c>
    </row>
    <row r="495" spans="5:21" x14ac:dyDescent="0.3">
      <c r="E495" s="14">
        <v>487</v>
      </c>
      <c r="F495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</v>
      </c>
      <c r="G49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5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</v>
      </c>
      <c r="I495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</v>
      </c>
      <c r="J495" s="6" t="s">
        <v>717</v>
      </c>
      <c r="N495" s="14">
        <v>487</v>
      </c>
      <c r="O495" s="15" t="str">
        <f t="shared" si="96"/>
        <v>38.1194승</v>
      </c>
      <c r="P495" s="15">
        <f t="shared" si="97"/>
        <v>3.8119400000000004E+105</v>
      </c>
      <c r="Q495" s="15">
        <f t="shared" si="92"/>
        <v>38.119400000000006</v>
      </c>
      <c r="R495" s="14" t="str" cm="1">
        <f t="array" ref="R495">IF(AND(Q494&gt;1000,Q495&lt;2),INDEX(V:V,MATCH(R494,V:V,0)+1,0),R494)</f>
        <v>승</v>
      </c>
      <c r="S495" s="14" t="str">
        <f t="shared" si="85"/>
        <v>1E+104</v>
      </c>
      <c r="T495" s="29">
        <f t="shared" si="98"/>
        <v>48170000000</v>
      </c>
    </row>
    <row r="496" spans="5:21" x14ac:dyDescent="0.3">
      <c r="E496" s="14">
        <v>488</v>
      </c>
      <c r="F496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</v>
      </c>
      <c r="G49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6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</v>
      </c>
      <c r="I496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</v>
      </c>
      <c r="J496" s="6" t="s">
        <v>717</v>
      </c>
      <c r="N496" s="14">
        <v>488</v>
      </c>
      <c r="O496" s="15" t="str">
        <f t="shared" si="96"/>
        <v>57.1791승</v>
      </c>
      <c r="P496" s="15">
        <f t="shared" si="97"/>
        <v>5.7179100000000003E+105</v>
      </c>
      <c r="Q496" s="15">
        <f t="shared" si="92"/>
        <v>57.179099999999998</v>
      </c>
      <c r="R496" s="14" t="str" cm="1">
        <f t="array" ref="R496">IF(AND(Q495&gt;1000,Q496&lt;2),INDEX(V:V,MATCH(R495,V:V,0)+1,0),R495)</f>
        <v>승</v>
      </c>
      <c r="S496" s="14" t="str">
        <f t="shared" si="85"/>
        <v>1E+104</v>
      </c>
      <c r="T496" s="29">
        <f t="shared" si="98"/>
        <v>48180000000</v>
      </c>
    </row>
    <row r="497" spans="5:20" x14ac:dyDescent="0.3">
      <c r="E497" s="14">
        <v>489</v>
      </c>
      <c r="F497" s="6" t="str">
        <f t="shared" ref="F497:F531" si="99">F496&amp;","&amp;P497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</v>
      </c>
      <c r="G49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7" s="6" t="str">
        <f t="shared" ref="H497:H531" si="100">H496&amp;","&amp;T497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</v>
      </c>
      <c r="I497" s="6" t="str">
        <f t="shared" ref="I497:I531" si="101">I496&amp;","&amp;O497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</v>
      </c>
      <c r="J497" s="6" t="s">
        <v>717</v>
      </c>
      <c r="N497" s="14">
        <v>489</v>
      </c>
      <c r="O497" s="15" t="str">
        <f t="shared" ref="O497:O510" si="102">Q497&amp;R497</f>
        <v>85.7687승</v>
      </c>
      <c r="P497" s="15">
        <f t="shared" ref="P497:P510" si="103">Q497*S497</f>
        <v>8.5768700000000006E+105</v>
      </c>
      <c r="Q497" s="15">
        <f t="shared" si="92"/>
        <v>85.76870000000001</v>
      </c>
      <c r="R497" s="14" t="str" cm="1">
        <f t="array" ref="R497">IF(AND(Q496&gt;1000,Q497&lt;2),INDEX(V:V,MATCH(R496,V:V,0)+1,0),R496)</f>
        <v>승</v>
      </c>
      <c r="S497" s="14" t="str">
        <f t="shared" si="85"/>
        <v>1E+104</v>
      </c>
      <c r="T497" s="29">
        <f t="shared" ref="T497:T510" si="104">$B$11*N497+IF(N497&gt;=15,ROUNDUP((N497/15),0)*$B$12,0)+IF(N497&gt;=50,ROUNDUP((N497/50),0)*$B$13,0)+IF(N497&gt;=100,ROUNDUP((N497/100),0)*$B$14,0)+IF(N497&gt;=200,ROUNDUP((N497/200),0)*$B$15,0)</f>
        <v>48190000000</v>
      </c>
    </row>
    <row r="498" spans="5:20" x14ac:dyDescent="0.3">
      <c r="E498" s="14">
        <v>490</v>
      </c>
      <c r="F498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</v>
      </c>
      <c r="G49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8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</v>
      </c>
      <c r="I498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</v>
      </c>
      <c r="J498" s="6" t="s">
        <v>717</v>
      </c>
      <c r="N498" s="14">
        <v>490</v>
      </c>
      <c r="O498" s="15" t="str">
        <f t="shared" si="102"/>
        <v>128.6531승</v>
      </c>
      <c r="P498" s="15">
        <f t="shared" si="103"/>
        <v>1.2865309999999999E+106</v>
      </c>
      <c r="Q498" s="15">
        <f t="shared" si="92"/>
        <v>128.65309999999999</v>
      </c>
      <c r="R498" s="14" t="str" cm="1">
        <f t="array" ref="R498">IF(AND(Q497&gt;1000,Q498&lt;2),INDEX(V:V,MATCH(R497,V:V,0)+1,0),R497)</f>
        <v>승</v>
      </c>
      <c r="S498" s="14" t="str">
        <f t="shared" si="85"/>
        <v>1E+104</v>
      </c>
      <c r="T498" s="29">
        <f t="shared" si="104"/>
        <v>48200000000</v>
      </c>
    </row>
    <row r="499" spans="5:20" x14ac:dyDescent="0.3">
      <c r="E499" s="14">
        <v>491</v>
      </c>
      <c r="F499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</v>
      </c>
      <c r="G49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9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</v>
      </c>
      <c r="I499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</v>
      </c>
      <c r="J499" s="6" t="s">
        <v>717</v>
      </c>
      <c r="N499" s="14">
        <v>491</v>
      </c>
      <c r="O499" s="15" t="str">
        <f t="shared" si="102"/>
        <v>192.9797승</v>
      </c>
      <c r="P499" s="15">
        <f t="shared" si="103"/>
        <v>1.9297970000000002E+106</v>
      </c>
      <c r="Q499" s="15">
        <f t="shared" si="92"/>
        <v>192.97970000000001</v>
      </c>
      <c r="R499" s="14" t="str" cm="1">
        <f t="array" ref="R499">IF(AND(Q498&gt;1000,Q499&lt;2),INDEX(V:V,MATCH(R498,V:V,0)+1,0),R498)</f>
        <v>승</v>
      </c>
      <c r="S499" s="14" t="str">
        <f t="shared" si="85"/>
        <v>1E+104</v>
      </c>
      <c r="T499" s="29">
        <f t="shared" si="104"/>
        <v>48210000000</v>
      </c>
    </row>
    <row r="500" spans="5:20" x14ac:dyDescent="0.3">
      <c r="E500" s="14">
        <v>492</v>
      </c>
      <c r="F500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</v>
      </c>
      <c r="G50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0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</v>
      </c>
      <c r="I500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</v>
      </c>
      <c r="J500" s="6" t="s">
        <v>717</v>
      </c>
      <c r="N500" s="14">
        <v>492</v>
      </c>
      <c r="O500" s="15" t="str">
        <f t="shared" si="102"/>
        <v>289.4696승</v>
      </c>
      <c r="P500" s="15">
        <f t="shared" si="103"/>
        <v>2.8946959999999996E+106</v>
      </c>
      <c r="Q500" s="15">
        <f t="shared" si="92"/>
        <v>289.46959999999996</v>
      </c>
      <c r="R500" s="14" t="str" cm="1">
        <f t="array" ref="R500">IF(AND(Q499&gt;1000,Q500&lt;2),INDEX(V:V,MATCH(R499,V:V,0)+1,0),R499)</f>
        <v>승</v>
      </c>
      <c r="S500" s="14" t="str">
        <f t="shared" si="85"/>
        <v>1E+104</v>
      </c>
      <c r="T500" s="29">
        <f t="shared" si="104"/>
        <v>48220000000</v>
      </c>
    </row>
    <row r="501" spans="5:20" x14ac:dyDescent="0.3">
      <c r="E501" s="14">
        <v>493</v>
      </c>
      <c r="F501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</v>
      </c>
      <c r="G50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1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</v>
      </c>
      <c r="I501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</v>
      </c>
      <c r="J501" s="6" t="s">
        <v>717</v>
      </c>
      <c r="N501" s="14">
        <v>493</v>
      </c>
      <c r="O501" s="15" t="str">
        <f t="shared" si="102"/>
        <v>434.2044승</v>
      </c>
      <c r="P501" s="15">
        <f t="shared" si="103"/>
        <v>4.3420440000000004E+106</v>
      </c>
      <c r="Q501" s="15">
        <f t="shared" si="92"/>
        <v>434.20440000000002</v>
      </c>
      <c r="R501" s="14" t="str" cm="1">
        <f t="array" ref="R501">IF(AND(Q500&gt;1000,Q501&lt;2),INDEX(V:V,MATCH(R500,V:V,0)+1,0),R500)</f>
        <v>승</v>
      </c>
      <c r="S501" s="14" t="str">
        <f t="shared" si="85"/>
        <v>1E+104</v>
      </c>
      <c r="T501" s="29">
        <f t="shared" si="104"/>
        <v>48230000000</v>
      </c>
    </row>
    <row r="502" spans="5:20" x14ac:dyDescent="0.3">
      <c r="E502" s="14">
        <v>494</v>
      </c>
      <c r="F502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</v>
      </c>
      <c r="G50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2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</v>
      </c>
      <c r="I502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</v>
      </c>
      <c r="J502" s="6" t="s">
        <v>717</v>
      </c>
      <c r="N502" s="14">
        <v>494</v>
      </c>
      <c r="O502" s="15" t="str">
        <f t="shared" si="102"/>
        <v>651.3066승</v>
      </c>
      <c r="P502" s="15">
        <f t="shared" si="103"/>
        <v>6.5130660000000003E+106</v>
      </c>
      <c r="Q502" s="15">
        <f t="shared" si="92"/>
        <v>651.3066</v>
      </c>
      <c r="R502" s="14" t="str" cm="1">
        <f t="array" ref="R502">IF(AND(Q501&gt;1000,Q502&lt;2),INDEX(V:V,MATCH(R501,V:V,0)+1,0),R501)</f>
        <v>승</v>
      </c>
      <c r="S502" s="14" t="str">
        <f t="shared" si="85"/>
        <v>1E+104</v>
      </c>
      <c r="T502" s="29">
        <f t="shared" si="104"/>
        <v>48240000000</v>
      </c>
    </row>
    <row r="503" spans="5:20" x14ac:dyDescent="0.3">
      <c r="E503" s="14">
        <v>495</v>
      </c>
      <c r="F503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</v>
      </c>
      <c r="G50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3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</v>
      </c>
      <c r="I503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</v>
      </c>
      <c r="J503" s="6" t="s">
        <v>717</v>
      </c>
      <c r="N503" s="14">
        <v>495</v>
      </c>
      <c r="O503" s="15" t="str">
        <f t="shared" si="102"/>
        <v>976.9599승</v>
      </c>
      <c r="P503" s="15">
        <f t="shared" si="103"/>
        <v>9.7695989999999992E+106</v>
      </c>
      <c r="Q503" s="15">
        <f t="shared" si="92"/>
        <v>976.95989999999995</v>
      </c>
      <c r="R503" s="14" t="str" cm="1">
        <f t="array" ref="R503">IF(AND(Q502&gt;1000,Q503&lt;2),INDEX(V:V,MATCH(R502,V:V,0)+1,0),R502)</f>
        <v>승</v>
      </c>
      <c r="S503" s="14" t="str">
        <f t="shared" si="85"/>
        <v>1E+104</v>
      </c>
      <c r="T503" s="29">
        <f t="shared" si="104"/>
        <v>48250000000</v>
      </c>
    </row>
    <row r="504" spans="5:20" x14ac:dyDescent="0.3">
      <c r="E504" s="14">
        <v>496</v>
      </c>
      <c r="F504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</v>
      </c>
      <c r="G50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4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</v>
      </c>
      <c r="I504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</v>
      </c>
      <c r="J504" s="6" t="s">
        <v>717</v>
      </c>
      <c r="N504" s="14">
        <v>496</v>
      </c>
      <c r="O504" s="15" t="str">
        <f t="shared" si="102"/>
        <v>1465.4399승</v>
      </c>
      <c r="P504" s="15">
        <f t="shared" si="103"/>
        <v>1.4654399000000001E+107</v>
      </c>
      <c r="Q504" s="15">
        <f t="shared" si="92"/>
        <v>1465.4399000000001</v>
      </c>
      <c r="R504" s="14" t="str" cm="1">
        <f t="array" ref="R504">IF(AND(Q503&gt;1000,Q504&lt;2),INDEX(V:V,MATCH(R503,V:V,0)+1,0),R503)</f>
        <v>승</v>
      </c>
      <c r="S504" s="14" t="str">
        <f t="shared" si="85"/>
        <v>1E+104</v>
      </c>
      <c r="T504" s="29">
        <f t="shared" si="104"/>
        <v>48360000000</v>
      </c>
    </row>
    <row r="505" spans="5:20" x14ac:dyDescent="0.3">
      <c r="E505" s="14">
        <v>497</v>
      </c>
      <c r="F505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</v>
      </c>
      <c r="G50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5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</v>
      </c>
      <c r="I505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</v>
      </c>
      <c r="J505" s="6" t="s">
        <v>717</v>
      </c>
      <c r="N505" s="14">
        <v>497</v>
      </c>
      <c r="O505" s="15" t="str">
        <f t="shared" si="102"/>
        <v>2198.1599승</v>
      </c>
      <c r="P505" s="15">
        <f t="shared" si="103"/>
        <v>2.1981599E+107</v>
      </c>
      <c r="Q505" s="15">
        <f t="shared" si="92"/>
        <v>2198.1599000000001</v>
      </c>
      <c r="R505" s="14" t="str" cm="1">
        <f t="array" ref="R505">IF(AND(Q504&gt;1000,Q505&lt;2),INDEX(V:V,MATCH(R504,V:V,0)+1,0),R504)</f>
        <v>승</v>
      </c>
      <c r="S505" s="14" t="str">
        <f t="shared" si="85"/>
        <v>1E+104</v>
      </c>
      <c r="T505" s="29">
        <f t="shared" si="104"/>
        <v>48370000000</v>
      </c>
    </row>
    <row r="506" spans="5:20" x14ac:dyDescent="0.3">
      <c r="E506" s="14">
        <v>498</v>
      </c>
      <c r="F506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</v>
      </c>
      <c r="G50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6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</v>
      </c>
      <c r="I506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</v>
      </c>
      <c r="J506" s="6" t="s">
        <v>717</v>
      </c>
      <c r="N506" s="14">
        <v>498</v>
      </c>
      <c r="O506" s="15" t="str">
        <f t="shared" si="102"/>
        <v>3297.2399승</v>
      </c>
      <c r="P506" s="15">
        <f t="shared" si="103"/>
        <v>3.2972398999999997E+107</v>
      </c>
      <c r="Q506" s="15">
        <f t="shared" si="92"/>
        <v>3297.2399</v>
      </c>
      <c r="R506" s="14" t="str" cm="1">
        <f t="array" ref="R506">IF(AND(Q505&gt;1000,Q506&lt;2),INDEX(V:V,MATCH(R505,V:V,0)+1,0),R505)</f>
        <v>승</v>
      </c>
      <c r="S506" s="14" t="str">
        <f t="shared" si="85"/>
        <v>1E+104</v>
      </c>
      <c r="T506" s="29">
        <f t="shared" si="104"/>
        <v>48380000000</v>
      </c>
    </row>
    <row r="507" spans="5:20" x14ac:dyDescent="0.3">
      <c r="E507" s="14">
        <v>499</v>
      </c>
      <c r="F507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</v>
      </c>
      <c r="G50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7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</v>
      </c>
      <c r="I507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</v>
      </c>
      <c r="J507" s="6" t="s">
        <v>717</v>
      </c>
      <c r="N507" s="14">
        <v>499</v>
      </c>
      <c r="O507" s="15" t="str">
        <f t="shared" si="102"/>
        <v>4945.8599승</v>
      </c>
      <c r="P507" s="15">
        <f t="shared" si="103"/>
        <v>4.9458599000000006E+107</v>
      </c>
      <c r="Q507" s="15">
        <f t="shared" si="92"/>
        <v>4945.8599000000004</v>
      </c>
      <c r="R507" s="14" t="str" cm="1">
        <f t="array" ref="R507">IF(AND(Q506&gt;1000,Q507&lt;2),INDEX(V:V,MATCH(R506,V:V,0)+1,0),R506)</f>
        <v>승</v>
      </c>
      <c r="S507" s="14" t="str">
        <f t="shared" si="85"/>
        <v>1E+104</v>
      </c>
      <c r="T507" s="29">
        <f t="shared" si="104"/>
        <v>48390000000</v>
      </c>
    </row>
    <row r="508" spans="5:20" x14ac:dyDescent="0.3">
      <c r="E508" s="14">
        <v>500</v>
      </c>
      <c r="F508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</v>
      </c>
      <c r="G50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8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</v>
      </c>
      <c r="I508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</v>
      </c>
      <c r="J508" s="6" t="s">
        <v>717</v>
      </c>
      <c r="N508" s="14">
        <v>500</v>
      </c>
      <c r="O508" s="15" t="str">
        <f t="shared" si="102"/>
        <v>7418.7899승</v>
      </c>
      <c r="P508" s="15">
        <f t="shared" si="103"/>
        <v>7.4187898999999994E+107</v>
      </c>
      <c r="Q508" s="15">
        <f t="shared" si="92"/>
        <v>7418.7898999999998</v>
      </c>
      <c r="R508" s="14" t="str" cm="1">
        <f t="array" ref="R508">IF(AND(Q507&gt;1000,Q508&lt;2),INDEX(V:V,MATCH(R507,V:V,0)+1,0),R507)</f>
        <v>승</v>
      </c>
      <c r="S508" s="14" t="str">
        <f t="shared" si="85"/>
        <v>1E+104</v>
      </c>
      <c r="T508" s="29">
        <f t="shared" si="104"/>
        <v>48400000000</v>
      </c>
    </row>
    <row r="509" spans="5:20" x14ac:dyDescent="0.3">
      <c r="E509" s="14">
        <v>501</v>
      </c>
      <c r="F509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</v>
      </c>
      <c r="G50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9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</v>
      </c>
      <c r="I509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</v>
      </c>
      <c r="J509" s="6" t="s">
        <v>717</v>
      </c>
      <c r="N509" s="14">
        <v>501</v>
      </c>
      <c r="O509" s="15" t="str">
        <f t="shared" si="102"/>
        <v>1.1129마</v>
      </c>
      <c r="P509" s="15">
        <f t="shared" si="103"/>
        <v>1.1129E+108</v>
      </c>
      <c r="Q509" s="15">
        <f t="shared" si="92"/>
        <v>1.1129</v>
      </c>
      <c r="R509" s="14" t="str" cm="1">
        <f t="array" ref="R509">IF(AND(Q508&gt;1000,Q509&lt;2),INDEX(V:V,MATCH(R508,V:V,0)+1,0),R508)</f>
        <v>마</v>
      </c>
      <c r="S509" s="14" t="str">
        <f t="shared" si="85"/>
        <v>1E+108</v>
      </c>
      <c r="T509" s="29">
        <f t="shared" si="104"/>
        <v>49910000000</v>
      </c>
    </row>
    <row r="510" spans="5:20" x14ac:dyDescent="0.3">
      <c r="E510" s="14">
        <v>502</v>
      </c>
      <c r="F510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</v>
      </c>
      <c r="G51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0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</v>
      </c>
      <c r="I510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</v>
      </c>
      <c r="J510" s="6" t="s">
        <v>717</v>
      </c>
      <c r="N510" s="14">
        <v>502</v>
      </c>
      <c r="O510" s="15" t="str">
        <f t="shared" si="102"/>
        <v>1.6694마</v>
      </c>
      <c r="P510" s="15">
        <f t="shared" si="103"/>
        <v>1.6694000000000002E+108</v>
      </c>
      <c r="Q510" s="15">
        <f t="shared" si="92"/>
        <v>1.6694</v>
      </c>
      <c r="R510" s="14" t="str" cm="1">
        <f t="array" ref="R510">IF(AND(Q509&gt;1000,Q510&lt;2),INDEX(V:V,MATCH(R509,V:V,0)+1,0),R509)</f>
        <v>마</v>
      </c>
      <c r="S510" s="14" t="str">
        <f t="shared" si="85"/>
        <v>1E+108</v>
      </c>
      <c r="T510" s="29">
        <f t="shared" si="104"/>
        <v>49920000000</v>
      </c>
    </row>
    <row r="511" spans="5:20" x14ac:dyDescent="0.3">
      <c r="E511" s="14">
        <v>503</v>
      </c>
      <c r="F511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</v>
      </c>
      <c r="G51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1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</v>
      </c>
      <c r="I511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</v>
      </c>
      <c r="J511" s="6" t="s">
        <v>717</v>
      </c>
      <c r="N511" s="14">
        <v>503</v>
      </c>
      <c r="O511" s="15" t="str">
        <f t="shared" ref="O511:O531" si="105">Q511&amp;R511</f>
        <v>2.5041마</v>
      </c>
      <c r="P511" s="15">
        <f t="shared" ref="P511:P531" si="106">Q511*S511</f>
        <v>2.5041000000000005E+108</v>
      </c>
      <c r="Q511" s="15">
        <f t="shared" si="92"/>
        <v>2.5041000000000002</v>
      </c>
      <c r="R511" s="14" t="str" cm="1">
        <f t="array" ref="R511">IF(AND(Q510&gt;1000,Q511&lt;2),INDEX(V:V,MATCH(R510,V:V,0)+1,0),R510)</f>
        <v>마</v>
      </c>
      <c r="S511" s="14" t="str">
        <f t="shared" si="85"/>
        <v>1E+108</v>
      </c>
      <c r="T511" s="29">
        <f t="shared" ref="T511:T531" si="107">$B$11*N511+IF(N511&gt;=15,ROUNDUP((N511/15),0)*$B$12,0)+IF(N511&gt;=50,ROUNDUP((N511/50),0)*$B$13,0)+IF(N511&gt;=100,ROUNDUP((N511/100),0)*$B$14,0)+IF(N511&gt;=200,ROUNDUP((N511/200),0)*$B$15,0)</f>
        <v>49930000000</v>
      </c>
    </row>
    <row r="512" spans="5:20" x14ac:dyDescent="0.3">
      <c r="E512" s="14">
        <v>504</v>
      </c>
      <c r="F512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</v>
      </c>
      <c r="G51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2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</v>
      </c>
      <c r="I512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</v>
      </c>
      <c r="J512" s="6" t="s">
        <v>717</v>
      </c>
      <c r="N512" s="14">
        <v>504</v>
      </c>
      <c r="O512" s="15" t="str">
        <f t="shared" si="105"/>
        <v>3.7562마</v>
      </c>
      <c r="P512" s="15">
        <f t="shared" si="106"/>
        <v>3.7562000000000002E+108</v>
      </c>
      <c r="Q512" s="15">
        <f t="shared" si="92"/>
        <v>3.7562000000000002</v>
      </c>
      <c r="R512" s="14" t="str" cm="1">
        <f t="array" ref="R512">IF(AND(Q511&gt;1000,Q512&lt;2),INDEX(V:V,MATCH(R511,V:V,0)+1,0),R511)</f>
        <v>마</v>
      </c>
      <c r="S512" s="14" t="str">
        <f t="shared" si="85"/>
        <v>1E+108</v>
      </c>
      <c r="T512" s="29">
        <f t="shared" si="107"/>
        <v>49940000000</v>
      </c>
    </row>
    <row r="513" spans="5:20" x14ac:dyDescent="0.3">
      <c r="E513" s="14">
        <v>505</v>
      </c>
      <c r="F513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</v>
      </c>
      <c r="G51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3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</v>
      </c>
      <c r="I513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</v>
      </c>
      <c r="J513" s="6" t="s">
        <v>717</v>
      </c>
      <c r="N513" s="14">
        <v>505</v>
      </c>
      <c r="O513" s="15" t="str">
        <f t="shared" si="105"/>
        <v>5.6343마</v>
      </c>
      <c r="P513" s="15">
        <f t="shared" si="106"/>
        <v>5.6342999999999996E+108</v>
      </c>
      <c r="Q513" s="15">
        <f t="shared" si="92"/>
        <v>5.6342999999999996</v>
      </c>
      <c r="R513" s="14" t="str" cm="1">
        <f t="array" ref="R513">IF(AND(Q512&gt;1000,Q513&lt;2),INDEX(V:V,MATCH(R512,V:V,0)+1,0),R512)</f>
        <v>마</v>
      </c>
      <c r="S513" s="14" t="str">
        <f t="shared" si="85"/>
        <v>1E+108</v>
      </c>
      <c r="T513" s="29">
        <f t="shared" si="107"/>
        <v>49950000000</v>
      </c>
    </row>
    <row r="514" spans="5:20" x14ac:dyDescent="0.3">
      <c r="E514" s="14">
        <v>506</v>
      </c>
      <c r="F514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</v>
      </c>
      <c r="G51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4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</v>
      </c>
      <c r="I514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</v>
      </c>
      <c r="J514" s="6" t="s">
        <v>717</v>
      </c>
      <c r="N514" s="14">
        <v>506</v>
      </c>
      <c r="O514" s="15" t="str">
        <f t="shared" si="105"/>
        <v>8.4515마</v>
      </c>
      <c r="P514" s="15">
        <f t="shared" si="106"/>
        <v>8.4514999999999998E+108</v>
      </c>
      <c r="Q514" s="15">
        <f t="shared" si="92"/>
        <v>8.4514999999999993</v>
      </c>
      <c r="R514" s="14" t="str" cm="1">
        <f t="array" ref="R514">IF(AND(Q513&gt;1000,Q514&lt;2),INDEX(V:V,MATCH(R513,V:V,0)+1,0),R513)</f>
        <v>마</v>
      </c>
      <c r="S514" s="14" t="str">
        <f t="shared" si="85"/>
        <v>1E+108</v>
      </c>
      <c r="T514" s="29">
        <f t="shared" si="107"/>
        <v>49960000000</v>
      </c>
    </row>
    <row r="515" spans="5:20" x14ac:dyDescent="0.3">
      <c r="E515" s="14">
        <v>507</v>
      </c>
      <c r="F515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</v>
      </c>
      <c r="G51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5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</v>
      </c>
      <c r="I515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</v>
      </c>
      <c r="J515" s="6" t="s">
        <v>717</v>
      </c>
      <c r="N515" s="14">
        <v>507</v>
      </c>
      <c r="O515" s="15" t="str">
        <f t="shared" si="105"/>
        <v>12.6773마</v>
      </c>
      <c r="P515" s="15">
        <f t="shared" si="106"/>
        <v>1.26773E+109</v>
      </c>
      <c r="Q515" s="15">
        <f t="shared" si="92"/>
        <v>12.677299999999999</v>
      </c>
      <c r="R515" s="14" t="str" cm="1">
        <f t="array" ref="R515">IF(AND(Q514&gt;1000,Q515&lt;2),INDEX(V:V,MATCH(R514,V:V,0)+1,0),R514)</f>
        <v>마</v>
      </c>
      <c r="S515" s="14" t="str">
        <f t="shared" si="85"/>
        <v>1E+108</v>
      </c>
      <c r="T515" s="29">
        <f t="shared" si="107"/>
        <v>49970000000</v>
      </c>
    </row>
    <row r="516" spans="5:20" x14ac:dyDescent="0.3">
      <c r="E516" s="14">
        <v>508</v>
      </c>
      <c r="F516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</v>
      </c>
      <c r="G51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6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</v>
      </c>
      <c r="I516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</v>
      </c>
      <c r="J516" s="6" t="s">
        <v>717</v>
      </c>
      <c r="N516" s="14">
        <v>508</v>
      </c>
      <c r="O516" s="15" t="str">
        <f t="shared" si="105"/>
        <v>19.016마</v>
      </c>
      <c r="P516" s="15">
        <f t="shared" si="106"/>
        <v>1.9015999999999998E+109</v>
      </c>
      <c r="Q516" s="15">
        <f t="shared" si="92"/>
        <v>19.015999999999998</v>
      </c>
      <c r="R516" s="14" t="str" cm="1">
        <f t="array" ref="R516">IF(AND(Q515&gt;1000,Q516&lt;2),INDEX(V:V,MATCH(R515,V:V,0)+1,0),R515)</f>
        <v>마</v>
      </c>
      <c r="S516" s="14" t="str">
        <f t="shared" si="85"/>
        <v>1E+108</v>
      </c>
      <c r="T516" s="29">
        <f t="shared" si="107"/>
        <v>49980000000</v>
      </c>
    </row>
    <row r="517" spans="5:20" x14ac:dyDescent="0.3">
      <c r="E517" s="14">
        <v>509</v>
      </c>
      <c r="F517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</v>
      </c>
      <c r="G51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7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</v>
      </c>
      <c r="I517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</v>
      </c>
      <c r="J517" s="6" t="s">
        <v>717</v>
      </c>
      <c r="N517" s="14">
        <v>509</v>
      </c>
      <c r="O517" s="15" t="str">
        <f t="shared" si="105"/>
        <v>28.524마</v>
      </c>
      <c r="P517" s="15">
        <f t="shared" si="106"/>
        <v>2.8524000000000002E+109</v>
      </c>
      <c r="Q517" s="15">
        <f t="shared" si="92"/>
        <v>28.524000000000001</v>
      </c>
      <c r="R517" s="14" t="str" cm="1">
        <f t="array" ref="R517">IF(AND(Q516&gt;1000,Q517&lt;2),INDEX(V:V,MATCH(R516,V:V,0)+1,0),R516)</f>
        <v>마</v>
      </c>
      <c r="S517" s="14" t="str">
        <f t="shared" si="85"/>
        <v>1E+108</v>
      </c>
      <c r="T517" s="29">
        <f t="shared" si="107"/>
        <v>49990000000</v>
      </c>
    </row>
    <row r="518" spans="5:20" x14ac:dyDescent="0.3">
      <c r="E518" s="14">
        <v>510</v>
      </c>
      <c r="F518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</v>
      </c>
      <c r="G51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8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</v>
      </c>
      <c r="I518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</v>
      </c>
      <c r="J518" s="6" t="s">
        <v>717</v>
      </c>
      <c r="N518" s="14">
        <v>510</v>
      </c>
      <c r="O518" s="15" t="str">
        <f t="shared" si="105"/>
        <v>42.786마</v>
      </c>
      <c r="P518" s="15">
        <f t="shared" si="106"/>
        <v>4.2786000000000007E+109</v>
      </c>
      <c r="Q518" s="15">
        <f t="shared" si="92"/>
        <v>42.786000000000001</v>
      </c>
      <c r="R518" s="14" t="str" cm="1">
        <f t="array" ref="R518">IF(AND(Q517&gt;1000,Q518&lt;2),INDEX(V:V,MATCH(R517,V:V,0)+1,0),R517)</f>
        <v>마</v>
      </c>
      <c r="S518" s="14" t="str">
        <f t="shared" si="85"/>
        <v>1E+108</v>
      </c>
      <c r="T518" s="29">
        <f t="shared" si="107"/>
        <v>50000000000</v>
      </c>
    </row>
    <row r="519" spans="5:20" x14ac:dyDescent="0.3">
      <c r="E519" s="14">
        <v>511</v>
      </c>
      <c r="F519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</v>
      </c>
      <c r="G51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9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</v>
      </c>
      <c r="I519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</v>
      </c>
      <c r="J519" s="6" t="s">
        <v>717</v>
      </c>
      <c r="N519" s="14">
        <v>511</v>
      </c>
      <c r="O519" s="15" t="str">
        <f t="shared" si="105"/>
        <v>64.179마</v>
      </c>
      <c r="P519" s="15">
        <f t="shared" si="106"/>
        <v>6.4179000000000006E+109</v>
      </c>
      <c r="Q519" s="15">
        <f t="shared" si="92"/>
        <v>64.179000000000002</v>
      </c>
      <c r="R519" s="14" t="str" cm="1">
        <f t="array" ref="R519">IF(AND(Q518&gt;1000,Q519&lt;2),INDEX(V:V,MATCH(R518,V:V,0)+1,0),R518)</f>
        <v>마</v>
      </c>
      <c r="S519" s="14" t="str">
        <f t="shared" si="85"/>
        <v>1E+108</v>
      </c>
      <c r="T519" s="29">
        <f t="shared" si="107"/>
        <v>50110000000</v>
      </c>
    </row>
    <row r="520" spans="5:20" x14ac:dyDescent="0.3">
      <c r="E520" s="14">
        <v>512</v>
      </c>
      <c r="F520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</v>
      </c>
      <c r="G52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0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</v>
      </c>
      <c r="I520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</v>
      </c>
      <c r="J520" s="6" t="s">
        <v>717</v>
      </c>
      <c r="N520" s="14">
        <v>512</v>
      </c>
      <c r="O520" s="15" t="str">
        <f t="shared" si="105"/>
        <v>96.2685마</v>
      </c>
      <c r="P520" s="15">
        <f t="shared" si="106"/>
        <v>9.6268500000000009E+109</v>
      </c>
      <c r="Q520" s="15">
        <f t="shared" si="92"/>
        <v>96.268500000000003</v>
      </c>
      <c r="R520" s="14" t="str" cm="1">
        <f t="array" ref="R520">IF(AND(Q519&gt;1000,Q520&lt;2),INDEX(V:V,MATCH(R519,V:V,0)+1,0),R519)</f>
        <v>마</v>
      </c>
      <c r="S520" s="14" t="str">
        <f t="shared" si="85"/>
        <v>1E+108</v>
      </c>
      <c r="T520" s="29">
        <f t="shared" si="107"/>
        <v>50120000000</v>
      </c>
    </row>
    <row r="521" spans="5:20" x14ac:dyDescent="0.3">
      <c r="E521" s="14">
        <v>513</v>
      </c>
      <c r="F521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</v>
      </c>
      <c r="G52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1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</v>
      </c>
      <c r="I521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</v>
      </c>
      <c r="J521" s="6" t="s">
        <v>717</v>
      </c>
      <c r="N521" s="14">
        <v>513</v>
      </c>
      <c r="O521" s="15" t="str">
        <f t="shared" si="105"/>
        <v>144.4028마</v>
      </c>
      <c r="P521" s="15">
        <f t="shared" si="106"/>
        <v>1.4440280000000001E+110</v>
      </c>
      <c r="Q521" s="15">
        <f t="shared" si="92"/>
        <v>144.40280000000001</v>
      </c>
      <c r="R521" s="14" t="str" cm="1">
        <f t="array" ref="R521">IF(AND(Q520&gt;1000,Q521&lt;2),INDEX(V:V,MATCH(R520,V:V,0)+1,0),R520)</f>
        <v>마</v>
      </c>
      <c r="S521" s="14" t="str">
        <f t="shared" ref="S521:S584" si="108">VLOOKUP(R521,V:Y,4,FALSE)</f>
        <v>1E+108</v>
      </c>
      <c r="T521" s="29">
        <f t="shared" si="107"/>
        <v>50130000000</v>
      </c>
    </row>
    <row r="522" spans="5:20" x14ac:dyDescent="0.3">
      <c r="E522" s="14">
        <v>514</v>
      </c>
      <c r="F522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</v>
      </c>
      <c r="G52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2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</v>
      </c>
      <c r="I522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</v>
      </c>
      <c r="J522" s="6" t="s">
        <v>717</v>
      </c>
      <c r="N522" s="14">
        <v>514</v>
      </c>
      <c r="O522" s="15" t="str">
        <f t="shared" si="105"/>
        <v>216.6042마</v>
      </c>
      <c r="P522" s="15">
        <f t="shared" si="106"/>
        <v>2.166042E+110</v>
      </c>
      <c r="Q522" s="15">
        <f t="shared" si="92"/>
        <v>216.60419999999999</v>
      </c>
      <c r="R522" s="14" t="str" cm="1">
        <f t="array" ref="R522">IF(AND(Q521&gt;1000,Q522&lt;2),INDEX(V:V,MATCH(R521,V:V,0)+1,0),R521)</f>
        <v>마</v>
      </c>
      <c r="S522" s="14" t="str">
        <f t="shared" si="108"/>
        <v>1E+108</v>
      </c>
      <c r="T522" s="29">
        <f t="shared" si="107"/>
        <v>50140000000</v>
      </c>
    </row>
    <row r="523" spans="5:20" x14ac:dyDescent="0.3">
      <c r="E523" s="14">
        <v>515</v>
      </c>
      <c r="F523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</v>
      </c>
      <c r="G523" s="6" t="str">
        <f t="shared" ref="G523:G646" si="109">G522&amp;","&amp;2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3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</v>
      </c>
      <c r="I523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</v>
      </c>
      <c r="J523" s="6" t="s">
        <v>717</v>
      </c>
      <c r="N523" s="14">
        <v>515</v>
      </c>
      <c r="O523" s="15" t="str">
        <f t="shared" si="105"/>
        <v>324.9063마</v>
      </c>
      <c r="P523" s="15">
        <f t="shared" si="106"/>
        <v>3.2490629999999998E+110</v>
      </c>
      <c r="Q523" s="15">
        <f t="shared" si="92"/>
        <v>324.90629999999999</v>
      </c>
      <c r="R523" s="14" t="str" cm="1">
        <f t="array" ref="R523">IF(AND(Q522&gt;1000,Q523&lt;2),INDEX(V:V,MATCH(R522,V:V,0)+1,0),R522)</f>
        <v>마</v>
      </c>
      <c r="S523" s="14" t="str">
        <f t="shared" si="108"/>
        <v>1E+108</v>
      </c>
      <c r="T523" s="29">
        <f t="shared" si="107"/>
        <v>50150000000</v>
      </c>
    </row>
    <row r="524" spans="5:20" x14ac:dyDescent="0.3">
      <c r="E524" s="14">
        <v>516</v>
      </c>
      <c r="F524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</v>
      </c>
      <c r="G52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4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</v>
      </c>
      <c r="I524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</v>
      </c>
      <c r="J524" s="6" t="s">
        <v>717</v>
      </c>
      <c r="N524" s="14">
        <v>516</v>
      </c>
      <c r="O524" s="15" t="str">
        <f t="shared" si="105"/>
        <v>487.3595마</v>
      </c>
      <c r="P524" s="15">
        <f t="shared" si="106"/>
        <v>4.8735950000000001E+110</v>
      </c>
      <c r="Q524" s="15">
        <f t="shared" si="92"/>
        <v>487.35949999999997</v>
      </c>
      <c r="R524" s="14" t="str" cm="1">
        <f t="array" ref="R524">IF(AND(Q523&gt;1000,Q524&lt;2),INDEX(V:V,MATCH(R523,V:V,0)+1,0),R523)</f>
        <v>마</v>
      </c>
      <c r="S524" s="14" t="str">
        <f t="shared" si="108"/>
        <v>1E+108</v>
      </c>
      <c r="T524" s="29">
        <f t="shared" si="107"/>
        <v>50160000000</v>
      </c>
    </row>
    <row r="525" spans="5:20" x14ac:dyDescent="0.3">
      <c r="E525" s="14">
        <v>517</v>
      </c>
      <c r="F525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</v>
      </c>
      <c r="G52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5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</v>
      </c>
      <c r="I525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</v>
      </c>
      <c r="J525" s="6" t="s">
        <v>717</v>
      </c>
      <c r="N525" s="14">
        <v>517</v>
      </c>
      <c r="O525" s="15" t="str">
        <f t="shared" si="105"/>
        <v>731.0393마</v>
      </c>
      <c r="P525" s="15">
        <f t="shared" si="106"/>
        <v>7.3103930000000011E+110</v>
      </c>
      <c r="Q525" s="15">
        <f t="shared" si="92"/>
        <v>731.03930000000003</v>
      </c>
      <c r="R525" s="14" t="str" cm="1">
        <f t="array" ref="R525">IF(AND(Q524&gt;1000,Q525&lt;2),INDEX(V:V,MATCH(R524,V:V,0)+1,0),R524)</f>
        <v>마</v>
      </c>
      <c r="S525" s="14" t="str">
        <f t="shared" si="108"/>
        <v>1E+108</v>
      </c>
      <c r="T525" s="29">
        <f t="shared" si="107"/>
        <v>50170000000</v>
      </c>
    </row>
    <row r="526" spans="5:20" x14ac:dyDescent="0.3">
      <c r="E526" s="14">
        <v>518</v>
      </c>
      <c r="F526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</v>
      </c>
      <c r="G52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6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</v>
      </c>
      <c r="I526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</v>
      </c>
      <c r="J526" s="6" t="s">
        <v>717</v>
      </c>
      <c r="N526" s="14">
        <v>518</v>
      </c>
      <c r="O526" s="15" t="str">
        <f t="shared" si="105"/>
        <v>1096.559마</v>
      </c>
      <c r="P526" s="15">
        <f t="shared" si="106"/>
        <v>1.096559E+111</v>
      </c>
      <c r="Q526" s="15">
        <f t="shared" si="92"/>
        <v>1096.559</v>
      </c>
      <c r="R526" s="14" t="str" cm="1">
        <f t="array" ref="R526">IF(AND(Q525&gt;1000,Q526&lt;2),INDEX(V:V,MATCH(R525,V:V,0)+1,0),R525)</f>
        <v>마</v>
      </c>
      <c r="S526" s="14" t="str">
        <f t="shared" si="108"/>
        <v>1E+108</v>
      </c>
      <c r="T526" s="29">
        <f t="shared" si="107"/>
        <v>50180000000</v>
      </c>
    </row>
    <row r="527" spans="5:20" x14ac:dyDescent="0.3">
      <c r="E527" s="14">
        <v>519</v>
      </c>
      <c r="F527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</v>
      </c>
      <c r="G52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7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</v>
      </c>
      <c r="I527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</v>
      </c>
      <c r="J527" s="6" t="s">
        <v>717</v>
      </c>
      <c r="N527" s="14">
        <v>519</v>
      </c>
      <c r="O527" s="15" t="str">
        <f t="shared" si="105"/>
        <v>1644.8385마</v>
      </c>
      <c r="P527" s="15">
        <f t="shared" si="106"/>
        <v>1.6448385000000001E+111</v>
      </c>
      <c r="Q527" s="15">
        <f t="shared" si="92"/>
        <v>1644.8385000000001</v>
      </c>
      <c r="R527" s="14" t="str" cm="1">
        <f t="array" ref="R527">IF(AND(Q526&gt;1000,Q527&lt;2),INDEX(V:V,MATCH(R526,V:V,0)+1,0),R526)</f>
        <v>마</v>
      </c>
      <c r="S527" s="14" t="str">
        <f t="shared" si="108"/>
        <v>1E+108</v>
      </c>
      <c r="T527" s="29">
        <f t="shared" si="107"/>
        <v>50190000000</v>
      </c>
    </row>
    <row r="528" spans="5:20" x14ac:dyDescent="0.3">
      <c r="E528" s="14">
        <v>520</v>
      </c>
      <c r="F528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</v>
      </c>
      <c r="G52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8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</v>
      </c>
      <c r="I528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</v>
      </c>
      <c r="J528" s="6" t="s">
        <v>717</v>
      </c>
      <c r="N528" s="14">
        <v>520</v>
      </c>
      <c r="O528" s="15" t="str">
        <f t="shared" si="105"/>
        <v>2467.2578마</v>
      </c>
      <c r="P528" s="15">
        <f t="shared" si="106"/>
        <v>2.4672578000000004E+111</v>
      </c>
      <c r="Q528" s="15">
        <f t="shared" si="92"/>
        <v>2467.2578000000003</v>
      </c>
      <c r="R528" s="14" t="str" cm="1">
        <f t="array" ref="R528">IF(AND(Q527&gt;1000,Q528&lt;2),INDEX(V:V,MATCH(R527,V:V,0)+1,0),R527)</f>
        <v>마</v>
      </c>
      <c r="S528" s="14" t="str">
        <f t="shared" si="108"/>
        <v>1E+108</v>
      </c>
      <c r="T528" s="29">
        <f t="shared" si="107"/>
        <v>50200000000</v>
      </c>
    </row>
    <row r="529" spans="5:20" x14ac:dyDescent="0.3">
      <c r="E529" s="14">
        <v>521</v>
      </c>
      <c r="F529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</v>
      </c>
      <c r="G52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9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</v>
      </c>
      <c r="I529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</v>
      </c>
      <c r="J529" s="6" t="s">
        <v>717</v>
      </c>
      <c r="N529" s="14">
        <v>521</v>
      </c>
      <c r="O529" s="15" t="str">
        <f t="shared" si="105"/>
        <v>3700.8867마</v>
      </c>
      <c r="P529" s="15">
        <f t="shared" si="106"/>
        <v>3.7008867000000001E+111</v>
      </c>
      <c r="Q529" s="15">
        <f t="shared" si="92"/>
        <v>3700.8867</v>
      </c>
      <c r="R529" s="14" t="str" cm="1">
        <f t="array" ref="R529">IF(AND(Q528&gt;1000,Q529&lt;2),INDEX(V:V,MATCH(R528,V:V,0)+1,0),R528)</f>
        <v>마</v>
      </c>
      <c r="S529" s="14" t="str">
        <f t="shared" si="108"/>
        <v>1E+108</v>
      </c>
      <c r="T529" s="29">
        <f t="shared" si="107"/>
        <v>50210000000</v>
      </c>
    </row>
    <row r="530" spans="5:20" x14ac:dyDescent="0.3">
      <c r="E530" s="14">
        <v>522</v>
      </c>
      <c r="F530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</v>
      </c>
      <c r="G53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0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</v>
      </c>
      <c r="I530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</v>
      </c>
      <c r="J530" s="6" t="s">
        <v>717</v>
      </c>
      <c r="N530" s="14">
        <v>522</v>
      </c>
      <c r="O530" s="15" t="str">
        <f t="shared" si="105"/>
        <v>5551.3301마</v>
      </c>
      <c r="P530" s="15">
        <f t="shared" si="106"/>
        <v>5.5513301000000007E+111</v>
      </c>
      <c r="Q530" s="15">
        <f t="shared" si="92"/>
        <v>5551.3301000000001</v>
      </c>
      <c r="R530" s="14" t="str" cm="1">
        <f t="array" ref="R530">IF(AND(Q529&gt;1000,Q530&lt;2),INDEX(V:V,MATCH(R529,V:V,0)+1,0),R529)</f>
        <v>마</v>
      </c>
      <c r="S530" s="14" t="str">
        <f t="shared" si="108"/>
        <v>1E+108</v>
      </c>
      <c r="T530" s="29">
        <f t="shared" si="107"/>
        <v>50220000000</v>
      </c>
    </row>
    <row r="531" spans="5:20" x14ac:dyDescent="0.3">
      <c r="E531" s="14">
        <v>523</v>
      </c>
      <c r="F531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</v>
      </c>
      <c r="G53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1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</v>
      </c>
      <c r="I531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</v>
      </c>
      <c r="J531" s="6" t="s">
        <v>717</v>
      </c>
      <c r="N531" s="14">
        <v>523</v>
      </c>
      <c r="O531" s="15" t="str">
        <f t="shared" si="105"/>
        <v>8326.9952마</v>
      </c>
      <c r="P531" s="15">
        <f t="shared" si="106"/>
        <v>8.3269951999999994E+111</v>
      </c>
      <c r="Q531" s="15">
        <f t="shared" si="92"/>
        <v>8326.9951999999994</v>
      </c>
      <c r="R531" s="14" t="str" cm="1">
        <f t="array" ref="R531">IF(AND(Q530&gt;1000,Q531&lt;2),INDEX(V:V,MATCH(R530,V:V,0)+1,0),R530)</f>
        <v>마</v>
      </c>
      <c r="S531" s="14" t="str">
        <f t="shared" si="108"/>
        <v>1E+108</v>
      </c>
      <c r="T531" s="29">
        <f t="shared" si="107"/>
        <v>50230000000</v>
      </c>
    </row>
    <row r="532" spans="5:20" x14ac:dyDescent="0.3">
      <c r="E532" s="14">
        <v>524</v>
      </c>
      <c r="F532" s="6" t="str">
        <f t="shared" ref="F532:F543" si="110">F531&amp;","&amp;P532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</v>
      </c>
      <c r="G53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2" s="6" t="str">
        <f t="shared" ref="H532:H543" si="111">H531&amp;","&amp;T532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</v>
      </c>
      <c r="I532" s="6" t="str">
        <f t="shared" ref="I532:I543" si="112">I531&amp;","&amp;O532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</v>
      </c>
      <c r="J532" s="6" t="s">
        <v>717</v>
      </c>
      <c r="N532" s="14">
        <v>524</v>
      </c>
      <c r="O532" s="15" t="str">
        <f t="shared" ref="O532:O543" si="113">Q532&amp;R532</f>
        <v>1.2491살</v>
      </c>
      <c r="P532" s="15">
        <f t="shared" ref="P532:P543" si="114">Q532*S532</f>
        <v>1.2491E+112</v>
      </c>
      <c r="Q532" s="15">
        <f t="shared" si="92"/>
        <v>1.2491000000000001</v>
      </c>
      <c r="R532" s="14" t="str" cm="1">
        <f t="array" ref="R532">IF(AND(Q531&gt;1000,Q532&lt;2),INDEX(V:V,MATCH(R531,V:V,0)+1,0),R531)</f>
        <v>살</v>
      </c>
      <c r="S532" s="14" t="str">
        <f t="shared" si="108"/>
        <v>1E+112</v>
      </c>
      <c r="T532" s="29">
        <f t="shared" ref="T532:T543" si="115">$B$11*N532+IF(N532&gt;=15,ROUNDUP((N532/15),0)*$B$12,0)+IF(N532&gt;=50,ROUNDUP((N532/50),0)*$B$13,0)+IF(N532&gt;=100,ROUNDUP((N532/100),0)*$B$14,0)+IF(N532&gt;=200,ROUNDUP((N532/200),0)*$B$15,0)</f>
        <v>50240000000</v>
      </c>
    </row>
    <row r="533" spans="5:20" x14ac:dyDescent="0.3">
      <c r="E533" s="14">
        <v>525</v>
      </c>
      <c r="F533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</v>
      </c>
      <c r="G53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3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</v>
      </c>
      <c r="I533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</v>
      </c>
      <c r="J533" s="6" t="s">
        <v>717</v>
      </c>
      <c r="N533" s="14">
        <v>525</v>
      </c>
      <c r="O533" s="15" t="str">
        <f t="shared" si="113"/>
        <v>1.8737살</v>
      </c>
      <c r="P533" s="15">
        <f t="shared" si="114"/>
        <v>1.8736999999999998E+112</v>
      </c>
      <c r="Q533" s="15">
        <f t="shared" si="92"/>
        <v>1.8736999999999999</v>
      </c>
      <c r="R533" s="14" t="str" cm="1">
        <f t="array" ref="R533">IF(AND(Q532&gt;1000,Q533&lt;2),INDEX(V:V,MATCH(R532,V:V,0)+1,0),R532)</f>
        <v>살</v>
      </c>
      <c r="S533" s="14" t="str">
        <f t="shared" si="108"/>
        <v>1E+112</v>
      </c>
      <c r="T533" s="29">
        <f t="shared" si="115"/>
        <v>50250000000</v>
      </c>
    </row>
    <row r="534" spans="5:20" x14ac:dyDescent="0.3">
      <c r="E534" s="14">
        <v>526</v>
      </c>
      <c r="F534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</v>
      </c>
      <c r="G53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4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</v>
      </c>
      <c r="I534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</v>
      </c>
      <c r="J534" s="6" t="s">
        <v>717</v>
      </c>
      <c r="N534" s="14">
        <v>526</v>
      </c>
      <c r="O534" s="15" t="str">
        <f t="shared" si="113"/>
        <v>2.8106살</v>
      </c>
      <c r="P534" s="15">
        <f t="shared" si="114"/>
        <v>2.8106000000000003E+112</v>
      </c>
      <c r="Q534" s="15">
        <f t="shared" si="92"/>
        <v>2.8106000000000004</v>
      </c>
      <c r="R534" s="14" t="str" cm="1">
        <f t="array" ref="R534">IF(AND(Q533&gt;1000,Q534&lt;2),INDEX(V:V,MATCH(R533,V:V,0)+1,0),R533)</f>
        <v>살</v>
      </c>
      <c r="S534" s="14" t="str">
        <f t="shared" si="108"/>
        <v>1E+112</v>
      </c>
      <c r="T534" s="29">
        <f t="shared" si="115"/>
        <v>50360000000</v>
      </c>
    </row>
    <row r="535" spans="5:20" x14ac:dyDescent="0.3">
      <c r="E535" s="14">
        <v>527</v>
      </c>
      <c r="F535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</v>
      </c>
      <c r="G53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5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</v>
      </c>
      <c r="I535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</v>
      </c>
      <c r="J535" s="6" t="s">
        <v>717</v>
      </c>
      <c r="N535" s="14">
        <v>527</v>
      </c>
      <c r="O535" s="15" t="str">
        <f t="shared" si="113"/>
        <v>4.2159살</v>
      </c>
      <c r="P535" s="15">
        <f t="shared" si="114"/>
        <v>4.2159000000000002E+112</v>
      </c>
      <c r="Q535" s="15">
        <f t="shared" si="92"/>
        <v>4.2159000000000004</v>
      </c>
      <c r="R535" s="14" t="str" cm="1">
        <f t="array" ref="R535">IF(AND(Q534&gt;1000,Q535&lt;2),INDEX(V:V,MATCH(R534,V:V,0)+1,0),R534)</f>
        <v>살</v>
      </c>
      <c r="S535" s="14" t="str">
        <f t="shared" si="108"/>
        <v>1E+112</v>
      </c>
      <c r="T535" s="29">
        <f t="shared" si="115"/>
        <v>50370000000</v>
      </c>
    </row>
    <row r="536" spans="5:20" x14ac:dyDescent="0.3">
      <c r="E536" s="14">
        <v>528</v>
      </c>
      <c r="F536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</v>
      </c>
      <c r="G53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6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</v>
      </c>
      <c r="I536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</v>
      </c>
      <c r="J536" s="6" t="s">
        <v>717</v>
      </c>
      <c r="N536" s="14">
        <v>528</v>
      </c>
      <c r="O536" s="15" t="str">
        <f t="shared" si="113"/>
        <v>6.3239살</v>
      </c>
      <c r="P536" s="15">
        <f t="shared" si="114"/>
        <v>6.3238999999999998E+112</v>
      </c>
      <c r="Q536" s="15">
        <f t="shared" si="92"/>
        <v>6.3239000000000001</v>
      </c>
      <c r="R536" s="14" t="str" cm="1">
        <f t="array" ref="R536">IF(AND(Q535&gt;1000,Q536&lt;2),INDEX(V:V,MATCH(R535,V:V,0)+1,0),R535)</f>
        <v>살</v>
      </c>
      <c r="S536" s="14" t="str">
        <f t="shared" si="108"/>
        <v>1E+112</v>
      </c>
      <c r="T536" s="29">
        <f t="shared" si="115"/>
        <v>50380000000</v>
      </c>
    </row>
    <row r="537" spans="5:20" x14ac:dyDescent="0.3">
      <c r="E537" s="14">
        <v>529</v>
      </c>
      <c r="F537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</v>
      </c>
      <c r="G53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7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</v>
      </c>
      <c r="I537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</v>
      </c>
      <c r="J537" s="6" t="s">
        <v>717</v>
      </c>
      <c r="N537" s="14">
        <v>529</v>
      </c>
      <c r="O537" s="15" t="str">
        <f t="shared" si="113"/>
        <v>9.4859살</v>
      </c>
      <c r="P537" s="15">
        <f t="shared" si="114"/>
        <v>9.4858999999999991E+112</v>
      </c>
      <c r="Q537" s="15">
        <f t="shared" si="92"/>
        <v>9.4858999999999991</v>
      </c>
      <c r="R537" s="14" t="str" cm="1">
        <f t="array" ref="R537">IF(AND(Q536&gt;1000,Q537&lt;2),INDEX(V:V,MATCH(R536,V:V,0)+1,0),R536)</f>
        <v>살</v>
      </c>
      <c r="S537" s="14" t="str">
        <f t="shared" si="108"/>
        <v>1E+112</v>
      </c>
      <c r="T537" s="29">
        <f t="shared" si="115"/>
        <v>50390000000</v>
      </c>
    </row>
    <row r="538" spans="5:20" x14ac:dyDescent="0.3">
      <c r="E538" s="14">
        <v>530</v>
      </c>
      <c r="F538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</v>
      </c>
      <c r="G53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8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</v>
      </c>
      <c r="I538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</v>
      </c>
      <c r="J538" s="6" t="s">
        <v>717</v>
      </c>
      <c r="N538" s="14">
        <v>530</v>
      </c>
      <c r="O538" s="15" t="str">
        <f t="shared" si="113"/>
        <v>14.2289살</v>
      </c>
      <c r="P538" s="15">
        <f t="shared" si="114"/>
        <v>1.4228899999999999E+113</v>
      </c>
      <c r="Q538" s="15">
        <f t="shared" si="92"/>
        <v>14.228899999999999</v>
      </c>
      <c r="R538" s="14" t="str" cm="1">
        <f t="array" ref="R538">IF(AND(Q537&gt;1000,Q538&lt;2),INDEX(V:V,MATCH(R537,V:V,0)+1,0),R537)</f>
        <v>살</v>
      </c>
      <c r="S538" s="14" t="str">
        <f t="shared" si="108"/>
        <v>1E+112</v>
      </c>
      <c r="T538" s="29">
        <f t="shared" si="115"/>
        <v>50400000000</v>
      </c>
    </row>
    <row r="539" spans="5:20" x14ac:dyDescent="0.3">
      <c r="E539" s="14">
        <v>531</v>
      </c>
      <c r="F539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</v>
      </c>
      <c r="G53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9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</v>
      </c>
      <c r="I539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</v>
      </c>
      <c r="J539" s="6" t="s">
        <v>717</v>
      </c>
      <c r="N539" s="14">
        <v>531</v>
      </c>
      <c r="O539" s="15" t="str">
        <f t="shared" si="113"/>
        <v>21.3434살</v>
      </c>
      <c r="P539" s="15">
        <f t="shared" si="114"/>
        <v>2.1343399999999998E+113</v>
      </c>
      <c r="Q539" s="15">
        <f t="shared" si="92"/>
        <v>21.343399999999999</v>
      </c>
      <c r="R539" s="14" t="str" cm="1">
        <f t="array" ref="R539">IF(AND(Q538&gt;1000,Q539&lt;2),INDEX(V:V,MATCH(R538,V:V,0)+1,0),R538)</f>
        <v>살</v>
      </c>
      <c r="S539" s="14" t="str">
        <f t="shared" si="108"/>
        <v>1E+112</v>
      </c>
      <c r="T539" s="29">
        <f t="shared" si="115"/>
        <v>50410000000</v>
      </c>
    </row>
    <row r="540" spans="5:20" x14ac:dyDescent="0.3">
      <c r="E540" s="14">
        <v>532</v>
      </c>
      <c r="F540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</v>
      </c>
      <c r="G54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0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</v>
      </c>
      <c r="I540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</v>
      </c>
      <c r="J540" s="6" t="s">
        <v>717</v>
      </c>
      <c r="N540" s="14">
        <v>532</v>
      </c>
      <c r="O540" s="15" t="str">
        <f t="shared" si="113"/>
        <v>32.0151살</v>
      </c>
      <c r="P540" s="15">
        <f t="shared" si="114"/>
        <v>3.2015099999999995E+113</v>
      </c>
      <c r="Q540" s="15">
        <f t="shared" si="92"/>
        <v>32.015099999999997</v>
      </c>
      <c r="R540" s="14" t="str" cm="1">
        <f t="array" ref="R540">IF(AND(Q539&gt;1000,Q540&lt;2),INDEX(V:V,MATCH(R539,V:V,0)+1,0),R539)</f>
        <v>살</v>
      </c>
      <c r="S540" s="14" t="str">
        <f t="shared" si="108"/>
        <v>1E+112</v>
      </c>
      <c r="T540" s="29">
        <f t="shared" si="115"/>
        <v>50420000000</v>
      </c>
    </row>
    <row r="541" spans="5:20" x14ac:dyDescent="0.3">
      <c r="E541" s="14">
        <v>533</v>
      </c>
      <c r="F541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</v>
      </c>
      <c r="G54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1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</v>
      </c>
      <c r="I541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</v>
      </c>
      <c r="J541" s="6" t="s">
        <v>717</v>
      </c>
      <c r="N541" s="14">
        <v>533</v>
      </c>
      <c r="O541" s="15" t="str">
        <f t="shared" si="113"/>
        <v>48.0227살</v>
      </c>
      <c r="P541" s="15">
        <f t="shared" si="114"/>
        <v>4.8022699999999998E+113</v>
      </c>
      <c r="Q541" s="15">
        <f t="shared" si="92"/>
        <v>48.0227</v>
      </c>
      <c r="R541" s="14" t="str" cm="1">
        <f t="array" ref="R541">IF(AND(Q540&gt;1000,Q541&lt;2),INDEX(V:V,MATCH(R540,V:V,0)+1,0),R540)</f>
        <v>살</v>
      </c>
      <c r="S541" s="14" t="str">
        <f t="shared" si="108"/>
        <v>1E+112</v>
      </c>
      <c r="T541" s="29">
        <f t="shared" si="115"/>
        <v>50430000000</v>
      </c>
    </row>
    <row r="542" spans="5:20" x14ac:dyDescent="0.3">
      <c r="E542" s="14">
        <v>534</v>
      </c>
      <c r="F542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</v>
      </c>
      <c r="G54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2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</v>
      </c>
      <c r="I542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</v>
      </c>
      <c r="J542" s="6" t="s">
        <v>717</v>
      </c>
      <c r="N542" s="14">
        <v>534</v>
      </c>
      <c r="O542" s="15" t="str">
        <f t="shared" si="113"/>
        <v>72.0341살</v>
      </c>
      <c r="P542" s="15">
        <f t="shared" si="114"/>
        <v>7.2034100000000006E+113</v>
      </c>
      <c r="Q542" s="15">
        <f t="shared" si="92"/>
        <v>72.034100000000009</v>
      </c>
      <c r="R542" s="14" t="str" cm="1">
        <f t="array" ref="R542">IF(AND(Q541&gt;1000,Q542&lt;2),INDEX(V:V,MATCH(R541,V:V,0)+1,0),R541)</f>
        <v>살</v>
      </c>
      <c r="S542" s="14" t="str">
        <f t="shared" si="108"/>
        <v>1E+112</v>
      </c>
      <c r="T542" s="29">
        <f t="shared" si="115"/>
        <v>50440000000</v>
      </c>
    </row>
    <row r="543" spans="5:20" x14ac:dyDescent="0.3">
      <c r="E543" s="14">
        <v>535</v>
      </c>
      <c r="F543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</v>
      </c>
      <c r="G54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3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</v>
      </c>
      <c r="I543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</v>
      </c>
      <c r="J543" s="6" t="s">
        <v>717</v>
      </c>
      <c r="N543" s="14">
        <v>535</v>
      </c>
      <c r="O543" s="15" t="str">
        <f t="shared" si="113"/>
        <v>108.0512살</v>
      </c>
      <c r="P543" s="15">
        <f t="shared" si="114"/>
        <v>1.0805120000000001E+114</v>
      </c>
      <c r="Q543" s="15">
        <f t="shared" si="92"/>
        <v>108.05120000000001</v>
      </c>
      <c r="R543" s="14" t="str" cm="1">
        <f t="array" ref="R543">IF(AND(Q542&gt;1000,Q543&lt;2),INDEX(V:V,MATCH(R542,V:V,0)+1,0),R542)</f>
        <v>살</v>
      </c>
      <c r="S543" s="14" t="str">
        <f t="shared" si="108"/>
        <v>1E+112</v>
      </c>
      <c r="T543" s="29">
        <f t="shared" si="115"/>
        <v>50450000000</v>
      </c>
    </row>
    <row r="544" spans="5:20" x14ac:dyDescent="0.3">
      <c r="E544" s="14">
        <v>536</v>
      </c>
      <c r="F544" s="6" t="str">
        <f t="shared" ref="F544:F549" si="116">F543&amp;","&amp;P544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</v>
      </c>
      <c r="G54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4" s="6" t="str">
        <f t="shared" ref="H544:H549" si="117">H543&amp;","&amp;T544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</v>
      </c>
      <c r="I544" s="6" t="str">
        <f t="shared" ref="I544:I549" si="118">I543&amp;","&amp;O544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</v>
      </c>
      <c r="J544" s="6" t="s">
        <v>717</v>
      </c>
      <c r="N544" s="14">
        <v>536</v>
      </c>
      <c r="O544" s="15" t="str">
        <f t="shared" ref="O544:O549" si="119">Q544&amp;R544</f>
        <v>162.0768살</v>
      </c>
      <c r="P544" s="15">
        <f t="shared" ref="P544:P549" si="120">Q544*S544</f>
        <v>1.6207679999999998E+114</v>
      </c>
      <c r="Q544" s="15">
        <f t="shared" si="92"/>
        <v>162.07679999999999</v>
      </c>
      <c r="R544" s="14" t="str" cm="1">
        <f t="array" ref="R544">IF(AND(Q543&gt;1000,Q544&lt;2),INDEX(V:V,MATCH(R543,V:V,0)+1,0),R543)</f>
        <v>살</v>
      </c>
      <c r="S544" s="14" t="str">
        <f t="shared" si="108"/>
        <v>1E+112</v>
      </c>
      <c r="T544" s="29">
        <f t="shared" ref="T544:T549" si="121">$B$11*N544+IF(N544&gt;=15,ROUNDUP((N544/15),0)*$B$12,0)+IF(N544&gt;=50,ROUNDUP((N544/50),0)*$B$13,0)+IF(N544&gt;=100,ROUNDUP((N544/100),0)*$B$14,0)+IF(N544&gt;=200,ROUNDUP((N544/200),0)*$B$15,0)</f>
        <v>50460000000</v>
      </c>
    </row>
    <row r="545" spans="5:20" x14ac:dyDescent="0.3">
      <c r="E545" s="14">
        <v>537</v>
      </c>
      <c r="F545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</v>
      </c>
      <c r="G54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5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</v>
      </c>
      <c r="I545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</v>
      </c>
      <c r="J545" s="6" t="s">
        <v>717</v>
      </c>
      <c r="N545" s="14">
        <v>537</v>
      </c>
      <c r="O545" s="15" t="str">
        <f t="shared" si="119"/>
        <v>243.1152살</v>
      </c>
      <c r="P545" s="15">
        <f t="shared" si="120"/>
        <v>2.4311519999999997E+114</v>
      </c>
      <c r="Q545" s="15">
        <f t="shared" si="92"/>
        <v>243.11519999999999</v>
      </c>
      <c r="R545" s="14" t="str" cm="1">
        <f t="array" ref="R545">IF(AND(Q544&gt;1000,Q545&lt;2),INDEX(V:V,MATCH(R544,V:V,0)+1,0),R544)</f>
        <v>살</v>
      </c>
      <c r="S545" s="14" t="str">
        <f t="shared" si="108"/>
        <v>1E+112</v>
      </c>
      <c r="T545" s="29">
        <f t="shared" si="121"/>
        <v>50470000000</v>
      </c>
    </row>
    <row r="546" spans="5:20" x14ac:dyDescent="0.3">
      <c r="E546" s="14">
        <v>538</v>
      </c>
      <c r="F546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</v>
      </c>
      <c r="G54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6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</v>
      </c>
      <c r="I546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</v>
      </c>
      <c r="J546" s="6" t="s">
        <v>717</v>
      </c>
      <c r="N546" s="14">
        <v>538</v>
      </c>
      <c r="O546" s="15" t="str">
        <f t="shared" si="119"/>
        <v>364.6728살</v>
      </c>
      <c r="P546" s="15">
        <f t="shared" si="120"/>
        <v>3.6467279999999995E+114</v>
      </c>
      <c r="Q546" s="15">
        <f t="shared" si="92"/>
        <v>364.6728</v>
      </c>
      <c r="R546" s="14" t="str" cm="1">
        <f t="array" ref="R546">IF(AND(Q545&gt;1000,Q546&lt;2),INDEX(V:V,MATCH(R545,V:V,0)+1,0),R545)</f>
        <v>살</v>
      </c>
      <c r="S546" s="14" t="str">
        <f t="shared" si="108"/>
        <v>1E+112</v>
      </c>
      <c r="T546" s="29">
        <f t="shared" si="121"/>
        <v>50480000000</v>
      </c>
    </row>
    <row r="547" spans="5:20" x14ac:dyDescent="0.3">
      <c r="E547" s="14">
        <v>539</v>
      </c>
      <c r="F547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</v>
      </c>
      <c r="G54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7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</v>
      </c>
      <c r="I547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</v>
      </c>
      <c r="J547" s="6" t="s">
        <v>717</v>
      </c>
      <c r="N547" s="14">
        <v>539</v>
      </c>
      <c r="O547" s="15" t="str">
        <f t="shared" si="119"/>
        <v>547.0092살</v>
      </c>
      <c r="P547" s="15">
        <f t="shared" si="120"/>
        <v>5.4700919999999992E+114</v>
      </c>
      <c r="Q547" s="15">
        <f t="shared" si="92"/>
        <v>547.00919999999996</v>
      </c>
      <c r="R547" s="14" t="str" cm="1">
        <f t="array" ref="R547">IF(AND(Q546&gt;1000,Q547&lt;2),INDEX(V:V,MATCH(R546,V:V,0)+1,0),R546)</f>
        <v>살</v>
      </c>
      <c r="S547" s="14" t="str">
        <f t="shared" si="108"/>
        <v>1E+112</v>
      </c>
      <c r="T547" s="29">
        <f t="shared" si="121"/>
        <v>50490000000</v>
      </c>
    </row>
    <row r="548" spans="5:20" x14ac:dyDescent="0.3">
      <c r="E548" s="14">
        <v>540</v>
      </c>
      <c r="F548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</v>
      </c>
      <c r="G54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8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</v>
      </c>
      <c r="I548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</v>
      </c>
      <c r="J548" s="6" t="s">
        <v>717</v>
      </c>
      <c r="N548" s="14">
        <v>540</v>
      </c>
      <c r="O548" s="15" t="str">
        <f t="shared" si="119"/>
        <v>820.5138살</v>
      </c>
      <c r="P548" s="15">
        <f t="shared" si="120"/>
        <v>8.2051379999999994E+114</v>
      </c>
      <c r="Q548" s="15">
        <f t="shared" si="92"/>
        <v>820.51379999999995</v>
      </c>
      <c r="R548" s="14" t="str" cm="1">
        <f t="array" ref="R548">IF(AND(Q547&gt;1000,Q548&lt;2),INDEX(V:V,MATCH(R547,V:V,0)+1,0),R547)</f>
        <v>살</v>
      </c>
      <c r="S548" s="14" t="str">
        <f t="shared" si="108"/>
        <v>1E+112</v>
      </c>
      <c r="T548" s="29">
        <f t="shared" si="121"/>
        <v>50500000000</v>
      </c>
    </row>
    <row r="549" spans="5:20" x14ac:dyDescent="0.3">
      <c r="E549" s="14">
        <v>541</v>
      </c>
      <c r="F549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</v>
      </c>
      <c r="G54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9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</v>
      </c>
      <c r="I549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</v>
      </c>
      <c r="J549" s="6" t="s">
        <v>717</v>
      </c>
      <c r="N549" s="14">
        <v>541</v>
      </c>
      <c r="O549" s="15" t="str">
        <f t="shared" si="119"/>
        <v>1230.7707살</v>
      </c>
      <c r="P549" s="15">
        <f t="shared" si="120"/>
        <v>1.2307707E+115</v>
      </c>
      <c r="Q549" s="15">
        <f t="shared" si="92"/>
        <v>1230.7707</v>
      </c>
      <c r="R549" s="14" t="str" cm="1">
        <f t="array" ref="R549">IF(AND(Q548&gt;1000,Q549&lt;2),INDEX(V:V,MATCH(R548,V:V,0)+1,0),R548)</f>
        <v>살</v>
      </c>
      <c r="S549" s="14" t="str">
        <f t="shared" si="108"/>
        <v>1E+112</v>
      </c>
      <c r="T549" s="29">
        <f t="shared" si="121"/>
        <v>50610000000</v>
      </c>
    </row>
    <row r="550" spans="5:20" x14ac:dyDescent="0.3">
      <c r="E550" s="14">
        <v>542</v>
      </c>
      <c r="F550" s="6" t="str">
        <f t="shared" ref="F550:F558" si="122">F549&amp;","&amp;P550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</v>
      </c>
      <c r="G55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0" s="6" t="str">
        <f t="shared" ref="H550:H558" si="123">H549&amp;","&amp;T550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</v>
      </c>
      <c r="I550" s="6" t="str">
        <f t="shared" ref="I550:I558" si="124">I549&amp;","&amp;O550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</v>
      </c>
      <c r="J550" s="6" t="s">
        <v>717</v>
      </c>
      <c r="N550" s="14">
        <v>542</v>
      </c>
      <c r="O550" s="15" t="str">
        <f t="shared" ref="O550:O558" si="125">Q550&amp;R550</f>
        <v>1846.1561살</v>
      </c>
      <c r="P550" s="15">
        <f t="shared" ref="P550:P558" si="126">Q550*S550</f>
        <v>1.8461560999999998E+115</v>
      </c>
      <c r="Q550" s="15">
        <f t="shared" si="92"/>
        <v>1846.1560999999999</v>
      </c>
      <c r="R550" s="14" t="str" cm="1">
        <f t="array" ref="R550">IF(AND(Q549&gt;1000,Q550&lt;2),INDEX(V:V,MATCH(R549,V:V,0)+1,0),R549)</f>
        <v>살</v>
      </c>
      <c r="S550" s="14" t="str">
        <f t="shared" si="108"/>
        <v>1E+112</v>
      </c>
      <c r="T550" s="29">
        <f t="shared" ref="T550:T558" si="127">$B$11*N550+IF(N550&gt;=15,ROUNDUP((N550/15),0)*$B$12,0)+IF(N550&gt;=50,ROUNDUP((N550/50),0)*$B$13,0)+IF(N550&gt;=100,ROUNDUP((N550/100),0)*$B$14,0)+IF(N550&gt;=200,ROUNDUP((N550/200),0)*$B$15,0)</f>
        <v>50620000000</v>
      </c>
    </row>
    <row r="551" spans="5:20" x14ac:dyDescent="0.3">
      <c r="E551" s="14">
        <v>543</v>
      </c>
      <c r="F551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</v>
      </c>
      <c r="G55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1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</v>
      </c>
      <c r="I551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</v>
      </c>
      <c r="J551" s="6" t="s">
        <v>717</v>
      </c>
      <c r="N551" s="14">
        <v>543</v>
      </c>
      <c r="O551" s="15" t="str">
        <f t="shared" si="125"/>
        <v>2769.2342살</v>
      </c>
      <c r="P551" s="15">
        <f t="shared" si="126"/>
        <v>2.7692342000000002E+115</v>
      </c>
      <c r="Q551" s="15">
        <f t="shared" si="92"/>
        <v>2769.2342000000003</v>
      </c>
      <c r="R551" s="14" t="str" cm="1">
        <f t="array" ref="R551">IF(AND(Q550&gt;1000,Q551&lt;2),INDEX(V:V,MATCH(R550,V:V,0)+1,0),R550)</f>
        <v>살</v>
      </c>
      <c r="S551" s="14" t="str">
        <f t="shared" si="108"/>
        <v>1E+112</v>
      </c>
      <c r="T551" s="29">
        <f t="shared" si="127"/>
        <v>50630000000</v>
      </c>
    </row>
    <row r="552" spans="5:20" x14ac:dyDescent="0.3">
      <c r="E552" s="14">
        <v>544</v>
      </c>
      <c r="F552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</v>
      </c>
      <c r="G55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2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</v>
      </c>
      <c r="I552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</v>
      </c>
      <c r="J552" s="6" t="s">
        <v>717</v>
      </c>
      <c r="N552" s="14">
        <v>544</v>
      </c>
      <c r="O552" s="15" t="str">
        <f t="shared" si="125"/>
        <v>4153.8513살</v>
      </c>
      <c r="P552" s="15">
        <f t="shared" si="126"/>
        <v>4.1538513000000003E+115</v>
      </c>
      <c r="Q552" s="15">
        <f t="shared" si="92"/>
        <v>4153.8513000000003</v>
      </c>
      <c r="R552" s="14" t="str" cm="1">
        <f t="array" ref="R552">IF(AND(Q551&gt;1000,Q552&lt;2),INDEX(V:V,MATCH(R551,V:V,0)+1,0),R551)</f>
        <v>살</v>
      </c>
      <c r="S552" s="14" t="str">
        <f t="shared" si="108"/>
        <v>1E+112</v>
      </c>
      <c r="T552" s="29">
        <f t="shared" si="127"/>
        <v>50640000000</v>
      </c>
    </row>
    <row r="553" spans="5:20" x14ac:dyDescent="0.3">
      <c r="E553" s="14">
        <v>545</v>
      </c>
      <c r="F553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</v>
      </c>
      <c r="G55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3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</v>
      </c>
      <c r="I553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</v>
      </c>
      <c r="J553" s="6" t="s">
        <v>717</v>
      </c>
      <c r="N553" s="14">
        <v>545</v>
      </c>
      <c r="O553" s="15" t="str">
        <f t="shared" si="125"/>
        <v>6230.777살</v>
      </c>
      <c r="P553" s="15">
        <f t="shared" si="126"/>
        <v>6.2307769999999996E+115</v>
      </c>
      <c r="Q553" s="15">
        <f t="shared" si="92"/>
        <v>6230.777</v>
      </c>
      <c r="R553" s="14" t="str" cm="1">
        <f t="array" ref="R553">IF(AND(Q552&gt;1000,Q553&lt;2),INDEX(V:V,MATCH(R552,V:V,0)+1,0),R552)</f>
        <v>살</v>
      </c>
      <c r="S553" s="14" t="str">
        <f t="shared" si="108"/>
        <v>1E+112</v>
      </c>
      <c r="T553" s="29">
        <f t="shared" si="127"/>
        <v>50650000000</v>
      </c>
    </row>
    <row r="554" spans="5:20" x14ac:dyDescent="0.3">
      <c r="E554" s="14">
        <v>546</v>
      </c>
      <c r="F554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</v>
      </c>
      <c r="G55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4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</v>
      </c>
      <c r="I554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</v>
      </c>
      <c r="J554" s="6" t="s">
        <v>717</v>
      </c>
      <c r="N554" s="14">
        <v>546</v>
      </c>
      <c r="O554" s="15" t="str">
        <f t="shared" si="125"/>
        <v>9346.1655살</v>
      </c>
      <c r="P554" s="15">
        <f t="shared" si="126"/>
        <v>9.3461654999999989E+115</v>
      </c>
      <c r="Q554" s="15">
        <f t="shared" si="92"/>
        <v>9346.1654999999992</v>
      </c>
      <c r="R554" s="14" t="str" cm="1">
        <f t="array" ref="R554">IF(AND(Q553&gt;1000,Q554&lt;2),INDEX(V:V,MATCH(R553,V:V,0)+1,0),R553)</f>
        <v>살</v>
      </c>
      <c r="S554" s="14" t="str">
        <f t="shared" si="108"/>
        <v>1E+112</v>
      </c>
      <c r="T554" s="29">
        <f t="shared" si="127"/>
        <v>50660000000</v>
      </c>
    </row>
    <row r="555" spans="5:20" x14ac:dyDescent="0.3">
      <c r="E555" s="14">
        <v>547</v>
      </c>
      <c r="F555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</v>
      </c>
      <c r="G55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5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</v>
      </c>
      <c r="I555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</v>
      </c>
      <c r="J555" s="6" t="s">
        <v>717</v>
      </c>
      <c r="N555" s="14">
        <v>547</v>
      </c>
      <c r="O555" s="15" t="str">
        <f t="shared" si="125"/>
        <v>1.402섬</v>
      </c>
      <c r="P555" s="15">
        <f t="shared" si="126"/>
        <v>1.4019999999999999E+116</v>
      </c>
      <c r="Q555" s="15">
        <f t="shared" si="92"/>
        <v>1.4019999999999999</v>
      </c>
      <c r="R555" s="14" t="str" cm="1">
        <f t="array" ref="R555">IF(AND(Q554&gt;1000,Q555&lt;2),INDEX(V:V,MATCH(R554,V:V,0)+1,0),R554)</f>
        <v>섬</v>
      </c>
      <c r="S555" s="14" t="str">
        <f t="shared" si="108"/>
        <v>1E+116</v>
      </c>
      <c r="T555" s="29">
        <f t="shared" si="127"/>
        <v>50670000000</v>
      </c>
    </row>
    <row r="556" spans="5:20" x14ac:dyDescent="0.3">
      <c r="E556" s="14">
        <v>548</v>
      </c>
      <c r="F556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</v>
      </c>
      <c r="G55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6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</v>
      </c>
      <c r="I556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</v>
      </c>
      <c r="J556" s="6" t="s">
        <v>717</v>
      </c>
      <c r="N556" s="14">
        <v>548</v>
      </c>
      <c r="O556" s="15" t="str">
        <f t="shared" si="125"/>
        <v>2.103섬</v>
      </c>
      <c r="P556" s="15">
        <f t="shared" si="126"/>
        <v>2.1030000000000001E+116</v>
      </c>
      <c r="Q556" s="15">
        <f t="shared" si="92"/>
        <v>2.1030000000000002</v>
      </c>
      <c r="R556" s="14" t="str" cm="1">
        <f t="array" ref="R556">IF(AND(Q555&gt;1000,Q556&lt;2),INDEX(V:V,MATCH(R555,V:V,0)+1,0),R555)</f>
        <v>섬</v>
      </c>
      <c r="S556" s="14" t="str">
        <f t="shared" si="108"/>
        <v>1E+116</v>
      </c>
      <c r="T556" s="29">
        <f t="shared" si="127"/>
        <v>50680000000</v>
      </c>
    </row>
    <row r="557" spans="5:20" x14ac:dyDescent="0.3">
      <c r="E557" s="14">
        <v>549</v>
      </c>
      <c r="F557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</v>
      </c>
      <c r="G55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7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</v>
      </c>
      <c r="I557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</v>
      </c>
      <c r="J557" s="6" t="s">
        <v>717</v>
      </c>
      <c r="N557" s="14">
        <v>549</v>
      </c>
      <c r="O557" s="15" t="str">
        <f t="shared" si="125"/>
        <v>3.1545섬</v>
      </c>
      <c r="P557" s="15">
        <f t="shared" si="126"/>
        <v>3.1545000000000003E+116</v>
      </c>
      <c r="Q557" s="15">
        <f t="shared" si="92"/>
        <v>3.1545000000000001</v>
      </c>
      <c r="R557" s="14" t="str" cm="1">
        <f t="array" ref="R557">IF(AND(Q556&gt;1000,Q557&lt;2),INDEX(V:V,MATCH(R556,V:V,0)+1,0),R556)</f>
        <v>섬</v>
      </c>
      <c r="S557" s="14" t="str">
        <f t="shared" si="108"/>
        <v>1E+116</v>
      </c>
      <c r="T557" s="29">
        <f t="shared" si="127"/>
        <v>50690000000</v>
      </c>
    </row>
    <row r="558" spans="5:20" x14ac:dyDescent="0.3">
      <c r="E558" s="14">
        <v>550</v>
      </c>
      <c r="F558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</v>
      </c>
      <c r="G55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8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</v>
      </c>
      <c r="I558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</v>
      </c>
      <c r="J558" s="6" t="s">
        <v>717</v>
      </c>
      <c r="N558" s="14">
        <v>550</v>
      </c>
      <c r="O558" s="15" t="str">
        <f t="shared" si="125"/>
        <v>4.7318섬</v>
      </c>
      <c r="P558" s="15">
        <f t="shared" si="126"/>
        <v>4.7318E+116</v>
      </c>
      <c r="Q558" s="15">
        <f t="shared" si="92"/>
        <v>4.7317999999999998</v>
      </c>
      <c r="R558" s="14" t="str" cm="1">
        <f t="array" ref="R558">IF(AND(Q557&gt;1000,Q558&lt;2),INDEX(V:V,MATCH(R557,V:V,0)+1,0),R557)</f>
        <v>섬</v>
      </c>
      <c r="S558" s="14" t="str">
        <f t="shared" si="108"/>
        <v>1E+116</v>
      </c>
      <c r="T558" s="29">
        <f t="shared" si="127"/>
        <v>50700000000</v>
      </c>
    </row>
    <row r="559" spans="5:20" x14ac:dyDescent="0.3">
      <c r="E559" s="14">
        <v>551</v>
      </c>
      <c r="F559" s="6" t="str">
        <f t="shared" ref="F559:F572" si="128">F558&amp;","&amp;P559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</v>
      </c>
      <c r="G55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9" s="6" t="str">
        <f t="shared" ref="H559:H572" si="129">H558&amp;","&amp;T559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</v>
      </c>
      <c r="I559" s="6" t="str">
        <f t="shared" ref="I559:I572" si="130">I558&amp;","&amp;O559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</v>
      </c>
      <c r="J559" s="6" t="s">
        <v>717</v>
      </c>
      <c r="N559" s="14">
        <v>551</v>
      </c>
      <c r="O559" s="15" t="str">
        <f t="shared" ref="O559:O572" si="131">Q559&amp;R559</f>
        <v>7.0977섬</v>
      </c>
      <c r="P559" s="15">
        <f t="shared" ref="P559:P572" si="132">Q559*S559</f>
        <v>7.0977000000000001E+116</v>
      </c>
      <c r="Q559" s="15">
        <f t="shared" si="92"/>
        <v>7.0976999999999997</v>
      </c>
      <c r="R559" s="14" t="str" cm="1">
        <f t="array" ref="R559">IF(AND(Q558&gt;1000,Q559&lt;2),INDEX(V:V,MATCH(R558,V:V,0)+1,0),R558)</f>
        <v>섬</v>
      </c>
      <c r="S559" s="14" t="str">
        <f t="shared" si="108"/>
        <v>1E+116</v>
      </c>
      <c r="T559" s="29">
        <f t="shared" ref="T559:T572" si="133">$B$11*N559+IF(N559&gt;=15,ROUNDUP((N559/15),0)*$B$12,0)+IF(N559&gt;=50,ROUNDUP((N559/50),0)*$B$13,0)+IF(N559&gt;=100,ROUNDUP((N559/100),0)*$B$14,0)+IF(N559&gt;=200,ROUNDUP((N559/200),0)*$B$15,0)</f>
        <v>51210000000</v>
      </c>
    </row>
    <row r="560" spans="5:20" x14ac:dyDescent="0.3">
      <c r="E560" s="14">
        <v>552</v>
      </c>
      <c r="F560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</v>
      </c>
      <c r="G56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0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</v>
      </c>
      <c r="I560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</v>
      </c>
      <c r="J560" s="6" t="s">
        <v>717</v>
      </c>
      <c r="N560" s="14">
        <v>552</v>
      </c>
      <c r="O560" s="15" t="str">
        <f t="shared" si="131"/>
        <v>10.6466섬</v>
      </c>
      <c r="P560" s="15">
        <f t="shared" si="132"/>
        <v>1.06466E+117</v>
      </c>
      <c r="Q560" s="15">
        <f t="shared" si="92"/>
        <v>10.646599999999999</v>
      </c>
      <c r="R560" s="14" t="str" cm="1">
        <f t="array" ref="R560">IF(AND(Q559&gt;1000,Q560&lt;2),INDEX(V:V,MATCH(R559,V:V,0)+1,0),R559)</f>
        <v>섬</v>
      </c>
      <c r="S560" s="14" t="str">
        <f t="shared" si="108"/>
        <v>1E+116</v>
      </c>
      <c r="T560" s="29">
        <f t="shared" si="133"/>
        <v>51220000000</v>
      </c>
    </row>
    <row r="561" spans="5:20" x14ac:dyDescent="0.3">
      <c r="E561" s="14">
        <v>553</v>
      </c>
      <c r="F561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</v>
      </c>
      <c r="G56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1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</v>
      </c>
      <c r="I561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</v>
      </c>
      <c r="J561" s="6" t="s">
        <v>717</v>
      </c>
      <c r="N561" s="14">
        <v>553</v>
      </c>
      <c r="O561" s="15" t="str">
        <f t="shared" si="131"/>
        <v>15.9699섬</v>
      </c>
      <c r="P561" s="15">
        <f t="shared" si="132"/>
        <v>1.59699E+117</v>
      </c>
      <c r="Q561" s="15">
        <f t="shared" si="92"/>
        <v>15.969900000000001</v>
      </c>
      <c r="R561" s="14" t="str" cm="1">
        <f t="array" ref="R561">IF(AND(Q560&gt;1000,Q561&lt;2),INDEX(V:V,MATCH(R560,V:V,0)+1,0),R560)</f>
        <v>섬</v>
      </c>
      <c r="S561" s="14" t="str">
        <f t="shared" si="108"/>
        <v>1E+116</v>
      </c>
      <c r="T561" s="29">
        <f t="shared" si="133"/>
        <v>51230000000</v>
      </c>
    </row>
    <row r="562" spans="5:20" x14ac:dyDescent="0.3">
      <c r="E562" s="14">
        <v>554</v>
      </c>
      <c r="F562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</v>
      </c>
      <c r="G56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2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</v>
      </c>
      <c r="I562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</v>
      </c>
      <c r="J562" s="6" t="s">
        <v>717</v>
      </c>
      <c r="N562" s="14">
        <v>554</v>
      </c>
      <c r="O562" s="15" t="str">
        <f t="shared" si="131"/>
        <v>23.9549섬</v>
      </c>
      <c r="P562" s="15">
        <f t="shared" si="132"/>
        <v>2.3954899999999998E+117</v>
      </c>
      <c r="Q562" s="15">
        <f t="shared" si="92"/>
        <v>23.954899999999999</v>
      </c>
      <c r="R562" s="14" t="str" cm="1">
        <f t="array" ref="R562">IF(AND(Q561&gt;1000,Q562&lt;2),INDEX(V:V,MATCH(R561,V:V,0)+1,0),R561)</f>
        <v>섬</v>
      </c>
      <c r="S562" s="14" t="str">
        <f t="shared" si="108"/>
        <v>1E+116</v>
      </c>
      <c r="T562" s="29">
        <f t="shared" si="133"/>
        <v>51240000000</v>
      </c>
    </row>
    <row r="563" spans="5:20" x14ac:dyDescent="0.3">
      <c r="E563" s="14">
        <v>555</v>
      </c>
      <c r="F563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</v>
      </c>
      <c r="G56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3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</v>
      </c>
      <c r="I563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</v>
      </c>
      <c r="J563" s="6" t="s">
        <v>717</v>
      </c>
      <c r="N563" s="14">
        <v>555</v>
      </c>
      <c r="O563" s="15" t="str">
        <f t="shared" si="131"/>
        <v>35.9324섬</v>
      </c>
      <c r="P563" s="15">
        <f t="shared" si="132"/>
        <v>3.5932400000000001E+117</v>
      </c>
      <c r="Q563" s="15">
        <f t="shared" si="92"/>
        <v>35.932400000000001</v>
      </c>
      <c r="R563" s="14" t="str" cm="1">
        <f t="array" ref="R563">IF(AND(Q562&gt;1000,Q563&lt;2),INDEX(V:V,MATCH(R562,V:V,0)+1,0),R562)</f>
        <v>섬</v>
      </c>
      <c r="S563" s="14" t="str">
        <f t="shared" si="108"/>
        <v>1E+116</v>
      </c>
      <c r="T563" s="29">
        <f t="shared" si="133"/>
        <v>51250000000</v>
      </c>
    </row>
    <row r="564" spans="5:20" x14ac:dyDescent="0.3">
      <c r="E564" s="14">
        <v>556</v>
      </c>
      <c r="F564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</v>
      </c>
      <c r="G56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4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</v>
      </c>
      <c r="I564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</v>
      </c>
      <c r="J564" s="6" t="s">
        <v>717</v>
      </c>
      <c r="N564" s="14">
        <v>556</v>
      </c>
      <c r="O564" s="15" t="str">
        <f t="shared" si="131"/>
        <v>53.8986섬</v>
      </c>
      <c r="P564" s="15">
        <f t="shared" si="132"/>
        <v>5.3898600000000008E+117</v>
      </c>
      <c r="Q564" s="15">
        <f t="shared" si="92"/>
        <v>53.898600000000002</v>
      </c>
      <c r="R564" s="14" t="str" cm="1">
        <f t="array" ref="R564">IF(AND(Q563&gt;1000,Q564&lt;2),INDEX(V:V,MATCH(R563,V:V,0)+1,0),R563)</f>
        <v>섬</v>
      </c>
      <c r="S564" s="14" t="str">
        <f t="shared" si="108"/>
        <v>1E+116</v>
      </c>
      <c r="T564" s="29">
        <f t="shared" si="133"/>
        <v>51360000000</v>
      </c>
    </row>
    <row r="565" spans="5:20" x14ac:dyDescent="0.3">
      <c r="E565" s="14">
        <v>557</v>
      </c>
      <c r="F565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</v>
      </c>
      <c r="G56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5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</v>
      </c>
      <c r="I565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</v>
      </c>
      <c r="J565" s="6" t="s">
        <v>717</v>
      </c>
      <c r="N565" s="14">
        <v>557</v>
      </c>
      <c r="O565" s="15" t="str">
        <f t="shared" si="131"/>
        <v>80.8479섬</v>
      </c>
      <c r="P565" s="15">
        <f t="shared" si="132"/>
        <v>8.08479E+117</v>
      </c>
      <c r="Q565" s="15">
        <f t="shared" si="92"/>
        <v>80.847899999999996</v>
      </c>
      <c r="R565" s="14" t="str" cm="1">
        <f t="array" ref="R565">IF(AND(Q564&gt;1000,Q565&lt;2),INDEX(V:V,MATCH(R564,V:V,0)+1,0),R564)</f>
        <v>섬</v>
      </c>
      <c r="S565" s="14" t="str">
        <f t="shared" si="108"/>
        <v>1E+116</v>
      </c>
      <c r="T565" s="29">
        <f t="shared" si="133"/>
        <v>51370000000</v>
      </c>
    </row>
    <row r="566" spans="5:20" x14ac:dyDescent="0.3">
      <c r="E566" s="14">
        <v>558</v>
      </c>
      <c r="F566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</v>
      </c>
      <c r="G56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6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</v>
      </c>
      <c r="I566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</v>
      </c>
      <c r="J566" s="6" t="s">
        <v>717</v>
      </c>
      <c r="N566" s="14">
        <v>558</v>
      </c>
      <c r="O566" s="15" t="str">
        <f t="shared" si="131"/>
        <v>121.2719섬</v>
      </c>
      <c r="P566" s="15">
        <f t="shared" si="132"/>
        <v>1.212719E+118</v>
      </c>
      <c r="Q566" s="15">
        <f t="shared" si="92"/>
        <v>121.2719</v>
      </c>
      <c r="R566" s="14" t="str" cm="1">
        <f t="array" ref="R566">IF(AND(Q565&gt;1000,Q566&lt;2),INDEX(V:V,MATCH(R565,V:V,0)+1,0),R565)</f>
        <v>섬</v>
      </c>
      <c r="S566" s="14" t="str">
        <f t="shared" si="108"/>
        <v>1E+116</v>
      </c>
      <c r="T566" s="29">
        <f t="shared" si="133"/>
        <v>51380000000</v>
      </c>
    </row>
    <row r="567" spans="5:20" x14ac:dyDescent="0.3">
      <c r="E567" s="14">
        <v>559</v>
      </c>
      <c r="F567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</v>
      </c>
      <c r="G56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7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</v>
      </c>
      <c r="I567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</v>
      </c>
      <c r="J567" s="6" t="s">
        <v>717</v>
      </c>
      <c r="N567" s="14">
        <v>559</v>
      </c>
      <c r="O567" s="15" t="str">
        <f t="shared" si="131"/>
        <v>181.9079섬</v>
      </c>
      <c r="P567" s="15">
        <f t="shared" si="132"/>
        <v>1.819079E+118</v>
      </c>
      <c r="Q567" s="15">
        <f t="shared" si="92"/>
        <v>181.90790000000001</v>
      </c>
      <c r="R567" s="14" t="str" cm="1">
        <f t="array" ref="R567">IF(AND(Q566&gt;1000,Q567&lt;2),INDEX(V:V,MATCH(R566,V:V,0)+1,0),R566)</f>
        <v>섬</v>
      </c>
      <c r="S567" s="14" t="str">
        <f t="shared" si="108"/>
        <v>1E+116</v>
      </c>
      <c r="T567" s="29">
        <f t="shared" si="133"/>
        <v>51390000000</v>
      </c>
    </row>
    <row r="568" spans="5:20" x14ac:dyDescent="0.3">
      <c r="E568" s="14">
        <v>560</v>
      </c>
      <c r="F568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</v>
      </c>
      <c r="G56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8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</v>
      </c>
      <c r="I568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</v>
      </c>
      <c r="J568" s="6" t="s">
        <v>717</v>
      </c>
      <c r="N568" s="14">
        <v>560</v>
      </c>
      <c r="O568" s="15" t="str">
        <f t="shared" si="131"/>
        <v>272.8619섬</v>
      </c>
      <c r="P568" s="15">
        <f t="shared" si="132"/>
        <v>2.7286190000000001E+118</v>
      </c>
      <c r="Q568" s="15">
        <f t="shared" si="92"/>
        <v>272.86189999999999</v>
      </c>
      <c r="R568" s="14" t="str" cm="1">
        <f t="array" ref="R568">IF(AND(Q567&gt;1000,Q568&lt;2),INDEX(V:V,MATCH(R567,V:V,0)+1,0),R567)</f>
        <v>섬</v>
      </c>
      <c r="S568" s="14" t="str">
        <f t="shared" si="108"/>
        <v>1E+116</v>
      </c>
      <c r="T568" s="29">
        <f t="shared" si="133"/>
        <v>51400000000</v>
      </c>
    </row>
    <row r="569" spans="5:20" x14ac:dyDescent="0.3">
      <c r="E569" s="14">
        <v>561</v>
      </c>
      <c r="F569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</v>
      </c>
      <c r="G56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9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</v>
      </c>
      <c r="I569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</v>
      </c>
      <c r="J569" s="6" t="s">
        <v>717</v>
      </c>
      <c r="N569" s="14">
        <v>561</v>
      </c>
      <c r="O569" s="15" t="str">
        <f t="shared" si="131"/>
        <v>409.2929섬</v>
      </c>
      <c r="P569" s="15">
        <f t="shared" si="132"/>
        <v>4.0929289999999996E+118</v>
      </c>
      <c r="Q569" s="15">
        <f t="shared" si="92"/>
        <v>409.29289999999997</v>
      </c>
      <c r="R569" s="14" t="str" cm="1">
        <f t="array" ref="R569">IF(AND(Q568&gt;1000,Q569&lt;2),INDEX(V:V,MATCH(R568,V:V,0)+1,0),R568)</f>
        <v>섬</v>
      </c>
      <c r="S569" s="14" t="str">
        <f t="shared" si="108"/>
        <v>1E+116</v>
      </c>
      <c r="T569" s="29">
        <f t="shared" si="133"/>
        <v>51410000000</v>
      </c>
    </row>
    <row r="570" spans="5:20" x14ac:dyDescent="0.3">
      <c r="E570" s="14">
        <v>562</v>
      </c>
      <c r="F570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</v>
      </c>
      <c r="G57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0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</v>
      </c>
      <c r="I570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</v>
      </c>
      <c r="J570" s="6" t="s">
        <v>717</v>
      </c>
      <c r="N570" s="14">
        <v>562</v>
      </c>
      <c r="O570" s="15" t="str">
        <f t="shared" si="131"/>
        <v>613.9394섬</v>
      </c>
      <c r="P570" s="15">
        <f t="shared" si="132"/>
        <v>6.1393939999999998E+118</v>
      </c>
      <c r="Q570" s="15">
        <f t="shared" si="92"/>
        <v>613.93939999999998</v>
      </c>
      <c r="R570" s="14" t="str" cm="1">
        <f t="array" ref="R570">IF(AND(Q569&gt;1000,Q570&lt;2),INDEX(V:V,MATCH(R569,V:V,0)+1,0),R569)</f>
        <v>섬</v>
      </c>
      <c r="S570" s="14" t="str">
        <f t="shared" si="108"/>
        <v>1E+116</v>
      </c>
      <c r="T570" s="29">
        <f t="shared" si="133"/>
        <v>51420000000</v>
      </c>
    </row>
    <row r="571" spans="5:20" x14ac:dyDescent="0.3">
      <c r="E571" s="14">
        <v>563</v>
      </c>
      <c r="F571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</v>
      </c>
      <c r="G57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1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</v>
      </c>
      <c r="I571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</v>
      </c>
      <c r="J571" s="6" t="s">
        <v>717</v>
      </c>
      <c r="N571" s="14">
        <v>563</v>
      </c>
      <c r="O571" s="15" t="str">
        <f t="shared" si="131"/>
        <v>920.9091섬</v>
      </c>
      <c r="P571" s="15">
        <f t="shared" si="132"/>
        <v>9.2090909999999997E+118</v>
      </c>
      <c r="Q571" s="15">
        <f t="shared" si="92"/>
        <v>920.90909999999997</v>
      </c>
      <c r="R571" s="14" t="str" cm="1">
        <f t="array" ref="R571">IF(AND(Q570&gt;1000,Q571&lt;2),INDEX(V:V,MATCH(R570,V:V,0)+1,0),R570)</f>
        <v>섬</v>
      </c>
      <c r="S571" s="14" t="str">
        <f t="shared" si="108"/>
        <v>1E+116</v>
      </c>
      <c r="T571" s="29">
        <f t="shared" si="133"/>
        <v>51430000000</v>
      </c>
    </row>
    <row r="572" spans="5:20" x14ac:dyDescent="0.3">
      <c r="E572" s="14">
        <v>564</v>
      </c>
      <c r="F572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</v>
      </c>
      <c r="G57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2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</v>
      </c>
      <c r="I572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</v>
      </c>
      <c r="J572" s="6" t="s">
        <v>717</v>
      </c>
      <c r="N572" s="14">
        <v>564</v>
      </c>
      <c r="O572" s="15" t="str">
        <f t="shared" si="131"/>
        <v>1381.3637섬</v>
      </c>
      <c r="P572" s="15">
        <f t="shared" si="132"/>
        <v>1.3813636999999999E+119</v>
      </c>
      <c r="Q572" s="15">
        <f t="shared" si="92"/>
        <v>1381.3636999999999</v>
      </c>
      <c r="R572" s="14" t="str" cm="1">
        <f t="array" ref="R572">IF(AND(Q571&gt;1000,Q572&lt;2),INDEX(V:V,MATCH(R571,V:V,0)+1,0),R571)</f>
        <v>섬</v>
      </c>
      <c r="S572" s="14" t="str">
        <f t="shared" si="108"/>
        <v>1E+116</v>
      </c>
      <c r="T572" s="29">
        <f t="shared" si="133"/>
        <v>51440000000</v>
      </c>
    </row>
    <row r="573" spans="5:20" x14ac:dyDescent="0.3">
      <c r="E573" s="14">
        <v>565</v>
      </c>
      <c r="F573" s="6" t="str">
        <f t="shared" ref="F573:F577" si="134">F572&amp;","&amp;P573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</v>
      </c>
      <c r="G57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3" s="6" t="str">
        <f t="shared" ref="H573:H577" si="135">H572&amp;","&amp;T573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</v>
      </c>
      <c r="I573" s="6" t="str">
        <f t="shared" ref="I573:I577" si="136">I572&amp;","&amp;O573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</v>
      </c>
      <c r="J573" s="6" t="s">
        <v>717</v>
      </c>
      <c r="N573" s="14">
        <v>565</v>
      </c>
      <c r="O573" s="15" t="str">
        <f t="shared" ref="O573:O575" si="137">Q573&amp;R573</f>
        <v>2072.0456섬</v>
      </c>
      <c r="P573" s="15">
        <f t="shared" ref="P573:P575" si="138">Q573*S573</f>
        <v>2.0720456000000004E+119</v>
      </c>
      <c r="Q573" s="15">
        <f t="shared" si="92"/>
        <v>2072.0456000000004</v>
      </c>
      <c r="R573" s="14" t="str" cm="1">
        <f t="array" ref="R573">IF(AND(Q572&gt;1000,Q573&lt;2),INDEX(V:V,MATCH(R572,V:V,0)+1,0),R572)</f>
        <v>섬</v>
      </c>
      <c r="S573" s="14" t="str">
        <f t="shared" si="108"/>
        <v>1E+116</v>
      </c>
      <c r="T573" s="29">
        <f t="shared" ref="T573:T576" si="139">$B$11*N573+IF(N573&gt;=15,ROUNDUP((N573/15),0)*$B$12,0)+IF(N573&gt;=50,ROUNDUP((N573/50),0)*$B$13,0)+IF(N573&gt;=100,ROUNDUP((N573/100),0)*$B$14,0)+IF(N573&gt;=200,ROUNDUP((N573/200),0)*$B$15,0)</f>
        <v>51450000000</v>
      </c>
    </row>
    <row r="574" spans="5:20" x14ac:dyDescent="0.3">
      <c r="E574" s="14">
        <v>566</v>
      </c>
      <c r="F574" s="6" t="str">
        <f t="shared" si="1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</v>
      </c>
      <c r="G57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4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</v>
      </c>
      <c r="I574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</v>
      </c>
      <c r="J574" s="6" t="s">
        <v>717</v>
      </c>
      <c r="N574" s="14">
        <v>566</v>
      </c>
      <c r="O574" s="15" t="str">
        <f t="shared" si="137"/>
        <v>3108.0684섬</v>
      </c>
      <c r="P574" s="15">
        <f t="shared" si="138"/>
        <v>3.1080684000000003E+119</v>
      </c>
      <c r="Q574" s="15">
        <f t="shared" si="92"/>
        <v>3108.0684000000001</v>
      </c>
      <c r="R574" s="14" t="str" cm="1">
        <f t="array" ref="R574">IF(AND(Q573&gt;1000,Q574&lt;2),INDEX(V:V,MATCH(R573,V:V,0)+1,0),R573)</f>
        <v>섬</v>
      </c>
      <c r="S574" s="14" t="str">
        <f t="shared" si="108"/>
        <v>1E+116</v>
      </c>
      <c r="T574" s="29">
        <f t="shared" si="139"/>
        <v>51460000000</v>
      </c>
    </row>
    <row r="575" spans="5:20" x14ac:dyDescent="0.3">
      <c r="E575" s="14">
        <v>567</v>
      </c>
      <c r="F575" s="6" t="str">
        <f>F574&amp;","&amp;P575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</v>
      </c>
      <c r="G57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5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</v>
      </c>
      <c r="I575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</v>
      </c>
      <c r="J575" s="6" t="s">
        <v>717</v>
      </c>
      <c r="N575" s="14">
        <v>567</v>
      </c>
      <c r="O575" s="15" t="str">
        <f t="shared" si="137"/>
        <v>4662.1026섬</v>
      </c>
      <c r="P575" s="15">
        <f t="shared" si="138"/>
        <v>4.6621025999999999E+119</v>
      </c>
      <c r="Q575" s="15">
        <f t="shared" si="92"/>
        <v>4662.1026000000002</v>
      </c>
      <c r="R575" s="14" t="str" cm="1">
        <f t="array" ref="R575">IF(AND(Q574&gt;1000,Q575&lt;2),INDEX(V:V,MATCH(R574,V:V,0)+1,0),R574)</f>
        <v>섬</v>
      </c>
      <c r="S575" s="14" t="str">
        <f t="shared" si="108"/>
        <v>1E+116</v>
      </c>
      <c r="T575" s="29">
        <f t="shared" si="139"/>
        <v>51470000000</v>
      </c>
    </row>
    <row r="576" spans="5:20" x14ac:dyDescent="0.3">
      <c r="E576" s="14">
        <v>568</v>
      </c>
      <c r="F576" s="6" t="str">
        <f t="shared" si="1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</v>
      </c>
      <c r="G57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6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</v>
      </c>
      <c r="I576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</v>
      </c>
      <c r="J576" s="6" t="s">
        <v>717</v>
      </c>
      <c r="N576" s="14">
        <v>568</v>
      </c>
      <c r="O576" s="15" t="str">
        <f>Q576&amp;R576</f>
        <v>6993.1539섬</v>
      </c>
      <c r="P576" s="15">
        <f>Q576*S576</f>
        <v>6.9931538999999998E+119</v>
      </c>
      <c r="Q576" s="15">
        <f>IF(ROUNDUP(Q575*((100+$B$10)/100),0)&gt;10000,ROUNDUP(Q575*((100+$B$10)/100)/10000,4),ROUNDUP(Q575*((100+$B$10)/100),4))</f>
        <v>6993.1539000000002</v>
      </c>
      <c r="R576" s="14" t="str" cm="1">
        <f t="array" ref="R576">IF(AND(Q575&gt;1000,Q576&lt;2),INDEX(V:V,MATCH(R575,V:V,0)+1,0),R575)</f>
        <v>섬</v>
      </c>
      <c r="S576" s="14" t="str">
        <f t="shared" si="108"/>
        <v>1E+116</v>
      </c>
      <c r="T576" s="29">
        <f t="shared" si="139"/>
        <v>51480000000</v>
      </c>
    </row>
    <row r="577" spans="5:20" x14ac:dyDescent="0.3">
      <c r="E577" s="14">
        <v>569</v>
      </c>
      <c r="F577" s="6" t="str">
        <f t="shared" si="1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</v>
      </c>
      <c r="G57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7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</v>
      </c>
      <c r="I577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</v>
      </c>
      <c r="J577" s="6" t="s">
        <v>717</v>
      </c>
      <c r="N577" s="14">
        <v>569</v>
      </c>
      <c r="O577" s="15" t="str">
        <f t="shared" ref="O577:O579" si="140">Q577&amp;R577</f>
        <v>1.049찰</v>
      </c>
      <c r="P577" s="15">
        <f t="shared" ref="P577:P579" si="141">Q577*S577</f>
        <v>1.0489999999999999E+120</v>
      </c>
      <c r="Q577" s="15">
        <f t="shared" si="92"/>
        <v>1.0489999999999999</v>
      </c>
      <c r="R577" s="14" t="str" cm="1">
        <f t="array" ref="R577">IF(AND(Q576&gt;1000,Q577&lt;2),INDEX(V:V,MATCH(R576,V:V,0)+1,0),R576)</f>
        <v>찰</v>
      </c>
      <c r="S577" s="14" t="str">
        <f t="shared" si="108"/>
        <v>1E+120</v>
      </c>
      <c r="T577" s="29">
        <f t="shared" ref="T577:T579" si="142">$B$11*N577+IF(N577&gt;=15,ROUNDUP((N577/15),0)*$B$12,0)+IF(N577&gt;=50,ROUNDUP((N577/50),0)*$B$13,0)+IF(N577&gt;=100,ROUNDUP((N577/100),0)*$B$14,0)+IF(N577&gt;=200,ROUNDUP((N577/200),0)*$B$15,0)</f>
        <v>51490000000</v>
      </c>
    </row>
    <row r="578" spans="5:20" x14ac:dyDescent="0.3">
      <c r="E578" s="14">
        <v>570</v>
      </c>
      <c r="F578" s="6" t="str">
        <f>F577&amp;","&amp;P578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</v>
      </c>
      <c r="G57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8" s="6" t="str">
        <f t="shared" ref="H578:H583" si="143">H577&amp;","&amp;T578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</v>
      </c>
      <c r="I578" s="6" t="str">
        <f t="shared" ref="I578:I583" si="144">I577&amp;","&amp;O578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</v>
      </c>
      <c r="J578" s="6" t="s">
        <v>717</v>
      </c>
      <c r="N578" s="14">
        <v>570</v>
      </c>
      <c r="O578" s="15" t="str">
        <f t="shared" si="140"/>
        <v>1.5735찰</v>
      </c>
      <c r="P578" s="15">
        <f t="shared" si="141"/>
        <v>1.5734999999999999E+120</v>
      </c>
      <c r="Q578" s="15">
        <f t="shared" si="92"/>
        <v>1.5734999999999999</v>
      </c>
      <c r="R578" s="14" t="str" cm="1">
        <f t="array" ref="R578">IF(AND(Q577&gt;1000,Q578&lt;2),INDEX(V:V,MATCH(R577,V:V,0)+1,0),R577)</f>
        <v>찰</v>
      </c>
      <c r="S578" s="14" t="str">
        <f t="shared" si="108"/>
        <v>1E+120</v>
      </c>
      <c r="T578" s="29">
        <f t="shared" si="142"/>
        <v>51500000000</v>
      </c>
    </row>
    <row r="579" spans="5:20" x14ac:dyDescent="0.3">
      <c r="E579" s="14">
        <v>571</v>
      </c>
      <c r="F579" s="6" t="str">
        <f t="shared" ref="F579:F584" si="145">F578&amp;","&amp;P579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</v>
      </c>
      <c r="G57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9" s="6" t="str">
        <f t="shared" si="14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</v>
      </c>
      <c r="I579" s="6" t="str">
        <f t="shared" si="14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</v>
      </c>
      <c r="J579" s="6" t="s">
        <v>717</v>
      </c>
      <c r="N579" s="14">
        <v>571</v>
      </c>
      <c r="O579" s="15" t="str">
        <f t="shared" si="140"/>
        <v>2.3603찰</v>
      </c>
      <c r="P579" s="15">
        <f t="shared" si="141"/>
        <v>2.3602999999999999E+120</v>
      </c>
      <c r="Q579" s="15">
        <f t="shared" si="92"/>
        <v>2.3603000000000001</v>
      </c>
      <c r="R579" s="14" t="str" cm="1">
        <f t="array" ref="R579">IF(AND(Q578&gt;1000,Q579&lt;2),INDEX(V:V,MATCH(R578,V:V,0)+1,0),R578)</f>
        <v>찰</v>
      </c>
      <c r="S579" s="14" t="str">
        <f t="shared" si="108"/>
        <v>1E+120</v>
      </c>
      <c r="T579" s="29">
        <f t="shared" si="142"/>
        <v>51610000000</v>
      </c>
    </row>
    <row r="580" spans="5:20" x14ac:dyDescent="0.3">
      <c r="E580" s="14">
        <v>572</v>
      </c>
      <c r="F580" s="6" t="str">
        <f t="shared" si="1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</v>
      </c>
      <c r="G58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0" s="6" t="str">
        <f t="shared" si="14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</v>
      </c>
      <c r="I580" s="6" t="str">
        <f t="shared" si="14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</v>
      </c>
      <c r="J580" s="6" t="s">
        <v>717</v>
      </c>
      <c r="N580" s="14">
        <v>572</v>
      </c>
      <c r="O580" s="15" t="str">
        <f t="shared" ref="O580:O585" si="146">Q580&amp;R580</f>
        <v>3.5405찰</v>
      </c>
      <c r="P580" s="15">
        <f t="shared" ref="P580:P585" si="147">Q580*S580</f>
        <v>3.5405E+120</v>
      </c>
      <c r="Q580" s="15">
        <f t="shared" si="92"/>
        <v>3.5405000000000002</v>
      </c>
      <c r="R580" s="14" t="str" cm="1">
        <f t="array" ref="R580">IF(AND(Q579&gt;1000,Q580&lt;2),INDEX(V:V,MATCH(R579,V:V,0)+1,0),R579)</f>
        <v>찰</v>
      </c>
      <c r="S580" s="14" t="str">
        <f t="shared" si="108"/>
        <v>1E+120</v>
      </c>
      <c r="T580" s="29">
        <f t="shared" ref="T580:T585" si="148">$B$11*N580+IF(N580&gt;=15,ROUNDUP((N580/15),0)*$B$12,0)+IF(N580&gt;=50,ROUNDUP((N580/50),0)*$B$13,0)+IF(N580&gt;=100,ROUNDUP((N580/100),0)*$B$14,0)+IF(N580&gt;=200,ROUNDUP((N580/200),0)*$B$15,0)</f>
        <v>51620000000</v>
      </c>
    </row>
    <row r="581" spans="5:20" x14ac:dyDescent="0.3">
      <c r="E581" s="14">
        <v>573</v>
      </c>
      <c r="F581" s="6" t="str">
        <f t="shared" si="1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</v>
      </c>
      <c r="G58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1" s="6" t="str">
        <f t="shared" si="14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</v>
      </c>
      <c r="I581" s="6" t="str">
        <f t="shared" si="14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</v>
      </c>
      <c r="J581" s="6" t="s">
        <v>717</v>
      </c>
      <c r="N581" s="14">
        <v>573</v>
      </c>
      <c r="O581" s="15" t="str">
        <f t="shared" si="146"/>
        <v>5.3108찰</v>
      </c>
      <c r="P581" s="15">
        <f t="shared" si="147"/>
        <v>5.3107999999999991E+120</v>
      </c>
      <c r="Q581" s="15">
        <f t="shared" si="92"/>
        <v>5.3107999999999995</v>
      </c>
      <c r="R581" s="14" t="str" cm="1">
        <f t="array" ref="R581">IF(AND(Q580&gt;1000,Q581&lt;2),INDEX(V:V,MATCH(R580,V:V,0)+1,0),R580)</f>
        <v>찰</v>
      </c>
      <c r="S581" s="14" t="str">
        <f t="shared" si="108"/>
        <v>1E+120</v>
      </c>
      <c r="T581" s="29">
        <f t="shared" si="148"/>
        <v>51630000000</v>
      </c>
    </row>
    <row r="582" spans="5:20" x14ac:dyDescent="0.3">
      <c r="E582" s="14">
        <v>574</v>
      </c>
      <c r="F582" s="6" t="str">
        <f t="shared" si="1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</v>
      </c>
      <c r="G58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2" s="6" t="str">
        <f t="shared" si="14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</v>
      </c>
      <c r="I582" s="6" t="str">
        <f t="shared" si="14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</v>
      </c>
      <c r="J582" s="6" t="s">
        <v>717</v>
      </c>
      <c r="N582" s="14">
        <v>574</v>
      </c>
      <c r="O582" s="15" t="str">
        <f t="shared" si="146"/>
        <v>7.9662찰</v>
      </c>
      <c r="P582" s="15">
        <f t="shared" si="147"/>
        <v>7.9661999999999999E+120</v>
      </c>
      <c r="Q582" s="15">
        <f t="shared" si="92"/>
        <v>7.9661999999999997</v>
      </c>
      <c r="R582" s="14" t="str" cm="1">
        <f t="array" ref="R582">IF(AND(Q581&gt;1000,Q582&lt;2),INDEX(V:V,MATCH(R581,V:V,0)+1,0),R581)</f>
        <v>찰</v>
      </c>
      <c r="S582" s="14" t="str">
        <f t="shared" si="108"/>
        <v>1E+120</v>
      </c>
      <c r="T582" s="29">
        <f t="shared" si="148"/>
        <v>51640000000</v>
      </c>
    </row>
    <row r="583" spans="5:20" x14ac:dyDescent="0.3">
      <c r="E583" s="14">
        <v>575</v>
      </c>
      <c r="F583" s="6" t="str">
        <f t="shared" si="1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</v>
      </c>
      <c r="G58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3" s="6" t="str">
        <f t="shared" si="14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</v>
      </c>
      <c r="I583" s="6" t="str">
        <f t="shared" si="14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</v>
      </c>
      <c r="J583" s="6" t="s">
        <v>717</v>
      </c>
      <c r="N583" s="14">
        <v>575</v>
      </c>
      <c r="O583" s="15" t="str">
        <f t="shared" si="146"/>
        <v>11.9493찰</v>
      </c>
      <c r="P583" s="15">
        <f t="shared" si="147"/>
        <v>1.19493E+121</v>
      </c>
      <c r="Q583" s="15">
        <f t="shared" si="92"/>
        <v>11.949299999999999</v>
      </c>
      <c r="R583" s="14" t="str" cm="1">
        <f t="array" ref="R583">IF(AND(Q582&gt;1000,Q583&lt;2),INDEX(V:V,MATCH(R582,V:V,0)+1,0),R582)</f>
        <v>찰</v>
      </c>
      <c r="S583" s="14" t="str">
        <f t="shared" si="108"/>
        <v>1E+120</v>
      </c>
      <c r="T583" s="29">
        <f t="shared" si="148"/>
        <v>51650000000</v>
      </c>
    </row>
    <row r="584" spans="5:20" x14ac:dyDescent="0.3">
      <c r="E584" s="14">
        <v>576</v>
      </c>
      <c r="F584" s="6" t="str">
        <f t="shared" si="1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</v>
      </c>
      <c r="G58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4" s="6" t="str">
        <f t="shared" ref="H584:H600" si="149">H583&amp;","&amp;T584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</v>
      </c>
      <c r="I584" s="6" t="str">
        <f t="shared" ref="I584:I599" si="150">I583&amp;","&amp;O584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</v>
      </c>
      <c r="J584" s="6" t="s">
        <v>717</v>
      </c>
      <c r="N584" s="14">
        <v>576</v>
      </c>
      <c r="O584" s="15" t="str">
        <f t="shared" si="146"/>
        <v>17.924찰</v>
      </c>
      <c r="P584" s="15">
        <f t="shared" si="147"/>
        <v>1.7924E+121</v>
      </c>
      <c r="Q584" s="15">
        <f t="shared" si="92"/>
        <v>17.923999999999999</v>
      </c>
      <c r="R584" s="14" t="str" cm="1">
        <f t="array" ref="R584">IF(AND(Q583&gt;1000,Q584&lt;2),INDEX(V:V,MATCH(R583,V:V,0)+1,0),R583)</f>
        <v>찰</v>
      </c>
      <c r="S584" s="14" t="str">
        <f t="shared" si="108"/>
        <v>1E+120</v>
      </c>
      <c r="T584" s="29">
        <f t="shared" si="148"/>
        <v>51660000000</v>
      </c>
    </row>
    <row r="585" spans="5:20" x14ac:dyDescent="0.3">
      <c r="E585" s="14">
        <v>577</v>
      </c>
      <c r="F585" s="6" t="str">
        <f t="shared" ref="F585:F587" si="151">F584&amp;","&amp;P585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</v>
      </c>
      <c r="G58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5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</v>
      </c>
      <c r="I585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</v>
      </c>
      <c r="J585" s="6" t="s">
        <v>717</v>
      </c>
      <c r="N585" s="14">
        <v>577</v>
      </c>
      <c r="O585" s="15" t="str">
        <f t="shared" si="146"/>
        <v>26.886찰</v>
      </c>
      <c r="P585" s="15">
        <f t="shared" si="147"/>
        <v>2.6886E+121</v>
      </c>
      <c r="Q585" s="15">
        <f t="shared" si="92"/>
        <v>26.885999999999999</v>
      </c>
      <c r="R585" s="14" t="str" cm="1">
        <f t="array" ref="R585">IF(AND(Q584&gt;1000,Q585&lt;2),INDEX(V:V,MATCH(R584,V:V,0)+1,0),R584)</f>
        <v>찰</v>
      </c>
      <c r="S585" s="14" t="str">
        <f t="shared" ref="S585:S648" si="152">VLOOKUP(R585,V:Y,4,FALSE)</f>
        <v>1E+120</v>
      </c>
      <c r="T585" s="29">
        <f t="shared" si="148"/>
        <v>51670000000</v>
      </c>
    </row>
    <row r="586" spans="5:20" x14ac:dyDescent="0.3">
      <c r="E586" s="14">
        <v>578</v>
      </c>
      <c r="F586" s="6" t="str">
        <f t="shared" si="1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</v>
      </c>
      <c r="G58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6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</v>
      </c>
      <c r="I586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</v>
      </c>
      <c r="J586" s="6" t="s">
        <v>717</v>
      </c>
      <c r="N586" s="14">
        <v>578</v>
      </c>
      <c r="O586" s="15" t="str">
        <f t="shared" ref="O586:O600" si="153">Q586&amp;R586</f>
        <v>40.329찰</v>
      </c>
      <c r="P586" s="15">
        <f t="shared" ref="P586:P600" si="154">Q586*S586</f>
        <v>4.0329E+121</v>
      </c>
      <c r="Q586" s="15">
        <f t="shared" si="92"/>
        <v>40.329000000000001</v>
      </c>
      <c r="R586" s="14" t="str" cm="1">
        <f t="array" ref="R586">IF(AND(Q585&gt;1000,Q586&lt;2),INDEX(V:V,MATCH(R585,V:V,0)+1,0),R585)</f>
        <v>찰</v>
      </c>
      <c r="S586" s="14" t="str">
        <f t="shared" si="152"/>
        <v>1E+120</v>
      </c>
      <c r="T586" s="29">
        <f t="shared" ref="T586:T600" si="155">$B$11*N586+IF(N586&gt;=15,ROUNDUP((N586/15),0)*$B$12,0)+IF(N586&gt;=50,ROUNDUP((N586/50),0)*$B$13,0)+IF(N586&gt;=100,ROUNDUP((N586/100),0)*$B$14,0)+IF(N586&gt;=200,ROUNDUP((N586/200),0)*$B$15,0)</f>
        <v>51680000000</v>
      </c>
    </row>
    <row r="587" spans="5:20" x14ac:dyDescent="0.3">
      <c r="E587" s="14">
        <v>579</v>
      </c>
      <c r="F587" s="6" t="str">
        <f t="shared" si="1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</v>
      </c>
      <c r="G58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7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</v>
      </c>
      <c r="I587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</v>
      </c>
      <c r="J587" s="6" t="s">
        <v>717</v>
      </c>
      <c r="N587" s="14">
        <v>579</v>
      </c>
      <c r="O587" s="15" t="str">
        <f t="shared" si="153"/>
        <v>60.4935찰</v>
      </c>
      <c r="P587" s="15">
        <f t="shared" si="154"/>
        <v>6.0493499999999996E+121</v>
      </c>
      <c r="Q587" s="15">
        <f t="shared" si="92"/>
        <v>60.493499999999997</v>
      </c>
      <c r="R587" s="14" t="str" cm="1">
        <f t="array" ref="R587">IF(AND(Q586&gt;1000,Q587&lt;2),INDEX(V:V,MATCH(R586,V:V,0)+1,0),R586)</f>
        <v>찰</v>
      </c>
      <c r="S587" s="14" t="str">
        <f t="shared" si="152"/>
        <v>1E+120</v>
      </c>
      <c r="T587" s="29">
        <f t="shared" si="155"/>
        <v>51690000000</v>
      </c>
    </row>
    <row r="588" spans="5:20" x14ac:dyDescent="0.3">
      <c r="E588" s="14">
        <v>580</v>
      </c>
      <c r="F588" s="6" t="str">
        <f>F587&amp;","&amp;P588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</v>
      </c>
      <c r="G58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8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</v>
      </c>
      <c r="I588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</v>
      </c>
      <c r="J588" s="6" t="s">
        <v>717</v>
      </c>
      <c r="N588" s="14">
        <v>580</v>
      </c>
      <c r="O588" s="15" t="str">
        <f t="shared" si="153"/>
        <v>90.7403찰</v>
      </c>
      <c r="P588" s="15">
        <f t="shared" si="154"/>
        <v>9.074030000000001E+121</v>
      </c>
      <c r="Q588" s="15">
        <f t="shared" si="92"/>
        <v>90.740300000000005</v>
      </c>
      <c r="R588" s="14" t="str" cm="1">
        <f t="array" ref="R588">IF(AND(Q587&gt;1000,Q588&lt;2),INDEX(V:V,MATCH(R587,V:V,0)+1,0),R587)</f>
        <v>찰</v>
      </c>
      <c r="S588" s="14" t="str">
        <f t="shared" si="152"/>
        <v>1E+120</v>
      </c>
      <c r="T588" s="29">
        <f t="shared" si="155"/>
        <v>51700000000</v>
      </c>
    </row>
    <row r="589" spans="5:20" x14ac:dyDescent="0.3">
      <c r="E589" s="14">
        <v>581</v>
      </c>
      <c r="F589" s="6" t="str">
        <f t="shared" ref="F589:F590" si="156">F588&amp;","&amp;P589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</v>
      </c>
      <c r="G58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9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</v>
      </c>
      <c r="I589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</v>
      </c>
      <c r="J589" s="6" t="s">
        <v>717</v>
      </c>
      <c r="N589" s="14">
        <v>581</v>
      </c>
      <c r="O589" s="15" t="str">
        <f t="shared" si="153"/>
        <v>136.1105찰</v>
      </c>
      <c r="P589" s="15">
        <f t="shared" si="154"/>
        <v>1.3611049999999999E+122</v>
      </c>
      <c r="Q589" s="15">
        <f t="shared" si="92"/>
        <v>136.1105</v>
      </c>
      <c r="R589" s="14" t="str" cm="1">
        <f t="array" ref="R589">IF(AND(Q588&gt;1000,Q589&lt;2),INDEX(V:V,MATCH(R588,V:V,0)+1,0),R588)</f>
        <v>찰</v>
      </c>
      <c r="S589" s="14" t="str">
        <f t="shared" si="152"/>
        <v>1E+120</v>
      </c>
      <c r="T589" s="29">
        <f t="shared" si="155"/>
        <v>51710000000</v>
      </c>
    </row>
    <row r="590" spans="5:20" x14ac:dyDescent="0.3">
      <c r="E590" s="14">
        <v>582</v>
      </c>
      <c r="F590" s="6" t="str">
        <f t="shared" si="1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</v>
      </c>
      <c r="G59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0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</v>
      </c>
      <c r="I590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</v>
      </c>
      <c r="J590" s="6" t="s">
        <v>717</v>
      </c>
      <c r="N590" s="14">
        <v>582</v>
      </c>
      <c r="O590" s="15" t="str">
        <f t="shared" si="153"/>
        <v>204.1658찰</v>
      </c>
      <c r="P590" s="15">
        <f t="shared" si="154"/>
        <v>2.041658E+122</v>
      </c>
      <c r="Q590" s="15">
        <f t="shared" si="92"/>
        <v>204.16579999999999</v>
      </c>
      <c r="R590" s="14" t="str" cm="1">
        <f t="array" ref="R590">IF(AND(Q589&gt;1000,Q590&lt;2),INDEX(V:V,MATCH(R589,V:V,0)+1,0),R589)</f>
        <v>찰</v>
      </c>
      <c r="S590" s="14" t="str">
        <f t="shared" si="152"/>
        <v>1E+120</v>
      </c>
      <c r="T590" s="29">
        <f t="shared" si="155"/>
        <v>51720000000</v>
      </c>
    </row>
    <row r="591" spans="5:20" x14ac:dyDescent="0.3">
      <c r="E591" s="14">
        <v>583</v>
      </c>
      <c r="F591" s="6" t="str">
        <f>F590&amp;","&amp;P591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</v>
      </c>
      <c r="G59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1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</v>
      </c>
      <c r="I591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</v>
      </c>
      <c r="J591" s="6" t="s">
        <v>717</v>
      </c>
      <c r="N591" s="14">
        <v>583</v>
      </c>
      <c r="O591" s="15" t="str">
        <f t="shared" si="153"/>
        <v>306.2487찰</v>
      </c>
      <c r="P591" s="15">
        <f t="shared" si="154"/>
        <v>3.0624869999999998E+122</v>
      </c>
      <c r="Q591" s="15">
        <f t="shared" si="92"/>
        <v>306.24869999999999</v>
      </c>
      <c r="R591" s="14" t="str" cm="1">
        <f t="array" ref="R591">IF(AND(Q590&gt;1000,Q591&lt;2),INDEX(V:V,MATCH(R590,V:V,0)+1,0),R590)</f>
        <v>찰</v>
      </c>
      <c r="S591" s="14" t="str">
        <f t="shared" si="152"/>
        <v>1E+120</v>
      </c>
      <c r="T591" s="29">
        <f t="shared" si="155"/>
        <v>51730000000</v>
      </c>
    </row>
    <row r="592" spans="5:20" x14ac:dyDescent="0.3">
      <c r="E592" s="14">
        <v>584</v>
      </c>
      <c r="F592" s="6" t="str">
        <f t="shared" ref="F592:F594" si="157">F591&amp;","&amp;P592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</v>
      </c>
      <c r="G59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2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</v>
      </c>
      <c r="I592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</v>
      </c>
      <c r="J592" s="6" t="s">
        <v>717</v>
      </c>
      <c r="N592" s="14">
        <v>584</v>
      </c>
      <c r="O592" s="15" t="str">
        <f t="shared" si="153"/>
        <v>459.3731찰</v>
      </c>
      <c r="P592" s="15">
        <f t="shared" si="154"/>
        <v>4.5937309999999998E+122</v>
      </c>
      <c r="Q592" s="15">
        <f t="shared" si="92"/>
        <v>459.37309999999997</v>
      </c>
      <c r="R592" s="14" t="str" cm="1">
        <f t="array" ref="R592">IF(AND(Q591&gt;1000,Q592&lt;2),INDEX(V:V,MATCH(R591,V:V,0)+1,0),R591)</f>
        <v>찰</v>
      </c>
      <c r="S592" s="14" t="str">
        <f t="shared" si="152"/>
        <v>1E+120</v>
      </c>
      <c r="T592" s="29">
        <f t="shared" si="155"/>
        <v>51740000000</v>
      </c>
    </row>
    <row r="593" spans="5:20" x14ac:dyDescent="0.3">
      <c r="E593" s="14">
        <v>585</v>
      </c>
      <c r="F593" s="6" t="str">
        <f t="shared" si="1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</v>
      </c>
      <c r="G59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3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</v>
      </c>
      <c r="I593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</v>
      </c>
      <c r="J593" s="6" t="s">
        <v>717</v>
      </c>
      <c r="N593" s="14">
        <v>585</v>
      </c>
      <c r="O593" s="15" t="str">
        <f t="shared" si="153"/>
        <v>689.0597찰</v>
      </c>
      <c r="P593" s="15">
        <f t="shared" si="154"/>
        <v>6.8905970000000001E+122</v>
      </c>
      <c r="Q593" s="15">
        <f t="shared" si="92"/>
        <v>689.05970000000002</v>
      </c>
      <c r="R593" s="14" t="str" cm="1">
        <f t="array" ref="R593">IF(AND(Q592&gt;1000,Q593&lt;2),INDEX(V:V,MATCH(R592,V:V,0)+1,0),R592)</f>
        <v>찰</v>
      </c>
      <c r="S593" s="14" t="str">
        <f t="shared" si="152"/>
        <v>1E+120</v>
      </c>
      <c r="T593" s="29">
        <f t="shared" si="155"/>
        <v>51750000000</v>
      </c>
    </row>
    <row r="594" spans="5:20" x14ac:dyDescent="0.3">
      <c r="E594" s="14">
        <v>586</v>
      </c>
      <c r="F594" s="6" t="str">
        <f t="shared" si="1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</v>
      </c>
      <c r="G59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4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</v>
      </c>
      <c r="I594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</v>
      </c>
      <c r="J594" s="6" t="s">
        <v>717</v>
      </c>
      <c r="N594" s="14">
        <v>586</v>
      </c>
      <c r="O594" s="15" t="str">
        <f t="shared" si="153"/>
        <v>1033.5896찰</v>
      </c>
      <c r="P594" s="15">
        <f t="shared" si="154"/>
        <v>1.0335896000000001E+123</v>
      </c>
      <c r="Q594" s="15">
        <f t="shared" si="92"/>
        <v>1033.5896</v>
      </c>
      <c r="R594" s="14" t="str" cm="1">
        <f t="array" ref="R594">IF(AND(Q593&gt;1000,Q594&lt;2),INDEX(V:V,MATCH(R593,V:V,0)+1,0),R593)</f>
        <v>찰</v>
      </c>
      <c r="S594" s="14" t="str">
        <f t="shared" si="152"/>
        <v>1E+120</v>
      </c>
      <c r="T594" s="29">
        <f t="shared" si="155"/>
        <v>51860000000</v>
      </c>
    </row>
    <row r="595" spans="5:20" x14ac:dyDescent="0.3">
      <c r="E595" s="14">
        <v>587</v>
      </c>
      <c r="F595" s="6" t="str">
        <f>F594&amp;","&amp;P595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</v>
      </c>
      <c r="G59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5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</v>
      </c>
      <c r="I595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</v>
      </c>
      <c r="J595" s="6" t="s">
        <v>717</v>
      </c>
      <c r="N595" s="14">
        <v>587</v>
      </c>
      <c r="O595" s="15" t="str">
        <f t="shared" si="153"/>
        <v>1550.3844찰</v>
      </c>
      <c r="P595" s="15">
        <f t="shared" si="154"/>
        <v>1.5503843999999999E+123</v>
      </c>
      <c r="Q595" s="15">
        <f t="shared" si="92"/>
        <v>1550.3843999999999</v>
      </c>
      <c r="R595" s="14" t="str" cm="1">
        <f t="array" ref="R595">IF(AND(Q594&gt;1000,Q595&lt;2),INDEX(V:V,MATCH(R594,V:V,0)+1,0),R594)</f>
        <v>찰</v>
      </c>
      <c r="S595" s="14" t="str">
        <f t="shared" si="152"/>
        <v>1E+120</v>
      </c>
      <c r="T595" s="29">
        <f t="shared" si="155"/>
        <v>51870000000</v>
      </c>
    </row>
    <row r="596" spans="5:20" x14ac:dyDescent="0.3">
      <c r="E596" s="14">
        <v>588</v>
      </c>
      <c r="F596" s="6" t="str">
        <f t="shared" ref="F596" si="158">F595&amp;","&amp;P596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</v>
      </c>
      <c r="G59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6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</v>
      </c>
      <c r="I596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</v>
      </c>
      <c r="J596" s="6" t="s">
        <v>717</v>
      </c>
      <c r="N596" s="14">
        <v>588</v>
      </c>
      <c r="O596" s="15" t="str">
        <f t="shared" si="153"/>
        <v>2325.5766찰</v>
      </c>
      <c r="P596" s="15">
        <f t="shared" si="154"/>
        <v>2.3255765999999999E+123</v>
      </c>
      <c r="Q596" s="15">
        <f t="shared" si="92"/>
        <v>2325.5765999999999</v>
      </c>
      <c r="R596" s="14" t="str" cm="1">
        <f t="array" ref="R596">IF(AND(Q595&gt;1000,Q596&lt;2),INDEX(V:V,MATCH(R595,V:V,0)+1,0),R595)</f>
        <v>찰</v>
      </c>
      <c r="S596" s="14" t="str">
        <f t="shared" si="152"/>
        <v>1E+120</v>
      </c>
      <c r="T596" s="29">
        <f t="shared" si="155"/>
        <v>51880000000</v>
      </c>
    </row>
    <row r="597" spans="5:20" x14ac:dyDescent="0.3">
      <c r="E597" s="14">
        <v>589</v>
      </c>
      <c r="F597" s="6" t="str">
        <f>F596&amp;","&amp;P597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</v>
      </c>
      <c r="G59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7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</v>
      </c>
      <c r="I597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</v>
      </c>
      <c r="J597" s="6" t="s">
        <v>717</v>
      </c>
      <c r="N597" s="14">
        <v>589</v>
      </c>
      <c r="O597" s="15" t="str">
        <f t="shared" si="153"/>
        <v>3488.3649찰</v>
      </c>
      <c r="P597" s="15">
        <f t="shared" si="154"/>
        <v>3.4883648999999997E+123</v>
      </c>
      <c r="Q597" s="15">
        <f t="shared" si="92"/>
        <v>3488.3649</v>
      </c>
      <c r="R597" s="14" t="str" cm="1">
        <f t="array" ref="R597">IF(AND(Q596&gt;1000,Q597&lt;2),INDEX(V:V,MATCH(R596,V:V,0)+1,0),R596)</f>
        <v>찰</v>
      </c>
      <c r="S597" s="14" t="str">
        <f t="shared" si="152"/>
        <v>1E+120</v>
      </c>
      <c r="T597" s="29">
        <f t="shared" si="155"/>
        <v>51890000000</v>
      </c>
    </row>
    <row r="598" spans="5:20" x14ac:dyDescent="0.3">
      <c r="E598" s="14">
        <v>590</v>
      </c>
      <c r="F598" s="6" t="str">
        <f>F597&amp;","&amp;P598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</v>
      </c>
      <c r="G59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8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</v>
      </c>
      <c r="I598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</v>
      </c>
      <c r="J598" s="6" t="s">
        <v>717</v>
      </c>
      <c r="N598" s="14">
        <v>590</v>
      </c>
      <c r="O598" s="15" t="str">
        <f t="shared" si="153"/>
        <v>5232.5474찰</v>
      </c>
      <c r="P598" s="15">
        <f t="shared" si="154"/>
        <v>5.2325474E+123</v>
      </c>
      <c r="Q598" s="15">
        <f t="shared" si="92"/>
        <v>5232.5474000000004</v>
      </c>
      <c r="R598" s="14" t="str" cm="1">
        <f t="array" ref="R598">IF(AND(Q597&gt;1000,Q598&lt;2),INDEX(V:V,MATCH(R597,V:V,0)+1,0),R597)</f>
        <v>찰</v>
      </c>
      <c r="S598" s="14" t="str">
        <f t="shared" si="152"/>
        <v>1E+120</v>
      </c>
      <c r="T598" s="29">
        <f t="shared" si="155"/>
        <v>51900000000</v>
      </c>
    </row>
    <row r="599" spans="5:20" x14ac:dyDescent="0.3">
      <c r="E599" s="14">
        <v>591</v>
      </c>
      <c r="F599" s="6" t="str">
        <f>F598&amp;","&amp;P599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</v>
      </c>
      <c r="G59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9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</v>
      </c>
      <c r="I599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</v>
      </c>
      <c r="J599" s="6" t="s">
        <v>717</v>
      </c>
      <c r="N599" s="14">
        <v>591</v>
      </c>
      <c r="O599" s="15" t="str">
        <f t="shared" si="153"/>
        <v>7848.8211찰</v>
      </c>
      <c r="P599" s="15">
        <f t="shared" si="154"/>
        <v>7.8488210999999994E+123</v>
      </c>
      <c r="Q599" s="15">
        <f t="shared" si="92"/>
        <v>7848.8211000000001</v>
      </c>
      <c r="R599" s="14" t="str" cm="1">
        <f t="array" ref="R599">IF(AND(Q598&gt;1000,Q599&lt;2),INDEX(V:V,MATCH(R598,V:V,0)+1,0),R598)</f>
        <v>찰</v>
      </c>
      <c r="S599" s="14" t="str">
        <f t="shared" si="152"/>
        <v>1E+120</v>
      </c>
      <c r="T599" s="29">
        <f t="shared" si="155"/>
        <v>51910000000</v>
      </c>
    </row>
    <row r="600" spans="5:20" x14ac:dyDescent="0.3">
      <c r="E600" s="14">
        <v>592</v>
      </c>
      <c r="F600" s="6" t="str">
        <f>F599&amp;","&amp;P600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</v>
      </c>
      <c r="G60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0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</v>
      </c>
      <c r="I600" s="6" t="str">
        <f>I599&amp;","&amp;O600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</v>
      </c>
      <c r="J600" s="6" t="s">
        <v>717</v>
      </c>
      <c r="N600" s="14">
        <v>592</v>
      </c>
      <c r="O600" s="15" t="str">
        <f t="shared" si="153"/>
        <v>1.1774교</v>
      </c>
      <c r="P600" s="15">
        <f t="shared" si="154"/>
        <v>1.1773999999999998E+124</v>
      </c>
      <c r="Q600" s="15">
        <f t="shared" si="92"/>
        <v>1.1774</v>
      </c>
      <c r="R600" s="14" t="str" cm="1">
        <f t="array" ref="R600">IF(AND(Q599&gt;1000,Q600&lt;2),INDEX(V:V,MATCH(R599,V:V,0)+1,0),R599)</f>
        <v>교</v>
      </c>
      <c r="S600" s="14" t="str">
        <f t="shared" si="152"/>
        <v>1E+124</v>
      </c>
      <c r="T600" s="29">
        <f t="shared" si="155"/>
        <v>51920000000</v>
      </c>
    </row>
    <row r="601" spans="5:20" x14ac:dyDescent="0.3">
      <c r="E601" s="14">
        <v>593</v>
      </c>
      <c r="F601" s="6" t="str">
        <f t="shared" ref="F601:F613" si="159">F600&amp;","&amp;P601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</v>
      </c>
      <c r="G60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1" s="6" t="str">
        <f t="shared" ref="H601:H615" si="160">H600&amp;","&amp;T601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</v>
      </c>
      <c r="I601" s="6" t="str">
        <f t="shared" ref="I601:I614" si="161">I600&amp;","&amp;O601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</v>
      </c>
      <c r="J601" s="6" t="s">
        <v>717</v>
      </c>
      <c r="N601" s="14">
        <v>593</v>
      </c>
      <c r="O601" s="15" t="str">
        <f t="shared" ref="O601:O615" si="162">Q601&amp;R601</f>
        <v>1.7661교</v>
      </c>
      <c r="P601" s="15">
        <f t="shared" ref="P601:P615" si="163">Q601*S601</f>
        <v>1.7661E+124</v>
      </c>
      <c r="Q601" s="15">
        <f t="shared" si="92"/>
        <v>1.7661</v>
      </c>
      <c r="R601" s="14" t="str" cm="1">
        <f t="array" ref="R601">IF(AND(Q600&gt;1000,Q601&lt;2),INDEX(V:V,MATCH(R600,V:V,0)+1,0),R600)</f>
        <v>교</v>
      </c>
      <c r="S601" s="14" t="str">
        <f t="shared" si="152"/>
        <v>1E+124</v>
      </c>
      <c r="T601" s="29">
        <f t="shared" ref="T601:T615" si="164">$B$11*N601+IF(N601&gt;=15,ROUNDUP((N601/15),0)*$B$12,0)+IF(N601&gt;=50,ROUNDUP((N601/50),0)*$B$13,0)+IF(N601&gt;=100,ROUNDUP((N601/100),0)*$B$14,0)+IF(N601&gt;=200,ROUNDUP((N601/200),0)*$B$15,0)</f>
        <v>51930000000</v>
      </c>
    </row>
    <row r="602" spans="5:20" x14ac:dyDescent="0.3">
      <c r="E602" s="14">
        <v>594</v>
      </c>
      <c r="F602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</v>
      </c>
      <c r="G60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2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</v>
      </c>
      <c r="I602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</v>
      </c>
      <c r="J602" s="6" t="s">
        <v>717</v>
      </c>
      <c r="N602" s="14">
        <v>594</v>
      </c>
      <c r="O602" s="15" t="str">
        <f t="shared" si="162"/>
        <v>2.6492교</v>
      </c>
      <c r="P602" s="15">
        <f t="shared" si="163"/>
        <v>2.6491999999999998E+124</v>
      </c>
      <c r="Q602" s="15">
        <f t="shared" si="92"/>
        <v>2.6492</v>
      </c>
      <c r="R602" s="14" t="str" cm="1">
        <f t="array" ref="R602">IF(AND(Q601&gt;1000,Q602&lt;2),INDEX(V:V,MATCH(R601,V:V,0)+1,0),R601)</f>
        <v>교</v>
      </c>
      <c r="S602" s="14" t="str">
        <f t="shared" si="152"/>
        <v>1E+124</v>
      </c>
      <c r="T602" s="29">
        <f t="shared" si="164"/>
        <v>51940000000</v>
      </c>
    </row>
    <row r="603" spans="5:20" x14ac:dyDescent="0.3">
      <c r="E603" s="14">
        <v>595</v>
      </c>
      <c r="F603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</v>
      </c>
      <c r="G60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3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</v>
      </c>
      <c r="I603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</v>
      </c>
      <c r="J603" s="6" t="s">
        <v>717</v>
      </c>
      <c r="N603" s="14">
        <v>595</v>
      </c>
      <c r="O603" s="15" t="str">
        <f t="shared" si="162"/>
        <v>3.9738교</v>
      </c>
      <c r="P603" s="15">
        <f t="shared" si="163"/>
        <v>3.9738000000000002E+124</v>
      </c>
      <c r="Q603" s="15">
        <f t="shared" si="92"/>
        <v>3.9738000000000002</v>
      </c>
      <c r="R603" s="14" t="str" cm="1">
        <f t="array" ref="R603">IF(AND(Q602&gt;1000,Q603&lt;2),INDEX(V:V,MATCH(R602,V:V,0)+1,0),R602)</f>
        <v>교</v>
      </c>
      <c r="S603" s="14" t="str">
        <f t="shared" si="152"/>
        <v>1E+124</v>
      </c>
      <c r="T603" s="29">
        <f t="shared" si="164"/>
        <v>51950000000</v>
      </c>
    </row>
    <row r="604" spans="5:20" x14ac:dyDescent="0.3">
      <c r="E604" s="14">
        <v>596</v>
      </c>
      <c r="F604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</v>
      </c>
      <c r="G60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4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</v>
      </c>
      <c r="I604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</v>
      </c>
      <c r="J604" s="6" t="s">
        <v>717</v>
      </c>
      <c r="N604" s="14">
        <v>596</v>
      </c>
      <c r="O604" s="15" t="str">
        <f t="shared" si="162"/>
        <v>5.9607교</v>
      </c>
      <c r="P604" s="15">
        <f t="shared" si="163"/>
        <v>5.9607E+124</v>
      </c>
      <c r="Q604" s="15">
        <f t="shared" si="92"/>
        <v>5.9607000000000001</v>
      </c>
      <c r="R604" s="14" t="str" cm="1">
        <f t="array" ref="R604">IF(AND(Q603&gt;1000,Q604&lt;2),INDEX(V:V,MATCH(R603,V:V,0)+1,0),R603)</f>
        <v>교</v>
      </c>
      <c r="S604" s="14" t="str">
        <f t="shared" si="152"/>
        <v>1E+124</v>
      </c>
      <c r="T604" s="29">
        <f t="shared" si="164"/>
        <v>51960000000</v>
      </c>
    </row>
    <row r="605" spans="5:20" x14ac:dyDescent="0.3">
      <c r="E605" s="14">
        <v>597</v>
      </c>
      <c r="F605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</v>
      </c>
      <c r="G60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5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</v>
      </c>
      <c r="I605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</v>
      </c>
      <c r="J605" s="6" t="s">
        <v>717</v>
      </c>
      <c r="N605" s="14">
        <v>597</v>
      </c>
      <c r="O605" s="15" t="str">
        <f t="shared" si="162"/>
        <v>8.9411교</v>
      </c>
      <c r="P605" s="15">
        <f t="shared" si="163"/>
        <v>8.9411000000000008E+124</v>
      </c>
      <c r="Q605" s="15">
        <f t="shared" si="92"/>
        <v>8.9411000000000005</v>
      </c>
      <c r="R605" s="14" t="str" cm="1">
        <f t="array" ref="R605">IF(AND(Q604&gt;1000,Q605&lt;2),INDEX(V:V,MATCH(R604,V:V,0)+1,0),R604)</f>
        <v>교</v>
      </c>
      <c r="S605" s="14" t="str">
        <f t="shared" si="152"/>
        <v>1E+124</v>
      </c>
      <c r="T605" s="29">
        <f t="shared" si="164"/>
        <v>51970000000</v>
      </c>
    </row>
    <row r="606" spans="5:20" x14ac:dyDescent="0.3">
      <c r="E606" s="14">
        <v>598</v>
      </c>
      <c r="F606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</v>
      </c>
      <c r="G60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6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</v>
      </c>
      <c r="I606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</v>
      </c>
      <c r="J606" s="6" t="s">
        <v>717</v>
      </c>
      <c r="N606" s="14">
        <v>598</v>
      </c>
      <c r="O606" s="15" t="str">
        <f t="shared" si="162"/>
        <v>13.4117교</v>
      </c>
      <c r="P606" s="15">
        <f t="shared" si="163"/>
        <v>1.3411699999999999E+125</v>
      </c>
      <c r="Q606" s="15">
        <f t="shared" si="92"/>
        <v>13.4117</v>
      </c>
      <c r="R606" s="14" t="str" cm="1">
        <f t="array" ref="R606">IF(AND(Q605&gt;1000,Q606&lt;2),INDEX(V:V,MATCH(R605,V:V,0)+1,0),R605)</f>
        <v>교</v>
      </c>
      <c r="S606" s="14" t="str">
        <f t="shared" si="152"/>
        <v>1E+124</v>
      </c>
      <c r="T606" s="29">
        <f t="shared" si="164"/>
        <v>51980000000</v>
      </c>
    </row>
    <row r="607" spans="5:20" x14ac:dyDescent="0.3">
      <c r="E607" s="14">
        <v>599</v>
      </c>
      <c r="F607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</v>
      </c>
      <c r="G60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7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</v>
      </c>
      <c r="I607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</v>
      </c>
      <c r="J607" s="6" t="s">
        <v>717</v>
      </c>
      <c r="N607" s="14">
        <v>599</v>
      </c>
      <c r="O607" s="15" t="str">
        <f t="shared" si="162"/>
        <v>20.1176교</v>
      </c>
      <c r="P607" s="15">
        <f t="shared" si="163"/>
        <v>2.0117599999999999E+125</v>
      </c>
      <c r="Q607" s="15">
        <f t="shared" si="92"/>
        <v>20.117599999999999</v>
      </c>
      <c r="R607" s="14" t="str" cm="1">
        <f t="array" ref="R607">IF(AND(Q606&gt;1000,Q607&lt;2),INDEX(V:V,MATCH(R606,V:V,0)+1,0),R606)</f>
        <v>교</v>
      </c>
      <c r="S607" s="14" t="str">
        <f t="shared" si="152"/>
        <v>1E+124</v>
      </c>
      <c r="T607" s="29">
        <f t="shared" si="164"/>
        <v>51990000000</v>
      </c>
    </row>
    <row r="608" spans="5:20" x14ac:dyDescent="0.3">
      <c r="E608" s="14">
        <v>600</v>
      </c>
      <c r="F608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</v>
      </c>
      <c r="G60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8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</v>
      </c>
      <c r="I608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</v>
      </c>
      <c r="J608" s="6" t="s">
        <v>717</v>
      </c>
      <c r="N608" s="14">
        <v>600</v>
      </c>
      <c r="O608" s="15" t="str">
        <f t="shared" si="162"/>
        <v>30.1764교</v>
      </c>
      <c r="P608" s="15">
        <f t="shared" si="163"/>
        <v>3.0176399999999998E+125</v>
      </c>
      <c r="Q608" s="15">
        <f t="shared" si="92"/>
        <v>30.176400000000001</v>
      </c>
      <c r="R608" s="14" t="str" cm="1">
        <f t="array" ref="R608">IF(AND(Q607&gt;1000,Q608&lt;2),INDEX(V:V,MATCH(R607,V:V,0)+1,0),R607)</f>
        <v>교</v>
      </c>
      <c r="S608" s="14" t="str">
        <f t="shared" si="152"/>
        <v>1E+124</v>
      </c>
      <c r="T608" s="29">
        <f t="shared" si="164"/>
        <v>52000000000</v>
      </c>
    </row>
    <row r="609" spans="5:20" x14ac:dyDescent="0.3">
      <c r="E609" s="14">
        <v>601</v>
      </c>
      <c r="F609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</v>
      </c>
      <c r="G60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9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</v>
      </c>
      <c r="I609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</v>
      </c>
      <c r="J609" s="6" t="s">
        <v>717</v>
      </c>
      <c r="N609" s="14">
        <v>601</v>
      </c>
      <c r="O609" s="15" t="str">
        <f t="shared" si="162"/>
        <v>45.2646교</v>
      </c>
      <c r="P609" s="15">
        <f t="shared" si="163"/>
        <v>4.5264599999999997E+125</v>
      </c>
      <c r="Q609" s="15">
        <f t="shared" si="92"/>
        <v>45.264600000000002</v>
      </c>
      <c r="R609" s="14" t="str" cm="1">
        <f t="array" ref="R609">IF(AND(Q608&gt;1000,Q609&lt;2),INDEX(V:V,MATCH(R608,V:V,0)+1,0),R608)</f>
        <v>교</v>
      </c>
      <c r="S609" s="14" t="str">
        <f t="shared" si="152"/>
        <v>1E+124</v>
      </c>
      <c r="T609" s="29">
        <f t="shared" si="164"/>
        <v>63610000000</v>
      </c>
    </row>
    <row r="610" spans="5:20" x14ac:dyDescent="0.3">
      <c r="E610" s="14">
        <v>602</v>
      </c>
      <c r="F610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</v>
      </c>
      <c r="G61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0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</v>
      </c>
      <c r="I610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</v>
      </c>
      <c r="J610" s="6" t="s">
        <v>717</v>
      </c>
      <c r="N610" s="14">
        <v>602</v>
      </c>
      <c r="O610" s="15" t="str">
        <f t="shared" si="162"/>
        <v>67.8969교</v>
      </c>
      <c r="P610" s="15">
        <f t="shared" si="163"/>
        <v>6.78969E+125</v>
      </c>
      <c r="Q610" s="15">
        <f t="shared" si="92"/>
        <v>67.896900000000002</v>
      </c>
      <c r="R610" s="14" t="str" cm="1">
        <f t="array" ref="R610">IF(AND(Q609&gt;1000,Q610&lt;2),INDEX(V:V,MATCH(R609,V:V,0)+1,0),R609)</f>
        <v>교</v>
      </c>
      <c r="S610" s="14" t="str">
        <f t="shared" si="152"/>
        <v>1E+124</v>
      </c>
      <c r="T610" s="29">
        <f t="shared" si="164"/>
        <v>63620000000</v>
      </c>
    </row>
    <row r="611" spans="5:20" x14ac:dyDescent="0.3">
      <c r="E611" s="14">
        <v>603</v>
      </c>
      <c r="F611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</v>
      </c>
      <c r="G61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1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</v>
      </c>
      <c r="I611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</v>
      </c>
      <c r="J611" s="6" t="s">
        <v>717</v>
      </c>
      <c r="N611" s="14">
        <v>603</v>
      </c>
      <c r="O611" s="15" t="str">
        <f t="shared" si="162"/>
        <v>101.8454교</v>
      </c>
      <c r="P611" s="15">
        <f t="shared" si="163"/>
        <v>1.0184539999999999E+126</v>
      </c>
      <c r="Q611" s="15">
        <f t="shared" si="92"/>
        <v>101.8454</v>
      </c>
      <c r="R611" s="14" t="str" cm="1">
        <f t="array" ref="R611">IF(AND(Q610&gt;1000,Q611&lt;2),INDEX(V:V,MATCH(R610,V:V,0)+1,0),R610)</f>
        <v>교</v>
      </c>
      <c r="S611" s="14" t="str">
        <f t="shared" si="152"/>
        <v>1E+124</v>
      </c>
      <c r="T611" s="29">
        <f t="shared" si="164"/>
        <v>63630000000</v>
      </c>
    </row>
    <row r="612" spans="5:20" x14ac:dyDescent="0.3">
      <c r="E612" s="14">
        <v>604</v>
      </c>
      <c r="F612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</v>
      </c>
      <c r="G61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2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</v>
      </c>
      <c r="I612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</v>
      </c>
      <c r="J612" s="6" t="s">
        <v>717</v>
      </c>
      <c r="N612" s="14">
        <v>604</v>
      </c>
      <c r="O612" s="15" t="str">
        <f t="shared" si="162"/>
        <v>152.7681교</v>
      </c>
      <c r="P612" s="15">
        <f t="shared" si="163"/>
        <v>1.527681E+126</v>
      </c>
      <c r="Q612" s="15">
        <f t="shared" si="92"/>
        <v>152.7681</v>
      </c>
      <c r="R612" s="14" t="str" cm="1">
        <f t="array" ref="R612">IF(AND(Q611&gt;1000,Q612&lt;2),INDEX(V:V,MATCH(R611,V:V,0)+1,0),R611)</f>
        <v>교</v>
      </c>
      <c r="S612" s="14" t="str">
        <f t="shared" si="152"/>
        <v>1E+124</v>
      </c>
      <c r="T612" s="29">
        <f t="shared" si="164"/>
        <v>63640000000</v>
      </c>
    </row>
    <row r="613" spans="5:20" x14ac:dyDescent="0.3">
      <c r="E613" s="14">
        <v>605</v>
      </c>
      <c r="F613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</v>
      </c>
      <c r="G61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3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</v>
      </c>
      <c r="I613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</v>
      </c>
      <c r="J613" s="6" t="s">
        <v>717</v>
      </c>
      <c r="N613" s="14">
        <v>605</v>
      </c>
      <c r="O613" s="15" t="str">
        <f t="shared" si="162"/>
        <v>229.1522교</v>
      </c>
      <c r="P613" s="15">
        <f t="shared" si="163"/>
        <v>2.2915219999999997E+126</v>
      </c>
      <c r="Q613" s="15">
        <f t="shared" si="92"/>
        <v>229.15219999999999</v>
      </c>
      <c r="R613" s="14" t="str" cm="1">
        <f t="array" ref="R613">IF(AND(Q612&gt;1000,Q613&lt;2),INDEX(V:V,MATCH(R612,V:V,0)+1,0),R612)</f>
        <v>교</v>
      </c>
      <c r="S613" s="14" t="str">
        <f t="shared" si="152"/>
        <v>1E+124</v>
      </c>
      <c r="T613" s="29">
        <f t="shared" si="164"/>
        <v>63650000000</v>
      </c>
    </row>
    <row r="614" spans="5:20" x14ac:dyDescent="0.3">
      <c r="E614" s="14">
        <v>606</v>
      </c>
      <c r="F614" s="6" t="str">
        <f>F613&amp;","&amp;P614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</v>
      </c>
      <c r="G61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4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</v>
      </c>
      <c r="I614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</v>
      </c>
      <c r="J614" s="6" t="s">
        <v>717</v>
      </c>
      <c r="N614" s="14">
        <v>606</v>
      </c>
      <c r="O614" s="15" t="str">
        <f t="shared" si="162"/>
        <v>343.7283교</v>
      </c>
      <c r="P614" s="15">
        <f t="shared" si="163"/>
        <v>3.4372829999999998E+126</v>
      </c>
      <c r="Q614" s="15">
        <f t="shared" si="92"/>
        <v>343.72829999999999</v>
      </c>
      <c r="R614" s="14" t="str" cm="1">
        <f t="array" ref="R614">IF(AND(Q613&gt;1000,Q614&lt;2),INDEX(V:V,MATCH(R613,V:V,0)+1,0),R613)</f>
        <v>교</v>
      </c>
      <c r="S614" s="14" t="str">
        <f t="shared" si="152"/>
        <v>1E+124</v>
      </c>
      <c r="T614" s="29">
        <f t="shared" si="164"/>
        <v>63660000000</v>
      </c>
    </row>
    <row r="615" spans="5:20" x14ac:dyDescent="0.3">
      <c r="E615" s="14">
        <v>607</v>
      </c>
      <c r="F615" s="6" t="str">
        <f>F614&amp;","&amp;P615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</v>
      </c>
      <c r="G61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5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</v>
      </c>
      <c r="I615" s="6" t="str">
        <f>I614&amp;","&amp;O615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</v>
      </c>
      <c r="J615" s="6" t="s">
        <v>717</v>
      </c>
      <c r="N615" s="14">
        <v>607</v>
      </c>
      <c r="O615" s="15" t="str">
        <f t="shared" si="162"/>
        <v>515.5925교</v>
      </c>
      <c r="P615" s="15">
        <f t="shared" si="163"/>
        <v>5.1559249999999992E+126</v>
      </c>
      <c r="Q615" s="15">
        <f t="shared" si="92"/>
        <v>515.59249999999997</v>
      </c>
      <c r="R615" s="14" t="str" cm="1">
        <f t="array" ref="R615">IF(AND(Q614&gt;1000,Q615&lt;2),INDEX(V:V,MATCH(R614,V:V,0)+1,0),R614)</f>
        <v>교</v>
      </c>
      <c r="S615" s="14" t="str">
        <f t="shared" si="152"/>
        <v>1E+124</v>
      </c>
      <c r="T615" s="29">
        <f t="shared" si="164"/>
        <v>63670000000</v>
      </c>
    </row>
    <row r="616" spans="5:20" x14ac:dyDescent="0.3">
      <c r="E616" s="14">
        <v>608</v>
      </c>
      <c r="F616" s="6" t="str">
        <f t="shared" ref="F616:F628" si="165">F615&amp;","&amp;P616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</v>
      </c>
      <c r="G61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6" s="6" t="str">
        <f t="shared" ref="H616:H645" si="166">H615&amp;","&amp;T616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</v>
      </c>
      <c r="I616" s="6" t="str">
        <f t="shared" ref="I616:I629" si="167">I615&amp;","&amp;O616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</v>
      </c>
      <c r="J616" s="6" t="s">
        <v>717</v>
      </c>
      <c r="N616" s="14">
        <v>608</v>
      </c>
      <c r="O616" s="15" t="str">
        <f t="shared" ref="O616:O645" si="168">Q616&amp;R616</f>
        <v>773.3888교</v>
      </c>
      <c r="P616" s="15">
        <f t="shared" ref="P616:P645" si="169">Q616*S616</f>
        <v>7.733887999999999E+126</v>
      </c>
      <c r="Q616" s="15">
        <f t="shared" si="92"/>
        <v>773.38879999999995</v>
      </c>
      <c r="R616" s="14" t="str" cm="1">
        <f t="array" ref="R616">IF(AND(Q615&gt;1000,Q616&lt;2),INDEX(V:V,MATCH(R615,V:V,0)+1,0),R615)</f>
        <v>교</v>
      </c>
      <c r="S616" s="14" t="str">
        <f t="shared" si="152"/>
        <v>1E+124</v>
      </c>
      <c r="T616" s="29">
        <f t="shared" ref="T616:T645" si="170">$B$11*N616+IF(N616&gt;=15,ROUNDUP((N616/15),0)*$B$12,0)+IF(N616&gt;=50,ROUNDUP((N616/50),0)*$B$13,0)+IF(N616&gt;=100,ROUNDUP((N616/100),0)*$B$14,0)+IF(N616&gt;=200,ROUNDUP((N616/200),0)*$B$15,0)</f>
        <v>63680000000</v>
      </c>
    </row>
    <row r="617" spans="5:20" x14ac:dyDescent="0.3">
      <c r="E617" s="14">
        <v>609</v>
      </c>
      <c r="F617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</v>
      </c>
      <c r="G61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7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</v>
      </c>
      <c r="I617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</v>
      </c>
      <c r="J617" s="6" t="s">
        <v>717</v>
      </c>
      <c r="N617" s="14">
        <v>609</v>
      </c>
      <c r="O617" s="15" t="str">
        <f t="shared" si="168"/>
        <v>1160.0832교</v>
      </c>
      <c r="P617" s="15">
        <f t="shared" si="169"/>
        <v>1.1600832E+127</v>
      </c>
      <c r="Q617" s="15">
        <f t="shared" si="92"/>
        <v>1160.0832</v>
      </c>
      <c r="R617" s="14" t="str" cm="1">
        <f t="array" ref="R617">IF(AND(Q616&gt;1000,Q617&lt;2),INDEX(V:V,MATCH(R616,V:V,0)+1,0),R616)</f>
        <v>교</v>
      </c>
      <c r="S617" s="14" t="str">
        <f t="shared" si="152"/>
        <v>1E+124</v>
      </c>
      <c r="T617" s="29">
        <f t="shared" si="170"/>
        <v>63690000000</v>
      </c>
    </row>
    <row r="618" spans="5:20" x14ac:dyDescent="0.3">
      <c r="E618" s="14">
        <v>610</v>
      </c>
      <c r="F618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</v>
      </c>
      <c r="G61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8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</v>
      </c>
      <c r="I618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</v>
      </c>
      <c r="J618" s="6" t="s">
        <v>717</v>
      </c>
      <c r="N618" s="14">
        <v>610</v>
      </c>
      <c r="O618" s="15" t="str">
        <f t="shared" si="168"/>
        <v>1740.1248교</v>
      </c>
      <c r="P618" s="15">
        <f t="shared" si="169"/>
        <v>1.7401248E+127</v>
      </c>
      <c r="Q618" s="15">
        <f t="shared" si="92"/>
        <v>1740.1248000000001</v>
      </c>
      <c r="R618" s="14" t="str" cm="1">
        <f t="array" ref="R618">IF(AND(Q617&gt;1000,Q618&lt;2),INDEX(V:V,MATCH(R617,V:V,0)+1,0),R617)</f>
        <v>교</v>
      </c>
      <c r="S618" s="14" t="str">
        <f t="shared" si="152"/>
        <v>1E+124</v>
      </c>
      <c r="T618" s="29">
        <f t="shared" si="170"/>
        <v>63700000000</v>
      </c>
    </row>
    <row r="619" spans="5:20" x14ac:dyDescent="0.3">
      <c r="E619" s="14">
        <v>611</v>
      </c>
      <c r="F619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</v>
      </c>
      <c r="G61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9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</v>
      </c>
      <c r="I619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</v>
      </c>
      <c r="J619" s="6" t="s">
        <v>717</v>
      </c>
      <c r="N619" s="14">
        <v>611</v>
      </c>
      <c r="O619" s="15" t="str">
        <f t="shared" si="168"/>
        <v>2610.1872교</v>
      </c>
      <c r="P619" s="15">
        <f t="shared" si="169"/>
        <v>2.6101871999999999E+127</v>
      </c>
      <c r="Q619" s="15">
        <f t="shared" si="92"/>
        <v>2610.1871999999998</v>
      </c>
      <c r="R619" s="14" t="str" cm="1">
        <f t="array" ref="R619">IF(AND(Q618&gt;1000,Q619&lt;2),INDEX(V:V,MATCH(R618,V:V,0)+1,0),R618)</f>
        <v>교</v>
      </c>
      <c r="S619" s="14" t="str">
        <f t="shared" si="152"/>
        <v>1E+124</v>
      </c>
      <c r="T619" s="29">
        <f t="shared" si="170"/>
        <v>63710000000</v>
      </c>
    </row>
    <row r="620" spans="5:20" x14ac:dyDescent="0.3">
      <c r="E620" s="14">
        <v>612</v>
      </c>
      <c r="F620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</v>
      </c>
      <c r="G62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0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</v>
      </c>
      <c r="I620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</v>
      </c>
      <c r="J620" s="6" t="s">
        <v>717</v>
      </c>
      <c r="N620" s="14">
        <v>612</v>
      </c>
      <c r="O620" s="15" t="str">
        <f t="shared" si="168"/>
        <v>3915.2808교</v>
      </c>
      <c r="P620" s="15">
        <f t="shared" si="169"/>
        <v>3.9152807999999997E+127</v>
      </c>
      <c r="Q620" s="15">
        <f t="shared" si="92"/>
        <v>3915.2808</v>
      </c>
      <c r="R620" s="14" t="str" cm="1">
        <f t="array" ref="R620">IF(AND(Q619&gt;1000,Q620&lt;2),INDEX(V:V,MATCH(R619,V:V,0)+1,0),R619)</f>
        <v>교</v>
      </c>
      <c r="S620" s="14" t="str">
        <f t="shared" si="152"/>
        <v>1E+124</v>
      </c>
      <c r="T620" s="29">
        <f t="shared" si="170"/>
        <v>63720000000</v>
      </c>
    </row>
    <row r="621" spans="5:20" x14ac:dyDescent="0.3">
      <c r="E621" s="14">
        <v>613</v>
      </c>
      <c r="F621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</v>
      </c>
      <c r="G62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1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</v>
      </c>
      <c r="I621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</v>
      </c>
      <c r="J621" s="6" t="s">
        <v>717</v>
      </c>
      <c r="N621" s="14">
        <v>613</v>
      </c>
      <c r="O621" s="15" t="str">
        <f t="shared" si="168"/>
        <v>5872.9212교</v>
      </c>
      <c r="P621" s="15">
        <f t="shared" si="169"/>
        <v>5.872921199999999E+127</v>
      </c>
      <c r="Q621" s="15">
        <f t="shared" si="92"/>
        <v>5872.9211999999998</v>
      </c>
      <c r="R621" s="14" t="str" cm="1">
        <f t="array" ref="R621">IF(AND(Q620&gt;1000,Q621&lt;2),INDEX(V:V,MATCH(R620,V:V,0)+1,0),R620)</f>
        <v>교</v>
      </c>
      <c r="S621" s="14" t="str">
        <f t="shared" si="152"/>
        <v>1E+124</v>
      </c>
      <c r="T621" s="29">
        <f t="shared" si="170"/>
        <v>63730000000</v>
      </c>
    </row>
    <row r="622" spans="5:20" x14ac:dyDescent="0.3">
      <c r="E622" s="14">
        <v>614</v>
      </c>
      <c r="F622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</v>
      </c>
      <c r="G62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2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</v>
      </c>
      <c r="I622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</v>
      </c>
      <c r="J622" s="6" t="s">
        <v>717</v>
      </c>
      <c r="N622" s="14">
        <v>614</v>
      </c>
      <c r="O622" s="15" t="str">
        <f t="shared" si="168"/>
        <v>8809.3818교</v>
      </c>
      <c r="P622" s="15">
        <f t="shared" si="169"/>
        <v>8.809381799999998E+127</v>
      </c>
      <c r="Q622" s="15">
        <f t="shared" si="92"/>
        <v>8809.3817999999992</v>
      </c>
      <c r="R622" s="14" t="str" cm="1">
        <f t="array" ref="R622">IF(AND(Q621&gt;1000,Q622&lt;2),INDEX(V:V,MATCH(R621,V:V,0)+1,0),R621)</f>
        <v>교</v>
      </c>
      <c r="S622" s="14" t="str">
        <f t="shared" si="152"/>
        <v>1E+124</v>
      </c>
      <c r="T622" s="29">
        <f t="shared" si="170"/>
        <v>63740000000</v>
      </c>
    </row>
    <row r="623" spans="5:20" x14ac:dyDescent="0.3">
      <c r="E623" s="14">
        <v>615</v>
      </c>
      <c r="F623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</v>
      </c>
      <c r="G62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3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</v>
      </c>
      <c r="I623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</v>
      </c>
      <c r="J623" s="6" t="s">
        <v>717</v>
      </c>
      <c r="N623" s="14">
        <v>615</v>
      </c>
      <c r="O623" s="15" t="str">
        <f t="shared" si="168"/>
        <v>1.3215위</v>
      </c>
      <c r="P623" s="15">
        <f t="shared" si="169"/>
        <v>1.3215E+128</v>
      </c>
      <c r="Q623" s="15">
        <f t="shared" si="92"/>
        <v>1.3214999999999999</v>
      </c>
      <c r="R623" s="14" t="str" cm="1">
        <f t="array" ref="R623">IF(AND(Q622&gt;1000,Q623&lt;2),INDEX(V:V,MATCH(R622,V:V,0)+1,0),R622)</f>
        <v>위</v>
      </c>
      <c r="S623" s="14" t="str">
        <f t="shared" si="152"/>
        <v>1E+128</v>
      </c>
      <c r="T623" s="29">
        <f t="shared" si="170"/>
        <v>63750000000</v>
      </c>
    </row>
    <row r="624" spans="5:20" x14ac:dyDescent="0.3">
      <c r="E624" s="14">
        <v>616</v>
      </c>
      <c r="F624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</v>
      </c>
      <c r="G62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4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</v>
      </c>
      <c r="I624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</v>
      </c>
      <c r="J624" s="6" t="s">
        <v>717</v>
      </c>
      <c r="N624" s="14">
        <v>616</v>
      </c>
      <c r="O624" s="15" t="str">
        <f t="shared" si="168"/>
        <v>1.9823위</v>
      </c>
      <c r="P624" s="15">
        <f t="shared" si="169"/>
        <v>1.9823E+128</v>
      </c>
      <c r="Q624" s="15">
        <f t="shared" si="92"/>
        <v>1.9823</v>
      </c>
      <c r="R624" s="14" t="str" cm="1">
        <f t="array" ref="R624">IF(AND(Q623&gt;1000,Q624&lt;2),INDEX(V:V,MATCH(R623,V:V,0)+1,0),R623)</f>
        <v>위</v>
      </c>
      <c r="S624" s="14" t="str">
        <f t="shared" si="152"/>
        <v>1E+128</v>
      </c>
      <c r="T624" s="29">
        <f t="shared" si="170"/>
        <v>63860000000</v>
      </c>
    </row>
    <row r="625" spans="5:20" x14ac:dyDescent="0.3">
      <c r="E625" s="14">
        <v>617</v>
      </c>
      <c r="F625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</v>
      </c>
      <c r="G62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5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</v>
      </c>
      <c r="I625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</v>
      </c>
      <c r="J625" s="6" t="s">
        <v>717</v>
      </c>
      <c r="N625" s="14">
        <v>617</v>
      </c>
      <c r="O625" s="15" t="str">
        <f t="shared" si="168"/>
        <v>2.9735위</v>
      </c>
      <c r="P625" s="15">
        <f t="shared" si="169"/>
        <v>2.9735000000000004E+128</v>
      </c>
      <c r="Q625" s="15">
        <f t="shared" si="92"/>
        <v>2.9735</v>
      </c>
      <c r="R625" s="14" t="str" cm="1">
        <f t="array" ref="R625">IF(AND(Q624&gt;1000,Q625&lt;2),INDEX(V:V,MATCH(R624,V:V,0)+1,0),R624)</f>
        <v>위</v>
      </c>
      <c r="S625" s="14" t="str">
        <f t="shared" si="152"/>
        <v>1E+128</v>
      </c>
      <c r="T625" s="29">
        <f t="shared" si="170"/>
        <v>63870000000</v>
      </c>
    </row>
    <row r="626" spans="5:20" x14ac:dyDescent="0.3">
      <c r="E626" s="14">
        <v>618</v>
      </c>
      <c r="F626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</v>
      </c>
      <c r="G62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6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</v>
      </c>
      <c r="I626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</v>
      </c>
      <c r="J626" s="6" t="s">
        <v>717</v>
      </c>
      <c r="N626" s="14">
        <v>618</v>
      </c>
      <c r="O626" s="15" t="str">
        <f t="shared" si="168"/>
        <v>4.4603위</v>
      </c>
      <c r="P626" s="15">
        <f t="shared" si="169"/>
        <v>4.4603000000000008E+128</v>
      </c>
      <c r="Q626" s="15">
        <f t="shared" si="92"/>
        <v>4.4603000000000002</v>
      </c>
      <c r="R626" s="14" t="str" cm="1">
        <f t="array" ref="R626">IF(AND(Q625&gt;1000,Q626&lt;2),INDEX(V:V,MATCH(R625,V:V,0)+1,0),R625)</f>
        <v>위</v>
      </c>
      <c r="S626" s="14" t="str">
        <f t="shared" si="152"/>
        <v>1E+128</v>
      </c>
      <c r="T626" s="29">
        <f t="shared" si="170"/>
        <v>63880000000</v>
      </c>
    </row>
    <row r="627" spans="5:20" x14ac:dyDescent="0.3">
      <c r="E627" s="14">
        <v>619</v>
      </c>
      <c r="F627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</v>
      </c>
      <c r="G62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7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</v>
      </c>
      <c r="I627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</v>
      </c>
      <c r="J627" s="6" t="s">
        <v>717</v>
      </c>
      <c r="N627" s="14">
        <v>619</v>
      </c>
      <c r="O627" s="15" t="str">
        <f t="shared" si="168"/>
        <v>6.6905위</v>
      </c>
      <c r="P627" s="15">
        <f t="shared" si="169"/>
        <v>6.6905000000000009E+128</v>
      </c>
      <c r="Q627" s="15">
        <f t="shared" si="92"/>
        <v>6.6905000000000001</v>
      </c>
      <c r="R627" s="14" t="str" cm="1">
        <f t="array" ref="R627">IF(AND(Q626&gt;1000,Q627&lt;2),INDEX(V:V,MATCH(R626,V:V,0)+1,0),R626)</f>
        <v>위</v>
      </c>
      <c r="S627" s="14" t="str">
        <f t="shared" si="152"/>
        <v>1E+128</v>
      </c>
      <c r="T627" s="29">
        <f t="shared" si="170"/>
        <v>63890000000</v>
      </c>
    </row>
    <row r="628" spans="5:20" x14ac:dyDescent="0.3">
      <c r="E628" s="14">
        <v>620</v>
      </c>
      <c r="F628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</v>
      </c>
      <c r="G62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8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</v>
      </c>
      <c r="I628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</v>
      </c>
      <c r="J628" s="6" t="s">
        <v>717</v>
      </c>
      <c r="N628" s="14">
        <v>620</v>
      </c>
      <c r="O628" s="15" t="str">
        <f t="shared" si="168"/>
        <v>10.0358위</v>
      </c>
      <c r="P628" s="15">
        <f t="shared" si="169"/>
        <v>1.0035800000000001E+129</v>
      </c>
      <c r="Q628" s="15">
        <f t="shared" si="92"/>
        <v>10.0358</v>
      </c>
      <c r="R628" s="14" t="str" cm="1">
        <f t="array" ref="R628">IF(AND(Q627&gt;1000,Q628&lt;2),INDEX(V:V,MATCH(R627,V:V,0)+1,0),R627)</f>
        <v>위</v>
      </c>
      <c r="S628" s="14" t="str">
        <f t="shared" si="152"/>
        <v>1E+128</v>
      </c>
      <c r="T628" s="29">
        <f t="shared" si="170"/>
        <v>63900000000</v>
      </c>
    </row>
    <row r="629" spans="5:20" x14ac:dyDescent="0.3">
      <c r="E629" s="14">
        <v>621</v>
      </c>
      <c r="F629" s="6" t="str">
        <f>F628&amp;","&amp;P629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</v>
      </c>
      <c r="G62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9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</v>
      </c>
      <c r="I629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</v>
      </c>
      <c r="J629" s="6" t="s">
        <v>717</v>
      </c>
      <c r="N629" s="14">
        <v>621</v>
      </c>
      <c r="O629" s="15" t="str">
        <f t="shared" si="168"/>
        <v>15.0537위</v>
      </c>
      <c r="P629" s="15">
        <f t="shared" si="169"/>
        <v>1.5053699999999999E+129</v>
      </c>
      <c r="Q629" s="15">
        <f t="shared" si="92"/>
        <v>15.053699999999999</v>
      </c>
      <c r="R629" s="14" t="str" cm="1">
        <f t="array" ref="R629">IF(AND(Q628&gt;1000,Q629&lt;2),INDEX(V:V,MATCH(R628,V:V,0)+1,0),R628)</f>
        <v>위</v>
      </c>
      <c r="S629" s="14" t="str">
        <f t="shared" si="152"/>
        <v>1E+128</v>
      </c>
      <c r="T629" s="29">
        <f t="shared" si="170"/>
        <v>63910000000</v>
      </c>
    </row>
    <row r="630" spans="5:20" x14ac:dyDescent="0.3">
      <c r="E630" s="14">
        <v>622</v>
      </c>
      <c r="F630" s="6" t="str">
        <f>F629&amp;","&amp;P630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</v>
      </c>
      <c r="G63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0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</v>
      </c>
      <c r="I630" s="6" t="str">
        <f>I629&amp;","&amp;O630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</v>
      </c>
      <c r="J630" s="6" t="s">
        <v>717</v>
      </c>
      <c r="N630" s="14">
        <v>622</v>
      </c>
      <c r="O630" s="15" t="str">
        <f t="shared" si="168"/>
        <v>22.5806위</v>
      </c>
      <c r="P630" s="15">
        <f t="shared" si="169"/>
        <v>2.2580600000000004E+129</v>
      </c>
      <c r="Q630" s="15">
        <f t="shared" si="92"/>
        <v>22.5806</v>
      </c>
      <c r="R630" s="14" t="str" cm="1">
        <f t="array" ref="R630">IF(AND(Q629&gt;1000,Q630&lt;2),INDEX(V:V,MATCH(R629,V:V,0)+1,0),R629)</f>
        <v>위</v>
      </c>
      <c r="S630" s="14" t="str">
        <f t="shared" si="152"/>
        <v>1E+128</v>
      </c>
      <c r="T630" s="29">
        <f t="shared" si="170"/>
        <v>63920000000</v>
      </c>
    </row>
    <row r="631" spans="5:20" x14ac:dyDescent="0.3">
      <c r="E631" s="14">
        <v>623</v>
      </c>
      <c r="F631" s="6" t="str">
        <f t="shared" ref="F631:F640" si="171">F630&amp;","&amp;P631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</v>
      </c>
      <c r="G63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1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</v>
      </c>
      <c r="I631" s="6" t="str">
        <f t="shared" ref="I631:I641" si="172">I630&amp;","&amp;O631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</v>
      </c>
      <c r="J631" s="6" t="s">
        <v>717</v>
      </c>
      <c r="N631" s="14">
        <v>623</v>
      </c>
      <c r="O631" s="15" t="str">
        <f t="shared" si="168"/>
        <v>33.8709위</v>
      </c>
      <c r="P631" s="15">
        <f t="shared" si="169"/>
        <v>3.3870900000000001E+129</v>
      </c>
      <c r="Q631" s="15">
        <f t="shared" si="92"/>
        <v>33.870899999999999</v>
      </c>
      <c r="R631" s="14" t="str" cm="1">
        <f t="array" ref="R631">IF(AND(Q630&gt;1000,Q631&lt;2),INDEX(V:V,MATCH(R630,V:V,0)+1,0),R630)</f>
        <v>위</v>
      </c>
      <c r="S631" s="14" t="str">
        <f t="shared" si="152"/>
        <v>1E+128</v>
      </c>
      <c r="T631" s="29">
        <f t="shared" si="170"/>
        <v>63930000000</v>
      </c>
    </row>
    <row r="632" spans="5:20" x14ac:dyDescent="0.3">
      <c r="E632" s="14">
        <v>624</v>
      </c>
      <c r="F632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</v>
      </c>
      <c r="G63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2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</v>
      </c>
      <c r="I632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</v>
      </c>
      <c r="J632" s="6" t="s">
        <v>717</v>
      </c>
      <c r="N632" s="14">
        <v>624</v>
      </c>
      <c r="O632" s="15" t="str">
        <f t="shared" si="168"/>
        <v>50.8064위</v>
      </c>
      <c r="P632" s="15">
        <f t="shared" si="169"/>
        <v>5.0806400000000005E+129</v>
      </c>
      <c r="Q632" s="15">
        <f t="shared" si="92"/>
        <v>50.806400000000004</v>
      </c>
      <c r="R632" s="14" t="str" cm="1">
        <f t="array" ref="R632">IF(AND(Q631&gt;1000,Q632&lt;2),INDEX(V:V,MATCH(R631,V:V,0)+1,0),R631)</f>
        <v>위</v>
      </c>
      <c r="S632" s="14" t="str">
        <f t="shared" si="152"/>
        <v>1E+128</v>
      </c>
      <c r="T632" s="29">
        <f t="shared" si="170"/>
        <v>63940000000</v>
      </c>
    </row>
    <row r="633" spans="5:20" x14ac:dyDescent="0.3">
      <c r="E633" s="14">
        <v>625</v>
      </c>
      <c r="F633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</v>
      </c>
      <c r="G63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3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</v>
      </c>
      <c r="I633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</v>
      </c>
      <c r="J633" s="6" t="s">
        <v>717</v>
      </c>
      <c r="N633" s="14">
        <v>625</v>
      </c>
      <c r="O633" s="15" t="str">
        <f t="shared" si="168"/>
        <v>76.2096위</v>
      </c>
      <c r="P633" s="15">
        <f t="shared" si="169"/>
        <v>7.6209599999999995E+129</v>
      </c>
      <c r="Q633" s="15">
        <f t="shared" si="92"/>
        <v>76.209599999999995</v>
      </c>
      <c r="R633" s="14" t="str" cm="1">
        <f t="array" ref="R633">IF(AND(Q632&gt;1000,Q633&lt;2),INDEX(V:V,MATCH(R632,V:V,0)+1,0),R632)</f>
        <v>위</v>
      </c>
      <c r="S633" s="14" t="str">
        <f t="shared" si="152"/>
        <v>1E+128</v>
      </c>
      <c r="T633" s="29">
        <f t="shared" si="170"/>
        <v>63950000000</v>
      </c>
    </row>
    <row r="634" spans="5:20" x14ac:dyDescent="0.3">
      <c r="E634" s="14">
        <v>626</v>
      </c>
      <c r="F634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</v>
      </c>
      <c r="G63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4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</v>
      </c>
      <c r="I634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</v>
      </c>
      <c r="J634" s="6" t="s">
        <v>717</v>
      </c>
      <c r="N634" s="14">
        <v>626</v>
      </c>
      <c r="O634" s="15" t="str">
        <f t="shared" si="168"/>
        <v>114.3144위</v>
      </c>
      <c r="P634" s="15">
        <f t="shared" si="169"/>
        <v>1.143144E+130</v>
      </c>
      <c r="Q634" s="15">
        <f t="shared" si="92"/>
        <v>114.31440000000001</v>
      </c>
      <c r="R634" s="14" t="str" cm="1">
        <f t="array" ref="R634">IF(AND(Q633&gt;1000,Q634&lt;2),INDEX(V:V,MATCH(R633,V:V,0)+1,0),R633)</f>
        <v>위</v>
      </c>
      <c r="S634" s="14" t="str">
        <f t="shared" si="152"/>
        <v>1E+128</v>
      </c>
      <c r="T634" s="29">
        <f t="shared" si="170"/>
        <v>63960000000</v>
      </c>
    </row>
    <row r="635" spans="5:20" x14ac:dyDescent="0.3">
      <c r="E635" s="14">
        <v>627</v>
      </c>
      <c r="F635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</v>
      </c>
      <c r="G63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5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</v>
      </c>
      <c r="I635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</v>
      </c>
      <c r="J635" s="6" t="s">
        <v>717</v>
      </c>
      <c r="N635" s="14">
        <v>627</v>
      </c>
      <c r="O635" s="15" t="str">
        <f t="shared" si="168"/>
        <v>171.4716위</v>
      </c>
      <c r="P635" s="15">
        <f t="shared" si="169"/>
        <v>1.7147160000000002E+130</v>
      </c>
      <c r="Q635" s="15">
        <f t="shared" si="92"/>
        <v>171.4716</v>
      </c>
      <c r="R635" s="14" t="str" cm="1">
        <f t="array" ref="R635">IF(AND(Q634&gt;1000,Q635&lt;2),INDEX(V:V,MATCH(R634,V:V,0)+1,0),R634)</f>
        <v>위</v>
      </c>
      <c r="S635" s="14" t="str">
        <f t="shared" si="152"/>
        <v>1E+128</v>
      </c>
      <c r="T635" s="29">
        <f t="shared" si="170"/>
        <v>63970000000</v>
      </c>
    </row>
    <row r="636" spans="5:20" x14ac:dyDescent="0.3">
      <c r="E636" s="14">
        <v>628</v>
      </c>
      <c r="F636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</v>
      </c>
      <c r="G63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6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</v>
      </c>
      <c r="I636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</v>
      </c>
      <c r="J636" s="6" t="s">
        <v>717</v>
      </c>
      <c r="N636" s="14">
        <v>628</v>
      </c>
      <c r="O636" s="15" t="str">
        <f t="shared" si="168"/>
        <v>257.2074위</v>
      </c>
      <c r="P636" s="15">
        <f t="shared" si="169"/>
        <v>2.572074E+130</v>
      </c>
      <c r="Q636" s="15">
        <f t="shared" si="92"/>
        <v>257.20740000000001</v>
      </c>
      <c r="R636" s="14" t="str" cm="1">
        <f t="array" ref="R636">IF(AND(Q635&gt;1000,Q636&lt;2),INDEX(V:V,MATCH(R635,V:V,0)+1,0),R635)</f>
        <v>위</v>
      </c>
      <c r="S636" s="14" t="str">
        <f t="shared" si="152"/>
        <v>1E+128</v>
      </c>
      <c r="T636" s="29">
        <f t="shared" si="170"/>
        <v>63980000000</v>
      </c>
    </row>
    <row r="637" spans="5:20" x14ac:dyDescent="0.3">
      <c r="E637" s="14">
        <v>629</v>
      </c>
      <c r="F637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</v>
      </c>
      <c r="G63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7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</v>
      </c>
      <c r="I637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</v>
      </c>
      <c r="J637" s="6" t="s">
        <v>717</v>
      </c>
      <c r="N637" s="14">
        <v>629</v>
      </c>
      <c r="O637" s="15" t="str">
        <f t="shared" si="168"/>
        <v>385.8111위</v>
      </c>
      <c r="P637" s="15">
        <f t="shared" si="169"/>
        <v>3.8581110000000003E+130</v>
      </c>
      <c r="Q637" s="15">
        <f t="shared" si="92"/>
        <v>385.81110000000001</v>
      </c>
      <c r="R637" s="14" t="str" cm="1">
        <f t="array" ref="R637">IF(AND(Q636&gt;1000,Q637&lt;2),INDEX(V:V,MATCH(R636,V:V,0)+1,0),R636)</f>
        <v>위</v>
      </c>
      <c r="S637" s="14" t="str">
        <f t="shared" si="152"/>
        <v>1E+128</v>
      </c>
      <c r="T637" s="29">
        <f t="shared" si="170"/>
        <v>63990000000</v>
      </c>
    </row>
    <row r="638" spans="5:20" x14ac:dyDescent="0.3">
      <c r="E638" s="14">
        <v>630</v>
      </c>
      <c r="F638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</v>
      </c>
      <c r="G63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8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</v>
      </c>
      <c r="I638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</v>
      </c>
      <c r="J638" s="6" t="s">
        <v>717</v>
      </c>
      <c r="N638" s="14">
        <v>630</v>
      </c>
      <c r="O638" s="15" t="str">
        <f t="shared" si="168"/>
        <v>578.7167위</v>
      </c>
      <c r="P638" s="15">
        <f t="shared" si="169"/>
        <v>5.7871669999999995E+130</v>
      </c>
      <c r="Q638" s="15">
        <f t="shared" si="92"/>
        <v>578.71669999999995</v>
      </c>
      <c r="R638" s="14" t="str" cm="1">
        <f t="array" ref="R638">IF(AND(Q637&gt;1000,Q638&lt;2),INDEX(V:V,MATCH(R637,V:V,0)+1,0),R637)</f>
        <v>위</v>
      </c>
      <c r="S638" s="14" t="str">
        <f t="shared" si="152"/>
        <v>1E+128</v>
      </c>
      <c r="T638" s="29">
        <f t="shared" si="170"/>
        <v>64000000000</v>
      </c>
    </row>
    <row r="639" spans="5:20" x14ac:dyDescent="0.3">
      <c r="E639" s="14">
        <v>631</v>
      </c>
      <c r="F639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</v>
      </c>
      <c r="G63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9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</v>
      </c>
      <c r="I639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</v>
      </c>
      <c r="J639" s="6" t="s">
        <v>717</v>
      </c>
      <c r="N639" s="14">
        <v>631</v>
      </c>
      <c r="O639" s="15" t="str">
        <f t="shared" si="168"/>
        <v>868.0751위</v>
      </c>
      <c r="P639" s="15">
        <f t="shared" si="169"/>
        <v>8.6807510000000013E+130</v>
      </c>
      <c r="Q639" s="15">
        <f t="shared" si="92"/>
        <v>868.07510000000002</v>
      </c>
      <c r="R639" s="14" t="str" cm="1">
        <f t="array" ref="R639">IF(AND(Q638&gt;1000,Q639&lt;2),INDEX(V:V,MATCH(R638,V:V,0)+1,0),R638)</f>
        <v>위</v>
      </c>
      <c r="S639" s="14" t="str">
        <f t="shared" si="152"/>
        <v>1E+128</v>
      </c>
      <c r="T639" s="29">
        <f t="shared" si="170"/>
        <v>64110000000</v>
      </c>
    </row>
    <row r="640" spans="5:20" x14ac:dyDescent="0.3">
      <c r="E640" s="14">
        <v>632</v>
      </c>
      <c r="F640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</v>
      </c>
      <c r="G64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0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</v>
      </c>
      <c r="I640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</v>
      </c>
      <c r="J640" s="6" t="s">
        <v>717</v>
      </c>
      <c r="N640" s="14">
        <v>632</v>
      </c>
      <c r="O640" s="15" t="str">
        <f t="shared" si="168"/>
        <v>1302.1127위</v>
      </c>
      <c r="P640" s="15">
        <f t="shared" si="169"/>
        <v>1.3021127000000001E+131</v>
      </c>
      <c r="Q640" s="15">
        <f t="shared" si="92"/>
        <v>1302.1126999999999</v>
      </c>
      <c r="R640" s="14" t="str" cm="1">
        <f t="array" ref="R640">IF(AND(Q639&gt;1000,Q640&lt;2),INDEX(V:V,MATCH(R639,V:V,0)+1,0),R639)</f>
        <v>위</v>
      </c>
      <c r="S640" s="14" t="str">
        <f t="shared" si="152"/>
        <v>1E+128</v>
      </c>
      <c r="T640" s="29">
        <f t="shared" si="170"/>
        <v>64120000000</v>
      </c>
    </row>
    <row r="641" spans="5:20" x14ac:dyDescent="0.3">
      <c r="E641" s="14">
        <v>633</v>
      </c>
      <c r="F641" s="6" t="str">
        <f>F640&amp;","&amp;P641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</v>
      </c>
      <c r="G64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1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</v>
      </c>
      <c r="I641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</v>
      </c>
      <c r="J641" s="6" t="s">
        <v>717</v>
      </c>
      <c r="N641" s="14">
        <v>633</v>
      </c>
      <c r="O641" s="15" t="str">
        <f t="shared" si="168"/>
        <v>1953.1691위</v>
      </c>
      <c r="P641" s="15">
        <f t="shared" si="169"/>
        <v>1.9531691000000004E+131</v>
      </c>
      <c r="Q641" s="15">
        <f t="shared" si="92"/>
        <v>1953.1691000000001</v>
      </c>
      <c r="R641" s="14" t="str" cm="1">
        <f t="array" ref="R641">IF(AND(Q640&gt;1000,Q641&lt;2),INDEX(V:V,MATCH(R640,V:V,0)+1,0),R640)</f>
        <v>위</v>
      </c>
      <c r="S641" s="14" t="str">
        <f t="shared" si="152"/>
        <v>1E+128</v>
      </c>
      <c r="T641" s="29">
        <f t="shared" si="170"/>
        <v>64130000000</v>
      </c>
    </row>
    <row r="642" spans="5:20" x14ac:dyDescent="0.3">
      <c r="E642" s="14">
        <v>634</v>
      </c>
      <c r="F642" s="6" t="str">
        <f>F641&amp;","&amp;P642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</v>
      </c>
      <c r="G64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2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</v>
      </c>
      <c r="I642" s="6" t="str">
        <f>I641&amp;","&amp;O642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</v>
      </c>
      <c r="J642" s="6" t="s">
        <v>717</v>
      </c>
      <c r="N642" s="14">
        <v>634</v>
      </c>
      <c r="O642" s="15" t="str">
        <f t="shared" si="168"/>
        <v>2929.7537위</v>
      </c>
      <c r="P642" s="15">
        <f t="shared" si="169"/>
        <v>2.9297537000000002E+131</v>
      </c>
      <c r="Q642" s="15">
        <f t="shared" si="92"/>
        <v>2929.7537000000002</v>
      </c>
      <c r="R642" s="14" t="str" cm="1">
        <f t="array" ref="R642">IF(AND(Q641&gt;1000,Q642&lt;2),INDEX(V:V,MATCH(R641,V:V,0)+1,0),R641)</f>
        <v>위</v>
      </c>
      <c r="S642" s="14" t="str">
        <f t="shared" si="152"/>
        <v>1E+128</v>
      </c>
      <c r="T642" s="29">
        <f t="shared" si="170"/>
        <v>64140000000</v>
      </c>
    </row>
    <row r="643" spans="5:20" x14ac:dyDescent="0.3">
      <c r="E643" s="14">
        <v>635</v>
      </c>
      <c r="F643" s="6" t="str">
        <f t="shared" ref="F643:F646" si="173">F642&amp;","&amp;P643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</v>
      </c>
      <c r="G64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3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</v>
      </c>
      <c r="I643" s="6" t="str">
        <f t="shared" ref="I643:I644" si="174">I642&amp;","&amp;O643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</v>
      </c>
      <c r="J643" s="6" t="s">
        <v>717</v>
      </c>
      <c r="N643" s="14">
        <v>635</v>
      </c>
      <c r="O643" s="15" t="str">
        <f t="shared" si="168"/>
        <v>4394.6306위</v>
      </c>
      <c r="P643" s="15">
        <f t="shared" si="169"/>
        <v>4.3946306000000008E+131</v>
      </c>
      <c r="Q643" s="15">
        <f t="shared" si="92"/>
        <v>4394.6306000000004</v>
      </c>
      <c r="R643" s="14" t="str" cm="1">
        <f t="array" ref="R643">IF(AND(Q642&gt;1000,Q643&lt;2),INDEX(V:V,MATCH(R642,V:V,0)+1,0),R642)</f>
        <v>위</v>
      </c>
      <c r="S643" s="14" t="str">
        <f t="shared" si="152"/>
        <v>1E+128</v>
      </c>
      <c r="T643" s="29">
        <f t="shared" si="170"/>
        <v>64150000000</v>
      </c>
    </row>
    <row r="644" spans="5:20" x14ac:dyDescent="0.3">
      <c r="E644" s="14">
        <v>636</v>
      </c>
      <c r="F644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</v>
      </c>
      <c r="G64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4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</v>
      </c>
      <c r="I644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</v>
      </c>
      <c r="J644" s="6" t="s">
        <v>717</v>
      </c>
      <c r="N644" s="14">
        <v>636</v>
      </c>
      <c r="O644" s="15" t="str">
        <f t="shared" si="168"/>
        <v>6591.9459위</v>
      </c>
      <c r="P644" s="15">
        <f t="shared" si="169"/>
        <v>6.5919459000000004E+131</v>
      </c>
      <c r="Q644" s="15">
        <f t="shared" si="92"/>
        <v>6591.9458999999997</v>
      </c>
      <c r="R644" s="14" t="str" cm="1">
        <f t="array" ref="R644">IF(AND(Q643&gt;1000,Q644&lt;2),INDEX(V:V,MATCH(R643,V:V,0)+1,0),R643)</f>
        <v>위</v>
      </c>
      <c r="S644" s="14" t="str">
        <f t="shared" si="152"/>
        <v>1E+128</v>
      </c>
      <c r="T644" s="29">
        <f t="shared" si="170"/>
        <v>64160000000</v>
      </c>
    </row>
    <row r="645" spans="5:20" x14ac:dyDescent="0.3">
      <c r="E645" s="14">
        <v>637</v>
      </c>
      <c r="F645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</v>
      </c>
      <c r="G64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5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</v>
      </c>
      <c r="I645" s="6" t="str">
        <f>I644&amp;","&amp;O645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</v>
      </c>
      <c r="J645" s="6" t="s">
        <v>717</v>
      </c>
      <c r="N645" s="14">
        <v>637</v>
      </c>
      <c r="O645" s="15" t="str">
        <f t="shared" si="168"/>
        <v>9887.9189위</v>
      </c>
      <c r="P645" s="15">
        <f t="shared" si="169"/>
        <v>9.8879188999999995E+131</v>
      </c>
      <c r="Q645" s="15">
        <f t="shared" si="92"/>
        <v>9887.9188999999988</v>
      </c>
      <c r="R645" s="14" t="str" cm="1">
        <f t="array" ref="R645">IF(AND(Q644&gt;1000,Q645&lt;2),INDEX(V:V,MATCH(R644,V:V,0)+1,0),R644)</f>
        <v>위</v>
      </c>
      <c r="S645" s="14" t="str">
        <f t="shared" si="152"/>
        <v>1E+128</v>
      </c>
      <c r="T645" s="29">
        <f t="shared" si="170"/>
        <v>64170000000</v>
      </c>
    </row>
    <row r="646" spans="5:20" x14ac:dyDescent="0.3">
      <c r="E646" s="14">
        <v>638</v>
      </c>
      <c r="F646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</v>
      </c>
      <c r="G64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6" s="6" t="str">
        <f t="shared" ref="H646:H667" si="175">H645&amp;","&amp;T646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</v>
      </c>
      <c r="I646" s="6" t="str">
        <f t="shared" ref="I646:I667" si="176">I645&amp;","&amp;O646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</v>
      </c>
      <c r="N646" s="14">
        <v>638</v>
      </c>
      <c r="O646" s="15" t="str">
        <f t="shared" ref="O646:O667" si="177">Q646&amp;R646</f>
        <v>1.4832설</v>
      </c>
      <c r="P646" s="15">
        <f t="shared" ref="P646:P667" si="178">Q646*S646</f>
        <v>1.4832000000000001E+132</v>
      </c>
      <c r="Q646" s="15">
        <f t="shared" si="92"/>
        <v>1.4832000000000001</v>
      </c>
      <c r="R646" s="14" t="str" cm="1">
        <f t="array" ref="R646">IF(AND(Q645&gt;1000,Q646&lt;2),INDEX(V:V,MATCH(R645,V:V,0)+1,0),R645)</f>
        <v>설</v>
      </c>
      <c r="S646" s="14" t="str">
        <f t="shared" si="152"/>
        <v>1E+132</v>
      </c>
      <c r="T646" s="29">
        <f t="shared" ref="T646:T667" si="179">$B$11*N646+IF(N646&gt;=15,ROUNDUP((N646/15),0)*$B$12,0)+IF(N646&gt;=50,ROUNDUP((N646/50),0)*$B$13,0)+IF(N646&gt;=100,ROUNDUP((N646/100),0)*$B$14,0)+IF(N646&gt;=200,ROUNDUP((N646/200),0)*$B$15,0)</f>
        <v>64180000000</v>
      </c>
    </row>
    <row r="647" spans="5:20" x14ac:dyDescent="0.3">
      <c r="E647" s="14">
        <v>639</v>
      </c>
      <c r="F647" s="6" t="str">
        <f t="shared" ref="F647:F667" si="180">F646&amp;","&amp;P647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</v>
      </c>
      <c r="G647" s="6" t="str">
        <f t="shared" ref="G647:G710" si="181">G646&amp;","&amp;2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7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</v>
      </c>
      <c r="I647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</v>
      </c>
      <c r="N647" s="14">
        <v>639</v>
      </c>
      <c r="O647" s="15" t="str">
        <f t="shared" si="177"/>
        <v>2.2248설</v>
      </c>
      <c r="P647" s="15">
        <f t="shared" si="178"/>
        <v>2.2248000000000002E+132</v>
      </c>
      <c r="Q647" s="15">
        <f t="shared" si="92"/>
        <v>2.2248000000000001</v>
      </c>
      <c r="R647" s="14" t="str" cm="1">
        <f t="array" ref="R647">IF(AND(Q646&gt;1000,Q647&lt;2),INDEX(V:V,MATCH(R646,V:V,0)+1,0),R646)</f>
        <v>설</v>
      </c>
      <c r="S647" s="14" t="str">
        <f t="shared" si="152"/>
        <v>1E+132</v>
      </c>
      <c r="T647" s="29">
        <f t="shared" si="179"/>
        <v>64190000000</v>
      </c>
    </row>
    <row r="648" spans="5:20" x14ac:dyDescent="0.3">
      <c r="E648" s="14">
        <v>640</v>
      </c>
      <c r="F648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</v>
      </c>
      <c r="G64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8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</v>
      </c>
      <c r="I648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</v>
      </c>
      <c r="N648" s="14">
        <v>640</v>
      </c>
      <c r="O648" s="15" t="str">
        <f t="shared" si="177"/>
        <v>3.3372설</v>
      </c>
      <c r="P648" s="15">
        <f t="shared" si="178"/>
        <v>3.3372000000000004E+132</v>
      </c>
      <c r="Q648" s="15">
        <f t="shared" si="92"/>
        <v>3.3372000000000002</v>
      </c>
      <c r="R648" s="14" t="str" cm="1">
        <f t="array" ref="R648">IF(AND(Q647&gt;1000,Q648&lt;2),INDEX(V:V,MATCH(R647,V:V,0)+1,0),R647)</f>
        <v>설</v>
      </c>
      <c r="S648" s="14" t="str">
        <f t="shared" si="152"/>
        <v>1E+132</v>
      </c>
      <c r="T648" s="29">
        <f t="shared" si="179"/>
        <v>64200000000</v>
      </c>
    </row>
    <row r="649" spans="5:20" x14ac:dyDescent="0.3">
      <c r="E649" s="14">
        <v>641</v>
      </c>
      <c r="F649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</v>
      </c>
      <c r="G64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9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</v>
      </c>
      <c r="I649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</v>
      </c>
      <c r="N649" s="14">
        <v>641</v>
      </c>
      <c r="O649" s="15" t="str">
        <f t="shared" si="177"/>
        <v>5.0058설</v>
      </c>
      <c r="P649" s="15">
        <f t="shared" si="178"/>
        <v>5.0058E+132</v>
      </c>
      <c r="Q649" s="15">
        <f t="shared" si="92"/>
        <v>5.0057999999999998</v>
      </c>
      <c r="R649" s="14" t="str" cm="1">
        <f t="array" ref="R649">IF(AND(Q648&gt;1000,Q649&lt;2),INDEX(V:V,MATCH(R648,V:V,0)+1,0),R648)</f>
        <v>설</v>
      </c>
      <c r="S649" s="14" t="str">
        <f t="shared" ref="S649:S712" si="182">VLOOKUP(R649,V:Y,4,FALSE)</f>
        <v>1E+132</v>
      </c>
      <c r="T649" s="29">
        <f t="shared" si="179"/>
        <v>64210000000</v>
      </c>
    </row>
    <row r="650" spans="5:20" x14ac:dyDescent="0.3">
      <c r="E650" s="14">
        <v>642</v>
      </c>
      <c r="F650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</v>
      </c>
      <c r="G65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0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</v>
      </c>
      <c r="I650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</v>
      </c>
      <c r="N650" s="14">
        <v>642</v>
      </c>
      <c r="O650" s="15" t="str">
        <f t="shared" si="177"/>
        <v>7.5087설</v>
      </c>
      <c r="P650" s="15">
        <f t="shared" si="178"/>
        <v>7.5087000000000003E+132</v>
      </c>
      <c r="Q650" s="15">
        <f t="shared" si="92"/>
        <v>7.5087000000000002</v>
      </c>
      <c r="R650" s="14" t="str" cm="1">
        <f t="array" ref="R650">IF(AND(Q649&gt;1000,Q650&lt;2),INDEX(V:V,MATCH(R649,V:V,0)+1,0),R649)</f>
        <v>설</v>
      </c>
      <c r="S650" s="14" t="str">
        <f t="shared" si="182"/>
        <v>1E+132</v>
      </c>
      <c r="T650" s="29">
        <f t="shared" si="179"/>
        <v>64220000000</v>
      </c>
    </row>
    <row r="651" spans="5:20" x14ac:dyDescent="0.3">
      <c r="E651" s="14">
        <v>643</v>
      </c>
      <c r="F651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</v>
      </c>
      <c r="G65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1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</v>
      </c>
      <c r="I651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</v>
      </c>
      <c r="N651" s="14">
        <v>643</v>
      </c>
      <c r="O651" s="15" t="str">
        <f t="shared" si="177"/>
        <v>11.2631설</v>
      </c>
      <c r="P651" s="15">
        <f t="shared" si="178"/>
        <v>1.12631E+133</v>
      </c>
      <c r="Q651" s="15">
        <f t="shared" si="92"/>
        <v>11.2631</v>
      </c>
      <c r="R651" s="14" t="str" cm="1">
        <f t="array" ref="R651">IF(AND(Q650&gt;1000,Q651&lt;2),INDEX(V:V,MATCH(R650,V:V,0)+1,0),R650)</f>
        <v>설</v>
      </c>
      <c r="S651" s="14" t="str">
        <f t="shared" si="182"/>
        <v>1E+132</v>
      </c>
      <c r="T651" s="29">
        <f t="shared" si="179"/>
        <v>64230000000</v>
      </c>
    </row>
    <row r="652" spans="5:20" x14ac:dyDescent="0.3">
      <c r="E652" s="14">
        <v>644</v>
      </c>
      <c r="F652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</v>
      </c>
      <c r="G65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2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</v>
      </c>
      <c r="I652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</v>
      </c>
      <c r="N652" s="14">
        <v>644</v>
      </c>
      <c r="O652" s="15" t="str">
        <f t="shared" si="177"/>
        <v>16.8947설</v>
      </c>
      <c r="P652" s="15">
        <f t="shared" si="178"/>
        <v>1.6894699999999999E+133</v>
      </c>
      <c r="Q652" s="15">
        <f t="shared" si="92"/>
        <v>16.8947</v>
      </c>
      <c r="R652" s="14" t="str" cm="1">
        <f t="array" ref="R652">IF(AND(Q651&gt;1000,Q652&lt;2),INDEX(V:V,MATCH(R651,V:V,0)+1,0),R651)</f>
        <v>설</v>
      </c>
      <c r="S652" s="14" t="str">
        <f t="shared" si="182"/>
        <v>1E+132</v>
      </c>
      <c r="T652" s="29">
        <f t="shared" si="179"/>
        <v>64240000000</v>
      </c>
    </row>
    <row r="653" spans="5:20" x14ac:dyDescent="0.3">
      <c r="E653" s="14">
        <v>645</v>
      </c>
      <c r="F653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</v>
      </c>
      <c r="G65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3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</v>
      </c>
      <c r="I653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</v>
      </c>
      <c r="N653" s="14">
        <v>645</v>
      </c>
      <c r="O653" s="15" t="str">
        <f t="shared" si="177"/>
        <v>25.3421설</v>
      </c>
      <c r="P653" s="15">
        <f t="shared" si="178"/>
        <v>2.53421E+133</v>
      </c>
      <c r="Q653" s="15">
        <f t="shared" si="92"/>
        <v>25.342099999999999</v>
      </c>
      <c r="R653" s="14" t="str" cm="1">
        <f t="array" ref="R653">IF(AND(Q652&gt;1000,Q653&lt;2),INDEX(V:V,MATCH(R652,V:V,0)+1,0),R652)</f>
        <v>설</v>
      </c>
      <c r="S653" s="14" t="str">
        <f t="shared" si="182"/>
        <v>1E+132</v>
      </c>
      <c r="T653" s="29">
        <f t="shared" si="179"/>
        <v>64250000000</v>
      </c>
    </row>
    <row r="654" spans="5:20" x14ac:dyDescent="0.3">
      <c r="E654" s="14">
        <v>646</v>
      </c>
      <c r="F654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</v>
      </c>
      <c r="G65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4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</v>
      </c>
      <c r="I654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</v>
      </c>
      <c r="N654" s="14">
        <v>646</v>
      </c>
      <c r="O654" s="15" t="str">
        <f t="shared" si="177"/>
        <v>38.0132설</v>
      </c>
      <c r="P654" s="15">
        <f t="shared" si="178"/>
        <v>3.8013200000000003E+133</v>
      </c>
      <c r="Q654" s="15">
        <f t="shared" si="92"/>
        <v>38.013200000000005</v>
      </c>
      <c r="R654" s="14" t="str" cm="1">
        <f t="array" ref="R654">IF(AND(Q653&gt;1000,Q654&lt;2),INDEX(V:V,MATCH(R653,V:V,0)+1,0),R653)</f>
        <v>설</v>
      </c>
      <c r="S654" s="14" t="str">
        <f t="shared" si="182"/>
        <v>1E+132</v>
      </c>
      <c r="T654" s="29">
        <f t="shared" si="179"/>
        <v>64360000000</v>
      </c>
    </row>
    <row r="655" spans="5:20" x14ac:dyDescent="0.3">
      <c r="E655" s="14">
        <v>647</v>
      </c>
      <c r="F655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</v>
      </c>
      <c r="G65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5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</v>
      </c>
      <c r="I655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</v>
      </c>
      <c r="N655" s="14">
        <v>647</v>
      </c>
      <c r="O655" s="15" t="str">
        <f t="shared" si="177"/>
        <v>57.0198설</v>
      </c>
      <c r="P655" s="15">
        <f t="shared" si="178"/>
        <v>5.70198E+133</v>
      </c>
      <c r="Q655" s="15">
        <f t="shared" si="92"/>
        <v>57.019799999999996</v>
      </c>
      <c r="R655" s="14" t="str" cm="1">
        <f t="array" ref="R655">IF(AND(Q654&gt;1000,Q655&lt;2),INDEX(V:V,MATCH(R654,V:V,0)+1,0),R654)</f>
        <v>설</v>
      </c>
      <c r="S655" s="14" t="str">
        <f t="shared" si="182"/>
        <v>1E+132</v>
      </c>
      <c r="T655" s="29">
        <f t="shared" si="179"/>
        <v>64370000000</v>
      </c>
    </row>
    <row r="656" spans="5:20" x14ac:dyDescent="0.3">
      <c r="E656" s="14">
        <v>648</v>
      </c>
      <c r="F656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</v>
      </c>
      <c r="G65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6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</v>
      </c>
      <c r="I656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</v>
      </c>
      <c r="N656" s="14">
        <v>648</v>
      </c>
      <c r="O656" s="15" t="str">
        <f t="shared" si="177"/>
        <v>85.5297설</v>
      </c>
      <c r="P656" s="15">
        <f t="shared" si="178"/>
        <v>8.5529700000000009E+133</v>
      </c>
      <c r="Q656" s="15">
        <f t="shared" si="92"/>
        <v>85.529700000000005</v>
      </c>
      <c r="R656" s="14" t="str" cm="1">
        <f t="array" ref="R656">IF(AND(Q655&gt;1000,Q656&lt;2),INDEX(V:V,MATCH(R655,V:V,0)+1,0),R655)</f>
        <v>설</v>
      </c>
      <c r="S656" s="14" t="str">
        <f t="shared" si="182"/>
        <v>1E+132</v>
      </c>
      <c r="T656" s="29">
        <f t="shared" si="179"/>
        <v>64380000000</v>
      </c>
    </row>
    <row r="657" spans="5:20" x14ac:dyDescent="0.3">
      <c r="E657" s="14">
        <v>649</v>
      </c>
      <c r="F657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</v>
      </c>
      <c r="G65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7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</v>
      </c>
      <c r="I657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</v>
      </c>
      <c r="N657" s="14">
        <v>649</v>
      </c>
      <c r="O657" s="15" t="str">
        <f t="shared" si="177"/>
        <v>128.2946설</v>
      </c>
      <c r="P657" s="15">
        <f t="shared" si="178"/>
        <v>1.282946E+134</v>
      </c>
      <c r="Q657" s="15">
        <f t="shared" si="92"/>
        <v>128.2946</v>
      </c>
      <c r="R657" s="14" t="str" cm="1">
        <f t="array" ref="R657">IF(AND(Q656&gt;1000,Q657&lt;2),INDEX(V:V,MATCH(R656,V:V,0)+1,0),R656)</f>
        <v>설</v>
      </c>
      <c r="S657" s="14" t="str">
        <f t="shared" si="182"/>
        <v>1E+132</v>
      </c>
      <c r="T657" s="29">
        <f t="shared" si="179"/>
        <v>64390000000</v>
      </c>
    </row>
    <row r="658" spans="5:20" x14ac:dyDescent="0.3">
      <c r="E658" s="14">
        <v>650</v>
      </c>
      <c r="F658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</v>
      </c>
      <c r="G65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8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</v>
      </c>
      <c r="I658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</v>
      </c>
      <c r="N658" s="14">
        <v>650</v>
      </c>
      <c r="O658" s="15" t="str">
        <f t="shared" si="177"/>
        <v>192.4419설</v>
      </c>
      <c r="P658" s="15">
        <f t="shared" si="178"/>
        <v>1.9244190000000002E+134</v>
      </c>
      <c r="Q658" s="15">
        <f t="shared" si="92"/>
        <v>192.4419</v>
      </c>
      <c r="R658" s="14" t="str" cm="1">
        <f t="array" ref="R658">IF(AND(Q657&gt;1000,Q658&lt;2),INDEX(V:V,MATCH(R657,V:V,0)+1,0),R657)</f>
        <v>설</v>
      </c>
      <c r="S658" s="14" t="str">
        <f t="shared" si="182"/>
        <v>1E+132</v>
      </c>
      <c r="T658" s="29">
        <f t="shared" si="179"/>
        <v>64400000000</v>
      </c>
    </row>
    <row r="659" spans="5:20" x14ac:dyDescent="0.3">
      <c r="E659" s="14">
        <v>651</v>
      </c>
      <c r="F659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</v>
      </c>
      <c r="G65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9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</v>
      </c>
      <c r="I659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</v>
      </c>
      <c r="N659" s="14">
        <v>651</v>
      </c>
      <c r="O659" s="15" t="str">
        <f t="shared" si="177"/>
        <v>288.6629설</v>
      </c>
      <c r="P659" s="15">
        <f t="shared" si="178"/>
        <v>2.8866289999999998E+134</v>
      </c>
      <c r="Q659" s="15">
        <f t="shared" si="92"/>
        <v>288.66289999999998</v>
      </c>
      <c r="R659" s="14" t="str" cm="1">
        <f t="array" ref="R659">IF(AND(Q658&gt;1000,Q659&lt;2),INDEX(V:V,MATCH(R658,V:V,0)+1,0),R658)</f>
        <v>설</v>
      </c>
      <c r="S659" s="14" t="str">
        <f t="shared" si="182"/>
        <v>1E+132</v>
      </c>
      <c r="T659" s="29">
        <f t="shared" si="179"/>
        <v>64910000000</v>
      </c>
    </row>
    <row r="660" spans="5:20" x14ac:dyDescent="0.3">
      <c r="E660" s="14">
        <v>652</v>
      </c>
      <c r="F660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</v>
      </c>
      <c r="G66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0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</v>
      </c>
      <c r="I660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</v>
      </c>
      <c r="N660" s="14">
        <v>652</v>
      </c>
      <c r="O660" s="15" t="str">
        <f t="shared" si="177"/>
        <v>432.9944설</v>
      </c>
      <c r="P660" s="15">
        <f t="shared" si="178"/>
        <v>4.3299439999999998E+134</v>
      </c>
      <c r="Q660" s="15">
        <f t="shared" si="92"/>
        <v>432.99439999999998</v>
      </c>
      <c r="R660" s="14" t="str" cm="1">
        <f t="array" ref="R660">IF(AND(Q659&gt;1000,Q660&lt;2),INDEX(V:V,MATCH(R659,V:V,0)+1,0),R659)</f>
        <v>설</v>
      </c>
      <c r="S660" s="14" t="str">
        <f t="shared" si="182"/>
        <v>1E+132</v>
      </c>
      <c r="T660" s="29">
        <f t="shared" si="179"/>
        <v>64920000000</v>
      </c>
    </row>
    <row r="661" spans="5:20" x14ac:dyDescent="0.3">
      <c r="E661" s="14">
        <v>653</v>
      </c>
      <c r="F661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</v>
      </c>
      <c r="G66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1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</v>
      </c>
      <c r="I661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</v>
      </c>
      <c r="N661" s="14">
        <v>653</v>
      </c>
      <c r="O661" s="15" t="str">
        <f t="shared" si="177"/>
        <v>649.4916설</v>
      </c>
      <c r="P661" s="15">
        <f t="shared" si="178"/>
        <v>6.4949159999999992E+134</v>
      </c>
      <c r="Q661" s="15">
        <f t="shared" si="92"/>
        <v>649.49159999999995</v>
      </c>
      <c r="R661" s="14" t="str" cm="1">
        <f t="array" ref="R661">IF(AND(Q660&gt;1000,Q661&lt;2),INDEX(V:V,MATCH(R660,V:V,0)+1,0),R660)</f>
        <v>설</v>
      </c>
      <c r="S661" s="14" t="str">
        <f t="shared" si="182"/>
        <v>1E+132</v>
      </c>
      <c r="T661" s="29">
        <f t="shared" si="179"/>
        <v>64930000000</v>
      </c>
    </row>
    <row r="662" spans="5:20" x14ac:dyDescent="0.3">
      <c r="E662" s="14">
        <v>654</v>
      </c>
      <c r="F662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</v>
      </c>
      <c r="G66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2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</v>
      </c>
      <c r="I662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</v>
      </c>
      <c r="N662" s="14">
        <v>654</v>
      </c>
      <c r="O662" s="15" t="str">
        <f t="shared" si="177"/>
        <v>974.2374설</v>
      </c>
      <c r="P662" s="15">
        <f t="shared" si="178"/>
        <v>9.7423740000000001E+134</v>
      </c>
      <c r="Q662" s="15">
        <f t="shared" si="92"/>
        <v>974.23739999999998</v>
      </c>
      <c r="R662" s="14" t="str" cm="1">
        <f t="array" ref="R662">IF(AND(Q661&gt;1000,Q662&lt;2),INDEX(V:V,MATCH(R661,V:V,0)+1,0),R661)</f>
        <v>설</v>
      </c>
      <c r="S662" s="14" t="str">
        <f t="shared" si="182"/>
        <v>1E+132</v>
      </c>
      <c r="T662" s="29">
        <f t="shared" si="179"/>
        <v>64940000000</v>
      </c>
    </row>
    <row r="663" spans="5:20" x14ac:dyDescent="0.3">
      <c r="E663" s="14">
        <v>655</v>
      </c>
      <c r="F663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</v>
      </c>
      <c r="G66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3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</v>
      </c>
      <c r="I663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</v>
      </c>
      <c r="N663" s="14">
        <v>655</v>
      </c>
      <c r="O663" s="15" t="str">
        <f t="shared" si="177"/>
        <v>1461.3561설</v>
      </c>
      <c r="P663" s="15">
        <f t="shared" si="178"/>
        <v>1.4613560999999998E+135</v>
      </c>
      <c r="Q663" s="15">
        <f t="shared" si="92"/>
        <v>1461.3561</v>
      </c>
      <c r="R663" s="14" t="str" cm="1">
        <f t="array" ref="R663">IF(AND(Q662&gt;1000,Q663&lt;2),INDEX(V:V,MATCH(R662,V:V,0)+1,0),R662)</f>
        <v>설</v>
      </c>
      <c r="S663" s="14" t="str">
        <f t="shared" si="182"/>
        <v>1E+132</v>
      </c>
      <c r="T663" s="29">
        <f t="shared" si="179"/>
        <v>64950000000</v>
      </c>
    </row>
    <row r="664" spans="5:20" x14ac:dyDescent="0.3">
      <c r="E664" s="14">
        <v>656</v>
      </c>
      <c r="F664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</v>
      </c>
      <c r="G66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4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</v>
      </c>
      <c r="I664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</v>
      </c>
      <c r="N664" s="14">
        <v>656</v>
      </c>
      <c r="O664" s="15" t="str">
        <f t="shared" si="177"/>
        <v>2192.0342설</v>
      </c>
      <c r="P664" s="15">
        <f t="shared" si="178"/>
        <v>2.1920342000000001E+135</v>
      </c>
      <c r="Q664" s="15">
        <f t="shared" si="92"/>
        <v>2192.0342000000001</v>
      </c>
      <c r="R664" s="14" t="str" cm="1">
        <f t="array" ref="R664">IF(AND(Q663&gt;1000,Q664&lt;2),INDEX(V:V,MATCH(R663,V:V,0)+1,0),R663)</f>
        <v>설</v>
      </c>
      <c r="S664" s="14" t="str">
        <f t="shared" si="182"/>
        <v>1E+132</v>
      </c>
      <c r="T664" s="29">
        <f t="shared" si="179"/>
        <v>64960000000</v>
      </c>
    </row>
    <row r="665" spans="5:20" x14ac:dyDescent="0.3">
      <c r="E665" s="14">
        <v>657</v>
      </c>
      <c r="F665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</v>
      </c>
      <c r="G66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5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</v>
      </c>
      <c r="I665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</v>
      </c>
      <c r="N665" s="14">
        <v>657</v>
      </c>
      <c r="O665" s="15" t="str">
        <f t="shared" si="177"/>
        <v>3288.0513설</v>
      </c>
      <c r="P665" s="15">
        <f t="shared" si="178"/>
        <v>3.2880512999999999E+135</v>
      </c>
      <c r="Q665" s="15">
        <f t="shared" si="92"/>
        <v>3288.0513000000001</v>
      </c>
      <c r="R665" s="14" t="str" cm="1">
        <f t="array" ref="R665">IF(AND(Q664&gt;1000,Q665&lt;2),INDEX(V:V,MATCH(R664,V:V,0)+1,0),R664)</f>
        <v>설</v>
      </c>
      <c r="S665" s="14" t="str">
        <f t="shared" si="182"/>
        <v>1E+132</v>
      </c>
      <c r="T665" s="29">
        <f t="shared" si="179"/>
        <v>64970000000</v>
      </c>
    </row>
    <row r="666" spans="5:20" x14ac:dyDescent="0.3">
      <c r="E666" s="14">
        <v>658</v>
      </c>
      <c r="F666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</v>
      </c>
      <c r="G66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6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</v>
      </c>
      <c r="I666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</v>
      </c>
      <c r="N666" s="14">
        <v>658</v>
      </c>
      <c r="O666" s="15" t="str">
        <f t="shared" si="177"/>
        <v>4932.077설</v>
      </c>
      <c r="P666" s="15">
        <f t="shared" si="178"/>
        <v>4.9320770000000004E+135</v>
      </c>
      <c r="Q666" s="15">
        <f t="shared" si="92"/>
        <v>4932.0770000000002</v>
      </c>
      <c r="R666" s="14" t="str" cm="1">
        <f t="array" ref="R666">IF(AND(Q665&gt;1000,Q666&lt;2),INDEX(V:V,MATCH(R665,V:V,0)+1,0),R665)</f>
        <v>설</v>
      </c>
      <c r="S666" s="14" t="str">
        <f t="shared" si="182"/>
        <v>1E+132</v>
      </c>
      <c r="T666" s="29">
        <f t="shared" si="179"/>
        <v>64980000000</v>
      </c>
    </row>
    <row r="667" spans="5:20" x14ac:dyDescent="0.3">
      <c r="E667" s="14">
        <v>659</v>
      </c>
      <c r="F667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</v>
      </c>
      <c r="G66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7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</v>
      </c>
      <c r="I667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</v>
      </c>
      <c r="N667" s="14">
        <v>659</v>
      </c>
      <c r="O667" s="15" t="str">
        <f t="shared" si="177"/>
        <v>7398.1155설</v>
      </c>
      <c r="P667" s="15">
        <f t="shared" si="178"/>
        <v>7.3981154999999996E+135</v>
      </c>
      <c r="Q667" s="15">
        <f t="shared" si="92"/>
        <v>7398.1154999999999</v>
      </c>
      <c r="R667" s="14" t="str" cm="1">
        <f t="array" ref="R667">IF(AND(Q666&gt;1000,Q667&lt;2),INDEX(V:V,MATCH(R666,V:V,0)+1,0),R666)</f>
        <v>설</v>
      </c>
      <c r="S667" s="14" t="str">
        <f t="shared" si="182"/>
        <v>1E+132</v>
      </c>
      <c r="T667" s="29">
        <f t="shared" si="179"/>
        <v>64990000000</v>
      </c>
    </row>
    <row r="668" spans="5:20" x14ac:dyDescent="0.3">
      <c r="E668" s="14">
        <v>660</v>
      </c>
      <c r="F668" s="6" t="str">
        <f t="shared" ref="F668:F690" si="183">F667&amp;","&amp;P668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</v>
      </c>
      <c r="G66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8" s="6" t="str">
        <f t="shared" ref="H668:H690" si="184">H667&amp;","&amp;T668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</v>
      </c>
      <c r="I668" s="6" t="str">
        <f t="shared" ref="I668:I689" si="185">I667&amp;","&amp;O668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</v>
      </c>
      <c r="N668" s="14">
        <v>660</v>
      </c>
      <c r="O668" s="15" t="str">
        <f t="shared" ref="O668:O683" si="186">Q668&amp;R668</f>
        <v>1.1098적</v>
      </c>
      <c r="P668" s="15">
        <f t="shared" ref="P668:P683" si="187">Q668*S668</f>
        <v>1.1098E+136</v>
      </c>
      <c r="Q668" s="15">
        <f t="shared" si="92"/>
        <v>1.1097999999999999</v>
      </c>
      <c r="R668" s="14" t="str" cm="1">
        <f t="array" ref="R668">IF(AND(Q667&gt;1000,Q668&lt;2),INDEX(V:V,MATCH(R667,V:V,0)+1,0),R667)</f>
        <v>적</v>
      </c>
      <c r="S668" s="14" t="str">
        <f t="shared" si="182"/>
        <v>1E+136</v>
      </c>
      <c r="T668" s="29">
        <f t="shared" ref="T668:T683" si="188">$B$11*N668+IF(N668&gt;=15,ROUNDUP((N668/15),0)*$B$12,0)+IF(N668&gt;=50,ROUNDUP((N668/50),0)*$B$13,0)+IF(N668&gt;=100,ROUNDUP((N668/100),0)*$B$14,0)+IF(N668&gt;=200,ROUNDUP((N668/200),0)*$B$15,0)</f>
        <v>65000000000</v>
      </c>
    </row>
    <row r="669" spans="5:20" x14ac:dyDescent="0.3">
      <c r="E669" s="14">
        <v>661</v>
      </c>
      <c r="F669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</v>
      </c>
      <c r="G66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9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</v>
      </c>
      <c r="I669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</v>
      </c>
      <c r="N669" s="14">
        <v>661</v>
      </c>
      <c r="O669" s="15" t="str">
        <f t="shared" si="186"/>
        <v>1.6647적</v>
      </c>
      <c r="P669" s="15">
        <f t="shared" si="187"/>
        <v>1.6647000000000002E+136</v>
      </c>
      <c r="Q669" s="15">
        <f t="shared" si="92"/>
        <v>1.6647000000000001</v>
      </c>
      <c r="R669" s="14" t="str" cm="1">
        <f t="array" ref="R669">IF(AND(Q668&gt;1000,Q669&lt;2),INDEX(V:V,MATCH(R668,V:V,0)+1,0),R668)</f>
        <v>적</v>
      </c>
      <c r="S669" s="14" t="str">
        <f t="shared" si="182"/>
        <v>1E+136</v>
      </c>
      <c r="T669" s="29">
        <f t="shared" si="188"/>
        <v>65110000000</v>
      </c>
    </row>
    <row r="670" spans="5:20" x14ac:dyDescent="0.3">
      <c r="E670" s="14">
        <v>662</v>
      </c>
      <c r="F670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</v>
      </c>
      <c r="G67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0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</v>
      </c>
      <c r="I670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</v>
      </c>
      <c r="N670" s="14">
        <v>662</v>
      </c>
      <c r="O670" s="15" t="str">
        <f t="shared" si="186"/>
        <v>2.4971적</v>
      </c>
      <c r="P670" s="15">
        <f t="shared" si="187"/>
        <v>2.4971000000000003E+136</v>
      </c>
      <c r="Q670" s="15">
        <f t="shared" si="92"/>
        <v>2.4971000000000001</v>
      </c>
      <c r="R670" s="14" t="str" cm="1">
        <f t="array" ref="R670">IF(AND(Q669&gt;1000,Q670&lt;2),INDEX(V:V,MATCH(R669,V:V,0)+1,0),R669)</f>
        <v>적</v>
      </c>
      <c r="S670" s="14" t="str">
        <f t="shared" si="182"/>
        <v>1E+136</v>
      </c>
      <c r="T670" s="29">
        <f t="shared" si="188"/>
        <v>65120000000</v>
      </c>
    </row>
    <row r="671" spans="5:20" x14ac:dyDescent="0.3">
      <c r="E671" s="14">
        <v>663</v>
      </c>
      <c r="F671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</v>
      </c>
      <c r="G67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1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</v>
      </c>
      <c r="I671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</v>
      </c>
      <c r="N671" s="14">
        <v>663</v>
      </c>
      <c r="O671" s="15" t="str">
        <f t="shared" si="186"/>
        <v>3.7457적</v>
      </c>
      <c r="P671" s="15">
        <f t="shared" si="187"/>
        <v>3.7457000000000007E+136</v>
      </c>
      <c r="Q671" s="15">
        <f t="shared" si="92"/>
        <v>3.7457000000000003</v>
      </c>
      <c r="R671" s="14" t="str" cm="1">
        <f t="array" ref="R671">IF(AND(Q670&gt;1000,Q671&lt;2),INDEX(V:V,MATCH(R670,V:V,0)+1,0),R670)</f>
        <v>적</v>
      </c>
      <c r="S671" s="14" t="str">
        <f t="shared" si="182"/>
        <v>1E+136</v>
      </c>
      <c r="T671" s="29">
        <f t="shared" si="188"/>
        <v>65130000000</v>
      </c>
    </row>
    <row r="672" spans="5:20" x14ac:dyDescent="0.3">
      <c r="E672" s="14">
        <v>664</v>
      </c>
      <c r="F672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</v>
      </c>
      <c r="G67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2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</v>
      </c>
      <c r="I672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</v>
      </c>
      <c r="N672" s="14">
        <v>664</v>
      </c>
      <c r="O672" s="15" t="str">
        <f t="shared" si="186"/>
        <v>5.6186적</v>
      </c>
      <c r="P672" s="15">
        <f t="shared" si="187"/>
        <v>5.6186000000000001E+136</v>
      </c>
      <c r="Q672" s="15">
        <f t="shared" si="92"/>
        <v>5.6185999999999998</v>
      </c>
      <c r="R672" s="14" t="str" cm="1">
        <f t="array" ref="R672">IF(AND(Q671&gt;1000,Q672&lt;2),INDEX(V:V,MATCH(R671,V:V,0)+1,0),R671)</f>
        <v>적</v>
      </c>
      <c r="S672" s="14" t="str">
        <f t="shared" si="182"/>
        <v>1E+136</v>
      </c>
      <c r="T672" s="29">
        <f t="shared" si="188"/>
        <v>65140000000</v>
      </c>
    </row>
    <row r="673" spans="5:20" x14ac:dyDescent="0.3">
      <c r="E673" s="14">
        <v>665</v>
      </c>
      <c r="F673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</v>
      </c>
      <c r="G67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3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</v>
      </c>
      <c r="I673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</v>
      </c>
      <c r="N673" s="14">
        <v>665</v>
      </c>
      <c r="O673" s="15" t="str">
        <f t="shared" si="186"/>
        <v>8.4279적</v>
      </c>
      <c r="P673" s="15">
        <f t="shared" si="187"/>
        <v>8.4278999999999996E+136</v>
      </c>
      <c r="Q673" s="15">
        <f t="shared" si="92"/>
        <v>8.4278999999999993</v>
      </c>
      <c r="R673" s="14" t="str" cm="1">
        <f t="array" ref="R673">IF(AND(Q672&gt;1000,Q673&lt;2),INDEX(V:V,MATCH(R672,V:V,0)+1,0),R672)</f>
        <v>적</v>
      </c>
      <c r="S673" s="14" t="str">
        <f t="shared" si="182"/>
        <v>1E+136</v>
      </c>
      <c r="T673" s="29">
        <f t="shared" si="188"/>
        <v>65150000000</v>
      </c>
    </row>
    <row r="674" spans="5:20" x14ac:dyDescent="0.3">
      <c r="E674" s="14">
        <v>666</v>
      </c>
      <c r="F674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</v>
      </c>
      <c r="G67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4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</v>
      </c>
      <c r="I674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</v>
      </c>
      <c r="N674" s="14">
        <v>666</v>
      </c>
      <c r="O674" s="15" t="str">
        <f t="shared" si="186"/>
        <v>12.6419적</v>
      </c>
      <c r="P674" s="15">
        <f t="shared" si="187"/>
        <v>1.2641900000000001E+137</v>
      </c>
      <c r="Q674" s="15">
        <f t="shared" si="92"/>
        <v>12.6419</v>
      </c>
      <c r="R674" s="14" t="str" cm="1">
        <f t="array" ref="R674">IF(AND(Q673&gt;1000,Q674&lt;2),INDEX(V:V,MATCH(R673,V:V,0)+1,0),R673)</f>
        <v>적</v>
      </c>
      <c r="S674" s="14" t="str">
        <f t="shared" si="182"/>
        <v>1E+136</v>
      </c>
      <c r="T674" s="29">
        <f t="shared" si="188"/>
        <v>65160000000</v>
      </c>
    </row>
    <row r="675" spans="5:20" x14ac:dyDescent="0.3">
      <c r="E675" s="14">
        <v>667</v>
      </c>
      <c r="F675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</v>
      </c>
      <c r="G67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5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</v>
      </c>
      <c r="I675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</v>
      </c>
      <c r="N675" s="14">
        <v>667</v>
      </c>
      <c r="O675" s="15" t="str">
        <f t="shared" si="186"/>
        <v>18.9629적</v>
      </c>
      <c r="P675" s="15">
        <f t="shared" si="187"/>
        <v>1.8962900000000002E+137</v>
      </c>
      <c r="Q675" s="15">
        <f t="shared" si="92"/>
        <v>18.962900000000001</v>
      </c>
      <c r="R675" s="14" t="str" cm="1">
        <f t="array" ref="R675">IF(AND(Q674&gt;1000,Q675&lt;2),INDEX(V:V,MATCH(R674,V:V,0)+1,0),R674)</f>
        <v>적</v>
      </c>
      <c r="S675" s="14" t="str">
        <f t="shared" si="182"/>
        <v>1E+136</v>
      </c>
      <c r="T675" s="29">
        <f t="shared" si="188"/>
        <v>65170000000</v>
      </c>
    </row>
    <row r="676" spans="5:20" x14ac:dyDescent="0.3">
      <c r="E676" s="14">
        <v>668</v>
      </c>
      <c r="F676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</v>
      </c>
      <c r="G67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6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</v>
      </c>
      <c r="I676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</v>
      </c>
      <c r="N676" s="14">
        <v>668</v>
      </c>
      <c r="O676" s="15" t="str">
        <f t="shared" si="186"/>
        <v>28.4444적</v>
      </c>
      <c r="P676" s="15">
        <f t="shared" si="187"/>
        <v>2.8444400000000001E+137</v>
      </c>
      <c r="Q676" s="15">
        <f t="shared" si="92"/>
        <v>28.444399999999998</v>
      </c>
      <c r="R676" s="14" t="str" cm="1">
        <f t="array" ref="R676">IF(AND(Q675&gt;1000,Q676&lt;2),INDEX(V:V,MATCH(R675,V:V,0)+1,0),R675)</f>
        <v>적</v>
      </c>
      <c r="S676" s="14" t="str">
        <f t="shared" si="182"/>
        <v>1E+136</v>
      </c>
      <c r="T676" s="29">
        <f t="shared" si="188"/>
        <v>65180000000</v>
      </c>
    </row>
    <row r="677" spans="5:20" x14ac:dyDescent="0.3">
      <c r="E677" s="14">
        <v>669</v>
      </c>
      <c r="F677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</v>
      </c>
      <c r="G67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7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</v>
      </c>
      <c r="I677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</v>
      </c>
      <c r="N677" s="14">
        <v>669</v>
      </c>
      <c r="O677" s="15" t="str">
        <f t="shared" si="186"/>
        <v>42.6666적</v>
      </c>
      <c r="P677" s="15">
        <f t="shared" si="187"/>
        <v>4.2666600000000007E+137</v>
      </c>
      <c r="Q677" s="15">
        <f t="shared" si="92"/>
        <v>42.666600000000003</v>
      </c>
      <c r="R677" s="14" t="str" cm="1">
        <f t="array" ref="R677">IF(AND(Q676&gt;1000,Q677&lt;2),INDEX(V:V,MATCH(R676,V:V,0)+1,0),R676)</f>
        <v>적</v>
      </c>
      <c r="S677" s="14" t="str">
        <f t="shared" si="182"/>
        <v>1E+136</v>
      </c>
      <c r="T677" s="29">
        <f t="shared" si="188"/>
        <v>65190000000</v>
      </c>
    </row>
    <row r="678" spans="5:20" x14ac:dyDescent="0.3">
      <c r="E678" s="14">
        <v>670</v>
      </c>
      <c r="F678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</v>
      </c>
      <c r="G67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8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</v>
      </c>
      <c r="I678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</v>
      </c>
      <c r="N678" s="14">
        <v>670</v>
      </c>
      <c r="O678" s="15" t="str">
        <f t="shared" si="186"/>
        <v>63.9999적</v>
      </c>
      <c r="P678" s="15">
        <f t="shared" si="187"/>
        <v>6.3999900000000003E+137</v>
      </c>
      <c r="Q678" s="15">
        <f t="shared" si="92"/>
        <v>63.999899999999997</v>
      </c>
      <c r="R678" s="14" t="str" cm="1">
        <f t="array" ref="R678">IF(AND(Q677&gt;1000,Q678&lt;2),INDEX(V:V,MATCH(R677,V:V,0)+1,0),R677)</f>
        <v>적</v>
      </c>
      <c r="S678" s="14" t="str">
        <f t="shared" si="182"/>
        <v>1E+136</v>
      </c>
      <c r="T678" s="29">
        <f t="shared" si="188"/>
        <v>65200000000</v>
      </c>
    </row>
    <row r="679" spans="5:20" x14ac:dyDescent="0.3">
      <c r="E679" s="14">
        <v>671</v>
      </c>
      <c r="F679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</v>
      </c>
      <c r="G67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9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</v>
      </c>
      <c r="I679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</v>
      </c>
      <c r="N679" s="14">
        <v>671</v>
      </c>
      <c r="O679" s="15" t="str">
        <f t="shared" si="186"/>
        <v>95.9999적</v>
      </c>
      <c r="P679" s="15">
        <f t="shared" si="187"/>
        <v>9.5999900000000009E+137</v>
      </c>
      <c r="Q679" s="15">
        <f t="shared" si="92"/>
        <v>95.999899999999997</v>
      </c>
      <c r="R679" s="14" t="str" cm="1">
        <f t="array" ref="R679">IF(AND(Q678&gt;1000,Q679&lt;2),INDEX(V:V,MATCH(R678,V:V,0)+1,0),R678)</f>
        <v>적</v>
      </c>
      <c r="S679" s="14" t="str">
        <f t="shared" si="182"/>
        <v>1E+136</v>
      </c>
      <c r="T679" s="29">
        <f t="shared" si="188"/>
        <v>65210000000</v>
      </c>
    </row>
    <row r="680" spans="5:20" x14ac:dyDescent="0.3">
      <c r="E680" s="14">
        <v>672</v>
      </c>
      <c r="F680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</v>
      </c>
      <c r="G68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0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</v>
      </c>
      <c r="I680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</v>
      </c>
      <c r="N680" s="14">
        <v>672</v>
      </c>
      <c r="O680" s="15" t="str">
        <f t="shared" si="186"/>
        <v>143.9999적</v>
      </c>
      <c r="P680" s="15">
        <f t="shared" si="187"/>
        <v>1.439999E+138</v>
      </c>
      <c r="Q680" s="15">
        <f t="shared" si="92"/>
        <v>143.9999</v>
      </c>
      <c r="R680" s="14" t="str" cm="1">
        <f t="array" ref="R680">IF(AND(Q679&gt;1000,Q680&lt;2),INDEX(V:V,MATCH(R679,V:V,0)+1,0),R679)</f>
        <v>적</v>
      </c>
      <c r="S680" s="14" t="str">
        <f t="shared" si="182"/>
        <v>1E+136</v>
      </c>
      <c r="T680" s="29">
        <f t="shared" si="188"/>
        <v>65220000000</v>
      </c>
    </row>
    <row r="681" spans="5:20" x14ac:dyDescent="0.3">
      <c r="E681" s="14">
        <v>673</v>
      </c>
      <c r="F681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</v>
      </c>
      <c r="G68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1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</v>
      </c>
      <c r="I681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</v>
      </c>
      <c r="N681" s="14">
        <v>673</v>
      </c>
      <c r="O681" s="15" t="str">
        <f t="shared" si="186"/>
        <v>215.9999적</v>
      </c>
      <c r="P681" s="15">
        <f t="shared" si="187"/>
        <v>2.159999E+138</v>
      </c>
      <c r="Q681" s="15">
        <f t="shared" si="92"/>
        <v>215.9999</v>
      </c>
      <c r="R681" s="14" t="str" cm="1">
        <f t="array" ref="R681">IF(AND(Q680&gt;1000,Q681&lt;2),INDEX(V:V,MATCH(R680,V:V,0)+1,0),R680)</f>
        <v>적</v>
      </c>
      <c r="S681" s="14" t="str">
        <f t="shared" si="182"/>
        <v>1E+136</v>
      </c>
      <c r="T681" s="29">
        <f t="shared" si="188"/>
        <v>65230000000</v>
      </c>
    </row>
    <row r="682" spans="5:20" x14ac:dyDescent="0.3">
      <c r="E682" s="14">
        <v>674</v>
      </c>
      <c r="F682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</v>
      </c>
      <c r="G68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2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</v>
      </c>
      <c r="I682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</v>
      </c>
      <c r="N682" s="14">
        <v>674</v>
      </c>
      <c r="O682" s="15" t="str">
        <f t="shared" si="186"/>
        <v>323.9999적</v>
      </c>
      <c r="P682" s="15">
        <f t="shared" si="187"/>
        <v>3.2399990000000002E+138</v>
      </c>
      <c r="Q682" s="15">
        <f t="shared" si="92"/>
        <v>323.99989999999997</v>
      </c>
      <c r="R682" s="14" t="str" cm="1">
        <f t="array" ref="R682">IF(AND(Q681&gt;1000,Q682&lt;2),INDEX(V:V,MATCH(R681,V:V,0)+1,0),R681)</f>
        <v>적</v>
      </c>
      <c r="S682" s="14" t="str">
        <f t="shared" si="182"/>
        <v>1E+136</v>
      </c>
      <c r="T682" s="29">
        <f t="shared" si="188"/>
        <v>65240000000</v>
      </c>
    </row>
    <row r="683" spans="5:20" x14ac:dyDescent="0.3">
      <c r="E683" s="14">
        <v>675</v>
      </c>
      <c r="F683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</v>
      </c>
      <c r="G68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3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</v>
      </c>
      <c r="I683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</v>
      </c>
      <c r="N683" s="14">
        <v>675</v>
      </c>
      <c r="O683" s="15" t="str">
        <f t="shared" si="186"/>
        <v>485.9999적</v>
      </c>
      <c r="P683" s="15">
        <f t="shared" si="187"/>
        <v>4.8599990000000001E+138</v>
      </c>
      <c r="Q683" s="15">
        <f t="shared" si="92"/>
        <v>485.99989999999997</v>
      </c>
      <c r="R683" s="14" t="str" cm="1">
        <f t="array" ref="R683">IF(AND(Q682&gt;1000,Q683&lt;2),INDEX(V:V,MATCH(R682,V:V,0)+1,0),R682)</f>
        <v>적</v>
      </c>
      <c r="S683" s="14" t="str">
        <f t="shared" si="182"/>
        <v>1E+136</v>
      </c>
      <c r="T683" s="29">
        <f t="shared" si="188"/>
        <v>65250000000</v>
      </c>
    </row>
    <row r="684" spans="5:20" x14ac:dyDescent="0.3">
      <c r="E684" s="14">
        <v>676</v>
      </c>
      <c r="F684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</v>
      </c>
      <c r="G68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4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</v>
      </c>
      <c r="I684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</v>
      </c>
      <c r="N684" s="14">
        <v>676</v>
      </c>
      <c r="O684" s="15" t="str">
        <f t="shared" ref="O684:O690" si="189">Q684&amp;R684</f>
        <v>728.9999적</v>
      </c>
      <c r="P684" s="15">
        <f t="shared" ref="P684:P690" si="190">Q684*S684</f>
        <v>7.2899990000000012E+138</v>
      </c>
      <c r="Q684" s="15">
        <f t="shared" si="92"/>
        <v>728.99990000000003</v>
      </c>
      <c r="R684" s="14" t="str" cm="1">
        <f t="array" ref="R684">IF(AND(Q683&gt;1000,Q684&lt;2),INDEX(V:V,MATCH(R683,V:V,0)+1,0),R683)</f>
        <v>적</v>
      </c>
      <c r="S684" s="14" t="str">
        <f t="shared" si="182"/>
        <v>1E+136</v>
      </c>
      <c r="T684" s="29">
        <f t="shared" ref="T684:T690" si="191">$B$11*N684+IF(N684&gt;=15,ROUNDUP((N684/15),0)*$B$12,0)+IF(N684&gt;=50,ROUNDUP((N684/50),0)*$B$13,0)+IF(N684&gt;=100,ROUNDUP((N684/100),0)*$B$14,0)+IF(N684&gt;=200,ROUNDUP((N684/200),0)*$B$15,0)</f>
        <v>65360000000</v>
      </c>
    </row>
    <row r="685" spans="5:20" x14ac:dyDescent="0.3">
      <c r="E685" s="14">
        <v>677</v>
      </c>
      <c r="F685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</v>
      </c>
      <c r="G68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5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</v>
      </c>
      <c r="I685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</v>
      </c>
      <c r="N685" s="14">
        <v>677</v>
      </c>
      <c r="O685" s="15" t="str">
        <f t="shared" si="189"/>
        <v>1093.4999적</v>
      </c>
      <c r="P685" s="15">
        <f t="shared" si="190"/>
        <v>1.0934999000000001E+139</v>
      </c>
      <c r="Q685" s="15">
        <f t="shared" si="92"/>
        <v>1093.4999</v>
      </c>
      <c r="R685" s="14" t="str" cm="1">
        <f t="array" ref="R685">IF(AND(Q684&gt;1000,Q685&lt;2),INDEX(V:V,MATCH(R684,V:V,0)+1,0),R684)</f>
        <v>적</v>
      </c>
      <c r="S685" s="14" t="str">
        <f t="shared" si="182"/>
        <v>1E+136</v>
      </c>
      <c r="T685" s="29">
        <f t="shared" si="191"/>
        <v>65370000000</v>
      </c>
    </row>
    <row r="686" spans="5:20" x14ac:dyDescent="0.3">
      <c r="E686" s="14">
        <v>678</v>
      </c>
      <c r="F686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</v>
      </c>
      <c r="G68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6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</v>
      </c>
      <c r="I686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</v>
      </c>
      <c r="N686" s="14">
        <v>678</v>
      </c>
      <c r="O686" s="15" t="str">
        <f t="shared" si="189"/>
        <v>1640.2499적</v>
      </c>
      <c r="P686" s="15">
        <f t="shared" si="190"/>
        <v>1.6402499000000002E+139</v>
      </c>
      <c r="Q686" s="15">
        <f t="shared" si="92"/>
        <v>1640.2499</v>
      </c>
      <c r="R686" s="14" t="str" cm="1">
        <f t="array" ref="R686">IF(AND(Q685&gt;1000,Q686&lt;2),INDEX(V:V,MATCH(R685,V:V,0)+1,0),R685)</f>
        <v>적</v>
      </c>
      <c r="S686" s="14" t="str">
        <f t="shared" si="182"/>
        <v>1E+136</v>
      </c>
      <c r="T686" s="29">
        <f t="shared" si="191"/>
        <v>65380000000</v>
      </c>
    </row>
    <row r="687" spans="5:20" x14ac:dyDescent="0.3">
      <c r="E687" s="14">
        <v>679</v>
      </c>
      <c r="F687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</v>
      </c>
      <c r="G68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7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</v>
      </c>
      <c r="I687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</v>
      </c>
      <c r="N687" s="14">
        <v>679</v>
      </c>
      <c r="O687" s="15" t="str">
        <f t="shared" si="189"/>
        <v>2460.3749적</v>
      </c>
      <c r="P687" s="15">
        <f t="shared" si="190"/>
        <v>2.4603749000000006E+139</v>
      </c>
      <c r="Q687" s="15">
        <f t="shared" si="92"/>
        <v>2460.3749000000003</v>
      </c>
      <c r="R687" s="14" t="str" cm="1">
        <f t="array" ref="R687">IF(AND(Q686&gt;1000,Q687&lt;2),INDEX(V:V,MATCH(R686,V:V,0)+1,0),R686)</f>
        <v>적</v>
      </c>
      <c r="S687" s="14" t="str">
        <f t="shared" si="182"/>
        <v>1E+136</v>
      </c>
      <c r="T687" s="29">
        <f t="shared" si="191"/>
        <v>65390000000</v>
      </c>
    </row>
    <row r="688" spans="5:20" x14ac:dyDescent="0.3">
      <c r="E688" s="14">
        <v>680</v>
      </c>
      <c r="F688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</v>
      </c>
      <c r="G68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8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</v>
      </c>
      <c r="I688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</v>
      </c>
      <c r="N688" s="14">
        <v>680</v>
      </c>
      <c r="O688" s="15" t="str">
        <f t="shared" si="189"/>
        <v>3690.5624적</v>
      </c>
      <c r="P688" s="15">
        <f t="shared" si="190"/>
        <v>3.6905624000000006E+139</v>
      </c>
      <c r="Q688" s="15">
        <f t="shared" si="92"/>
        <v>3690.5624000000003</v>
      </c>
      <c r="R688" s="14" t="str" cm="1">
        <f t="array" ref="R688">IF(AND(Q687&gt;1000,Q688&lt;2),INDEX(V:V,MATCH(R687,V:V,0)+1,0),R687)</f>
        <v>적</v>
      </c>
      <c r="S688" s="14" t="str">
        <f t="shared" si="182"/>
        <v>1E+136</v>
      </c>
      <c r="T688" s="29">
        <f t="shared" si="191"/>
        <v>65400000000</v>
      </c>
    </row>
    <row r="689" spans="5:20" x14ac:dyDescent="0.3">
      <c r="E689" s="14">
        <v>681</v>
      </c>
      <c r="F689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</v>
      </c>
      <c r="G68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9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</v>
      </c>
      <c r="I689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</v>
      </c>
      <c r="N689" s="14">
        <v>681</v>
      </c>
      <c r="O689" s="15" t="str">
        <f t="shared" si="189"/>
        <v>5535.8436적</v>
      </c>
      <c r="P689" s="15">
        <f t="shared" si="190"/>
        <v>5.5358436000000004E+139</v>
      </c>
      <c r="Q689" s="15">
        <f t="shared" si="92"/>
        <v>5535.8436000000002</v>
      </c>
      <c r="R689" s="14" t="str" cm="1">
        <f t="array" ref="R689">IF(AND(Q688&gt;1000,Q689&lt;2),INDEX(V:V,MATCH(R688,V:V,0)+1,0),R688)</f>
        <v>적</v>
      </c>
      <c r="S689" s="14" t="str">
        <f t="shared" si="182"/>
        <v>1E+136</v>
      </c>
      <c r="T689" s="29">
        <f t="shared" si="191"/>
        <v>65410000000</v>
      </c>
    </row>
    <row r="690" spans="5:20" x14ac:dyDescent="0.3">
      <c r="E690" s="14">
        <v>682</v>
      </c>
      <c r="F690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</v>
      </c>
      <c r="G69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0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</v>
      </c>
      <c r="I690" s="6" t="str">
        <f>I689&amp;","&amp;O690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</v>
      </c>
      <c r="N690" s="14">
        <v>682</v>
      </c>
      <c r="O690" s="15" t="str">
        <f t="shared" si="189"/>
        <v>8303.7654적</v>
      </c>
      <c r="P690" s="15">
        <f t="shared" si="190"/>
        <v>8.3037654000000007E+139</v>
      </c>
      <c r="Q690" s="15">
        <f t="shared" si="92"/>
        <v>8303.7654000000002</v>
      </c>
      <c r="R690" s="14" t="str" cm="1">
        <f t="array" ref="R690">IF(AND(Q689&gt;1000,Q690&lt;2),INDEX(V:V,MATCH(R689,V:V,0)+1,0),R689)</f>
        <v>적</v>
      </c>
      <c r="S690" s="14" t="str">
        <f t="shared" si="182"/>
        <v>1E+136</v>
      </c>
      <c r="T690" s="29">
        <f t="shared" si="191"/>
        <v>65420000000</v>
      </c>
    </row>
    <row r="691" spans="5:20" x14ac:dyDescent="0.3">
      <c r="E691" s="14">
        <v>683</v>
      </c>
      <c r="F691" s="6" t="str">
        <f t="shared" ref="F691:F713" si="192">F690&amp;","&amp;P691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</v>
      </c>
      <c r="G69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1" s="6" t="str">
        <f t="shared" ref="H691:H712" si="193">H690&amp;","&amp;T691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</v>
      </c>
      <c r="I691" s="6" t="str">
        <f t="shared" ref="I691:I712" si="194">I690&amp;","&amp;O691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</v>
      </c>
      <c r="N691" s="14">
        <v>683</v>
      </c>
      <c r="O691" s="15" t="str">
        <f t="shared" ref="O691:O702" si="195">Q691&amp;R691</f>
        <v>1.2456고</v>
      </c>
      <c r="P691" s="15">
        <f t="shared" ref="P691:P702" si="196">Q691*S691</f>
        <v>1.2456000000000002E+140</v>
      </c>
      <c r="Q691" s="15">
        <f t="shared" si="92"/>
        <v>1.2456</v>
      </c>
      <c r="R691" s="14" t="str" cm="1">
        <f t="array" ref="R691">IF(AND(Q690&gt;1000,Q691&lt;2),INDEX(V:V,MATCH(R690,V:V,0)+1,0),R690)</f>
        <v>고</v>
      </c>
      <c r="S691" s="14" t="str">
        <f t="shared" si="182"/>
        <v>1E+140</v>
      </c>
      <c r="T691" s="29">
        <f t="shared" ref="T691:T702" si="197">$B$11*N691+IF(N691&gt;=15,ROUNDUP((N691/15),0)*$B$12,0)+IF(N691&gt;=50,ROUNDUP((N691/50),0)*$B$13,0)+IF(N691&gt;=100,ROUNDUP((N691/100),0)*$B$14,0)+IF(N691&gt;=200,ROUNDUP((N691/200),0)*$B$15,0)</f>
        <v>65430000000</v>
      </c>
    </row>
    <row r="692" spans="5:20" x14ac:dyDescent="0.3">
      <c r="E692" s="14">
        <v>684</v>
      </c>
      <c r="F692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</v>
      </c>
      <c r="G69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2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</v>
      </c>
      <c r="I692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</v>
      </c>
      <c r="N692" s="14">
        <v>684</v>
      </c>
      <c r="O692" s="15" t="str">
        <f t="shared" si="195"/>
        <v>1.8684고</v>
      </c>
      <c r="P692" s="15">
        <f t="shared" si="196"/>
        <v>1.8684000000000003E+140</v>
      </c>
      <c r="Q692" s="15">
        <f t="shared" si="92"/>
        <v>1.8684000000000001</v>
      </c>
      <c r="R692" s="14" t="str" cm="1">
        <f t="array" ref="R692">IF(AND(Q691&gt;1000,Q692&lt;2),INDEX(V:V,MATCH(R691,V:V,0)+1,0),R691)</f>
        <v>고</v>
      </c>
      <c r="S692" s="14" t="str">
        <f t="shared" si="182"/>
        <v>1E+140</v>
      </c>
      <c r="T692" s="29">
        <f t="shared" si="197"/>
        <v>65440000000</v>
      </c>
    </row>
    <row r="693" spans="5:20" x14ac:dyDescent="0.3">
      <c r="E693" s="14">
        <v>685</v>
      </c>
      <c r="F693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</v>
      </c>
      <c r="G69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3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</v>
      </c>
      <c r="I693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</v>
      </c>
      <c r="N693" s="14">
        <v>685</v>
      </c>
      <c r="O693" s="15" t="str">
        <f t="shared" si="195"/>
        <v>2.8026고</v>
      </c>
      <c r="P693" s="15">
        <f t="shared" si="196"/>
        <v>2.8026000000000002E+140</v>
      </c>
      <c r="Q693" s="15">
        <f t="shared" si="92"/>
        <v>2.8026</v>
      </c>
      <c r="R693" s="14" t="str" cm="1">
        <f t="array" ref="R693">IF(AND(Q692&gt;1000,Q693&lt;2),INDEX(V:V,MATCH(R692,V:V,0)+1,0),R692)</f>
        <v>고</v>
      </c>
      <c r="S693" s="14" t="str">
        <f t="shared" si="182"/>
        <v>1E+140</v>
      </c>
      <c r="T693" s="29">
        <f t="shared" si="197"/>
        <v>65450000000</v>
      </c>
    </row>
    <row r="694" spans="5:20" x14ac:dyDescent="0.3">
      <c r="E694" s="14">
        <v>686</v>
      </c>
      <c r="F694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</v>
      </c>
      <c r="G69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4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</v>
      </c>
      <c r="I694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</v>
      </c>
      <c r="N694" s="14">
        <v>686</v>
      </c>
      <c r="O694" s="15" t="str">
        <f t="shared" si="195"/>
        <v>4.2039고</v>
      </c>
      <c r="P694" s="15">
        <f t="shared" si="196"/>
        <v>4.2038999999999998E+140</v>
      </c>
      <c r="Q694" s="15">
        <f t="shared" si="92"/>
        <v>4.2039</v>
      </c>
      <c r="R694" s="14" t="str" cm="1">
        <f t="array" ref="R694">IF(AND(Q693&gt;1000,Q694&lt;2),INDEX(V:V,MATCH(R693,V:V,0)+1,0),R693)</f>
        <v>고</v>
      </c>
      <c r="S694" s="14" t="str">
        <f t="shared" si="182"/>
        <v>1E+140</v>
      </c>
      <c r="T694" s="29">
        <f t="shared" si="197"/>
        <v>65460000000</v>
      </c>
    </row>
    <row r="695" spans="5:20" x14ac:dyDescent="0.3">
      <c r="E695" s="14">
        <v>687</v>
      </c>
      <c r="F695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</v>
      </c>
      <c r="G69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5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</v>
      </c>
      <c r="I695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</v>
      </c>
      <c r="N695" s="14">
        <v>687</v>
      </c>
      <c r="O695" s="15" t="str">
        <f t="shared" si="195"/>
        <v>6.3059고</v>
      </c>
      <c r="P695" s="15">
        <f t="shared" si="196"/>
        <v>6.3058999999999999E+140</v>
      </c>
      <c r="Q695" s="15">
        <f t="shared" si="92"/>
        <v>6.3058999999999994</v>
      </c>
      <c r="R695" s="14" t="str" cm="1">
        <f t="array" ref="R695">IF(AND(Q694&gt;1000,Q695&lt;2),INDEX(V:V,MATCH(R694,V:V,0)+1,0),R694)</f>
        <v>고</v>
      </c>
      <c r="S695" s="14" t="str">
        <f t="shared" si="182"/>
        <v>1E+140</v>
      </c>
      <c r="T695" s="29">
        <f t="shared" si="197"/>
        <v>65470000000</v>
      </c>
    </row>
    <row r="696" spans="5:20" x14ac:dyDescent="0.3">
      <c r="E696" s="14">
        <v>688</v>
      </c>
      <c r="F696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</v>
      </c>
      <c r="G69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6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</v>
      </c>
      <c r="I696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</v>
      </c>
      <c r="N696" s="14">
        <v>688</v>
      </c>
      <c r="O696" s="15" t="str">
        <f t="shared" si="195"/>
        <v>9.4589고</v>
      </c>
      <c r="P696" s="15">
        <f t="shared" si="196"/>
        <v>9.4589000000000004E+140</v>
      </c>
      <c r="Q696" s="15">
        <f t="shared" si="92"/>
        <v>9.4588999999999999</v>
      </c>
      <c r="R696" s="14" t="str" cm="1">
        <f t="array" ref="R696">IF(AND(Q695&gt;1000,Q696&lt;2),INDEX(V:V,MATCH(R695,V:V,0)+1,0),R695)</f>
        <v>고</v>
      </c>
      <c r="S696" s="14" t="str">
        <f t="shared" si="182"/>
        <v>1E+140</v>
      </c>
      <c r="T696" s="29">
        <f t="shared" si="197"/>
        <v>65480000000</v>
      </c>
    </row>
    <row r="697" spans="5:20" x14ac:dyDescent="0.3">
      <c r="E697" s="14">
        <v>689</v>
      </c>
      <c r="F697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</v>
      </c>
      <c r="G69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7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</v>
      </c>
      <c r="I697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</v>
      </c>
      <c r="N697" s="14">
        <v>689</v>
      </c>
      <c r="O697" s="15" t="str">
        <f t="shared" si="195"/>
        <v>14.1884고</v>
      </c>
      <c r="P697" s="15">
        <f t="shared" si="196"/>
        <v>1.4188400000000001E+141</v>
      </c>
      <c r="Q697" s="15">
        <f t="shared" si="92"/>
        <v>14.1884</v>
      </c>
      <c r="R697" s="14" t="str" cm="1">
        <f t="array" ref="R697">IF(AND(Q696&gt;1000,Q697&lt;2),INDEX(V:V,MATCH(R696,V:V,0)+1,0),R696)</f>
        <v>고</v>
      </c>
      <c r="S697" s="14" t="str">
        <f t="shared" si="182"/>
        <v>1E+140</v>
      </c>
      <c r="T697" s="29">
        <f t="shared" si="197"/>
        <v>65490000000</v>
      </c>
    </row>
    <row r="698" spans="5:20" x14ac:dyDescent="0.3">
      <c r="E698" s="14">
        <v>690</v>
      </c>
      <c r="F698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</v>
      </c>
      <c r="G69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8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</v>
      </c>
      <c r="I698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</v>
      </c>
      <c r="N698" s="14">
        <v>690</v>
      </c>
      <c r="O698" s="15" t="str">
        <f t="shared" si="195"/>
        <v>21.2826고</v>
      </c>
      <c r="P698" s="15">
        <f t="shared" si="196"/>
        <v>2.1282599999999999E+141</v>
      </c>
      <c r="Q698" s="15">
        <f t="shared" si="92"/>
        <v>21.282599999999999</v>
      </c>
      <c r="R698" s="14" t="str" cm="1">
        <f t="array" ref="R698">IF(AND(Q697&gt;1000,Q698&lt;2),INDEX(V:V,MATCH(R697,V:V,0)+1,0),R697)</f>
        <v>고</v>
      </c>
      <c r="S698" s="14" t="str">
        <f t="shared" si="182"/>
        <v>1E+140</v>
      </c>
      <c r="T698" s="29">
        <f t="shared" si="197"/>
        <v>65500000000</v>
      </c>
    </row>
    <row r="699" spans="5:20" x14ac:dyDescent="0.3">
      <c r="E699" s="14">
        <v>691</v>
      </c>
      <c r="F699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</v>
      </c>
      <c r="G69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9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</v>
      </c>
      <c r="I699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</v>
      </c>
      <c r="N699" s="14">
        <v>691</v>
      </c>
      <c r="O699" s="15" t="str">
        <f t="shared" si="195"/>
        <v>31.9239고</v>
      </c>
      <c r="P699" s="15">
        <f t="shared" si="196"/>
        <v>3.1923900000000001E+141</v>
      </c>
      <c r="Q699" s="15">
        <f t="shared" si="92"/>
        <v>31.9239</v>
      </c>
      <c r="R699" s="14" t="str" cm="1">
        <f t="array" ref="R699">IF(AND(Q698&gt;1000,Q699&lt;2),INDEX(V:V,MATCH(R698,V:V,0)+1,0),R698)</f>
        <v>고</v>
      </c>
      <c r="S699" s="14" t="str">
        <f t="shared" si="182"/>
        <v>1E+140</v>
      </c>
      <c r="T699" s="29">
        <f t="shared" si="197"/>
        <v>65610000000</v>
      </c>
    </row>
    <row r="700" spans="5:20" x14ac:dyDescent="0.3">
      <c r="E700" s="14">
        <v>692</v>
      </c>
      <c r="F700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</v>
      </c>
      <c r="G70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0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</v>
      </c>
      <c r="I700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</v>
      </c>
      <c r="N700" s="14">
        <v>692</v>
      </c>
      <c r="O700" s="15" t="str">
        <f t="shared" si="195"/>
        <v>47.8859고</v>
      </c>
      <c r="P700" s="15">
        <f t="shared" si="196"/>
        <v>4.7885900000000011E+141</v>
      </c>
      <c r="Q700" s="15">
        <f t="shared" ref="Q700:Q710" si="198">IF(ROUNDUP(Q699*((100+$B$10)/100),0)&gt;10000,ROUNDUP(Q699*((100+$B$10)/100)/10000,4),ROUNDUP(Q699*((100+$B$10)/100),4))</f>
        <v>47.885900000000007</v>
      </c>
      <c r="R700" s="14" t="str" cm="1">
        <f t="array" ref="R700">IF(AND(Q699&gt;1000,Q700&lt;2),INDEX(V:V,MATCH(R699,V:V,0)+1,0),R699)</f>
        <v>고</v>
      </c>
      <c r="S700" s="14" t="str">
        <f t="shared" si="182"/>
        <v>1E+140</v>
      </c>
      <c r="T700" s="29">
        <f t="shared" si="197"/>
        <v>65620000000</v>
      </c>
    </row>
    <row r="701" spans="5:20" x14ac:dyDescent="0.3">
      <c r="E701" s="14">
        <v>693</v>
      </c>
      <c r="F701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</v>
      </c>
      <c r="G70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1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</v>
      </c>
      <c r="I701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</v>
      </c>
      <c r="N701" s="14">
        <v>693</v>
      </c>
      <c r="O701" s="15" t="str">
        <f t="shared" si="195"/>
        <v>71.8289고</v>
      </c>
      <c r="P701" s="15">
        <f t="shared" si="196"/>
        <v>7.1828900000000004E+141</v>
      </c>
      <c r="Q701" s="15">
        <f t="shared" si="198"/>
        <v>71.828900000000004</v>
      </c>
      <c r="R701" s="14" t="str" cm="1">
        <f t="array" ref="R701">IF(AND(Q700&gt;1000,Q701&lt;2),INDEX(V:V,MATCH(R700,V:V,0)+1,0),R700)</f>
        <v>고</v>
      </c>
      <c r="S701" s="14" t="str">
        <f t="shared" si="182"/>
        <v>1E+140</v>
      </c>
      <c r="T701" s="29">
        <f t="shared" si="197"/>
        <v>65630000000</v>
      </c>
    </row>
    <row r="702" spans="5:20" x14ac:dyDescent="0.3">
      <c r="E702" s="14">
        <v>694</v>
      </c>
      <c r="F702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</v>
      </c>
      <c r="G70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2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</v>
      </c>
      <c r="I702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</v>
      </c>
      <c r="N702" s="14">
        <v>694</v>
      </c>
      <c r="O702" s="15" t="str">
        <f t="shared" si="195"/>
        <v>107.7434고</v>
      </c>
      <c r="P702" s="15">
        <f t="shared" si="196"/>
        <v>1.0774340000000001E+142</v>
      </c>
      <c r="Q702" s="15">
        <f t="shared" si="198"/>
        <v>107.74340000000001</v>
      </c>
      <c r="R702" s="14" t="str" cm="1">
        <f t="array" ref="R702">IF(AND(Q701&gt;1000,Q702&lt;2),INDEX(V:V,MATCH(R701,V:V,0)+1,0),R701)</f>
        <v>고</v>
      </c>
      <c r="S702" s="14" t="str">
        <f t="shared" si="182"/>
        <v>1E+140</v>
      </c>
      <c r="T702" s="29">
        <f t="shared" si="197"/>
        <v>65640000000</v>
      </c>
    </row>
    <row r="703" spans="5:20" x14ac:dyDescent="0.3">
      <c r="E703" s="14">
        <v>695</v>
      </c>
      <c r="F703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</v>
      </c>
      <c r="G70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3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</v>
      </c>
      <c r="I703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</v>
      </c>
      <c r="N703" s="14">
        <v>695</v>
      </c>
      <c r="O703" s="15" t="str">
        <f t="shared" ref="O703:O713" si="199">Q703&amp;R703</f>
        <v>161.6151고</v>
      </c>
      <c r="P703" s="15">
        <f t="shared" ref="P703:P713" si="200">Q703*S703</f>
        <v>1.6161510000000003E+142</v>
      </c>
      <c r="Q703" s="15">
        <f t="shared" si="198"/>
        <v>161.61510000000001</v>
      </c>
      <c r="R703" s="14" t="str" cm="1">
        <f t="array" ref="R703">IF(AND(Q702&gt;1000,Q703&lt;2),INDEX(V:V,MATCH(R702,V:V,0)+1,0),R702)</f>
        <v>고</v>
      </c>
      <c r="S703" s="14" t="str">
        <f t="shared" si="182"/>
        <v>1E+140</v>
      </c>
      <c r="T703" s="29">
        <f t="shared" ref="T703:T713" si="201">$B$11*N703+IF(N703&gt;=15,ROUNDUP((N703/15),0)*$B$12,0)+IF(N703&gt;=50,ROUNDUP((N703/50),0)*$B$13,0)+IF(N703&gt;=100,ROUNDUP((N703/100),0)*$B$14,0)+IF(N703&gt;=200,ROUNDUP((N703/200),0)*$B$15,0)</f>
        <v>65650000000</v>
      </c>
    </row>
    <row r="704" spans="5:20" x14ac:dyDescent="0.3">
      <c r="E704" s="14">
        <v>696</v>
      </c>
      <c r="F704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</v>
      </c>
      <c r="G70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4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</v>
      </c>
      <c r="I704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</v>
      </c>
      <c r="N704" s="14">
        <v>696</v>
      </c>
      <c r="O704" s="15" t="str">
        <f t="shared" si="199"/>
        <v>242.4227고</v>
      </c>
      <c r="P704" s="15">
        <f t="shared" si="200"/>
        <v>2.4242270000000002E+142</v>
      </c>
      <c r="Q704" s="15">
        <f t="shared" si="198"/>
        <v>242.42269999999999</v>
      </c>
      <c r="R704" s="14" t="str" cm="1">
        <f t="array" ref="R704">IF(AND(Q703&gt;1000,Q704&lt;2),INDEX(V:V,MATCH(R703,V:V,0)+1,0),R703)</f>
        <v>고</v>
      </c>
      <c r="S704" s="14" t="str">
        <f t="shared" si="182"/>
        <v>1E+140</v>
      </c>
      <c r="T704" s="29">
        <f t="shared" si="201"/>
        <v>65660000000</v>
      </c>
    </row>
    <row r="705" spans="5:20" x14ac:dyDescent="0.3">
      <c r="E705" s="14">
        <v>697</v>
      </c>
      <c r="F705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</v>
      </c>
      <c r="G70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5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</v>
      </c>
      <c r="I705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</v>
      </c>
      <c r="N705" s="14">
        <v>697</v>
      </c>
      <c r="O705" s="15" t="str">
        <f t="shared" si="199"/>
        <v>363.6341고</v>
      </c>
      <c r="P705" s="15">
        <f t="shared" si="200"/>
        <v>3.636341E+142</v>
      </c>
      <c r="Q705" s="15">
        <f t="shared" si="198"/>
        <v>363.63409999999999</v>
      </c>
      <c r="R705" s="14" t="str" cm="1">
        <f t="array" ref="R705">IF(AND(Q704&gt;1000,Q705&lt;2),INDEX(V:V,MATCH(R704,V:V,0)+1,0),R704)</f>
        <v>고</v>
      </c>
      <c r="S705" s="14" t="str">
        <f t="shared" si="182"/>
        <v>1E+140</v>
      </c>
      <c r="T705" s="29">
        <f t="shared" si="201"/>
        <v>65670000000</v>
      </c>
    </row>
    <row r="706" spans="5:20" x14ac:dyDescent="0.3">
      <c r="E706" s="14">
        <v>698</v>
      </c>
      <c r="F706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</v>
      </c>
      <c r="G70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6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</v>
      </c>
      <c r="I706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</v>
      </c>
      <c r="N706" s="14">
        <v>698</v>
      </c>
      <c r="O706" s="15" t="str">
        <f t="shared" si="199"/>
        <v>545.4512고</v>
      </c>
      <c r="P706" s="15">
        <f t="shared" si="200"/>
        <v>5.4545120000000001E+142</v>
      </c>
      <c r="Q706" s="15">
        <f t="shared" si="198"/>
        <v>545.45119999999997</v>
      </c>
      <c r="R706" s="14" t="str" cm="1">
        <f t="array" ref="R706">IF(AND(Q705&gt;1000,Q706&lt;2),INDEX(V:V,MATCH(R705,V:V,0)+1,0),R705)</f>
        <v>고</v>
      </c>
      <c r="S706" s="14" t="str">
        <f t="shared" si="182"/>
        <v>1E+140</v>
      </c>
      <c r="T706" s="29">
        <f t="shared" si="201"/>
        <v>65680000000</v>
      </c>
    </row>
    <row r="707" spans="5:20" x14ac:dyDescent="0.3">
      <c r="E707" s="14">
        <v>699</v>
      </c>
      <c r="F707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</v>
      </c>
      <c r="G70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7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</v>
      </c>
      <c r="I707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</v>
      </c>
      <c r="N707" s="14">
        <v>699</v>
      </c>
      <c r="O707" s="15" t="str">
        <f t="shared" si="199"/>
        <v>818.1768고</v>
      </c>
      <c r="P707" s="15">
        <f t="shared" si="200"/>
        <v>8.1817679999999996E+142</v>
      </c>
      <c r="Q707" s="15">
        <f t="shared" si="198"/>
        <v>818.17679999999996</v>
      </c>
      <c r="R707" s="14" t="str" cm="1">
        <f t="array" ref="R707">IF(AND(Q706&gt;1000,Q707&lt;2),INDEX(V:V,MATCH(R706,V:V,0)+1,0),R706)</f>
        <v>고</v>
      </c>
      <c r="S707" s="14" t="str">
        <f t="shared" si="182"/>
        <v>1E+140</v>
      </c>
      <c r="T707" s="29">
        <f t="shared" si="201"/>
        <v>65690000000</v>
      </c>
    </row>
    <row r="708" spans="5:20" x14ac:dyDescent="0.3">
      <c r="E708" s="14">
        <v>700</v>
      </c>
      <c r="F708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</v>
      </c>
      <c r="G70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8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</v>
      </c>
      <c r="I708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</v>
      </c>
      <c r="N708" s="14">
        <v>700</v>
      </c>
      <c r="O708" s="15" t="str">
        <f t="shared" si="199"/>
        <v>1227.2652고</v>
      </c>
      <c r="P708" s="15">
        <f t="shared" si="200"/>
        <v>1.2272652000000002E+143</v>
      </c>
      <c r="Q708" s="15">
        <f t="shared" si="198"/>
        <v>1227.2652</v>
      </c>
      <c r="R708" s="14" t="str" cm="1">
        <f t="array" ref="R708">IF(AND(Q707&gt;1000,Q708&lt;2),INDEX(V:V,MATCH(R707,V:V,0)+1,0),R707)</f>
        <v>고</v>
      </c>
      <c r="S708" s="14" t="str">
        <f t="shared" si="182"/>
        <v>1E+140</v>
      </c>
      <c r="T708" s="29">
        <f t="shared" si="201"/>
        <v>65700000000</v>
      </c>
    </row>
    <row r="709" spans="5:20" x14ac:dyDescent="0.3">
      <c r="E709" s="14">
        <v>701</v>
      </c>
      <c r="F709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</v>
      </c>
      <c r="G709" s="6" t="str">
        <f>G708&amp;","&amp;2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9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</v>
      </c>
      <c r="I709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</v>
      </c>
      <c r="N709" s="14">
        <v>701</v>
      </c>
      <c r="O709" s="15" t="str">
        <f t="shared" si="199"/>
        <v>1840.8978고</v>
      </c>
      <c r="P709" s="15">
        <f t="shared" si="200"/>
        <v>1.8408978E+143</v>
      </c>
      <c r="Q709" s="15">
        <f t="shared" si="198"/>
        <v>1840.8978</v>
      </c>
      <c r="R709" s="14" t="str" cm="1">
        <f t="array" ref="R709">IF(AND(Q708&gt;1000,Q709&lt;2),INDEX(V:V,MATCH(R708,V:V,0)+1,0),R708)</f>
        <v>고</v>
      </c>
      <c r="S709" s="14" t="str">
        <f t="shared" si="182"/>
        <v>1E+140</v>
      </c>
      <c r="T709" s="29">
        <f t="shared" si="201"/>
        <v>67210000000</v>
      </c>
    </row>
    <row r="710" spans="5:20" x14ac:dyDescent="0.3">
      <c r="E710" s="14">
        <v>702</v>
      </c>
      <c r="F710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</v>
      </c>
      <c r="G71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0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</v>
      </c>
      <c r="I710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</v>
      </c>
      <c r="N710" s="14">
        <v>702</v>
      </c>
      <c r="O710" s="15" t="str">
        <f t="shared" si="199"/>
        <v>2761.3467고</v>
      </c>
      <c r="P710" s="15">
        <f t="shared" si="200"/>
        <v>2.7613467000000001E+143</v>
      </c>
      <c r="Q710" s="15">
        <f t="shared" si="198"/>
        <v>2761.3467000000001</v>
      </c>
      <c r="R710" s="14" t="str" cm="1">
        <f t="array" ref="R710">IF(AND(Q709&gt;1000,Q710&lt;2),INDEX(V:V,MATCH(R709,V:V,0)+1,0),R709)</f>
        <v>고</v>
      </c>
      <c r="S710" s="14" t="str">
        <f t="shared" si="182"/>
        <v>1E+140</v>
      </c>
      <c r="T710" s="29">
        <f t="shared" si="201"/>
        <v>67220000000</v>
      </c>
    </row>
    <row r="711" spans="5:20" x14ac:dyDescent="0.3">
      <c r="E711" s="14">
        <v>703</v>
      </c>
      <c r="F711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</v>
      </c>
      <c r="G711" s="6" t="str">
        <f t="shared" ref="G711:G712" si="202">G710&amp;","&amp;2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1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</v>
      </c>
      <c r="I711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</v>
      </c>
      <c r="N711" s="14">
        <v>703</v>
      </c>
      <c r="O711" s="15" t="str">
        <f t="shared" si="199"/>
        <v>4142.0201고</v>
      </c>
      <c r="P711" s="15">
        <f t="shared" si="200"/>
        <v>4.142020100000001E+143</v>
      </c>
      <c r="Q711" s="15">
        <f t="shared" si="92"/>
        <v>4142.0201000000006</v>
      </c>
      <c r="R711" s="14" t="str" cm="1">
        <f t="array" ref="R711">IF(AND(Q710&gt;1000,Q711&lt;2),INDEX(V:V,MATCH(R710,V:V,0)+1,0),R710)</f>
        <v>고</v>
      </c>
      <c r="S711" s="14" t="str">
        <f t="shared" si="182"/>
        <v>1E+140</v>
      </c>
      <c r="T711" s="29">
        <f t="shared" si="201"/>
        <v>67230000000</v>
      </c>
    </row>
    <row r="712" spans="5:20" x14ac:dyDescent="0.3">
      <c r="E712" s="14">
        <v>704</v>
      </c>
      <c r="F712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</v>
      </c>
      <c r="G712" s="6" t="str">
        <f t="shared" si="20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2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</v>
      </c>
      <c r="I712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</v>
      </c>
      <c r="N712" s="14">
        <v>704</v>
      </c>
      <c r="O712" s="15" t="str">
        <f t="shared" si="199"/>
        <v>6213.0302고</v>
      </c>
      <c r="P712" s="15">
        <f t="shared" si="200"/>
        <v>6.2130302000000007E+143</v>
      </c>
      <c r="Q712" s="15">
        <f t="shared" si="92"/>
        <v>6213.0302000000001</v>
      </c>
      <c r="R712" s="14" t="str" cm="1">
        <f t="array" ref="R712">IF(AND(Q711&gt;1000,Q712&lt;2),INDEX(V:V,MATCH(R711,V:V,0)+1,0),R711)</f>
        <v>고</v>
      </c>
      <c r="S712" s="14" t="str">
        <f t="shared" si="182"/>
        <v>1E+140</v>
      </c>
      <c r="T712" s="29">
        <f t="shared" si="201"/>
        <v>67240000000</v>
      </c>
    </row>
    <row r="713" spans="5:20" x14ac:dyDescent="0.3">
      <c r="E713" s="14">
        <v>705</v>
      </c>
      <c r="F713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</v>
      </c>
      <c r="G713" s="6" t="str">
        <f>G712&amp;","&amp;2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3" s="6" t="str">
        <f>H712&amp;","&amp;T713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</v>
      </c>
      <c r="I713" s="6" t="str">
        <f>I712&amp;","&amp;O713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</v>
      </c>
      <c r="N713" s="14">
        <v>705</v>
      </c>
      <c r="O713" s="15" t="str">
        <f t="shared" si="199"/>
        <v>9319.5453고</v>
      </c>
      <c r="P713" s="15">
        <f t="shared" si="200"/>
        <v>9.3195453000000002E+143</v>
      </c>
      <c r="Q713" s="15">
        <f t="shared" si="92"/>
        <v>9319.5452999999998</v>
      </c>
      <c r="R713" s="14" t="str" cm="1">
        <f t="array" ref="R713">IF(AND(Q712&gt;1000,Q713&lt;2),INDEX(V:V,MATCH(R712,V:V,0)+1,0),R712)</f>
        <v>고</v>
      </c>
      <c r="S713" s="14" t="str">
        <f t="shared" ref="S713:S722" si="203">VLOOKUP(R713,V:Y,4,FALSE)</f>
        <v>1E+140</v>
      </c>
      <c r="T713" s="29">
        <f t="shared" si="201"/>
        <v>67250000000</v>
      </c>
    </row>
    <row r="714" spans="5:20" x14ac:dyDescent="0.3">
      <c r="E714" s="14">
        <v>706</v>
      </c>
      <c r="F714" s="6" t="str">
        <f t="shared" ref="F714:F735" si="204">F713&amp;","&amp;P714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</v>
      </c>
      <c r="G714" s="6" t="str">
        <f t="shared" ref="G714:G777" si="205">G713&amp;","&amp;2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4" s="6" t="str">
        <f t="shared" ref="H714:H735" si="206">H713&amp;","&amp;T714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</v>
      </c>
      <c r="I714" s="6" t="str">
        <f t="shared" ref="I714:I735" si="207">I713&amp;","&amp;O714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</v>
      </c>
      <c r="N714" s="14">
        <v>706</v>
      </c>
      <c r="O714" s="15" t="str">
        <f t="shared" ref="O714:O735" si="208">Q714&amp;R714</f>
        <v>1.398화</v>
      </c>
      <c r="P714" s="15">
        <f t="shared" ref="P714:P735" si="209">Q714*S714</f>
        <v>1.3979999999999999E+144</v>
      </c>
      <c r="Q714" s="15">
        <f t="shared" ref="Q714:Q781" si="210">IF(ROUNDUP(Q713*((100+$B$10)/100),0)&gt;10000,ROUNDUP(Q713*((100+$B$10)/100)/10000,4),ROUNDUP(Q713*((100+$B$10)/100),4))</f>
        <v>1.3979999999999999</v>
      </c>
      <c r="R714" s="14" t="str" cm="1">
        <f t="array" ref="R714">IF(AND(Q713&gt;1000,Q714&lt;2),INDEX(V:V,MATCH(R713,V:V,0)+1,0),R713)</f>
        <v>화</v>
      </c>
      <c r="S714" s="14" t="str">
        <f t="shared" si="203"/>
        <v>1E+144</v>
      </c>
      <c r="T714" s="29">
        <f t="shared" ref="T714:T735" si="211">$B$11*N714+IF(N714&gt;=15,ROUNDUP((N714/15),0)*$B$12,0)+IF(N714&gt;=50,ROUNDUP((N714/50),0)*$B$13,0)+IF(N714&gt;=100,ROUNDUP((N714/100),0)*$B$14,0)+IF(N714&gt;=200,ROUNDUP((N714/200),0)*$B$15,0)</f>
        <v>67360000000</v>
      </c>
    </row>
    <row r="715" spans="5:20" x14ac:dyDescent="0.3">
      <c r="E715" s="14">
        <v>707</v>
      </c>
      <c r="F715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</v>
      </c>
      <c r="G71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5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</v>
      </c>
      <c r="I715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</v>
      </c>
      <c r="N715" s="14">
        <v>707</v>
      </c>
      <c r="O715" s="15" t="str">
        <f t="shared" si="208"/>
        <v>2.097화</v>
      </c>
      <c r="P715" s="15">
        <f t="shared" si="209"/>
        <v>2.097E+144</v>
      </c>
      <c r="Q715" s="15">
        <f t="shared" si="210"/>
        <v>2.097</v>
      </c>
      <c r="R715" s="14" t="str" cm="1">
        <f t="array" ref="R715">IF(AND(Q714&gt;1000,Q715&lt;2),INDEX(V:V,MATCH(R714,V:V,0)+1,0),R714)</f>
        <v>화</v>
      </c>
      <c r="S715" s="14" t="str">
        <f t="shared" si="203"/>
        <v>1E+144</v>
      </c>
      <c r="T715" s="29">
        <f t="shared" si="211"/>
        <v>67370000000</v>
      </c>
    </row>
    <row r="716" spans="5:20" x14ac:dyDescent="0.3">
      <c r="E716" s="14">
        <v>708</v>
      </c>
      <c r="F716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</v>
      </c>
      <c r="G71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6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</v>
      </c>
      <c r="I716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</v>
      </c>
      <c r="N716" s="14">
        <v>708</v>
      </c>
      <c r="O716" s="15" t="str">
        <f t="shared" si="208"/>
        <v>3.1455화</v>
      </c>
      <c r="P716" s="15">
        <f t="shared" si="209"/>
        <v>3.1455000000000005E+144</v>
      </c>
      <c r="Q716" s="15">
        <f t="shared" si="210"/>
        <v>3.1455000000000002</v>
      </c>
      <c r="R716" s="14" t="str" cm="1">
        <f t="array" ref="R716">IF(AND(Q715&gt;1000,Q716&lt;2),INDEX(V:V,MATCH(R715,V:V,0)+1,0),R715)</f>
        <v>화</v>
      </c>
      <c r="S716" s="14" t="str">
        <f t="shared" si="203"/>
        <v>1E+144</v>
      </c>
      <c r="T716" s="29">
        <f t="shared" si="211"/>
        <v>67380000000</v>
      </c>
    </row>
    <row r="717" spans="5:20" x14ac:dyDescent="0.3">
      <c r="E717" s="14">
        <v>709</v>
      </c>
      <c r="F717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</v>
      </c>
      <c r="G71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7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</v>
      </c>
      <c r="I717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</v>
      </c>
      <c r="N717" s="14">
        <v>709</v>
      </c>
      <c r="O717" s="15" t="str">
        <f t="shared" si="208"/>
        <v>4.7183화</v>
      </c>
      <c r="P717" s="15">
        <f t="shared" si="209"/>
        <v>4.7183000000000001E+144</v>
      </c>
      <c r="Q717" s="15">
        <f t="shared" si="210"/>
        <v>4.7183000000000002</v>
      </c>
      <c r="R717" s="14" t="str" cm="1">
        <f t="array" ref="R717">IF(AND(Q716&gt;1000,Q717&lt;2),INDEX(V:V,MATCH(R716,V:V,0)+1,0),R716)</f>
        <v>화</v>
      </c>
      <c r="S717" s="14" t="str">
        <f t="shared" si="203"/>
        <v>1E+144</v>
      </c>
      <c r="T717" s="29">
        <f t="shared" si="211"/>
        <v>67390000000</v>
      </c>
    </row>
    <row r="718" spans="5:20" x14ac:dyDescent="0.3">
      <c r="E718" s="14">
        <v>710</v>
      </c>
      <c r="F718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</v>
      </c>
      <c r="G718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8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</v>
      </c>
      <c r="I718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</v>
      </c>
      <c r="N718" s="14">
        <v>710</v>
      </c>
      <c r="O718" s="15" t="str">
        <f t="shared" si="208"/>
        <v>7.0775화</v>
      </c>
      <c r="P718" s="15">
        <f t="shared" si="209"/>
        <v>7.0775000000000002E+144</v>
      </c>
      <c r="Q718" s="15">
        <f t="shared" si="210"/>
        <v>7.0774999999999997</v>
      </c>
      <c r="R718" s="14" t="str" cm="1">
        <f t="array" ref="R718">IF(AND(Q717&gt;1000,Q718&lt;2),INDEX(V:V,MATCH(R717,V:V,0)+1,0),R717)</f>
        <v>화</v>
      </c>
      <c r="S718" s="14" t="str">
        <f t="shared" si="203"/>
        <v>1E+144</v>
      </c>
      <c r="T718" s="29">
        <f t="shared" si="211"/>
        <v>67400000000</v>
      </c>
    </row>
    <row r="719" spans="5:20" x14ac:dyDescent="0.3">
      <c r="E719" s="14">
        <v>711</v>
      </c>
      <c r="F719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</v>
      </c>
      <c r="G719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9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</v>
      </c>
      <c r="I719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</v>
      </c>
      <c r="N719" s="14">
        <v>711</v>
      </c>
      <c r="O719" s="15" t="str">
        <f t="shared" si="208"/>
        <v>10.6163화</v>
      </c>
      <c r="P719" s="15">
        <f t="shared" si="209"/>
        <v>1.0616299999999999E+145</v>
      </c>
      <c r="Q719" s="15">
        <f t="shared" si="210"/>
        <v>10.616299999999999</v>
      </c>
      <c r="R719" s="14" t="str" cm="1">
        <f t="array" ref="R719">IF(AND(Q718&gt;1000,Q719&lt;2),INDEX(V:V,MATCH(R718,V:V,0)+1,0),R718)</f>
        <v>화</v>
      </c>
      <c r="S719" s="14" t="str">
        <f t="shared" si="203"/>
        <v>1E+144</v>
      </c>
      <c r="T719" s="29">
        <f t="shared" si="211"/>
        <v>67410000000</v>
      </c>
    </row>
    <row r="720" spans="5:20" x14ac:dyDescent="0.3">
      <c r="E720" s="14">
        <v>712</v>
      </c>
      <c r="F720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</v>
      </c>
      <c r="G720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0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</v>
      </c>
      <c r="I720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</v>
      </c>
      <c r="N720" s="14">
        <v>712</v>
      </c>
      <c r="O720" s="15" t="str">
        <f t="shared" si="208"/>
        <v>15.9245화</v>
      </c>
      <c r="P720" s="15">
        <f t="shared" si="209"/>
        <v>1.59245E+145</v>
      </c>
      <c r="Q720" s="15">
        <f t="shared" si="210"/>
        <v>15.9245</v>
      </c>
      <c r="R720" s="14" t="str" cm="1">
        <f t="array" ref="R720">IF(AND(Q719&gt;1000,Q720&lt;2),INDEX(V:V,MATCH(R719,V:V,0)+1,0),R719)</f>
        <v>화</v>
      </c>
      <c r="S720" s="14" t="str">
        <f t="shared" si="203"/>
        <v>1E+144</v>
      </c>
      <c r="T720" s="29">
        <f t="shared" si="211"/>
        <v>67420000000</v>
      </c>
    </row>
    <row r="721" spans="5:20" x14ac:dyDescent="0.3">
      <c r="E721" s="14">
        <v>713</v>
      </c>
      <c r="F721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</v>
      </c>
      <c r="G721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1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</v>
      </c>
      <c r="I721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</v>
      </c>
      <c r="N721" s="14">
        <v>713</v>
      </c>
      <c r="O721" s="15" t="str">
        <f t="shared" si="208"/>
        <v>23.8868화</v>
      </c>
      <c r="P721" s="15">
        <f t="shared" si="209"/>
        <v>2.3886800000000003E+145</v>
      </c>
      <c r="Q721" s="15">
        <f t="shared" si="210"/>
        <v>23.886800000000001</v>
      </c>
      <c r="R721" s="14" t="str" cm="1">
        <f t="array" ref="R721">IF(AND(Q720&gt;1000,Q721&lt;2),INDEX(V:V,MATCH(R720,V:V,0)+1,0),R720)</f>
        <v>화</v>
      </c>
      <c r="S721" s="14" t="str">
        <f t="shared" si="203"/>
        <v>1E+144</v>
      </c>
      <c r="T721" s="29">
        <f t="shared" si="211"/>
        <v>67430000000</v>
      </c>
    </row>
    <row r="722" spans="5:20" x14ac:dyDescent="0.3">
      <c r="E722" s="14">
        <v>714</v>
      </c>
      <c r="F722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</v>
      </c>
      <c r="G722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2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</v>
      </c>
      <c r="I722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</v>
      </c>
      <c r="N722" s="14">
        <v>714</v>
      </c>
      <c r="O722" s="15" t="str">
        <f t="shared" si="208"/>
        <v>35.8302화</v>
      </c>
      <c r="P722" s="15">
        <f t="shared" si="209"/>
        <v>3.5830199999999997E+145</v>
      </c>
      <c r="Q722" s="15">
        <f t="shared" si="210"/>
        <v>35.830199999999998</v>
      </c>
      <c r="R722" s="14" t="str" cm="1">
        <f t="array" ref="R722">IF(AND(Q721&gt;1000,Q722&lt;2),INDEX(V:V,MATCH(R721,V:V,0)+1,0),R721)</f>
        <v>화</v>
      </c>
      <c r="S722" s="14" t="str">
        <f t="shared" si="203"/>
        <v>1E+144</v>
      </c>
      <c r="T722" s="29">
        <f t="shared" si="211"/>
        <v>67440000000</v>
      </c>
    </row>
    <row r="723" spans="5:20" x14ac:dyDescent="0.3">
      <c r="E723" s="14">
        <v>715</v>
      </c>
      <c r="F723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</v>
      </c>
      <c r="G723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3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</v>
      </c>
      <c r="I723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</v>
      </c>
      <c r="N723" s="14">
        <v>715</v>
      </c>
      <c r="O723" s="15" t="str">
        <f t="shared" si="208"/>
        <v>53.7453화</v>
      </c>
      <c r="P723" s="15">
        <f t="shared" si="209"/>
        <v>5.3745300000000001E+145</v>
      </c>
      <c r="Q723" s="15">
        <f t="shared" si="210"/>
        <v>53.7453</v>
      </c>
      <c r="R723" s="14" t="str" cm="1">
        <f t="array" ref="R723">IF(AND(Q722&gt;1000,Q723&lt;2),INDEX(V:V,MATCH(R722,V:V,0)+1,0),R722)</f>
        <v>화</v>
      </c>
      <c r="S723" s="14" t="str">
        <f t="shared" ref="S723:S735" si="212">VLOOKUP(R723,V:Y,4,FALSE)</f>
        <v>1E+144</v>
      </c>
      <c r="T723" s="29">
        <f t="shared" si="211"/>
        <v>67450000000</v>
      </c>
    </row>
    <row r="724" spans="5:20" x14ac:dyDescent="0.3">
      <c r="E724" s="14">
        <v>716</v>
      </c>
      <c r="F724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</v>
      </c>
      <c r="G724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4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</v>
      </c>
      <c r="I724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</v>
      </c>
      <c r="N724" s="14">
        <v>716</v>
      </c>
      <c r="O724" s="15" t="str">
        <f t="shared" si="208"/>
        <v>80.618화</v>
      </c>
      <c r="P724" s="15">
        <f t="shared" si="209"/>
        <v>8.0618000000000011E+145</v>
      </c>
      <c r="Q724" s="15">
        <f t="shared" si="210"/>
        <v>80.618000000000009</v>
      </c>
      <c r="R724" s="14" t="str" cm="1">
        <f t="array" ref="R724">IF(AND(Q723&gt;1000,Q724&lt;2),INDEX(V:V,MATCH(R723,V:V,0)+1,0),R723)</f>
        <v>화</v>
      </c>
      <c r="S724" s="14" t="str">
        <f t="shared" si="212"/>
        <v>1E+144</v>
      </c>
      <c r="T724" s="29">
        <f t="shared" si="211"/>
        <v>67460000000</v>
      </c>
    </row>
    <row r="725" spans="5:20" x14ac:dyDescent="0.3">
      <c r="E725" s="14">
        <v>717</v>
      </c>
      <c r="F725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</v>
      </c>
      <c r="G72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5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</v>
      </c>
      <c r="I725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</v>
      </c>
      <c r="N725" s="14">
        <v>717</v>
      </c>
      <c r="O725" s="15" t="str">
        <f t="shared" si="208"/>
        <v>120.927화</v>
      </c>
      <c r="P725" s="15">
        <f t="shared" si="209"/>
        <v>1.20927E+146</v>
      </c>
      <c r="Q725" s="15">
        <f t="shared" si="210"/>
        <v>120.92700000000001</v>
      </c>
      <c r="R725" s="14" t="str" cm="1">
        <f t="array" ref="R725">IF(AND(Q724&gt;1000,Q725&lt;2),INDEX(V:V,MATCH(R724,V:V,0)+1,0),R724)</f>
        <v>화</v>
      </c>
      <c r="S725" s="14" t="str">
        <f t="shared" si="212"/>
        <v>1E+144</v>
      </c>
      <c r="T725" s="29">
        <f t="shared" si="211"/>
        <v>67470000000</v>
      </c>
    </row>
    <row r="726" spans="5:20" x14ac:dyDescent="0.3">
      <c r="E726" s="14">
        <v>718</v>
      </c>
      <c r="F726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</v>
      </c>
      <c r="G72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6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</v>
      </c>
      <c r="I726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</v>
      </c>
      <c r="N726" s="14">
        <v>718</v>
      </c>
      <c r="O726" s="15" t="str">
        <f t="shared" si="208"/>
        <v>181.3905화</v>
      </c>
      <c r="P726" s="15">
        <f t="shared" si="209"/>
        <v>1.813905E+146</v>
      </c>
      <c r="Q726" s="15">
        <f t="shared" si="210"/>
        <v>181.3905</v>
      </c>
      <c r="R726" s="14" t="str" cm="1">
        <f t="array" ref="R726">IF(AND(Q725&gt;1000,Q726&lt;2),INDEX(V:V,MATCH(R725,V:V,0)+1,0),R725)</f>
        <v>화</v>
      </c>
      <c r="S726" s="14" t="str">
        <f t="shared" si="212"/>
        <v>1E+144</v>
      </c>
      <c r="T726" s="29">
        <f t="shared" si="211"/>
        <v>67480000000</v>
      </c>
    </row>
    <row r="727" spans="5:20" x14ac:dyDescent="0.3">
      <c r="E727" s="14">
        <v>719</v>
      </c>
      <c r="F727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</v>
      </c>
      <c r="G72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7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</v>
      </c>
      <c r="I727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</v>
      </c>
      <c r="N727" s="14">
        <v>719</v>
      </c>
      <c r="O727" s="15" t="str">
        <f t="shared" si="208"/>
        <v>272.0858화</v>
      </c>
      <c r="P727" s="15">
        <f t="shared" si="209"/>
        <v>2.7208579999999995E+146</v>
      </c>
      <c r="Q727" s="15">
        <f t="shared" si="210"/>
        <v>272.08579999999995</v>
      </c>
      <c r="R727" s="14" t="str" cm="1">
        <f t="array" ref="R727">IF(AND(Q726&gt;1000,Q727&lt;2),INDEX(V:V,MATCH(R726,V:V,0)+1,0),R726)</f>
        <v>화</v>
      </c>
      <c r="S727" s="14" t="str">
        <f t="shared" si="212"/>
        <v>1E+144</v>
      </c>
      <c r="T727" s="29">
        <f t="shared" si="211"/>
        <v>67490000000</v>
      </c>
    </row>
    <row r="728" spans="5:20" x14ac:dyDescent="0.3">
      <c r="E728" s="14">
        <v>720</v>
      </c>
      <c r="F728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</v>
      </c>
      <c r="G728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8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</v>
      </c>
      <c r="I728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</v>
      </c>
      <c r="N728" s="14">
        <v>720</v>
      </c>
      <c r="O728" s="15" t="str">
        <f t="shared" si="208"/>
        <v>408.1287화</v>
      </c>
      <c r="P728" s="15">
        <f t="shared" si="209"/>
        <v>4.0812869999999996E+146</v>
      </c>
      <c r="Q728" s="15">
        <f t="shared" si="210"/>
        <v>408.12869999999998</v>
      </c>
      <c r="R728" s="14" t="str" cm="1">
        <f t="array" ref="R728">IF(AND(Q727&gt;1000,Q728&lt;2),INDEX(V:V,MATCH(R727,V:V,0)+1,0),R727)</f>
        <v>화</v>
      </c>
      <c r="S728" s="14" t="str">
        <f t="shared" si="212"/>
        <v>1E+144</v>
      </c>
      <c r="T728" s="29">
        <f t="shared" si="211"/>
        <v>67500000000</v>
      </c>
    </row>
    <row r="729" spans="5:20" x14ac:dyDescent="0.3">
      <c r="E729" s="14">
        <v>721</v>
      </c>
      <c r="F729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</v>
      </c>
      <c r="G729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9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</v>
      </c>
      <c r="I729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</v>
      </c>
      <c r="N729" s="14">
        <v>721</v>
      </c>
      <c r="O729" s="15" t="str">
        <f t="shared" si="208"/>
        <v>612.1931화</v>
      </c>
      <c r="P729" s="15">
        <f t="shared" si="209"/>
        <v>6.1219309999999998E+146</v>
      </c>
      <c r="Q729" s="15">
        <f t="shared" si="210"/>
        <v>612.19309999999996</v>
      </c>
      <c r="R729" s="14" t="str" cm="1">
        <f t="array" ref="R729">IF(AND(Q728&gt;1000,Q729&lt;2),INDEX(V:V,MATCH(R728,V:V,0)+1,0),R728)</f>
        <v>화</v>
      </c>
      <c r="S729" s="14" t="str">
        <f t="shared" si="212"/>
        <v>1E+144</v>
      </c>
      <c r="T729" s="29">
        <f t="shared" si="211"/>
        <v>67610000000</v>
      </c>
    </row>
    <row r="730" spans="5:20" x14ac:dyDescent="0.3">
      <c r="E730" s="14">
        <v>722</v>
      </c>
      <c r="F730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</v>
      </c>
      <c r="G730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0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</v>
      </c>
      <c r="I730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</v>
      </c>
      <c r="N730" s="14">
        <v>722</v>
      </c>
      <c r="O730" s="15" t="str">
        <f t="shared" si="208"/>
        <v>918.2897화</v>
      </c>
      <c r="P730" s="15">
        <f t="shared" si="209"/>
        <v>9.1828969999999992E+146</v>
      </c>
      <c r="Q730" s="15">
        <f t="shared" si="210"/>
        <v>918.28969999999993</v>
      </c>
      <c r="R730" s="14" t="str" cm="1">
        <f t="array" ref="R730">IF(AND(Q729&gt;1000,Q730&lt;2),INDEX(V:V,MATCH(R729,V:V,0)+1,0),R729)</f>
        <v>화</v>
      </c>
      <c r="S730" s="14" t="str">
        <f t="shared" si="212"/>
        <v>1E+144</v>
      </c>
      <c r="T730" s="29">
        <f t="shared" si="211"/>
        <v>67620000000</v>
      </c>
    </row>
    <row r="731" spans="5:20" x14ac:dyDescent="0.3">
      <c r="E731" s="14">
        <v>723</v>
      </c>
      <c r="F731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</v>
      </c>
      <c r="G731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1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</v>
      </c>
      <c r="I731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</v>
      </c>
      <c r="N731" s="14">
        <v>723</v>
      </c>
      <c r="O731" s="15" t="str">
        <f t="shared" si="208"/>
        <v>1377.4346화</v>
      </c>
      <c r="P731" s="15">
        <f t="shared" si="209"/>
        <v>1.3774346000000001E+147</v>
      </c>
      <c r="Q731" s="15">
        <f t="shared" si="210"/>
        <v>1377.4346</v>
      </c>
      <c r="R731" s="14" t="str" cm="1">
        <f t="array" ref="R731">IF(AND(Q730&gt;1000,Q731&lt;2),INDEX(V:V,MATCH(R730,V:V,0)+1,0),R730)</f>
        <v>화</v>
      </c>
      <c r="S731" s="14" t="str">
        <f t="shared" si="212"/>
        <v>1E+144</v>
      </c>
      <c r="T731" s="29">
        <f t="shared" si="211"/>
        <v>67630000000</v>
      </c>
    </row>
    <row r="732" spans="5:20" x14ac:dyDescent="0.3">
      <c r="E732" s="14">
        <v>724</v>
      </c>
      <c r="F732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</v>
      </c>
      <c r="G732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2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</v>
      </c>
      <c r="I732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</v>
      </c>
      <c r="N732" s="14">
        <v>724</v>
      </c>
      <c r="O732" s="15" t="str">
        <f t="shared" si="208"/>
        <v>2066.1519화</v>
      </c>
      <c r="P732" s="15">
        <f t="shared" si="209"/>
        <v>2.0661519E+147</v>
      </c>
      <c r="Q732" s="15">
        <f t="shared" si="210"/>
        <v>2066.1518999999998</v>
      </c>
      <c r="R732" s="14" t="str" cm="1">
        <f t="array" ref="R732">IF(AND(Q731&gt;1000,Q732&lt;2),INDEX(V:V,MATCH(R731,V:V,0)+1,0),R731)</f>
        <v>화</v>
      </c>
      <c r="S732" s="14" t="str">
        <f t="shared" si="212"/>
        <v>1E+144</v>
      </c>
      <c r="T732" s="29">
        <f t="shared" si="211"/>
        <v>67640000000</v>
      </c>
    </row>
    <row r="733" spans="5:20" x14ac:dyDescent="0.3">
      <c r="E733" s="14">
        <v>725</v>
      </c>
      <c r="F733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</v>
      </c>
      <c r="G733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3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</v>
      </c>
      <c r="I733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</v>
      </c>
      <c r="N733" s="14">
        <v>725</v>
      </c>
      <c r="O733" s="15" t="str">
        <f t="shared" si="208"/>
        <v>3099.2279화</v>
      </c>
      <c r="P733" s="15">
        <f t="shared" si="209"/>
        <v>3.0992279000000003E+147</v>
      </c>
      <c r="Q733" s="15">
        <f t="shared" si="210"/>
        <v>3099.2279000000003</v>
      </c>
      <c r="R733" s="14" t="str" cm="1">
        <f t="array" ref="R733">IF(AND(Q732&gt;1000,Q733&lt;2),INDEX(V:V,MATCH(R732,V:V,0)+1,0),R732)</f>
        <v>화</v>
      </c>
      <c r="S733" s="14" t="str">
        <f t="shared" si="212"/>
        <v>1E+144</v>
      </c>
      <c r="T733" s="29">
        <f t="shared" si="211"/>
        <v>67650000000</v>
      </c>
    </row>
    <row r="734" spans="5:20" x14ac:dyDescent="0.3">
      <c r="E734" s="14">
        <v>726</v>
      </c>
      <c r="F734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</v>
      </c>
      <c r="G734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4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</v>
      </c>
      <c r="I734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</v>
      </c>
      <c r="N734" s="14">
        <v>726</v>
      </c>
      <c r="O734" s="15" t="str">
        <f t="shared" si="208"/>
        <v>4648.8419화</v>
      </c>
      <c r="P734" s="15">
        <f t="shared" si="209"/>
        <v>4.6488419000000005E+147</v>
      </c>
      <c r="Q734" s="15">
        <f t="shared" si="210"/>
        <v>4648.8419000000004</v>
      </c>
      <c r="R734" s="14" t="str" cm="1">
        <f t="array" ref="R734">IF(AND(Q733&gt;1000,Q734&lt;2),INDEX(V:V,MATCH(R733,V:V,0)+1,0),R733)</f>
        <v>화</v>
      </c>
      <c r="S734" s="14" t="str">
        <f t="shared" si="212"/>
        <v>1E+144</v>
      </c>
      <c r="T734" s="29">
        <f t="shared" si="211"/>
        <v>67660000000</v>
      </c>
    </row>
    <row r="735" spans="5:20" x14ac:dyDescent="0.3">
      <c r="E735" s="14">
        <v>727</v>
      </c>
      <c r="F735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</v>
      </c>
      <c r="G73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5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</v>
      </c>
      <c r="I735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</v>
      </c>
      <c r="N735" s="14">
        <v>727</v>
      </c>
      <c r="O735" s="15" t="str">
        <f t="shared" si="208"/>
        <v>6973.2629화</v>
      </c>
      <c r="P735" s="15">
        <f t="shared" si="209"/>
        <v>6.9732629000000011E+147</v>
      </c>
      <c r="Q735" s="15">
        <f t="shared" si="210"/>
        <v>6973.2629000000006</v>
      </c>
      <c r="R735" s="14" t="str" cm="1">
        <f t="array" ref="R735">IF(AND(Q734&gt;1000,Q735&lt;2),INDEX(V:V,MATCH(R734,V:V,0)+1,0),R734)</f>
        <v>화</v>
      </c>
      <c r="S735" s="14" t="str">
        <f t="shared" si="212"/>
        <v>1E+144</v>
      </c>
      <c r="T735" s="29">
        <f t="shared" si="211"/>
        <v>67670000000</v>
      </c>
    </row>
    <row r="736" spans="5:20" x14ac:dyDescent="0.3">
      <c r="E736" s="14">
        <v>728</v>
      </c>
      <c r="F736" s="6" t="str">
        <f t="shared" ref="F736:F757" si="213">F735&amp;","&amp;P736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</v>
      </c>
      <c r="G73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6" s="6" t="str">
        <f t="shared" ref="H736:H758" si="214">H735&amp;","&amp;T736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</v>
      </c>
      <c r="I736" s="6" t="str">
        <f t="shared" ref="I736:I758" si="215">I735&amp;","&amp;O736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</v>
      </c>
      <c r="N736" s="14">
        <v>728</v>
      </c>
      <c r="O736" s="15" t="str">
        <f t="shared" ref="O736:O752" si="216">Q736&amp;R736</f>
        <v>1.046명</v>
      </c>
      <c r="P736" s="15">
        <f t="shared" ref="P736:P752" si="217">Q736*S736</f>
        <v>1.0460000000000001E+148</v>
      </c>
      <c r="Q736" s="15">
        <f t="shared" si="210"/>
        <v>1.046</v>
      </c>
      <c r="R736" s="14" t="str" cm="1">
        <f t="array" ref="R736">IF(AND(Q735&gt;1000,Q736&lt;2),INDEX(V:V,MATCH(R735,V:V,0)+1,0),R735)</f>
        <v>명</v>
      </c>
      <c r="S736" s="14" t="str">
        <f t="shared" ref="S736:S752" si="218">VLOOKUP(R736,V:Y,4,FALSE)</f>
        <v>1E+148</v>
      </c>
      <c r="T736" s="29">
        <f t="shared" ref="T736:T752" si="219">$B$11*N736+IF(N736&gt;=15,ROUNDUP((N736/15),0)*$B$12,0)+IF(N736&gt;=50,ROUNDUP((N736/50),0)*$B$13,0)+IF(N736&gt;=100,ROUNDUP((N736/100),0)*$B$14,0)+IF(N736&gt;=200,ROUNDUP((N736/200),0)*$B$15,0)</f>
        <v>67680000000</v>
      </c>
    </row>
    <row r="737" spans="5:20" x14ac:dyDescent="0.3">
      <c r="E737" s="14">
        <v>729</v>
      </c>
      <c r="F737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</v>
      </c>
      <c r="G73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7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</v>
      </c>
      <c r="I737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</v>
      </c>
      <c r="N737" s="14">
        <v>729</v>
      </c>
      <c r="O737" s="15" t="str">
        <f t="shared" si="216"/>
        <v>1.569명</v>
      </c>
      <c r="P737" s="15">
        <f t="shared" si="217"/>
        <v>1.569E+148</v>
      </c>
      <c r="Q737" s="15">
        <f t="shared" si="210"/>
        <v>1.569</v>
      </c>
      <c r="R737" s="14" t="str" cm="1">
        <f t="array" ref="R737">IF(AND(Q736&gt;1000,Q737&lt;2),INDEX(V:V,MATCH(R736,V:V,0)+1,0),R736)</f>
        <v>명</v>
      </c>
      <c r="S737" s="14" t="str">
        <f t="shared" si="218"/>
        <v>1E+148</v>
      </c>
      <c r="T737" s="29">
        <f t="shared" si="219"/>
        <v>67690000000</v>
      </c>
    </row>
    <row r="738" spans="5:20" x14ac:dyDescent="0.3">
      <c r="E738" s="14">
        <v>730</v>
      </c>
      <c r="F738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</v>
      </c>
      <c r="G738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8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</v>
      </c>
      <c r="I738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</v>
      </c>
      <c r="N738" s="14">
        <v>730</v>
      </c>
      <c r="O738" s="15" t="str">
        <f t="shared" si="216"/>
        <v>2.3535명</v>
      </c>
      <c r="P738" s="15">
        <f t="shared" si="217"/>
        <v>2.3535E+148</v>
      </c>
      <c r="Q738" s="15">
        <f t="shared" si="210"/>
        <v>2.3534999999999999</v>
      </c>
      <c r="R738" s="14" t="str" cm="1">
        <f t="array" ref="R738">IF(AND(Q737&gt;1000,Q738&lt;2),INDEX(V:V,MATCH(R737,V:V,0)+1,0),R737)</f>
        <v>명</v>
      </c>
      <c r="S738" s="14" t="str">
        <f t="shared" si="218"/>
        <v>1E+148</v>
      </c>
      <c r="T738" s="29">
        <f t="shared" si="219"/>
        <v>67700000000</v>
      </c>
    </row>
    <row r="739" spans="5:20" x14ac:dyDescent="0.3">
      <c r="E739" s="14">
        <v>731</v>
      </c>
      <c r="F739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</v>
      </c>
      <c r="G739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9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</v>
      </c>
      <c r="I739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</v>
      </c>
      <c r="N739" s="14">
        <v>731</v>
      </c>
      <c r="O739" s="15" t="str">
        <f t="shared" si="216"/>
        <v>3.5303명</v>
      </c>
      <c r="P739" s="15">
        <f t="shared" si="217"/>
        <v>3.5303000000000001E+148</v>
      </c>
      <c r="Q739" s="15">
        <f t="shared" si="210"/>
        <v>3.5303</v>
      </c>
      <c r="R739" s="14" t="str" cm="1">
        <f t="array" ref="R739">IF(AND(Q738&gt;1000,Q739&lt;2),INDEX(V:V,MATCH(R738,V:V,0)+1,0),R738)</f>
        <v>명</v>
      </c>
      <c r="S739" s="14" t="str">
        <f t="shared" si="218"/>
        <v>1E+148</v>
      </c>
      <c r="T739" s="29">
        <f t="shared" si="219"/>
        <v>67710000000</v>
      </c>
    </row>
    <row r="740" spans="5:20" x14ac:dyDescent="0.3">
      <c r="E740" s="14">
        <v>732</v>
      </c>
      <c r="F740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</v>
      </c>
      <c r="G740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0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</v>
      </c>
      <c r="I740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</v>
      </c>
      <c r="N740" s="14">
        <v>732</v>
      </c>
      <c r="O740" s="15" t="str">
        <f t="shared" si="216"/>
        <v>5.2955명</v>
      </c>
      <c r="P740" s="15">
        <f t="shared" si="217"/>
        <v>5.2955000000000004E+148</v>
      </c>
      <c r="Q740" s="15">
        <f t="shared" si="210"/>
        <v>5.2954999999999997</v>
      </c>
      <c r="R740" s="14" t="str" cm="1">
        <f t="array" ref="R740">IF(AND(Q739&gt;1000,Q740&lt;2),INDEX(V:V,MATCH(R739,V:V,0)+1,0),R739)</f>
        <v>명</v>
      </c>
      <c r="S740" s="14" t="str">
        <f t="shared" si="218"/>
        <v>1E+148</v>
      </c>
      <c r="T740" s="29">
        <f t="shared" si="219"/>
        <v>67720000000</v>
      </c>
    </row>
    <row r="741" spans="5:20" x14ac:dyDescent="0.3">
      <c r="E741" s="14">
        <v>733</v>
      </c>
      <c r="F741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</v>
      </c>
      <c r="G741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1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</v>
      </c>
      <c r="I741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</v>
      </c>
      <c r="N741" s="14">
        <v>733</v>
      </c>
      <c r="O741" s="15" t="str">
        <f t="shared" si="216"/>
        <v>7.9433명</v>
      </c>
      <c r="P741" s="15">
        <f t="shared" si="217"/>
        <v>7.9432999999999999E+148</v>
      </c>
      <c r="Q741" s="15">
        <f t="shared" si="210"/>
        <v>7.9432999999999998</v>
      </c>
      <c r="R741" s="14" t="str" cm="1">
        <f t="array" ref="R741">IF(AND(Q740&gt;1000,Q741&lt;2),INDEX(V:V,MATCH(R740,V:V,0)+1,0),R740)</f>
        <v>명</v>
      </c>
      <c r="S741" s="14" t="str">
        <f t="shared" si="218"/>
        <v>1E+148</v>
      </c>
      <c r="T741" s="29">
        <f t="shared" si="219"/>
        <v>67730000000</v>
      </c>
    </row>
    <row r="742" spans="5:20" x14ac:dyDescent="0.3">
      <c r="E742" s="14">
        <v>734</v>
      </c>
      <c r="F742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</v>
      </c>
      <c r="G742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2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</v>
      </c>
      <c r="I742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</v>
      </c>
      <c r="N742" s="14">
        <v>734</v>
      </c>
      <c r="O742" s="15" t="str">
        <f t="shared" si="216"/>
        <v>11.915명</v>
      </c>
      <c r="P742" s="15">
        <f t="shared" si="217"/>
        <v>1.1915E+149</v>
      </c>
      <c r="Q742" s="15">
        <f t="shared" si="210"/>
        <v>11.914999999999999</v>
      </c>
      <c r="R742" s="14" t="str" cm="1">
        <f t="array" ref="R742">IF(AND(Q741&gt;1000,Q742&lt;2),INDEX(V:V,MATCH(R741,V:V,0)+1,0),R741)</f>
        <v>명</v>
      </c>
      <c r="S742" s="14" t="str">
        <f t="shared" si="218"/>
        <v>1E+148</v>
      </c>
      <c r="T742" s="29">
        <f t="shared" si="219"/>
        <v>67740000000</v>
      </c>
    </row>
    <row r="743" spans="5:20" x14ac:dyDescent="0.3">
      <c r="E743" s="14">
        <v>735</v>
      </c>
      <c r="F743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</v>
      </c>
      <c r="G743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3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</v>
      </c>
      <c r="I743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</v>
      </c>
      <c r="N743" s="14">
        <v>735</v>
      </c>
      <c r="O743" s="15" t="str">
        <f t="shared" si="216"/>
        <v>17.8725명</v>
      </c>
      <c r="P743" s="15">
        <f t="shared" si="217"/>
        <v>1.7872500000000001E+149</v>
      </c>
      <c r="Q743" s="15">
        <f t="shared" si="210"/>
        <v>17.872499999999999</v>
      </c>
      <c r="R743" s="14" t="str" cm="1">
        <f t="array" ref="R743">IF(AND(Q742&gt;1000,Q743&lt;2),INDEX(V:V,MATCH(R742,V:V,0)+1,0),R742)</f>
        <v>명</v>
      </c>
      <c r="S743" s="14" t="str">
        <f t="shared" si="218"/>
        <v>1E+148</v>
      </c>
      <c r="T743" s="29">
        <f t="shared" si="219"/>
        <v>67750000000</v>
      </c>
    </row>
    <row r="744" spans="5:20" x14ac:dyDescent="0.3">
      <c r="E744" s="14">
        <v>736</v>
      </c>
      <c r="F744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</v>
      </c>
      <c r="G744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4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</v>
      </c>
      <c r="I744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</v>
      </c>
      <c r="N744" s="14">
        <v>736</v>
      </c>
      <c r="O744" s="15" t="str">
        <f t="shared" si="216"/>
        <v>26.8088명</v>
      </c>
      <c r="P744" s="15">
        <f t="shared" si="217"/>
        <v>2.6808800000000003E+149</v>
      </c>
      <c r="Q744" s="15">
        <f t="shared" si="210"/>
        <v>26.808800000000002</v>
      </c>
      <c r="R744" s="14" t="str" cm="1">
        <f t="array" ref="R744">IF(AND(Q743&gt;1000,Q744&lt;2),INDEX(V:V,MATCH(R743,V:V,0)+1,0),R743)</f>
        <v>명</v>
      </c>
      <c r="S744" s="14" t="str">
        <f t="shared" si="218"/>
        <v>1E+148</v>
      </c>
      <c r="T744" s="29">
        <f t="shared" si="219"/>
        <v>67860000000</v>
      </c>
    </row>
    <row r="745" spans="5:20" x14ac:dyDescent="0.3">
      <c r="E745" s="14">
        <v>737</v>
      </c>
      <c r="F745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</v>
      </c>
      <c r="G74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5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</v>
      </c>
      <c r="I745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</v>
      </c>
      <c r="N745" s="14">
        <v>737</v>
      </c>
      <c r="O745" s="15" t="str">
        <f t="shared" si="216"/>
        <v>40.2132명</v>
      </c>
      <c r="P745" s="15">
        <f t="shared" si="217"/>
        <v>4.0213200000000002E+149</v>
      </c>
      <c r="Q745" s="15">
        <f t="shared" si="210"/>
        <v>40.213200000000001</v>
      </c>
      <c r="R745" s="14" t="str" cm="1">
        <f t="array" ref="R745">IF(AND(Q744&gt;1000,Q745&lt;2),INDEX(V:V,MATCH(R744,V:V,0)+1,0),R744)</f>
        <v>명</v>
      </c>
      <c r="S745" s="14" t="str">
        <f t="shared" si="218"/>
        <v>1E+148</v>
      </c>
      <c r="T745" s="29">
        <f t="shared" si="219"/>
        <v>67870000000</v>
      </c>
    </row>
    <row r="746" spans="5:20" x14ac:dyDescent="0.3">
      <c r="E746" s="14">
        <v>738</v>
      </c>
      <c r="F746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</v>
      </c>
      <c r="G74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6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</v>
      </c>
      <c r="I746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</v>
      </c>
      <c r="N746" s="14">
        <v>738</v>
      </c>
      <c r="O746" s="15" t="str">
        <f t="shared" si="216"/>
        <v>60.3198명</v>
      </c>
      <c r="P746" s="15">
        <f t="shared" si="217"/>
        <v>6.03198E+149</v>
      </c>
      <c r="Q746" s="15">
        <f t="shared" si="210"/>
        <v>60.319800000000001</v>
      </c>
      <c r="R746" s="14" t="str" cm="1">
        <f t="array" ref="R746">IF(AND(Q745&gt;1000,Q746&lt;2),INDEX(V:V,MATCH(R745,V:V,0)+1,0),R745)</f>
        <v>명</v>
      </c>
      <c r="S746" s="14" t="str">
        <f t="shared" si="218"/>
        <v>1E+148</v>
      </c>
      <c r="T746" s="29">
        <f t="shared" si="219"/>
        <v>67880000000</v>
      </c>
    </row>
    <row r="747" spans="5:20" x14ac:dyDescent="0.3">
      <c r="E747" s="14">
        <v>739</v>
      </c>
      <c r="F747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</v>
      </c>
      <c r="G74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7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</v>
      </c>
      <c r="I747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</v>
      </c>
      <c r="N747" s="14">
        <v>739</v>
      </c>
      <c r="O747" s="15" t="str">
        <f t="shared" si="216"/>
        <v>90.4797명</v>
      </c>
      <c r="P747" s="15">
        <f t="shared" si="217"/>
        <v>9.0479699999999996E+149</v>
      </c>
      <c r="Q747" s="15">
        <f t="shared" si="210"/>
        <v>90.479699999999994</v>
      </c>
      <c r="R747" s="14" t="str" cm="1">
        <f t="array" ref="R747">IF(AND(Q746&gt;1000,Q747&lt;2),INDEX(V:V,MATCH(R746,V:V,0)+1,0),R746)</f>
        <v>명</v>
      </c>
      <c r="S747" s="14" t="str">
        <f t="shared" si="218"/>
        <v>1E+148</v>
      </c>
      <c r="T747" s="29">
        <f t="shared" si="219"/>
        <v>67890000000</v>
      </c>
    </row>
    <row r="748" spans="5:20" x14ac:dyDescent="0.3">
      <c r="E748" s="14">
        <v>740</v>
      </c>
      <c r="F748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</v>
      </c>
      <c r="G748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8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</v>
      </c>
      <c r="I748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</v>
      </c>
      <c r="N748" s="14">
        <v>740</v>
      </c>
      <c r="O748" s="15" t="str">
        <f t="shared" si="216"/>
        <v>135.7196명</v>
      </c>
      <c r="P748" s="15">
        <f t="shared" si="217"/>
        <v>1.3571960000000002E+150</v>
      </c>
      <c r="Q748" s="15">
        <f t="shared" si="210"/>
        <v>135.71960000000001</v>
      </c>
      <c r="R748" s="14" t="str" cm="1">
        <f t="array" ref="R748">IF(AND(Q747&gt;1000,Q748&lt;2),INDEX(V:V,MATCH(R747,V:V,0)+1,0),R747)</f>
        <v>명</v>
      </c>
      <c r="S748" s="14" t="str">
        <f t="shared" si="218"/>
        <v>1E+148</v>
      </c>
      <c r="T748" s="29">
        <f t="shared" si="219"/>
        <v>67900000000</v>
      </c>
    </row>
    <row r="749" spans="5:20" x14ac:dyDescent="0.3">
      <c r="E749" s="14">
        <v>741</v>
      </c>
      <c r="F749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</v>
      </c>
      <c r="G749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9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</v>
      </c>
      <c r="I749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</v>
      </c>
      <c r="N749" s="14">
        <v>741</v>
      </c>
      <c r="O749" s="15" t="str">
        <f t="shared" si="216"/>
        <v>203.5794명</v>
      </c>
      <c r="P749" s="15">
        <f t="shared" si="217"/>
        <v>2.0357940000000002E+150</v>
      </c>
      <c r="Q749" s="15">
        <f t="shared" si="210"/>
        <v>203.57939999999999</v>
      </c>
      <c r="R749" s="14" t="str" cm="1">
        <f t="array" ref="R749">IF(AND(Q748&gt;1000,Q749&lt;2),INDEX(V:V,MATCH(R748,V:V,0)+1,0),R748)</f>
        <v>명</v>
      </c>
      <c r="S749" s="14" t="str">
        <f t="shared" si="218"/>
        <v>1E+148</v>
      </c>
      <c r="T749" s="29">
        <f t="shared" si="219"/>
        <v>67910000000</v>
      </c>
    </row>
    <row r="750" spans="5:20" x14ac:dyDescent="0.3">
      <c r="E750" s="14">
        <v>742</v>
      </c>
      <c r="F750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</v>
      </c>
      <c r="G750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0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</v>
      </c>
      <c r="I750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</v>
      </c>
      <c r="N750" s="14">
        <v>742</v>
      </c>
      <c r="O750" s="15" t="str">
        <f t="shared" si="216"/>
        <v>305.3691명</v>
      </c>
      <c r="P750" s="15">
        <f t="shared" si="217"/>
        <v>3.0536910000000001E+150</v>
      </c>
      <c r="Q750" s="15">
        <f t="shared" si="210"/>
        <v>305.3691</v>
      </c>
      <c r="R750" s="14" t="str" cm="1">
        <f t="array" ref="R750">IF(AND(Q749&gt;1000,Q750&lt;2),INDEX(V:V,MATCH(R749,V:V,0)+1,0),R749)</f>
        <v>명</v>
      </c>
      <c r="S750" s="14" t="str">
        <f t="shared" si="218"/>
        <v>1E+148</v>
      </c>
      <c r="T750" s="29">
        <f t="shared" si="219"/>
        <v>67920000000</v>
      </c>
    </row>
    <row r="751" spans="5:20" x14ac:dyDescent="0.3">
      <c r="E751" s="14">
        <v>743</v>
      </c>
      <c r="F751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</v>
      </c>
      <c r="G751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1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</v>
      </c>
      <c r="I751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</v>
      </c>
      <c r="N751" s="14">
        <v>743</v>
      </c>
      <c r="O751" s="15" t="str">
        <f t="shared" si="216"/>
        <v>458.0537명</v>
      </c>
      <c r="P751" s="15">
        <f t="shared" si="217"/>
        <v>4.5805370000000002E+150</v>
      </c>
      <c r="Q751" s="15">
        <f t="shared" si="210"/>
        <v>458.05369999999999</v>
      </c>
      <c r="R751" s="14" t="str" cm="1">
        <f t="array" ref="R751">IF(AND(Q750&gt;1000,Q751&lt;2),INDEX(V:V,MATCH(R750,V:V,0)+1,0),R750)</f>
        <v>명</v>
      </c>
      <c r="S751" s="14" t="str">
        <f t="shared" si="218"/>
        <v>1E+148</v>
      </c>
      <c r="T751" s="29">
        <f t="shared" si="219"/>
        <v>67930000000</v>
      </c>
    </row>
    <row r="752" spans="5:20" x14ac:dyDescent="0.3">
      <c r="E752" s="14">
        <v>744</v>
      </c>
      <c r="F752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</v>
      </c>
      <c r="G752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2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</v>
      </c>
      <c r="I752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</v>
      </c>
      <c r="N752" s="14">
        <v>744</v>
      </c>
      <c r="O752" s="15" t="str">
        <f t="shared" si="216"/>
        <v>687.0806명</v>
      </c>
      <c r="P752" s="15">
        <f t="shared" si="217"/>
        <v>6.8708060000000007E+150</v>
      </c>
      <c r="Q752" s="15">
        <f t="shared" si="210"/>
        <v>687.0806</v>
      </c>
      <c r="R752" s="14" t="str" cm="1">
        <f t="array" ref="R752">IF(AND(Q751&gt;1000,Q752&lt;2),INDEX(V:V,MATCH(R751,V:V,0)+1,0),R751)</f>
        <v>명</v>
      </c>
      <c r="S752" s="14" t="str">
        <f t="shared" si="218"/>
        <v>1E+148</v>
      </c>
      <c r="T752" s="29">
        <f t="shared" si="219"/>
        <v>67940000000</v>
      </c>
    </row>
    <row r="753" spans="5:20" x14ac:dyDescent="0.3">
      <c r="E753" s="14">
        <v>745</v>
      </c>
      <c r="F753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</v>
      </c>
      <c r="G753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3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</v>
      </c>
      <c r="I753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</v>
      </c>
      <c r="N753" s="14">
        <v>745</v>
      </c>
      <c r="O753" s="15" t="str">
        <f t="shared" ref="O753:O758" si="220">Q753&amp;R753</f>
        <v>1030.6209명</v>
      </c>
      <c r="P753" s="15">
        <f t="shared" ref="P753:P758" si="221">Q753*S753</f>
        <v>1.0306208999999999E+151</v>
      </c>
      <c r="Q753" s="15">
        <f t="shared" si="210"/>
        <v>1030.6208999999999</v>
      </c>
      <c r="R753" s="14" t="str" cm="1">
        <f t="array" ref="R753">IF(AND(Q752&gt;1000,Q753&lt;2),INDEX(V:V,MATCH(R752,V:V,0)+1,0),R752)</f>
        <v>명</v>
      </c>
      <c r="S753" s="14" t="str">
        <f t="shared" ref="S753:S758" si="222">VLOOKUP(R753,V:Y,4,FALSE)</f>
        <v>1E+148</v>
      </c>
      <c r="T753" s="29">
        <f t="shared" ref="T753:T758" si="223">$B$11*N753+IF(N753&gt;=15,ROUNDUP((N753/15),0)*$B$12,0)+IF(N753&gt;=50,ROUNDUP((N753/50),0)*$B$13,0)+IF(N753&gt;=100,ROUNDUP((N753/100),0)*$B$14,0)+IF(N753&gt;=200,ROUNDUP((N753/200),0)*$B$15,0)</f>
        <v>67950000000</v>
      </c>
    </row>
    <row r="754" spans="5:20" x14ac:dyDescent="0.3">
      <c r="E754" s="14">
        <v>746</v>
      </c>
      <c r="F754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</v>
      </c>
      <c r="G754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4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</v>
      </c>
      <c r="I754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</v>
      </c>
      <c r="N754" s="14">
        <v>746</v>
      </c>
      <c r="O754" s="15" t="str">
        <f t="shared" si="220"/>
        <v>1545.9314명</v>
      </c>
      <c r="P754" s="15">
        <f t="shared" si="221"/>
        <v>1.5459314E+151</v>
      </c>
      <c r="Q754" s="15">
        <f t="shared" si="210"/>
        <v>1545.9313999999999</v>
      </c>
      <c r="R754" s="14" t="str" cm="1">
        <f t="array" ref="R754">IF(AND(Q753&gt;1000,Q754&lt;2),INDEX(V:V,MATCH(R753,V:V,0)+1,0),R753)</f>
        <v>명</v>
      </c>
      <c r="S754" s="14" t="str">
        <f t="shared" si="222"/>
        <v>1E+148</v>
      </c>
      <c r="T754" s="29">
        <f t="shared" si="223"/>
        <v>67960000000</v>
      </c>
    </row>
    <row r="755" spans="5:20" x14ac:dyDescent="0.3">
      <c r="E755" s="14">
        <v>747</v>
      </c>
      <c r="F755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</v>
      </c>
      <c r="G75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5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</v>
      </c>
      <c r="I755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</v>
      </c>
      <c r="N755" s="14">
        <v>747</v>
      </c>
      <c r="O755" s="15" t="str">
        <f t="shared" si="220"/>
        <v>2318.8971명</v>
      </c>
      <c r="P755" s="15">
        <f t="shared" si="221"/>
        <v>2.3188971000000002E+151</v>
      </c>
      <c r="Q755" s="15">
        <f t="shared" si="210"/>
        <v>2318.8971000000001</v>
      </c>
      <c r="R755" s="14" t="str" cm="1">
        <f t="array" ref="R755">IF(AND(Q754&gt;1000,Q755&lt;2),INDEX(V:V,MATCH(R754,V:V,0)+1,0),R754)</f>
        <v>명</v>
      </c>
      <c r="S755" s="14" t="str">
        <f t="shared" si="222"/>
        <v>1E+148</v>
      </c>
      <c r="T755" s="29">
        <f t="shared" si="223"/>
        <v>67970000000</v>
      </c>
    </row>
    <row r="756" spans="5:20" x14ac:dyDescent="0.3">
      <c r="E756" s="14">
        <v>748</v>
      </c>
      <c r="F756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</v>
      </c>
      <c r="G75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6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</v>
      </c>
      <c r="I756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</v>
      </c>
      <c r="N756" s="14">
        <v>748</v>
      </c>
      <c r="O756" s="15" t="str">
        <f t="shared" si="220"/>
        <v>3478.3457명</v>
      </c>
      <c r="P756" s="15">
        <f t="shared" si="221"/>
        <v>3.4783457000000003E+151</v>
      </c>
      <c r="Q756" s="15">
        <f t="shared" si="210"/>
        <v>3478.3457000000003</v>
      </c>
      <c r="R756" s="14" t="str" cm="1">
        <f t="array" ref="R756">IF(AND(Q755&gt;1000,Q756&lt;2),INDEX(V:V,MATCH(R755,V:V,0)+1,0),R755)</f>
        <v>명</v>
      </c>
      <c r="S756" s="14" t="str">
        <f t="shared" si="222"/>
        <v>1E+148</v>
      </c>
      <c r="T756" s="29">
        <f t="shared" si="223"/>
        <v>67980000000</v>
      </c>
    </row>
    <row r="757" spans="5:20" x14ac:dyDescent="0.3">
      <c r="E757" s="14">
        <v>749</v>
      </c>
      <c r="F757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</v>
      </c>
      <c r="G75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7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</v>
      </c>
      <c r="I757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</v>
      </c>
      <c r="N757" s="14">
        <v>749</v>
      </c>
      <c r="O757" s="15" t="str">
        <f t="shared" si="220"/>
        <v>5217.5186명</v>
      </c>
      <c r="P757" s="15">
        <f t="shared" si="221"/>
        <v>5.2175186000000006E+151</v>
      </c>
      <c r="Q757" s="15">
        <f t="shared" si="210"/>
        <v>5217.5186000000003</v>
      </c>
      <c r="R757" s="14" t="str" cm="1">
        <f t="array" ref="R757">IF(AND(Q756&gt;1000,Q757&lt;2),INDEX(V:V,MATCH(R756,V:V,0)+1,0),R756)</f>
        <v>명</v>
      </c>
      <c r="S757" s="14" t="str">
        <f t="shared" si="222"/>
        <v>1E+148</v>
      </c>
      <c r="T757" s="29">
        <f t="shared" si="223"/>
        <v>67990000000</v>
      </c>
    </row>
    <row r="758" spans="5:20" x14ac:dyDescent="0.3">
      <c r="E758" s="14">
        <v>750</v>
      </c>
      <c r="F758" s="6" t="str">
        <f>F757&amp;","&amp;P758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</v>
      </c>
      <c r="G758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8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</v>
      </c>
      <c r="I758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</v>
      </c>
      <c r="N758" s="14">
        <v>750</v>
      </c>
      <c r="O758" s="15" t="str">
        <f t="shared" si="220"/>
        <v>7826.2779명</v>
      </c>
      <c r="P758" s="15">
        <f t="shared" si="221"/>
        <v>7.826277900000001E+151</v>
      </c>
      <c r="Q758" s="15">
        <f t="shared" si="210"/>
        <v>7826.2779</v>
      </c>
      <c r="R758" s="14" t="str" cm="1">
        <f t="array" ref="R758">IF(AND(Q757&gt;1000,Q758&lt;2),INDEX(V:V,MATCH(R757,V:V,0)+1,0),R757)</f>
        <v>명</v>
      </c>
      <c r="S758" s="14" t="str">
        <f t="shared" si="222"/>
        <v>1E+148</v>
      </c>
      <c r="T758" s="29">
        <f t="shared" si="223"/>
        <v>68000000000</v>
      </c>
    </row>
    <row r="759" spans="5:20" x14ac:dyDescent="0.3">
      <c r="E759" s="14">
        <v>751</v>
      </c>
      <c r="F759" s="6" t="str">
        <f t="shared" ref="F759:F781" si="224">F758&amp;","&amp;P759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</v>
      </c>
      <c r="G759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9" s="6" t="str">
        <f t="shared" ref="H759:H781" si="225">H758&amp;","&amp;T759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</v>
      </c>
      <c r="I759" s="6" t="str">
        <f t="shared" ref="I759:I781" si="226">I758&amp;","&amp;O759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</v>
      </c>
      <c r="N759" s="14">
        <v>751</v>
      </c>
      <c r="O759" s="15" t="str">
        <f t="shared" ref="O759:O768" si="227">Q759&amp;R759</f>
        <v>1.174월</v>
      </c>
      <c r="P759" s="15">
        <f t="shared" ref="P759:P768" si="228">Q759*S759</f>
        <v>1.174E+152</v>
      </c>
      <c r="Q759" s="15">
        <f t="shared" si="210"/>
        <v>1.1739999999999999</v>
      </c>
      <c r="R759" s="14" t="str" cm="1">
        <f t="array" ref="R759">IF(AND(Q758&gt;1000,Q759&lt;2),INDEX(V:V,MATCH(R758,V:V,0)+1,0),R758)</f>
        <v>월</v>
      </c>
      <c r="S759" s="14" t="str">
        <f t="shared" ref="S759:S768" si="229">VLOOKUP(R759,V:Y,4,FALSE)</f>
        <v>1E+152</v>
      </c>
      <c r="T759" s="29">
        <f t="shared" ref="T759:T768" si="230">$B$11*N759+IF(N759&gt;=15,ROUNDUP((N759/15),0)*$B$12,0)+IF(N759&gt;=50,ROUNDUP((N759/50),0)*$B$13,0)+IF(N759&gt;=100,ROUNDUP((N759/100),0)*$B$14,0)+IF(N759&gt;=200,ROUNDUP((N759/200),0)*$B$15,0)</f>
        <v>68610000000</v>
      </c>
    </row>
    <row r="760" spans="5:20" x14ac:dyDescent="0.3">
      <c r="E760" s="14">
        <v>752</v>
      </c>
      <c r="F760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</v>
      </c>
      <c r="G760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0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</v>
      </c>
      <c r="I760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</v>
      </c>
      <c r="N760" s="14">
        <v>752</v>
      </c>
      <c r="O760" s="15" t="str">
        <f t="shared" si="227"/>
        <v>1.761월</v>
      </c>
      <c r="P760" s="15">
        <f t="shared" si="228"/>
        <v>1.7610000000000001E+152</v>
      </c>
      <c r="Q760" s="15">
        <f t="shared" si="210"/>
        <v>1.7609999999999999</v>
      </c>
      <c r="R760" s="14" t="str" cm="1">
        <f t="array" ref="R760">IF(AND(Q759&gt;1000,Q760&lt;2),INDEX(V:V,MATCH(R759,V:V,0)+1,0),R759)</f>
        <v>월</v>
      </c>
      <c r="S760" s="14" t="str">
        <f t="shared" si="229"/>
        <v>1E+152</v>
      </c>
      <c r="T760" s="29">
        <f t="shared" si="230"/>
        <v>68620000000</v>
      </c>
    </row>
    <row r="761" spans="5:20" x14ac:dyDescent="0.3">
      <c r="E761" s="14">
        <v>753</v>
      </c>
      <c r="F761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</v>
      </c>
      <c r="G761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1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</v>
      </c>
      <c r="I761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</v>
      </c>
      <c r="N761" s="14">
        <v>753</v>
      </c>
      <c r="O761" s="15" t="str">
        <f t="shared" si="227"/>
        <v>2.6415월</v>
      </c>
      <c r="P761" s="15">
        <f t="shared" si="228"/>
        <v>2.6415000000000001E+152</v>
      </c>
      <c r="Q761" s="15">
        <f t="shared" si="210"/>
        <v>2.6415000000000002</v>
      </c>
      <c r="R761" s="14" t="str" cm="1">
        <f t="array" ref="R761">IF(AND(Q760&gt;1000,Q761&lt;2),INDEX(V:V,MATCH(R760,V:V,0)+1,0),R760)</f>
        <v>월</v>
      </c>
      <c r="S761" s="14" t="str">
        <f t="shared" si="229"/>
        <v>1E+152</v>
      </c>
      <c r="T761" s="29">
        <f t="shared" si="230"/>
        <v>68630000000</v>
      </c>
    </row>
    <row r="762" spans="5:20" x14ac:dyDescent="0.3">
      <c r="E762" s="14">
        <v>754</v>
      </c>
      <c r="F762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</v>
      </c>
      <c r="G762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2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</v>
      </c>
      <c r="I762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</v>
      </c>
      <c r="N762" s="14">
        <v>754</v>
      </c>
      <c r="O762" s="15" t="str">
        <f t="shared" si="227"/>
        <v>3.9623월</v>
      </c>
      <c r="P762" s="15">
        <f t="shared" si="228"/>
        <v>3.9623000000000004E+152</v>
      </c>
      <c r="Q762" s="15">
        <f t="shared" si="210"/>
        <v>3.9623000000000004</v>
      </c>
      <c r="R762" s="14" t="str" cm="1">
        <f t="array" ref="R762">IF(AND(Q761&gt;1000,Q762&lt;2),INDEX(V:V,MATCH(R761,V:V,0)+1,0),R761)</f>
        <v>월</v>
      </c>
      <c r="S762" s="14" t="str">
        <f t="shared" si="229"/>
        <v>1E+152</v>
      </c>
      <c r="T762" s="29">
        <f t="shared" si="230"/>
        <v>68640000000</v>
      </c>
    </row>
    <row r="763" spans="5:20" x14ac:dyDescent="0.3">
      <c r="E763" s="14">
        <v>755</v>
      </c>
      <c r="F763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</v>
      </c>
      <c r="G763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3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</v>
      </c>
      <c r="I763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</v>
      </c>
      <c r="N763" s="14">
        <v>755</v>
      </c>
      <c r="O763" s="15" t="str">
        <f t="shared" si="227"/>
        <v>5.9435월</v>
      </c>
      <c r="P763" s="15">
        <f t="shared" si="228"/>
        <v>5.9434999999999993E+152</v>
      </c>
      <c r="Q763" s="15">
        <f t="shared" si="210"/>
        <v>5.9434999999999993</v>
      </c>
      <c r="R763" s="14" t="str" cm="1">
        <f t="array" ref="R763">IF(AND(Q762&gt;1000,Q763&lt;2),INDEX(V:V,MATCH(R762,V:V,0)+1,0),R762)</f>
        <v>월</v>
      </c>
      <c r="S763" s="14" t="str">
        <f t="shared" si="229"/>
        <v>1E+152</v>
      </c>
      <c r="T763" s="29">
        <f t="shared" si="230"/>
        <v>68650000000</v>
      </c>
    </row>
    <row r="764" spans="5:20" x14ac:dyDescent="0.3">
      <c r="E764" s="14">
        <v>756</v>
      </c>
      <c r="F764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</v>
      </c>
      <c r="G764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4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</v>
      </c>
      <c r="I764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</v>
      </c>
      <c r="N764" s="14">
        <v>756</v>
      </c>
      <c r="O764" s="15" t="str">
        <f t="shared" si="227"/>
        <v>8.9153월</v>
      </c>
      <c r="P764" s="15">
        <f t="shared" si="228"/>
        <v>8.9153000000000013E+152</v>
      </c>
      <c r="Q764" s="15">
        <f t="shared" si="210"/>
        <v>8.9153000000000002</v>
      </c>
      <c r="R764" s="14" t="str" cm="1">
        <f t="array" ref="R764">IF(AND(Q763&gt;1000,Q764&lt;2),INDEX(V:V,MATCH(R763,V:V,0)+1,0),R763)</f>
        <v>월</v>
      </c>
      <c r="S764" s="14" t="str">
        <f t="shared" si="229"/>
        <v>1E+152</v>
      </c>
      <c r="T764" s="29">
        <f t="shared" si="230"/>
        <v>68660000000</v>
      </c>
    </row>
    <row r="765" spans="5:20" x14ac:dyDescent="0.3">
      <c r="E765" s="14">
        <v>757</v>
      </c>
      <c r="F765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</v>
      </c>
      <c r="G76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5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</v>
      </c>
      <c r="I765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</v>
      </c>
      <c r="N765" s="14">
        <v>757</v>
      </c>
      <c r="O765" s="15" t="str">
        <f t="shared" si="227"/>
        <v>13.373월</v>
      </c>
      <c r="P765" s="15">
        <f t="shared" si="228"/>
        <v>1.3373E+153</v>
      </c>
      <c r="Q765" s="15">
        <f t="shared" si="210"/>
        <v>13.372999999999999</v>
      </c>
      <c r="R765" s="14" t="str" cm="1">
        <f t="array" ref="R765">IF(AND(Q764&gt;1000,Q765&lt;2),INDEX(V:V,MATCH(R764,V:V,0)+1,0),R764)</f>
        <v>월</v>
      </c>
      <c r="S765" s="14" t="str">
        <f t="shared" si="229"/>
        <v>1E+152</v>
      </c>
      <c r="T765" s="29">
        <f t="shared" si="230"/>
        <v>68670000000</v>
      </c>
    </row>
    <row r="766" spans="5:20" x14ac:dyDescent="0.3">
      <c r="E766" s="14">
        <v>758</v>
      </c>
      <c r="F766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</v>
      </c>
      <c r="G76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6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</v>
      </c>
      <c r="I766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</v>
      </c>
      <c r="N766" s="14">
        <v>758</v>
      </c>
      <c r="O766" s="15" t="str">
        <f t="shared" si="227"/>
        <v>20.0595월</v>
      </c>
      <c r="P766" s="15">
        <f t="shared" si="228"/>
        <v>2.0059500000000001E+153</v>
      </c>
      <c r="Q766" s="15">
        <f t="shared" si="210"/>
        <v>20.0595</v>
      </c>
      <c r="R766" s="14" t="str" cm="1">
        <f t="array" ref="R766">IF(AND(Q765&gt;1000,Q766&lt;2),INDEX(V:V,MATCH(R765,V:V,0)+1,0),R765)</f>
        <v>월</v>
      </c>
      <c r="S766" s="14" t="str">
        <f t="shared" si="229"/>
        <v>1E+152</v>
      </c>
      <c r="T766" s="29">
        <f t="shared" si="230"/>
        <v>68680000000</v>
      </c>
    </row>
    <row r="767" spans="5:20" x14ac:dyDescent="0.3">
      <c r="E767" s="14">
        <v>759</v>
      </c>
      <c r="F767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</v>
      </c>
      <c r="G76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7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</v>
      </c>
      <c r="I767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</v>
      </c>
      <c r="N767" s="14">
        <v>759</v>
      </c>
      <c r="O767" s="15" t="str">
        <f t="shared" si="227"/>
        <v>30.0893월</v>
      </c>
      <c r="P767" s="15">
        <f t="shared" si="228"/>
        <v>3.0089300000000003E+153</v>
      </c>
      <c r="Q767" s="15">
        <f t="shared" si="210"/>
        <v>30.089300000000001</v>
      </c>
      <c r="R767" s="14" t="str" cm="1">
        <f t="array" ref="R767">IF(AND(Q766&gt;1000,Q767&lt;2),INDEX(V:V,MATCH(R766,V:V,0)+1,0),R766)</f>
        <v>월</v>
      </c>
      <c r="S767" s="14" t="str">
        <f t="shared" si="229"/>
        <v>1E+152</v>
      </c>
      <c r="T767" s="29">
        <f t="shared" si="230"/>
        <v>68690000000</v>
      </c>
    </row>
    <row r="768" spans="5:20" x14ac:dyDescent="0.3">
      <c r="E768" s="14">
        <v>760</v>
      </c>
      <c r="F768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</v>
      </c>
      <c r="G768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8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</v>
      </c>
      <c r="I768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</v>
      </c>
      <c r="N768" s="14">
        <v>760</v>
      </c>
      <c r="O768" s="15" t="str">
        <f t="shared" si="227"/>
        <v>45.134월</v>
      </c>
      <c r="P768" s="15">
        <f t="shared" si="228"/>
        <v>4.5134000000000002E+153</v>
      </c>
      <c r="Q768" s="15">
        <f t="shared" si="210"/>
        <v>45.134</v>
      </c>
      <c r="R768" s="14" t="str" cm="1">
        <f t="array" ref="R768">IF(AND(Q767&gt;1000,Q768&lt;2),INDEX(V:V,MATCH(R767,V:V,0)+1,0),R767)</f>
        <v>월</v>
      </c>
      <c r="S768" s="14" t="str">
        <f t="shared" si="229"/>
        <v>1E+152</v>
      </c>
      <c r="T768" s="29">
        <f t="shared" si="230"/>
        <v>68700000000</v>
      </c>
    </row>
    <row r="769" spans="5:20" x14ac:dyDescent="0.3">
      <c r="E769" s="14">
        <v>761</v>
      </c>
      <c r="F769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</v>
      </c>
      <c r="G769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9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</v>
      </c>
      <c r="I769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</v>
      </c>
      <c r="N769" s="14">
        <v>761</v>
      </c>
      <c r="O769" s="15" t="str">
        <f t="shared" ref="O769:O781" si="231">Q769&amp;R769</f>
        <v>67.701월</v>
      </c>
      <c r="P769" s="15">
        <f t="shared" ref="P769:P781" si="232">Q769*S769</f>
        <v>6.7701000000000004E+153</v>
      </c>
      <c r="Q769" s="15">
        <f t="shared" si="210"/>
        <v>67.700999999999993</v>
      </c>
      <c r="R769" s="14" t="str" cm="1">
        <f t="array" ref="R769">IF(AND(Q768&gt;1000,Q769&lt;2),INDEX(V:V,MATCH(R768,V:V,0)+1,0),R768)</f>
        <v>월</v>
      </c>
      <c r="S769" s="14" t="str">
        <f t="shared" ref="S769:S781" si="233">VLOOKUP(R769,V:Y,4,FALSE)</f>
        <v>1E+152</v>
      </c>
      <c r="T769" s="29">
        <f t="shared" ref="T769:T781" si="234">$B$11*N769+IF(N769&gt;=15,ROUNDUP((N769/15),0)*$B$12,0)+IF(N769&gt;=50,ROUNDUP((N769/50),0)*$B$13,0)+IF(N769&gt;=100,ROUNDUP((N769/100),0)*$B$14,0)+IF(N769&gt;=200,ROUNDUP((N769/200),0)*$B$15,0)</f>
        <v>68710000000</v>
      </c>
    </row>
    <row r="770" spans="5:20" x14ac:dyDescent="0.3">
      <c r="E770" s="14">
        <v>762</v>
      </c>
      <c r="F770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</v>
      </c>
      <c r="G770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0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</v>
      </c>
      <c r="I770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</v>
      </c>
      <c r="N770" s="14">
        <v>762</v>
      </c>
      <c r="O770" s="15" t="str">
        <f t="shared" si="231"/>
        <v>101.5515월</v>
      </c>
      <c r="P770" s="15">
        <f t="shared" si="232"/>
        <v>1.0155150000000001E+154</v>
      </c>
      <c r="Q770" s="15">
        <f t="shared" si="210"/>
        <v>101.5515</v>
      </c>
      <c r="R770" s="14" t="str" cm="1">
        <f t="array" ref="R770">IF(AND(Q769&gt;1000,Q770&lt;2),INDEX(V:V,MATCH(R769,V:V,0)+1,0),R769)</f>
        <v>월</v>
      </c>
      <c r="S770" s="14" t="str">
        <f t="shared" si="233"/>
        <v>1E+152</v>
      </c>
      <c r="T770" s="29">
        <f t="shared" si="234"/>
        <v>68720000000</v>
      </c>
    </row>
    <row r="771" spans="5:20" x14ac:dyDescent="0.3">
      <c r="E771" s="14">
        <v>763</v>
      </c>
      <c r="F771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</v>
      </c>
      <c r="G771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1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</v>
      </c>
      <c r="I771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</v>
      </c>
      <c r="N771" s="14">
        <v>763</v>
      </c>
      <c r="O771" s="15" t="str">
        <f t="shared" si="231"/>
        <v>152.3273월</v>
      </c>
      <c r="P771" s="15">
        <f t="shared" si="232"/>
        <v>1.5232730000000003E+154</v>
      </c>
      <c r="Q771" s="15">
        <f t="shared" si="210"/>
        <v>152.32730000000001</v>
      </c>
      <c r="R771" s="14" t="str" cm="1">
        <f t="array" ref="R771">IF(AND(Q770&gt;1000,Q771&lt;2),INDEX(V:V,MATCH(R770,V:V,0)+1,0),R770)</f>
        <v>월</v>
      </c>
      <c r="S771" s="14" t="str">
        <f t="shared" si="233"/>
        <v>1E+152</v>
      </c>
      <c r="T771" s="29">
        <f t="shared" si="234"/>
        <v>68730000000</v>
      </c>
    </row>
    <row r="772" spans="5:20" x14ac:dyDescent="0.3">
      <c r="E772" s="14">
        <v>764</v>
      </c>
      <c r="F772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</v>
      </c>
      <c r="G772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2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</v>
      </c>
      <c r="I772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</v>
      </c>
      <c r="N772" s="14">
        <v>764</v>
      </c>
      <c r="O772" s="15" t="str">
        <f t="shared" si="231"/>
        <v>228.491월</v>
      </c>
      <c r="P772" s="15">
        <f t="shared" si="232"/>
        <v>2.2849100000000002E+154</v>
      </c>
      <c r="Q772" s="15">
        <f t="shared" si="210"/>
        <v>228.49100000000001</v>
      </c>
      <c r="R772" s="14" t="str" cm="1">
        <f t="array" ref="R772">IF(AND(Q771&gt;1000,Q772&lt;2),INDEX(V:V,MATCH(R771,V:V,0)+1,0),R771)</f>
        <v>월</v>
      </c>
      <c r="S772" s="14" t="str">
        <f t="shared" si="233"/>
        <v>1E+152</v>
      </c>
      <c r="T772" s="29">
        <f t="shared" si="234"/>
        <v>68740000000</v>
      </c>
    </row>
    <row r="773" spans="5:20" x14ac:dyDescent="0.3">
      <c r="E773" s="14">
        <v>765</v>
      </c>
      <c r="F773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</v>
      </c>
      <c r="G773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3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</v>
      </c>
      <c r="I773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</v>
      </c>
      <c r="N773" s="14">
        <v>765</v>
      </c>
      <c r="O773" s="15" t="str">
        <f t="shared" si="231"/>
        <v>342.7365월</v>
      </c>
      <c r="P773" s="15">
        <f t="shared" si="232"/>
        <v>3.4273650000000001E+154</v>
      </c>
      <c r="Q773" s="15">
        <f t="shared" si="210"/>
        <v>342.73649999999998</v>
      </c>
      <c r="R773" s="14" t="str" cm="1">
        <f t="array" ref="R773">IF(AND(Q772&gt;1000,Q773&lt;2),INDEX(V:V,MATCH(R772,V:V,0)+1,0),R772)</f>
        <v>월</v>
      </c>
      <c r="S773" s="14" t="str">
        <f t="shared" si="233"/>
        <v>1E+152</v>
      </c>
      <c r="T773" s="29">
        <f t="shared" si="234"/>
        <v>68750000000</v>
      </c>
    </row>
    <row r="774" spans="5:20" x14ac:dyDescent="0.3">
      <c r="E774" s="14">
        <v>766</v>
      </c>
      <c r="F774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</v>
      </c>
      <c r="G774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4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</v>
      </c>
      <c r="I774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</v>
      </c>
      <c r="N774" s="14">
        <v>766</v>
      </c>
      <c r="O774" s="15" t="str">
        <f t="shared" si="231"/>
        <v>514.1048월</v>
      </c>
      <c r="P774" s="15">
        <f t="shared" si="232"/>
        <v>5.1410479999999996E+154</v>
      </c>
      <c r="Q774" s="15">
        <f t="shared" si="210"/>
        <v>514.10479999999995</v>
      </c>
      <c r="R774" s="14" t="str" cm="1">
        <f t="array" ref="R774">IF(AND(Q773&gt;1000,Q774&lt;2),INDEX(V:V,MATCH(R773,V:V,0)+1,0),R773)</f>
        <v>월</v>
      </c>
      <c r="S774" s="14" t="str">
        <f t="shared" si="233"/>
        <v>1E+152</v>
      </c>
      <c r="T774" s="29">
        <f t="shared" si="234"/>
        <v>68860000000</v>
      </c>
    </row>
    <row r="775" spans="5:20" x14ac:dyDescent="0.3">
      <c r="E775" s="14">
        <v>767</v>
      </c>
      <c r="F775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</v>
      </c>
      <c r="G77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5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</v>
      </c>
      <c r="I775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</v>
      </c>
      <c r="N775" s="14">
        <v>767</v>
      </c>
      <c r="O775" s="15" t="str">
        <f t="shared" si="231"/>
        <v>771.1572월</v>
      </c>
      <c r="P775" s="15">
        <f t="shared" si="232"/>
        <v>7.7115720000000003E+154</v>
      </c>
      <c r="Q775" s="15">
        <f t="shared" si="210"/>
        <v>771.15719999999999</v>
      </c>
      <c r="R775" s="14" t="str" cm="1">
        <f t="array" ref="R775">IF(AND(Q774&gt;1000,Q775&lt;2),INDEX(V:V,MATCH(R774,V:V,0)+1,0),R774)</f>
        <v>월</v>
      </c>
      <c r="S775" s="14" t="str">
        <f t="shared" si="233"/>
        <v>1E+152</v>
      </c>
      <c r="T775" s="29">
        <f t="shared" si="234"/>
        <v>68870000000</v>
      </c>
    </row>
    <row r="776" spans="5:20" x14ac:dyDescent="0.3">
      <c r="E776" s="14">
        <v>768</v>
      </c>
      <c r="F776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</v>
      </c>
      <c r="G77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6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</v>
      </c>
      <c r="I776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</v>
      </c>
      <c r="N776" s="14">
        <v>768</v>
      </c>
      <c r="O776" s="15" t="str">
        <f t="shared" si="231"/>
        <v>1156.7358월</v>
      </c>
      <c r="P776" s="15">
        <f t="shared" si="232"/>
        <v>1.1567358E+155</v>
      </c>
      <c r="Q776" s="15">
        <f t="shared" si="210"/>
        <v>1156.7357999999999</v>
      </c>
      <c r="R776" s="14" t="str" cm="1">
        <f t="array" ref="R776">IF(AND(Q775&gt;1000,Q776&lt;2),INDEX(V:V,MATCH(R775,V:V,0)+1,0),R775)</f>
        <v>월</v>
      </c>
      <c r="S776" s="14" t="str">
        <f t="shared" si="233"/>
        <v>1E+152</v>
      </c>
      <c r="T776" s="29">
        <f t="shared" si="234"/>
        <v>68880000000</v>
      </c>
    </row>
    <row r="777" spans="5:20" x14ac:dyDescent="0.3">
      <c r="E777" s="14">
        <v>769</v>
      </c>
      <c r="F777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</v>
      </c>
      <c r="G77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7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</v>
      </c>
      <c r="I777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</v>
      </c>
      <c r="N777" s="14">
        <v>769</v>
      </c>
      <c r="O777" s="15" t="str">
        <f t="shared" si="231"/>
        <v>1735.1037월</v>
      </c>
      <c r="P777" s="15">
        <f t="shared" si="232"/>
        <v>1.7351036999999999E+155</v>
      </c>
      <c r="Q777" s="15">
        <f t="shared" si="210"/>
        <v>1735.1036999999999</v>
      </c>
      <c r="R777" s="14" t="str" cm="1">
        <f t="array" ref="R777">IF(AND(Q776&gt;1000,Q777&lt;2),INDEX(V:V,MATCH(R776,V:V,0)+1,0),R776)</f>
        <v>월</v>
      </c>
      <c r="S777" s="14" t="str">
        <f t="shared" si="233"/>
        <v>1E+152</v>
      </c>
      <c r="T777" s="29">
        <f t="shared" si="234"/>
        <v>68890000000</v>
      </c>
    </row>
    <row r="778" spans="5:20" x14ac:dyDescent="0.3">
      <c r="E778" s="14">
        <v>770</v>
      </c>
      <c r="F778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</v>
      </c>
      <c r="G778" s="6" t="str">
        <f t="shared" ref="G778:G781" si="235">G777&amp;","&amp;2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8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</v>
      </c>
      <c r="I778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</v>
      </c>
      <c r="N778" s="14">
        <v>770</v>
      </c>
      <c r="O778" s="15" t="str">
        <f t="shared" si="231"/>
        <v>2602.6556월</v>
      </c>
      <c r="P778" s="15">
        <f t="shared" si="232"/>
        <v>2.6026556000000001E+155</v>
      </c>
      <c r="Q778" s="15">
        <f t="shared" si="210"/>
        <v>2602.6556</v>
      </c>
      <c r="R778" s="14" t="str" cm="1">
        <f t="array" ref="R778">IF(AND(Q777&gt;1000,Q778&lt;2),INDEX(V:V,MATCH(R777,V:V,0)+1,0),R777)</f>
        <v>월</v>
      </c>
      <c r="S778" s="14" t="str">
        <f t="shared" si="233"/>
        <v>1E+152</v>
      </c>
      <c r="T778" s="29">
        <f t="shared" si="234"/>
        <v>68900000000</v>
      </c>
    </row>
    <row r="779" spans="5:20" x14ac:dyDescent="0.3">
      <c r="E779" s="14">
        <v>771</v>
      </c>
      <c r="F779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</v>
      </c>
      <c r="G779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9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</v>
      </c>
      <c r="I779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</v>
      </c>
      <c r="N779" s="14">
        <v>771</v>
      </c>
      <c r="O779" s="15" t="str">
        <f t="shared" si="231"/>
        <v>3903.9834월</v>
      </c>
      <c r="P779" s="15">
        <f t="shared" si="232"/>
        <v>3.9039834000000003E+155</v>
      </c>
      <c r="Q779" s="15">
        <f t="shared" si="210"/>
        <v>3903.9834000000001</v>
      </c>
      <c r="R779" s="14" t="str" cm="1">
        <f t="array" ref="R779">IF(AND(Q778&gt;1000,Q779&lt;2),INDEX(V:V,MATCH(R778,V:V,0)+1,0),R778)</f>
        <v>월</v>
      </c>
      <c r="S779" s="14" t="str">
        <f t="shared" si="233"/>
        <v>1E+152</v>
      </c>
      <c r="T779" s="29">
        <f t="shared" si="234"/>
        <v>68910000000</v>
      </c>
    </row>
    <row r="780" spans="5:20" x14ac:dyDescent="0.3">
      <c r="E780" s="14">
        <v>772</v>
      </c>
      <c r="F780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</v>
      </c>
      <c r="G780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0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</v>
      </c>
      <c r="I780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</v>
      </c>
      <c r="N780" s="14">
        <v>772</v>
      </c>
      <c r="O780" s="15" t="str">
        <f t="shared" si="231"/>
        <v>5855.9751월</v>
      </c>
      <c r="P780" s="15">
        <f t="shared" si="232"/>
        <v>5.8559750999999998E+155</v>
      </c>
      <c r="Q780" s="15">
        <f t="shared" si="210"/>
        <v>5855.9750999999997</v>
      </c>
      <c r="R780" s="14" t="str" cm="1">
        <f t="array" ref="R780">IF(AND(Q779&gt;1000,Q780&lt;2),INDEX(V:V,MATCH(R779,V:V,0)+1,0),R779)</f>
        <v>월</v>
      </c>
      <c r="S780" s="14" t="str">
        <f t="shared" si="233"/>
        <v>1E+152</v>
      </c>
      <c r="T780" s="29">
        <f t="shared" si="234"/>
        <v>68920000000</v>
      </c>
    </row>
    <row r="781" spans="5:20" x14ac:dyDescent="0.3">
      <c r="E781" s="14">
        <v>773</v>
      </c>
      <c r="F781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</v>
      </c>
      <c r="G781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1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</v>
      </c>
      <c r="I781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</v>
      </c>
      <c r="N781" s="14">
        <v>773</v>
      </c>
      <c r="O781" s="15" t="str">
        <f t="shared" si="231"/>
        <v>8783.9627월</v>
      </c>
      <c r="P781" s="15">
        <f t="shared" si="232"/>
        <v>8.7839627000000001E+155</v>
      </c>
      <c r="Q781" s="15">
        <f t="shared" si="210"/>
        <v>8783.9627</v>
      </c>
      <c r="R781" s="14" t="str" cm="1">
        <f t="array" ref="R781">IF(AND(Q780&gt;1000,Q781&lt;2),INDEX(V:V,MATCH(R780,V:V,0)+1,0),R780)</f>
        <v>월</v>
      </c>
      <c r="S781" s="14" t="str">
        <f t="shared" si="233"/>
        <v>1E+152</v>
      </c>
      <c r="T781" s="29">
        <f t="shared" si="234"/>
        <v>68930000000</v>
      </c>
    </row>
    <row r="782" spans="5:20" x14ac:dyDescent="0.3">
      <c r="N782" s="14"/>
      <c r="O782" s="15"/>
      <c r="P782" s="15"/>
      <c r="Q782" s="15"/>
      <c r="R782" s="14"/>
      <c r="S782" s="14"/>
      <c r="T782" s="29"/>
    </row>
    <row r="783" spans="5:20" x14ac:dyDescent="0.3">
      <c r="N783" s="14"/>
      <c r="O783" s="15"/>
      <c r="P783" s="15"/>
      <c r="Q783" s="15"/>
      <c r="R783" s="14"/>
      <c r="S783" s="14"/>
      <c r="T783" s="29"/>
    </row>
    <row r="784" spans="5:20" x14ac:dyDescent="0.3">
      <c r="N784" s="14"/>
      <c r="O784" s="15"/>
      <c r="P784" s="15"/>
      <c r="Q784" s="15"/>
      <c r="R784" s="14"/>
      <c r="S784" s="14"/>
      <c r="T784" s="29"/>
    </row>
  </sheetData>
  <mergeCells count="2">
    <mergeCell ref="A1:B2"/>
    <mergeCell ref="A6:B6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DB890-B211-4755-8CB9-9F31DD744CD3}">
  <dimension ref="A1:O303"/>
  <sheetViews>
    <sheetView topLeftCell="A284" workbookViewId="0">
      <selection activeCell="O297" sqref="O297"/>
    </sheetView>
  </sheetViews>
  <sheetFormatPr defaultRowHeight="16.5" x14ac:dyDescent="0.3"/>
  <cols>
    <col min="5" max="5" width="10.25" bestFit="1" customWidth="1"/>
    <col min="11" max="11" width="11" customWidth="1"/>
    <col min="12" max="12" width="12.5" customWidth="1"/>
    <col min="13" max="13" width="11.75" customWidth="1"/>
    <col min="14" max="14" width="11.125" customWidth="1"/>
  </cols>
  <sheetData>
    <row r="1" spans="1:15" x14ac:dyDescent="0.3">
      <c r="A1" s="103"/>
      <c r="K1" s="42" t="s">
        <v>62</v>
      </c>
      <c r="L1" s="42" t="s">
        <v>63</v>
      </c>
      <c r="M1" s="42" t="s">
        <v>64</v>
      </c>
      <c r="N1" s="42" t="s">
        <v>65</v>
      </c>
    </row>
    <row r="2" spans="1:15" x14ac:dyDescent="0.3">
      <c r="J2" s="4" t="s">
        <v>690</v>
      </c>
    </row>
    <row r="3" spans="1:15" x14ac:dyDescent="0.3">
      <c r="K3" s="104" t="str" cm="1">
        <f t="array" ref="K3">LOOKUP(10,4/(K:K&lt;&gt;""),K:K)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</v>
      </c>
      <c r="L3" s="104" t="str" cm="1">
        <f t="array" ref="L3">LOOKUP(10,4/(L:L&lt;&gt;""),L:L)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" s="104" t="str" cm="1">
        <f t="array" ref="M3">LOOKUP(10,4/(M:M&lt;&gt;""),M:M)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" s="104" t="str" cm="1">
        <f t="array" ref="N3">LOOKUP(10,4/(N:N&lt;&gt;""),N:N)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</v>
      </c>
      <c r="O3" t="str">
        <f>""</f>
        <v/>
      </c>
    </row>
    <row r="4" spans="1:15" x14ac:dyDescent="0.3">
      <c r="B4">
        <v>0</v>
      </c>
      <c r="E4">
        <v>9.9999999999999995E+59</v>
      </c>
      <c r="G4" t="s">
        <v>1165</v>
      </c>
      <c r="H4">
        <v>9045</v>
      </c>
      <c r="I4">
        <v>100</v>
      </c>
      <c r="K4">
        <v>9.9999999999999995E+59</v>
      </c>
      <c r="L4">
        <v>9045</v>
      </c>
      <c r="M4">
        <v>100</v>
      </c>
      <c r="N4" t="str">
        <f>G4</f>
        <v>1나</v>
      </c>
      <c r="O4" t="str">
        <f>""</f>
        <v/>
      </c>
    </row>
    <row r="5" spans="1:15" x14ac:dyDescent="0.3">
      <c r="B5">
        <v>1</v>
      </c>
      <c r="E5">
        <v>1E+62</v>
      </c>
      <c r="G5" t="s">
        <v>1166</v>
      </c>
      <c r="H5">
        <v>9045</v>
      </c>
      <c r="I5">
        <v>100</v>
      </c>
      <c r="K5" t="str">
        <f t="shared" ref="K5:K68" si="0">K4&amp;","&amp;E5</f>
        <v>1E+60,1E+62</v>
      </c>
      <c r="L5" t="str">
        <f>L4&amp;","&amp;H5</f>
        <v>9045,9045</v>
      </c>
      <c r="M5" t="str">
        <f>M4&amp;","&amp;I5</f>
        <v>100,100</v>
      </c>
      <c r="N5" t="str">
        <f>N4&amp;","&amp;G5</f>
        <v>1나,100나</v>
      </c>
      <c r="O5" t="str">
        <f>""</f>
        <v/>
      </c>
    </row>
    <row r="6" spans="1:15" x14ac:dyDescent="0.3">
      <c r="B6">
        <v>2</v>
      </c>
      <c r="E6">
        <v>1.0000000000000001E+63</v>
      </c>
      <c r="G6" t="s">
        <v>1167</v>
      </c>
      <c r="H6">
        <v>9045</v>
      </c>
      <c r="I6">
        <v>100</v>
      </c>
      <c r="K6" t="str">
        <f t="shared" si="0"/>
        <v>1E+60,1E+62,1E+63</v>
      </c>
      <c r="L6" t="str">
        <f t="shared" ref="L6:L69" si="1">L5&amp;","&amp;H6</f>
        <v>9045,9045,9045</v>
      </c>
      <c r="M6" t="str">
        <f t="shared" ref="M6:M69" si="2">M5&amp;","&amp;I6</f>
        <v>100,100,100</v>
      </c>
      <c r="N6" t="str">
        <f t="shared" ref="N6:N69" si="3">N5&amp;","&amp;G6</f>
        <v>1나,100나,1000나</v>
      </c>
      <c r="O6" t="str">
        <f>""</f>
        <v/>
      </c>
    </row>
    <row r="7" spans="1:15" x14ac:dyDescent="0.3">
      <c r="B7">
        <v>3</v>
      </c>
      <c r="E7">
        <v>5.0000000000000001E+63</v>
      </c>
      <c r="G7" t="s">
        <v>1168</v>
      </c>
      <c r="H7">
        <v>9045</v>
      </c>
      <c r="I7">
        <v>100</v>
      </c>
      <c r="K7" t="str">
        <f t="shared" si="0"/>
        <v>1E+60,1E+62,1E+63,5E+63</v>
      </c>
      <c r="L7" t="str">
        <f t="shared" si="1"/>
        <v>9045,9045,9045,9045</v>
      </c>
      <c r="M7" t="str">
        <f t="shared" si="2"/>
        <v>100,100,100,100</v>
      </c>
      <c r="N7" t="str">
        <f t="shared" si="3"/>
        <v>1나,100나,1000나,5000나</v>
      </c>
      <c r="O7" t="str">
        <f>""</f>
        <v/>
      </c>
    </row>
    <row r="8" spans="1:15" x14ac:dyDescent="0.3">
      <c r="B8">
        <v>4</v>
      </c>
      <c r="E8">
        <v>1E+64</v>
      </c>
      <c r="G8" t="s">
        <v>1169</v>
      </c>
      <c r="H8">
        <v>9045</v>
      </c>
      <c r="I8">
        <v>100</v>
      </c>
      <c r="K8" t="str">
        <f t="shared" si="0"/>
        <v>1E+60,1E+62,1E+63,5E+63,1E+64</v>
      </c>
      <c r="L8" t="str">
        <f t="shared" si="1"/>
        <v>9045,9045,9045,9045,9045</v>
      </c>
      <c r="M8" t="str">
        <f t="shared" si="2"/>
        <v>100,100,100,100,100</v>
      </c>
      <c r="N8" t="str">
        <f t="shared" si="3"/>
        <v>1나,100나,1000나,5000나,1불</v>
      </c>
      <c r="O8" t="str">
        <f>""</f>
        <v/>
      </c>
    </row>
    <row r="9" spans="1:15" x14ac:dyDescent="0.3">
      <c r="B9">
        <v>5</v>
      </c>
      <c r="E9">
        <v>9.9999999999999995E+65</v>
      </c>
      <c r="G9" t="s">
        <v>1170</v>
      </c>
      <c r="H9">
        <v>9045</v>
      </c>
      <c r="I9">
        <v>100</v>
      </c>
      <c r="K9" t="str">
        <f t="shared" si="0"/>
        <v>1E+60,1E+62,1E+63,5E+63,1E+64,1E+66</v>
      </c>
      <c r="L9" t="str">
        <f t="shared" si="1"/>
        <v>9045,9045,9045,9045,9045,9045</v>
      </c>
      <c r="M9" t="str">
        <f t="shared" si="2"/>
        <v>100,100,100,100,100,100</v>
      </c>
      <c r="N9" t="str">
        <f t="shared" si="3"/>
        <v>1나,100나,1000나,5000나,1불,100불</v>
      </c>
      <c r="O9" t="str">
        <f>""</f>
        <v/>
      </c>
    </row>
    <row r="10" spans="1:15" x14ac:dyDescent="0.3">
      <c r="B10">
        <v>6</v>
      </c>
      <c r="E10">
        <v>4.9999999999999999E+66</v>
      </c>
      <c r="G10" t="s">
        <v>1171</v>
      </c>
      <c r="H10">
        <v>9045</v>
      </c>
      <c r="I10">
        <v>100</v>
      </c>
      <c r="K10" t="str">
        <f t="shared" si="0"/>
        <v>1E+60,1E+62,1E+63,5E+63,1E+64,1E+66,5E+66</v>
      </c>
      <c r="L10" t="str">
        <f t="shared" si="1"/>
        <v>9045,9045,9045,9045,9045,9045,9045</v>
      </c>
      <c r="M10" t="str">
        <f t="shared" si="2"/>
        <v>100,100,100,100,100,100,100</v>
      </c>
      <c r="N10" t="str">
        <f t="shared" si="3"/>
        <v>1나,100나,1000나,5000나,1불,100불,500불</v>
      </c>
      <c r="O10" t="str">
        <f>""</f>
        <v/>
      </c>
    </row>
    <row r="11" spans="1:15" x14ac:dyDescent="0.3">
      <c r="B11">
        <v>7</v>
      </c>
      <c r="E11">
        <v>9.9999999999999998E+66</v>
      </c>
      <c r="G11" t="s">
        <v>1172</v>
      </c>
      <c r="H11">
        <v>9045</v>
      </c>
      <c r="I11">
        <v>100</v>
      </c>
      <c r="K11" t="str">
        <f t="shared" si="0"/>
        <v>1E+60,1E+62,1E+63,5E+63,1E+64,1E+66,5E+66,1E+67</v>
      </c>
      <c r="L11" t="str">
        <f t="shared" si="1"/>
        <v>9045,9045,9045,9045,9045,9045,9045,9045</v>
      </c>
      <c r="M11" t="str">
        <f t="shared" si="2"/>
        <v>100,100,100,100,100,100,100,100</v>
      </c>
      <c r="N11" t="str">
        <f t="shared" si="3"/>
        <v>1나,100나,1000나,5000나,1불,100불,500불,1000불</v>
      </c>
      <c r="O11" t="str">
        <f>""</f>
        <v/>
      </c>
    </row>
    <row r="12" spans="1:15" x14ac:dyDescent="0.3">
      <c r="B12">
        <v>8</v>
      </c>
      <c r="E12">
        <v>4.9999999999999998E+67</v>
      </c>
      <c r="G12" t="s">
        <v>1173</v>
      </c>
      <c r="H12">
        <v>9045</v>
      </c>
      <c r="I12">
        <v>100</v>
      </c>
      <c r="K12" t="str">
        <f t="shared" si="0"/>
        <v>1E+60,1E+62,1E+63,5E+63,1E+64,1E+66,5E+66,1E+67,5E+67</v>
      </c>
      <c r="L12" t="str">
        <f t="shared" si="1"/>
        <v>9045,9045,9045,9045,9045,9045,9045,9045,9045</v>
      </c>
      <c r="M12" t="str">
        <f t="shared" si="2"/>
        <v>100,100,100,100,100,100,100,100,100</v>
      </c>
      <c r="N12" t="str">
        <f t="shared" si="3"/>
        <v>1나,100나,1000나,5000나,1불,100불,500불,1000불,5000불</v>
      </c>
      <c r="O12" t="str">
        <f>""</f>
        <v/>
      </c>
    </row>
    <row r="13" spans="1:15" x14ac:dyDescent="0.3">
      <c r="B13">
        <v>9</v>
      </c>
      <c r="E13">
        <v>7.9999999999999999E+67</v>
      </c>
      <c r="G13" t="s">
        <v>1174</v>
      </c>
      <c r="H13">
        <v>9045</v>
      </c>
      <c r="I13">
        <v>100</v>
      </c>
      <c r="K13" t="str">
        <f t="shared" si="0"/>
        <v>1E+60,1E+62,1E+63,5E+63,1E+64,1E+66,5E+66,1E+67,5E+67,8E+67</v>
      </c>
      <c r="L13" t="str">
        <f t="shared" si="1"/>
        <v>9045,9045,9045,9045,9045,9045,9045,9045,9045,9045</v>
      </c>
      <c r="M13" t="str">
        <f t="shared" si="2"/>
        <v>100,100,100,100,100,100,100,100,100,100</v>
      </c>
      <c r="N13" t="str">
        <f t="shared" si="3"/>
        <v>1나,100나,1000나,5000나,1불,100불,500불,1000불,5000불,8000불</v>
      </c>
      <c r="O13" t="str">
        <f>""</f>
        <v/>
      </c>
    </row>
    <row r="14" spans="1:15" x14ac:dyDescent="0.3">
      <c r="B14">
        <v>10</v>
      </c>
      <c r="E14">
        <v>9.9999999999999995E+67</v>
      </c>
      <c r="G14" t="s">
        <v>1175</v>
      </c>
      <c r="H14">
        <v>9045</v>
      </c>
      <c r="I14">
        <v>100</v>
      </c>
      <c r="K14" t="str">
        <f t="shared" si="0"/>
        <v>1E+60,1E+62,1E+63,5E+63,1E+64,1E+66,5E+66,1E+67,5E+67,8E+67,1E+68</v>
      </c>
      <c r="L14" t="str">
        <f t="shared" si="1"/>
        <v>9045,9045,9045,9045,9045,9045,9045,9045,9045,9045,9045</v>
      </c>
      <c r="M14" t="str">
        <f t="shared" si="2"/>
        <v>100,100,100,100,100,100,100,100,100,100,100</v>
      </c>
      <c r="N14" t="str">
        <f t="shared" si="3"/>
        <v>1나,100나,1000나,5000나,1불,100불,500불,1000불,5000불,8000불,1무</v>
      </c>
      <c r="O14" t="str">
        <f>""</f>
        <v/>
      </c>
    </row>
    <row r="15" spans="1:15" x14ac:dyDescent="0.3">
      <c r="B15">
        <v>11</v>
      </c>
      <c r="E15">
        <v>1.5000000000000001E+68</v>
      </c>
      <c r="G15" t="s">
        <v>1176</v>
      </c>
      <c r="H15">
        <v>9045</v>
      </c>
      <c r="I15">
        <v>100</v>
      </c>
      <c r="K15" t="str">
        <f t="shared" si="0"/>
        <v>1E+60,1E+62,1E+63,5E+63,1E+64,1E+66,5E+66,1E+67,5E+67,8E+67,1E+68,1.5E+68</v>
      </c>
      <c r="L15" t="str">
        <f t="shared" si="1"/>
        <v>9045,9045,9045,9045,9045,9045,9045,9045,9045,9045,9045,9045</v>
      </c>
      <c r="M15" t="str">
        <f t="shared" si="2"/>
        <v>100,100,100,100,100,100,100,100,100,100,100,100</v>
      </c>
      <c r="N15" t="str">
        <f t="shared" si="3"/>
        <v>1나,100나,1000나,5000나,1불,100불,500불,1000불,5000불,8000불,1무,1무5000불</v>
      </c>
      <c r="O15" t="str">
        <f>""</f>
        <v/>
      </c>
    </row>
    <row r="16" spans="1:15" x14ac:dyDescent="0.3">
      <c r="B16">
        <v>12</v>
      </c>
      <c r="E16">
        <v>1.9999999999999999E+68</v>
      </c>
      <c r="G16" t="s">
        <v>1177</v>
      </c>
      <c r="H16">
        <v>9045</v>
      </c>
      <c r="I16">
        <v>100</v>
      </c>
      <c r="K16" t="str">
        <f t="shared" si="0"/>
        <v>1E+60,1E+62,1E+63,5E+63,1E+64,1E+66,5E+66,1E+67,5E+67,8E+67,1E+68,1.5E+68,2E+68</v>
      </c>
      <c r="L16" t="str">
        <f t="shared" si="1"/>
        <v>9045,9045,9045,9045,9045,9045,9045,9045,9045,9045,9045,9045,9045</v>
      </c>
      <c r="M16" t="str">
        <f t="shared" si="2"/>
        <v>100,100,100,100,100,100,100,100,100,100,100,100,100</v>
      </c>
      <c r="N16" t="str">
        <f t="shared" si="3"/>
        <v>1나,100나,1000나,5000나,1불,100불,500불,1000불,5000불,8000불,1무,1무5000불,2무</v>
      </c>
      <c r="O16" t="str">
        <f>""</f>
        <v/>
      </c>
    </row>
    <row r="17" spans="2:15" x14ac:dyDescent="0.3">
      <c r="B17">
        <v>13</v>
      </c>
      <c r="E17">
        <v>2.5000000000000002E+68</v>
      </c>
      <c r="G17" t="s">
        <v>1178</v>
      </c>
      <c r="H17">
        <v>9045</v>
      </c>
      <c r="I17">
        <v>100</v>
      </c>
      <c r="K17" t="str">
        <f t="shared" si="0"/>
        <v>1E+60,1E+62,1E+63,5E+63,1E+64,1E+66,5E+66,1E+67,5E+67,8E+67,1E+68,1.5E+68,2E+68,2.5E+68</v>
      </c>
      <c r="L17" t="str">
        <f t="shared" si="1"/>
        <v>9045,9045,9045,9045,9045,9045,9045,9045,9045,9045,9045,9045,9045,9045</v>
      </c>
      <c r="M17" t="str">
        <f t="shared" si="2"/>
        <v>100,100,100,100,100,100,100,100,100,100,100,100,100,100</v>
      </c>
      <c r="N17" t="str">
        <f t="shared" si="3"/>
        <v>1나,100나,1000나,5000나,1불,100불,500불,1000불,5000불,8000불,1무,1무5000불,2무,2무5000불</v>
      </c>
      <c r="O17" t="str">
        <f>""</f>
        <v/>
      </c>
    </row>
    <row r="18" spans="2:15" x14ac:dyDescent="0.3">
      <c r="B18">
        <v>14</v>
      </c>
      <c r="E18">
        <v>3.0000000000000002E+68</v>
      </c>
      <c r="G18" t="s">
        <v>1179</v>
      </c>
      <c r="H18">
        <v>9045</v>
      </c>
      <c r="I18">
        <v>100</v>
      </c>
      <c r="K18" t="str">
        <f t="shared" si="0"/>
        <v>1E+60,1E+62,1E+63,5E+63,1E+64,1E+66,5E+66,1E+67,5E+67,8E+67,1E+68,1.5E+68,2E+68,2.5E+68,3E+68</v>
      </c>
      <c r="L18" t="str">
        <f t="shared" si="1"/>
        <v>9045,9045,9045,9045,9045,9045,9045,9045,9045,9045,9045,9045,9045,9045,9045</v>
      </c>
      <c r="M18" t="str">
        <f t="shared" si="2"/>
        <v>100,100,100,100,100,100,100,100,100,100,100,100,100,100,100</v>
      </c>
      <c r="N18" t="str">
        <f t="shared" si="3"/>
        <v>1나,100나,1000나,5000나,1불,100불,500불,1000불,5000불,8000불,1무,1무5000불,2무,2무5000불,3무</v>
      </c>
      <c r="O18" t="str">
        <f>""</f>
        <v/>
      </c>
    </row>
    <row r="19" spans="2:15" x14ac:dyDescent="0.3">
      <c r="B19">
        <v>15</v>
      </c>
      <c r="E19">
        <v>3.9999999999999998E+68</v>
      </c>
      <c r="G19" t="s">
        <v>1180</v>
      </c>
      <c r="H19">
        <v>9045</v>
      </c>
      <c r="I19">
        <v>100</v>
      </c>
      <c r="K19" t="str">
        <f t="shared" si="0"/>
        <v>1E+60,1E+62,1E+63,5E+63,1E+64,1E+66,5E+66,1E+67,5E+67,8E+67,1E+68,1.5E+68,2E+68,2.5E+68,3E+68,4E+68</v>
      </c>
      <c r="L19" t="str">
        <f t="shared" si="1"/>
        <v>9045,9045,9045,9045,9045,9045,9045,9045,9045,9045,9045,9045,9045,9045,9045,9045</v>
      </c>
      <c r="M19" t="str">
        <f t="shared" si="2"/>
        <v>100,100,100,100,100,100,100,100,100,100,100,100,100,100,100,100</v>
      </c>
      <c r="N19" t="str">
        <f t="shared" si="3"/>
        <v>1나,100나,1000나,5000나,1불,100불,500불,1000불,5000불,8000불,1무,1무5000불,2무,2무5000불,3무,4무</v>
      </c>
      <c r="O19" t="str">
        <f>""</f>
        <v/>
      </c>
    </row>
    <row r="20" spans="2:15" x14ac:dyDescent="0.3">
      <c r="B20">
        <v>16</v>
      </c>
      <c r="E20">
        <v>5.0000000000000004E+68</v>
      </c>
      <c r="G20" t="s">
        <v>1181</v>
      </c>
      <c r="H20">
        <v>9045</v>
      </c>
      <c r="I20">
        <v>100</v>
      </c>
      <c r="K20" t="str">
        <f t="shared" si="0"/>
        <v>1E+60,1E+62,1E+63,5E+63,1E+64,1E+66,5E+66,1E+67,5E+67,8E+67,1E+68,1.5E+68,2E+68,2.5E+68,3E+68,4E+68,5E+68</v>
      </c>
      <c r="L20" t="str">
        <f t="shared" si="1"/>
        <v>9045,9045,9045,9045,9045,9045,9045,9045,9045,9045,9045,9045,9045,9045,9045,9045,9045</v>
      </c>
      <c r="M20" t="str">
        <f t="shared" si="2"/>
        <v>100,100,100,100,100,100,100,100,100,100,100,100,100,100,100,100,100</v>
      </c>
      <c r="N20" t="str">
        <f t="shared" si="3"/>
        <v>1나,100나,1000나,5000나,1불,100불,500불,1000불,5000불,8000불,1무,1무5000불,2무,2무5000불,3무,4무,5무</v>
      </c>
      <c r="O20" t="str">
        <f>""</f>
        <v/>
      </c>
    </row>
    <row r="21" spans="2:15" x14ac:dyDescent="0.3">
      <c r="B21">
        <v>17</v>
      </c>
      <c r="E21">
        <v>6.9999999999999995E+68</v>
      </c>
      <c r="G21" t="s">
        <v>1182</v>
      </c>
      <c r="H21">
        <v>9045</v>
      </c>
      <c r="I21">
        <v>100</v>
      </c>
      <c r="K21" t="str">
        <f t="shared" si="0"/>
        <v>1E+60,1E+62,1E+63,5E+63,1E+64,1E+66,5E+66,1E+67,5E+67,8E+67,1E+68,1.5E+68,2E+68,2.5E+68,3E+68,4E+68,5E+68,7E+68</v>
      </c>
      <c r="L21" t="str">
        <f t="shared" si="1"/>
        <v>9045,9045,9045,9045,9045,9045,9045,9045,9045,9045,9045,9045,9045,9045,9045,9045,9045,9045</v>
      </c>
      <c r="M21" t="str">
        <f t="shared" si="2"/>
        <v>100,100,100,100,100,100,100,100,100,100,100,100,100,100,100,100,100,100</v>
      </c>
      <c r="N21" t="str">
        <f t="shared" si="3"/>
        <v>1나,100나,1000나,5000나,1불,100불,500불,1000불,5000불,8000불,1무,1무5000불,2무,2무5000불,3무,4무,5무,7무</v>
      </c>
      <c r="O21" t="str">
        <f>""</f>
        <v/>
      </c>
    </row>
    <row r="22" spans="2:15" x14ac:dyDescent="0.3">
      <c r="B22">
        <v>18</v>
      </c>
      <c r="E22">
        <v>9.0000000000000007E+68</v>
      </c>
      <c r="G22" t="s">
        <v>1183</v>
      </c>
      <c r="H22">
        <v>9045</v>
      </c>
      <c r="I22">
        <v>100</v>
      </c>
      <c r="K22" t="str">
        <f t="shared" si="0"/>
        <v>1E+60,1E+62,1E+63,5E+63,1E+64,1E+66,5E+66,1E+67,5E+67,8E+67,1E+68,1.5E+68,2E+68,2.5E+68,3E+68,4E+68,5E+68,7E+68,9E+68</v>
      </c>
      <c r="L22" t="str">
        <f t="shared" si="1"/>
        <v>9045,9045,9045,9045,9045,9045,9045,9045,9045,9045,9045,9045,9045,9045,9045,9045,9045,9045,9045</v>
      </c>
      <c r="M22" t="str">
        <f t="shared" si="2"/>
        <v>100,100,100,100,100,100,100,100,100,100,100,100,100,100,100,100,100,100,100</v>
      </c>
      <c r="N22" t="str">
        <f t="shared" si="3"/>
        <v>1나,100나,1000나,5000나,1불,100불,500불,1000불,5000불,8000불,1무,1무5000불,2무,2무5000불,3무,4무,5무,7무,9무</v>
      </c>
      <c r="O22" t="str">
        <f>""</f>
        <v/>
      </c>
    </row>
    <row r="23" spans="2:15" x14ac:dyDescent="0.3">
      <c r="B23">
        <v>19</v>
      </c>
      <c r="E23">
        <v>1.4999999999999999E+69</v>
      </c>
      <c r="G23" t="s">
        <v>1184</v>
      </c>
      <c r="H23">
        <v>9045</v>
      </c>
      <c r="I23">
        <v>100</v>
      </c>
      <c r="K23" t="str">
        <f t="shared" si="0"/>
        <v>1E+60,1E+62,1E+63,5E+63,1E+64,1E+66,5E+66,1E+67,5E+67,8E+67,1E+68,1.5E+68,2E+68,2.5E+68,3E+68,4E+68,5E+68,7E+68,9E+68,1.5E+69</v>
      </c>
      <c r="L23" t="str">
        <f t="shared" si="1"/>
        <v>9045,9045,9045,9045,9045,9045,9045,9045,9045,9045,9045,9045,9045,9045,9045,9045,9045,9045,9045,9045</v>
      </c>
      <c r="M23" t="str">
        <f t="shared" si="2"/>
        <v>100,100,100,100,100,100,100,100,100,100,100,100,100,100,100,100,100,100,100,100</v>
      </c>
      <c r="N23" t="str">
        <f t="shared" si="3"/>
        <v>1나,100나,1000나,5000나,1불,100불,500불,1000불,5000불,8000불,1무,1무5000불,2무,2무5000불,3무,4무,5무,7무,9무,15무</v>
      </c>
      <c r="O23" t="str">
        <f>""</f>
        <v/>
      </c>
    </row>
    <row r="24" spans="2:15" x14ac:dyDescent="0.3">
      <c r="B24">
        <v>20</v>
      </c>
      <c r="E24">
        <v>2.0000000000000001E+69</v>
      </c>
      <c r="G24" t="s">
        <v>1185</v>
      </c>
      <c r="H24">
        <v>9045</v>
      </c>
      <c r="I24">
        <v>100</v>
      </c>
      <c r="K24" t="str">
        <f t="shared" si="0"/>
        <v>1E+60,1E+62,1E+63,5E+63,1E+64,1E+66,5E+66,1E+67,5E+67,8E+67,1E+68,1.5E+68,2E+68,2.5E+68,3E+68,4E+68,5E+68,7E+68,9E+68,1.5E+69,2E+69</v>
      </c>
      <c r="L24" t="str">
        <f t="shared" si="1"/>
        <v>9045,9045,9045,9045,9045,9045,9045,9045,9045,9045,9045,9045,9045,9045,9045,9045,9045,9045,9045,9045,9045</v>
      </c>
      <c r="M24" t="str">
        <f t="shared" si="2"/>
        <v>100,100,100,100,100,100,100,100,100,100,100,100,100,100,100,100,100,100,100,100,100</v>
      </c>
      <c r="N24" t="str">
        <f t="shared" si="3"/>
        <v>1나,100나,1000나,5000나,1불,100불,500불,1000불,5000불,8000불,1무,1무5000불,2무,2무5000불,3무,4무,5무,7무,9무,15무,20무</v>
      </c>
      <c r="O24" t="str">
        <f>""</f>
        <v/>
      </c>
    </row>
    <row r="25" spans="2:15" x14ac:dyDescent="0.3">
      <c r="B25">
        <v>21</v>
      </c>
      <c r="E25">
        <v>2.9999999999999998E+69</v>
      </c>
      <c r="G25" t="s">
        <v>1186</v>
      </c>
      <c r="H25">
        <v>9045</v>
      </c>
      <c r="I25">
        <v>100</v>
      </c>
      <c r="K25" t="str">
        <f t="shared" si="0"/>
        <v>1E+60,1E+62,1E+63,5E+63,1E+64,1E+66,5E+66,1E+67,5E+67,8E+67,1E+68,1.5E+68,2E+68,2.5E+68,3E+68,4E+68,5E+68,7E+68,9E+68,1.5E+69,2E+69,3E+69</v>
      </c>
      <c r="L25" t="str">
        <f t="shared" si="1"/>
        <v>9045,9045,9045,9045,9045,9045,9045,9045,9045,9045,9045,9045,9045,9045,9045,9045,9045,9045,9045,9045,9045,9045</v>
      </c>
      <c r="M25" t="str">
        <f t="shared" si="2"/>
        <v>100,100,100,100,100,100,100,100,100,100,100,100,100,100,100,100,100,100,100,100,100,100</v>
      </c>
      <c r="N25" t="str">
        <f t="shared" si="3"/>
        <v>1나,100나,1000나,5000나,1불,100불,500불,1000불,5000불,8000불,1무,1무5000불,2무,2무5000불,3무,4무,5무,7무,9무,15무,20무,30무</v>
      </c>
      <c r="O25" t="str">
        <f>""</f>
        <v/>
      </c>
    </row>
    <row r="26" spans="2:15" x14ac:dyDescent="0.3">
      <c r="B26">
        <v>22</v>
      </c>
      <c r="E26">
        <v>5.0000000000000004E+69</v>
      </c>
      <c r="G26" t="s">
        <v>1187</v>
      </c>
      <c r="H26">
        <v>9045</v>
      </c>
      <c r="I26">
        <v>100</v>
      </c>
      <c r="K26" t="str">
        <f t="shared" si="0"/>
        <v>1E+60,1E+62,1E+63,5E+63,1E+64,1E+66,5E+66,1E+67,5E+67,8E+67,1E+68,1.5E+68,2E+68,2.5E+68,3E+68,4E+68,5E+68,7E+68,9E+68,1.5E+69,2E+69,3E+69,5E+69</v>
      </c>
      <c r="L26" t="str">
        <f t="shared" si="1"/>
        <v>9045,9045,9045,9045,9045,9045,9045,9045,9045,9045,9045,9045,9045,9045,9045,9045,9045,9045,9045,9045,9045,9045,9045</v>
      </c>
      <c r="M26" t="str">
        <f t="shared" si="2"/>
        <v>100,100,100,100,100,100,100,100,100,100,100,100,100,100,100,100,100,100,100,100,100,100,100</v>
      </c>
      <c r="N26" t="str">
        <f t="shared" si="3"/>
        <v>1나,100나,1000나,5000나,1불,100불,500불,1000불,5000불,8000불,1무,1무5000불,2무,2무5000불,3무,4무,5무,7무,9무,15무,20무,30무,50무</v>
      </c>
      <c r="O26" t="str">
        <f>""</f>
        <v/>
      </c>
    </row>
    <row r="27" spans="2:15" x14ac:dyDescent="0.3">
      <c r="B27">
        <v>23</v>
      </c>
      <c r="E27">
        <v>1.0000000000000001E+70</v>
      </c>
      <c r="G27" t="s">
        <v>1188</v>
      </c>
      <c r="H27">
        <v>9045</v>
      </c>
      <c r="I27">
        <v>100</v>
      </c>
      <c r="K27" t="str">
        <f t="shared" si="0"/>
        <v>1E+60,1E+62,1E+63,5E+63,1E+64,1E+66,5E+66,1E+67,5E+67,8E+67,1E+68,1.5E+68,2E+68,2.5E+68,3E+68,4E+68,5E+68,7E+68,9E+68,1.5E+69,2E+69,3E+69,5E+69,1E+70</v>
      </c>
      <c r="L27" t="str">
        <f t="shared" si="1"/>
        <v>9045,9045,9045,9045,9045,9045,9045,9045,9045,9045,9045,9045,9045,9045,9045,9045,9045,9045,9045,9045,9045,9045,9045,9045</v>
      </c>
      <c r="M27" t="str">
        <f t="shared" si="2"/>
        <v>100,100,100,100,100,100,100,100,100,100,100,100,100,100,100,100,100,100,100,100,100,100,100,100</v>
      </c>
      <c r="N27" t="str">
        <f t="shared" si="3"/>
        <v>1나,100나,1000나,5000나,1불,100불,500불,1000불,5000불,8000불,1무,1무5000불,2무,2무5000불,3무,4무,5무,7무,9무,15무,20무,30무,50무,100무</v>
      </c>
      <c r="O27" t="str">
        <f>""</f>
        <v/>
      </c>
    </row>
    <row r="28" spans="2:15" x14ac:dyDescent="0.3">
      <c r="B28">
        <v>24</v>
      </c>
      <c r="E28">
        <v>1.4999999999999999E+70</v>
      </c>
      <c r="G28" t="s">
        <v>1189</v>
      </c>
      <c r="H28">
        <v>9045</v>
      </c>
      <c r="I28">
        <v>100</v>
      </c>
      <c r="K28" t="str">
        <f t="shared" si="0"/>
        <v>1E+60,1E+62,1E+63,5E+63,1E+64,1E+66,5E+66,1E+67,5E+67,8E+67,1E+68,1.5E+68,2E+68,2.5E+68,3E+68,4E+68,5E+68,7E+68,9E+68,1.5E+69,2E+69,3E+69,5E+69,1E+70,1.5E+70</v>
      </c>
      <c r="L28" t="str">
        <f t="shared" si="1"/>
        <v>9045,9045,9045,9045,9045,9045,9045,9045,9045,9045,9045,9045,9045,9045,9045,9045,9045,9045,9045,9045,9045,9045,9045,9045,9045</v>
      </c>
      <c r="M28" t="str">
        <f t="shared" si="2"/>
        <v>100,100,100,100,100,100,100,100,100,100,100,100,100,100,100,100,100,100,100,100,100,100,100,100,100</v>
      </c>
      <c r="N28" t="str">
        <f t="shared" si="3"/>
        <v>1나,100나,1000나,5000나,1불,100불,500불,1000불,5000불,8000불,1무,1무5000불,2무,2무5000불,3무,4무,5무,7무,9무,15무,20무,30무,50무,100무,150무</v>
      </c>
      <c r="O28" t="str">
        <f>""</f>
        <v/>
      </c>
    </row>
    <row r="29" spans="2:15" x14ac:dyDescent="0.3">
      <c r="B29">
        <v>25</v>
      </c>
      <c r="E29">
        <v>2.0000000000000001E+70</v>
      </c>
      <c r="G29" t="s">
        <v>1190</v>
      </c>
      <c r="H29">
        <v>9045</v>
      </c>
      <c r="I29">
        <v>100</v>
      </c>
      <c r="K29" t="str">
        <f t="shared" si="0"/>
        <v>1E+60,1E+62,1E+63,5E+63,1E+64,1E+66,5E+66,1E+67,5E+67,8E+67,1E+68,1.5E+68,2E+68,2.5E+68,3E+68,4E+68,5E+68,7E+68,9E+68,1.5E+69,2E+69,3E+69,5E+69,1E+70,1.5E+70,2E+70</v>
      </c>
      <c r="L29" t="str">
        <f t="shared" si="1"/>
        <v>9045,9045,9045,9045,9045,9045,9045,9045,9045,9045,9045,9045,9045,9045,9045,9045,9045,9045,9045,9045,9045,9045,9045,9045,9045,9045</v>
      </c>
      <c r="M29" t="str">
        <f t="shared" si="2"/>
        <v>100,100,100,100,100,100,100,100,100,100,100,100,100,100,100,100,100,100,100,100,100,100,100,100,100,100</v>
      </c>
      <c r="N29" t="str">
        <f t="shared" si="3"/>
        <v>1나,100나,1000나,5000나,1불,100불,500불,1000불,5000불,8000불,1무,1무5000불,2무,2무5000불,3무,4무,5무,7무,9무,15무,20무,30무,50무,100무,150무,200무</v>
      </c>
      <c r="O29" t="str">
        <f>""</f>
        <v/>
      </c>
    </row>
    <row r="30" spans="2:15" x14ac:dyDescent="0.3">
      <c r="B30">
        <v>26</v>
      </c>
      <c r="E30">
        <v>2.9999999999999998E+70</v>
      </c>
      <c r="G30" t="s">
        <v>1191</v>
      </c>
      <c r="H30">
        <v>9045</v>
      </c>
      <c r="I30">
        <v>100</v>
      </c>
      <c r="K30" t="str">
        <f t="shared" si="0"/>
        <v>1E+60,1E+62,1E+63,5E+63,1E+64,1E+66,5E+66,1E+67,5E+67,8E+67,1E+68,1.5E+68,2E+68,2.5E+68,3E+68,4E+68,5E+68,7E+68,9E+68,1.5E+69,2E+69,3E+69,5E+69,1E+70,1.5E+70,2E+70,3E+70</v>
      </c>
      <c r="L30" t="str">
        <f t="shared" si="1"/>
        <v>9045,9045,9045,9045,9045,9045,9045,9045,9045,9045,9045,9045,9045,9045,9045,9045,9045,9045,9045,9045,9045,9045,9045,9045,9045,9045,9045</v>
      </c>
      <c r="M30" t="str">
        <f t="shared" si="2"/>
        <v>100,100,100,100,100,100,100,100,100,100,100,100,100,100,100,100,100,100,100,100,100,100,100,100,100,100,100</v>
      </c>
      <c r="N30" t="str">
        <f t="shared" si="3"/>
        <v>1나,100나,1000나,5000나,1불,100불,500불,1000불,5000불,8000불,1무,1무5000불,2무,2무5000불,3무,4무,5무,7무,9무,15무,20무,30무,50무,100무,150무,200무,300무</v>
      </c>
      <c r="O30" t="str">
        <f>""</f>
        <v/>
      </c>
    </row>
    <row r="31" spans="2:15" x14ac:dyDescent="0.3">
      <c r="B31">
        <v>27</v>
      </c>
      <c r="E31">
        <v>4.0000000000000003E+70</v>
      </c>
      <c r="G31" t="s">
        <v>1192</v>
      </c>
      <c r="H31">
        <v>9045</v>
      </c>
      <c r="I31">
        <v>100</v>
      </c>
      <c r="K31" t="str">
        <f t="shared" si="0"/>
        <v>1E+60,1E+62,1E+63,5E+63,1E+64,1E+66,5E+66,1E+67,5E+67,8E+67,1E+68,1.5E+68,2E+68,2.5E+68,3E+68,4E+68,5E+68,7E+68,9E+68,1.5E+69,2E+69,3E+69,5E+69,1E+70,1.5E+70,2E+70,3E+70,4E+70</v>
      </c>
      <c r="L31" t="str">
        <f t="shared" si="1"/>
        <v>9045,9045,9045,9045,9045,9045,9045,9045,9045,9045,9045,9045,9045,9045,9045,9045,9045,9045,9045,9045,9045,9045,9045,9045,9045,9045,9045,9045</v>
      </c>
      <c r="M31" t="str">
        <f t="shared" si="2"/>
        <v>100,100,100,100,100,100,100,100,100,100,100,100,100,100,100,100,100,100,100,100,100,100,100,100,100,100,100,100</v>
      </c>
      <c r="N31" t="str">
        <f t="shared" si="3"/>
        <v>1나,100나,1000나,5000나,1불,100불,500불,1000불,5000불,8000불,1무,1무5000불,2무,2무5000불,3무,4무,5무,7무,9무,15무,20무,30무,50무,100무,150무,200무,300무,400무</v>
      </c>
      <c r="O31" t="str">
        <f>""</f>
        <v/>
      </c>
    </row>
    <row r="32" spans="2:15" x14ac:dyDescent="0.3">
      <c r="B32">
        <v>28</v>
      </c>
      <c r="E32">
        <v>1E+71</v>
      </c>
      <c r="G32" t="s">
        <v>1193</v>
      </c>
      <c r="H32">
        <v>9045</v>
      </c>
      <c r="I32">
        <v>100</v>
      </c>
      <c r="K32" t="str">
        <f t="shared" si="0"/>
        <v>1E+60,1E+62,1E+63,5E+63,1E+64,1E+66,5E+66,1E+67,5E+67,8E+67,1E+68,1.5E+68,2E+68,2.5E+68,3E+68,4E+68,5E+68,7E+68,9E+68,1.5E+69,2E+69,3E+69,5E+69,1E+70,1.5E+70,2E+70,3E+70,4E+70,1E+71</v>
      </c>
      <c r="L32" t="str">
        <f t="shared" si="1"/>
        <v>9045,9045,9045,9045,9045,9045,9045,9045,9045,9045,9045,9045,9045,9045,9045,9045,9045,9045,9045,9045,9045,9045,9045,9045,9045,9045,9045,9045,9045</v>
      </c>
      <c r="M32" t="str">
        <f t="shared" si="2"/>
        <v>100,100,100,100,100,100,100,100,100,100,100,100,100,100,100,100,100,100,100,100,100,100,100,100,100,100,100,100,100</v>
      </c>
      <c r="N32" t="str">
        <f t="shared" si="3"/>
        <v>1나,100나,1000나,5000나,1불,100불,500불,1000불,5000불,8000불,1무,1무5000불,2무,2무5000불,3무,4무,5무,7무,9무,15무,20무,30무,50무,100무,150무,200무,300무,400무,1000무</v>
      </c>
      <c r="O32" t="str">
        <f>""</f>
        <v/>
      </c>
    </row>
    <row r="33" spans="2:15" x14ac:dyDescent="0.3">
      <c r="B33">
        <v>29</v>
      </c>
      <c r="E33">
        <v>1.5000000000000001E+71</v>
      </c>
      <c r="G33" t="s">
        <v>1194</v>
      </c>
      <c r="H33">
        <v>9045</v>
      </c>
      <c r="I33">
        <v>100</v>
      </c>
      <c r="K33" t="str">
        <f t="shared" si="0"/>
        <v>1E+60,1E+62,1E+63,5E+63,1E+64,1E+66,5E+66,1E+67,5E+67,8E+67,1E+68,1.5E+68,2E+68,2.5E+68,3E+68,4E+68,5E+68,7E+68,9E+68,1.5E+69,2E+69,3E+69,5E+69,1E+70,1.5E+70,2E+70,3E+70,4E+70,1E+71,1.5E+71</v>
      </c>
      <c r="L33" t="str">
        <f t="shared" si="1"/>
        <v>9045,9045,9045,9045,9045,9045,9045,9045,9045,9045,9045,9045,9045,9045,9045,9045,9045,9045,9045,9045,9045,9045,9045,9045,9045,9045,9045,9045,9045,9045</v>
      </c>
      <c r="M33" t="str">
        <f t="shared" si="2"/>
        <v>100,100,100,100,100,100,100,100,100,100,100,100,100,100,100,100,100,100,100,100,100,100,100,100,100,100,100,100,100,100</v>
      </c>
      <c r="N33" t="str">
        <f t="shared" si="3"/>
        <v>1나,100나,1000나,5000나,1불,100불,500불,1000불,5000불,8000불,1무,1무5000불,2무,2무5000불,3무,4무,5무,7무,9무,15무,20무,30무,50무,100무,150무,200무,300무,400무,1000무,1500무</v>
      </c>
      <c r="O33" t="str">
        <f>""</f>
        <v/>
      </c>
    </row>
    <row r="34" spans="2:15" x14ac:dyDescent="0.3">
      <c r="B34">
        <v>30</v>
      </c>
      <c r="E34">
        <v>2.0000000000000001E+71</v>
      </c>
      <c r="G34" t="s">
        <v>1195</v>
      </c>
      <c r="H34">
        <v>9045</v>
      </c>
      <c r="I34">
        <v>100</v>
      </c>
      <c r="K34" t="str">
        <f t="shared" si="0"/>
        <v>1E+60,1E+62,1E+63,5E+63,1E+64,1E+66,5E+66,1E+67,5E+67,8E+67,1E+68,1.5E+68,2E+68,2.5E+68,3E+68,4E+68,5E+68,7E+68,9E+68,1.5E+69,2E+69,3E+69,5E+69,1E+70,1.5E+70,2E+70,3E+70,4E+70,1E+71,1.5E+71,2E+71</v>
      </c>
      <c r="L34" t="str">
        <f t="shared" si="1"/>
        <v>9045,9045,9045,9045,9045,9045,9045,9045,9045,9045,9045,9045,9045,9045,9045,9045,9045,9045,9045,9045,9045,9045,9045,9045,9045,9045,9045,9045,9045,9045,9045</v>
      </c>
      <c r="M34" t="str">
        <f t="shared" si="2"/>
        <v>100,100,100,100,100,100,100,100,100,100,100,100,100,100,100,100,100,100,100,100,100,100,100,100,100,100,100,100,100,100,100</v>
      </c>
      <c r="N34" t="str">
        <f t="shared" si="3"/>
        <v>1나,100나,1000나,5000나,1불,100불,500불,1000불,5000불,8000불,1무,1무5000불,2무,2무5000불,3무,4무,5무,7무,9무,15무,20무,30무,50무,100무,150무,200무,300무,400무,1000무,1500무,2000무</v>
      </c>
      <c r="O34" t="str">
        <f>""</f>
        <v/>
      </c>
    </row>
    <row r="35" spans="2:15" x14ac:dyDescent="0.3">
      <c r="B35">
        <v>31</v>
      </c>
      <c r="E35">
        <v>3.0000000000000001E+71</v>
      </c>
      <c r="G35" t="s">
        <v>1196</v>
      </c>
      <c r="H35">
        <v>9045</v>
      </c>
      <c r="I35">
        <v>100</v>
      </c>
      <c r="K35" t="str">
        <f t="shared" si="0"/>
        <v>1E+60,1E+62,1E+63,5E+63,1E+64,1E+66,5E+66,1E+67,5E+67,8E+67,1E+68,1.5E+68,2E+68,2.5E+68,3E+68,4E+68,5E+68,7E+68,9E+68,1.5E+69,2E+69,3E+69,5E+69,1E+70,1.5E+70,2E+70,3E+70,4E+70,1E+71,1.5E+71,2E+71,3E+71</v>
      </c>
      <c r="L35" t="str">
        <f t="shared" si="1"/>
        <v>9045,9045,9045,9045,9045,9045,9045,9045,9045,9045,9045,9045,9045,9045,9045,9045,9045,9045,9045,9045,9045,9045,9045,9045,9045,9045,9045,9045,9045,9045,9045,9045</v>
      </c>
      <c r="M35" t="str">
        <f t="shared" si="2"/>
        <v>100,100,100,100,100,100,100,100,100,100,100,100,100,100,100,100,100,100,100,100,100,100,100,100,100,100,100,100,100,100,100,100</v>
      </c>
      <c r="N35" t="str">
        <f t="shared" si="3"/>
        <v>1나,100나,1000나,5000나,1불,100불,500불,1000불,5000불,8000불,1무,1무5000불,2무,2무5000불,3무,4무,5무,7무,9무,15무,20무,30무,50무,100무,150무,200무,300무,400무,1000무,1500무,2000무,3000무</v>
      </c>
      <c r="O35" t="str">
        <f>""</f>
        <v/>
      </c>
    </row>
    <row r="36" spans="2:15" x14ac:dyDescent="0.3">
      <c r="B36">
        <v>32</v>
      </c>
      <c r="E36">
        <v>4.9999999999999997E+71</v>
      </c>
      <c r="G36" t="s">
        <v>1197</v>
      </c>
      <c r="H36">
        <v>9045</v>
      </c>
      <c r="I36">
        <v>100</v>
      </c>
      <c r="K36" t="str">
        <f t="shared" si="0"/>
        <v>1E+60,1E+62,1E+63,5E+63,1E+64,1E+66,5E+66,1E+67,5E+67,8E+67,1E+68,1.5E+68,2E+68,2.5E+68,3E+68,4E+68,5E+68,7E+68,9E+68,1.5E+69,2E+69,3E+69,5E+69,1E+70,1.5E+70,2E+70,3E+70,4E+70,1E+71,1.5E+71,2E+71,3E+71,5E+71</v>
      </c>
      <c r="L36" t="str">
        <f t="shared" si="1"/>
        <v>9045,9045,9045,9045,9045,9045,9045,9045,9045,9045,9045,9045,9045,9045,9045,9045,9045,9045,9045,9045,9045,9045,9045,9045,9045,9045,9045,9045,9045,9045,9045,9045,9045</v>
      </c>
      <c r="M36" t="str">
        <f t="shared" si="2"/>
        <v>100,100,100,100,100,100,100,100,100,100,100,100,100,100,100,100,100,100,100,100,100,100,100,100,100,100,100,100,100,100,100,100,100</v>
      </c>
      <c r="N3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</v>
      </c>
      <c r="O36" t="str">
        <f>""</f>
        <v/>
      </c>
    </row>
    <row r="37" spans="2:15" x14ac:dyDescent="0.3">
      <c r="B37">
        <v>33</v>
      </c>
      <c r="E37">
        <v>6.9999999999999998E+71</v>
      </c>
      <c r="G37" t="s">
        <v>1198</v>
      </c>
      <c r="H37">
        <v>9045</v>
      </c>
      <c r="I37">
        <v>100</v>
      </c>
      <c r="K37" t="str">
        <f t="shared" si="0"/>
        <v>1E+60,1E+62,1E+63,5E+63,1E+64,1E+66,5E+66,1E+67,5E+67,8E+67,1E+68,1.5E+68,2E+68,2.5E+68,3E+68,4E+68,5E+68,7E+68,9E+68,1.5E+69,2E+69,3E+69,5E+69,1E+70,1.5E+70,2E+70,3E+70,4E+70,1E+71,1.5E+71,2E+71,3E+71,5E+71,7E+71</v>
      </c>
      <c r="L37" t="str">
        <f t="shared" si="1"/>
        <v>9045,9045,9045,9045,9045,9045,9045,9045,9045,9045,9045,9045,9045,9045,9045,9045,9045,9045,9045,9045,9045,9045,9045,9045,9045,9045,9045,9045,9045,9045,9045,9045,9045,9045</v>
      </c>
      <c r="M37" t="str">
        <f t="shared" si="2"/>
        <v>100,100,100,100,100,100,100,100,100,100,100,100,100,100,100,100,100,100,100,100,100,100,100,100,100,100,100,100,100,100,100,100,100,100</v>
      </c>
      <c r="N3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</v>
      </c>
      <c r="O37" t="str">
        <f>""</f>
        <v/>
      </c>
    </row>
    <row r="38" spans="2:15" x14ac:dyDescent="0.3">
      <c r="B38">
        <v>34</v>
      </c>
      <c r="E38">
        <v>9.9999999999999994E+71</v>
      </c>
      <c r="G38" t="s">
        <v>1199</v>
      </c>
      <c r="H38">
        <v>9045</v>
      </c>
      <c r="I38">
        <v>100</v>
      </c>
      <c r="K38" t="str">
        <f t="shared" si="0"/>
        <v>1E+60,1E+62,1E+63,5E+63,1E+64,1E+66,5E+66,1E+67,5E+67,8E+67,1E+68,1.5E+68,2E+68,2.5E+68,3E+68,4E+68,5E+68,7E+68,9E+68,1.5E+69,2E+69,3E+69,5E+69,1E+70,1.5E+70,2E+70,3E+70,4E+70,1E+71,1.5E+71,2E+71,3E+71,5E+71,7E+71,1E+72</v>
      </c>
      <c r="L38" t="str">
        <f t="shared" si="1"/>
        <v>9045,9045,9045,9045,9045,9045,9045,9045,9045,9045,9045,9045,9045,9045,9045,9045,9045,9045,9045,9045,9045,9045,9045,9045,9045,9045,9045,9045,9045,9045,9045,9045,9045,9045,9045</v>
      </c>
      <c r="M38" t="str">
        <f t="shared" si="2"/>
        <v>100,100,100,100,100,100,100,100,100,100,100,100,100,100,100,100,100,100,100,100,100,100,100,100,100,100,100,100,100,100,100,100,100,100,100</v>
      </c>
      <c r="N3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</v>
      </c>
      <c r="O38" t="str">
        <f>""</f>
        <v/>
      </c>
    </row>
    <row r="39" spans="2:15" x14ac:dyDescent="0.3">
      <c r="B39">
        <v>35</v>
      </c>
      <c r="E39">
        <v>3.9999999999999998E+72</v>
      </c>
      <c r="G39" t="s">
        <v>1200</v>
      </c>
      <c r="H39">
        <v>9045</v>
      </c>
      <c r="I39">
        <v>100</v>
      </c>
      <c r="K39" t="str">
        <f t="shared" si="0"/>
        <v>1E+60,1E+62,1E+63,5E+63,1E+64,1E+66,5E+66,1E+67,5E+67,8E+67,1E+68,1.5E+68,2E+68,2.5E+68,3E+68,4E+68,5E+68,7E+68,9E+68,1.5E+69,2E+69,3E+69,5E+69,1E+70,1.5E+70,2E+70,3E+70,4E+70,1E+71,1.5E+71,2E+71,3E+71,5E+71,7E+71,1E+72,4E+72</v>
      </c>
      <c r="L39" t="str">
        <f t="shared" si="1"/>
        <v>9045,9045,9045,9045,9045,9045,9045,9045,9045,9045,9045,9045,9045,9045,9045,9045,9045,9045,9045,9045,9045,9045,9045,9045,9045,9045,9045,9045,9045,9045,9045,9045,9045,9045,9045,9045</v>
      </c>
      <c r="M39" t="str">
        <f t="shared" si="2"/>
        <v>100,100,100,100,100,100,100,100,100,100,100,100,100,100,100,100,100,100,100,100,100,100,100,100,100,100,100,100,100,100,100,100,100,100,100,100</v>
      </c>
      <c r="N3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</v>
      </c>
      <c r="O39" t="str">
        <f>""</f>
        <v/>
      </c>
    </row>
    <row r="40" spans="2:15" x14ac:dyDescent="0.3">
      <c r="B40">
        <v>36</v>
      </c>
      <c r="E40">
        <v>7.9999999999999996E+72</v>
      </c>
      <c r="G40" t="s">
        <v>1201</v>
      </c>
      <c r="H40">
        <v>9045</v>
      </c>
      <c r="I40">
        <v>100</v>
      </c>
      <c r="K4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</v>
      </c>
      <c r="L40" t="str">
        <f t="shared" si="1"/>
        <v>9045,9045,9045,9045,9045,9045,9045,9045,9045,9045,9045,9045,9045,9045,9045,9045,9045,9045,9045,9045,9045,9045,9045,9045,9045,9045,9045,9045,9045,9045,9045,9045,9045,9045,9045,9045,9045</v>
      </c>
      <c r="M40" t="str">
        <f t="shared" si="2"/>
        <v>100,100,100,100,100,100,100,100,100,100,100,100,100,100,100,100,100,100,100,100,100,100,100,100,100,100,100,100,100,100,100,100,100,100,100,100,100</v>
      </c>
      <c r="N4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</v>
      </c>
      <c r="O40" t="str">
        <f>""</f>
        <v/>
      </c>
    </row>
    <row r="41" spans="2:15" x14ac:dyDescent="0.3">
      <c r="B41">
        <v>37</v>
      </c>
      <c r="E41">
        <v>1.2E+73</v>
      </c>
      <c r="G41" t="s">
        <v>1202</v>
      </c>
      <c r="H41">
        <v>9045</v>
      </c>
      <c r="I41">
        <v>100</v>
      </c>
      <c r="K4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</v>
      </c>
      <c r="L41" t="str">
        <f t="shared" si="1"/>
        <v>9045,9045,9045,9045,9045,9045,9045,9045,9045,9045,9045,9045,9045,9045,9045,9045,9045,9045,9045,9045,9045,9045,9045,9045,9045,9045,9045,9045,9045,9045,9045,9045,9045,9045,9045,9045,9045,9045</v>
      </c>
      <c r="M41" t="str">
        <f t="shared" si="2"/>
        <v>100,100,100,100,100,100,100,100,100,100,100,100,100,100,100,100,100,100,100,100,100,100,100,100,100,100,100,100,100,100,100,100,100,100,100,100,100,100</v>
      </c>
      <c r="N4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</v>
      </c>
      <c r="O41" t="str">
        <f>""</f>
        <v/>
      </c>
    </row>
    <row r="42" spans="2:15" x14ac:dyDescent="0.3">
      <c r="B42">
        <v>38</v>
      </c>
      <c r="E42">
        <v>1.5999999999999999E+73</v>
      </c>
      <c r="G42" t="s">
        <v>1203</v>
      </c>
      <c r="H42">
        <v>9045</v>
      </c>
      <c r="I42">
        <v>100</v>
      </c>
      <c r="K4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</v>
      </c>
      <c r="L42" t="str">
        <f t="shared" si="1"/>
        <v>9045,9045,9045,9045,9045,9045,9045,9045,9045,9045,9045,9045,9045,9045,9045,9045,9045,9045,9045,9045,9045,9045,9045,9045,9045,9045,9045,9045,9045,9045,9045,9045,9045,9045,9045,9045,9045,9045,9045</v>
      </c>
      <c r="M42" t="str">
        <f t="shared" si="2"/>
        <v>100,100,100,100,100,100,100,100,100,100,100,100,100,100,100,100,100,100,100,100,100,100,100,100,100,100,100,100,100,100,100,100,100,100,100,100,100,100,100</v>
      </c>
      <c r="N4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</v>
      </c>
      <c r="O42" t="str">
        <f>""</f>
        <v/>
      </c>
    </row>
    <row r="43" spans="2:15" x14ac:dyDescent="0.3">
      <c r="B43">
        <v>39</v>
      </c>
      <c r="E43">
        <v>2E+73</v>
      </c>
      <c r="G43" t="s">
        <v>1204</v>
      </c>
      <c r="H43">
        <v>9045</v>
      </c>
      <c r="I43">
        <v>100</v>
      </c>
      <c r="K4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</v>
      </c>
      <c r="L43" t="str">
        <f t="shared" si="1"/>
        <v>9045,9045,9045,9045,9045,9045,9045,9045,9045,9045,9045,9045,9045,9045,9045,9045,9045,9045,9045,9045,9045,9045,9045,9045,9045,9045,9045,9045,9045,9045,9045,9045,9045,9045,9045,9045,9045,9045,9045,9045</v>
      </c>
      <c r="M43" t="str">
        <f t="shared" si="2"/>
        <v>100,100,100,100,100,100,100,100,100,100,100,100,100,100,100,100,100,100,100,100,100,100,100,100,100,100,100,100,100,100,100,100,100,100,100,100,100,100,100,100</v>
      </c>
      <c r="N4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</v>
      </c>
      <c r="O43" t="str">
        <f>""</f>
        <v/>
      </c>
    </row>
    <row r="44" spans="2:15" x14ac:dyDescent="0.3">
      <c r="B44">
        <v>40</v>
      </c>
      <c r="E44">
        <v>3.9999999999999999E+73</v>
      </c>
      <c r="G44" t="s">
        <v>1205</v>
      </c>
      <c r="H44">
        <v>9045</v>
      </c>
      <c r="I44">
        <v>100</v>
      </c>
      <c r="K4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</v>
      </c>
      <c r="L44" t="str">
        <f t="shared" si="1"/>
        <v>9045,9045,9045,9045,9045,9045,9045,9045,9045,9045,9045,9045,9045,9045,9045,9045,9045,9045,9045,9045,9045,9045,9045,9045,9045,9045,9045,9045,9045,9045,9045,9045,9045,9045,9045,9045,9045,9045,9045,9045,9045</v>
      </c>
      <c r="M44" t="str">
        <f t="shared" si="2"/>
        <v>100,100,100,100,100,100,100,100,100,100,100,100,100,100,100,100,100,100,100,100,100,100,100,100,100,100,100,100,100,100,100,100,100,100,100,100,100,100,100,100,100</v>
      </c>
      <c r="N4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</v>
      </c>
      <c r="O44" t="str">
        <f>""</f>
        <v/>
      </c>
    </row>
    <row r="45" spans="2:15" x14ac:dyDescent="0.3">
      <c r="B45">
        <v>41</v>
      </c>
      <c r="E45">
        <v>7E+73</v>
      </c>
      <c r="G45" t="s">
        <v>1206</v>
      </c>
      <c r="H45">
        <v>9045</v>
      </c>
      <c r="I45">
        <v>100</v>
      </c>
      <c r="K4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</v>
      </c>
      <c r="L45" t="str">
        <f t="shared" si="1"/>
        <v>9045,9045,9045,9045,9045,9045,9045,9045,9045,9045,9045,9045,9045,9045,9045,9045,9045,9045,9045,9045,9045,9045,9045,9045,9045,9045,9045,9045,9045,9045,9045,9045,9045,9045,9045,9045,9045,9045,9045,9045,9045,9045</v>
      </c>
      <c r="M45" t="str">
        <f t="shared" si="2"/>
        <v>100,100,100,100,100,100,100,100,100,100,100,100,100,100,100,100,100,100,100,100,100,100,100,100,100,100,100,100,100,100,100,100,100,100,100,100,100,100,100,100,100,100</v>
      </c>
      <c r="N4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</v>
      </c>
      <c r="O45" t="str">
        <f>""</f>
        <v/>
      </c>
    </row>
    <row r="46" spans="2:15" x14ac:dyDescent="0.3">
      <c r="B46">
        <v>42</v>
      </c>
      <c r="E46">
        <v>9.9999999999999995E+73</v>
      </c>
      <c r="G46" t="s">
        <v>1207</v>
      </c>
      <c r="H46">
        <v>9045</v>
      </c>
      <c r="I46">
        <v>100</v>
      </c>
      <c r="K4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</v>
      </c>
      <c r="L46" t="str">
        <f t="shared" si="1"/>
        <v>9045,9045,9045,9045,9045,9045,9045,9045,9045,9045,9045,9045,9045,9045,9045,9045,9045,9045,9045,9045,9045,9045,9045,9045,9045,9045,9045,9045,9045,9045,9045,9045,9045,9045,9045,9045,9045,9045,9045,9045,9045,9045,9045</v>
      </c>
      <c r="M46" t="str">
        <f t="shared" si="2"/>
        <v>100,100,100,100,100,100,100,100,100,100,100,100,100,100,100,100,100,100,100,100,100,100,100,100,100,100,100,100,100,100,100,100,100,100,100,100,100,100,100,100,100,100,100</v>
      </c>
      <c r="N4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</v>
      </c>
      <c r="O46" t="str">
        <f>""</f>
        <v/>
      </c>
    </row>
    <row r="47" spans="2:15" x14ac:dyDescent="0.3">
      <c r="B47">
        <v>43</v>
      </c>
      <c r="E47">
        <v>1.5E+74</v>
      </c>
      <c r="G47" t="s">
        <v>1208</v>
      </c>
      <c r="H47">
        <v>9045</v>
      </c>
      <c r="I47">
        <v>100</v>
      </c>
      <c r="K4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</v>
      </c>
      <c r="L47" t="str">
        <f t="shared" si="1"/>
        <v>9045,9045,9045,9045,9045,9045,9045,9045,9045,9045,9045,9045,9045,9045,9045,9045,9045,9045,9045,9045,9045,9045,9045,9045,9045,9045,9045,9045,9045,9045,9045,9045,9045,9045,9045,9045,9045,9045,9045,9045,9045,9045,9045,9045</v>
      </c>
      <c r="M47" t="str">
        <f t="shared" si="2"/>
        <v>100,100,100,100,100,100,100,100,100,100,100,100,100,100,100,100,100,100,100,100,100,100,100,100,100,100,100,100,100,100,100,100,100,100,100,100,100,100,100,100,100,100,100,100</v>
      </c>
      <c r="N4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</v>
      </c>
      <c r="O47" t="str">
        <f>""</f>
        <v/>
      </c>
    </row>
    <row r="48" spans="2:15" x14ac:dyDescent="0.3">
      <c r="B48">
        <v>44</v>
      </c>
      <c r="E48">
        <v>1.9999999999999999E+74</v>
      </c>
      <c r="G48" t="s">
        <v>1209</v>
      </c>
      <c r="H48">
        <v>9045</v>
      </c>
      <c r="I48">
        <v>100</v>
      </c>
      <c r="K4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</v>
      </c>
      <c r="L48" t="str">
        <f t="shared" si="1"/>
        <v>9045,9045,9045,9045,9045,9045,9045,9045,9045,9045,9045,9045,9045,9045,9045,9045,9045,9045,9045,9045,9045,9045,9045,9045,9045,9045,9045,9045,9045,9045,9045,9045,9045,9045,9045,9045,9045,9045,9045,9045,9045,9045,9045,9045,9045</v>
      </c>
      <c r="M48" t="str">
        <f t="shared" si="2"/>
        <v>100,100,100,100,100,100,100,100,100,100,100,100,100,100,100,100,100,100,100,100,100,100,100,100,100,100,100,100,100,100,100,100,100,100,100,100,100,100,100,100,100,100,100,100,100</v>
      </c>
      <c r="N4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</v>
      </c>
      <c r="O48" t="str">
        <f>""</f>
        <v/>
      </c>
    </row>
    <row r="49" spans="2:15" x14ac:dyDescent="0.3">
      <c r="B49">
        <v>45</v>
      </c>
      <c r="E49">
        <v>3.9999999999999998E+74</v>
      </c>
      <c r="G49" t="s">
        <v>1210</v>
      </c>
      <c r="H49">
        <v>9045</v>
      </c>
      <c r="I49">
        <v>100</v>
      </c>
      <c r="K49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</v>
      </c>
      <c r="L4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</v>
      </c>
      <c r="M49" t="str">
        <f t="shared" si="2"/>
        <v>100,100,100,100,100,100,100,100,100,100,100,100,100,100,100,100,100,100,100,100,100,100,100,100,100,100,100,100,100,100,100,100,100,100,100,100,100,100,100,100,100,100,100,100,100,100</v>
      </c>
      <c r="N4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</v>
      </c>
      <c r="O49" t="str">
        <f>""</f>
        <v/>
      </c>
    </row>
    <row r="50" spans="2:15" x14ac:dyDescent="0.3">
      <c r="B50">
        <v>46</v>
      </c>
      <c r="E50">
        <v>6E+74</v>
      </c>
      <c r="G50" t="s">
        <v>1211</v>
      </c>
      <c r="H50">
        <v>9045</v>
      </c>
      <c r="I50">
        <v>100</v>
      </c>
      <c r="K5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</v>
      </c>
      <c r="L50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</v>
      </c>
      <c r="M50" t="str">
        <f t="shared" si="2"/>
        <v>100,100,100,100,100,100,100,100,100,100,100,100,100,100,100,100,100,100,100,100,100,100,100,100,100,100,100,100,100,100,100,100,100,100,100,100,100,100,100,100,100,100,100,100,100,100,100</v>
      </c>
      <c r="N5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</v>
      </c>
      <c r="O50" t="str">
        <f>""</f>
        <v/>
      </c>
    </row>
    <row r="51" spans="2:15" x14ac:dyDescent="0.3">
      <c r="B51">
        <v>47</v>
      </c>
      <c r="E51">
        <v>9.9999999999999993E+74</v>
      </c>
      <c r="G51" t="s">
        <v>1212</v>
      </c>
      <c r="H51">
        <v>9045</v>
      </c>
      <c r="I51">
        <v>100</v>
      </c>
      <c r="K5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</v>
      </c>
      <c r="L51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</v>
      </c>
      <c r="M51" t="str">
        <f t="shared" si="2"/>
        <v>100,100,100,100,100,100,100,100,100,100,100,100,100,100,100,100,100,100,100,100,100,100,100,100,100,100,100,100,100,100,100,100,100,100,100,100,100,100,100,100,100,100,100,100,100,100,100,100</v>
      </c>
      <c r="N5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</v>
      </c>
      <c r="O51" t="str">
        <f>""</f>
        <v/>
      </c>
    </row>
    <row r="52" spans="2:15" x14ac:dyDescent="0.3">
      <c r="B52">
        <v>48</v>
      </c>
      <c r="E52">
        <v>5.0000000000000002E+75</v>
      </c>
      <c r="G52" t="s">
        <v>1213</v>
      </c>
      <c r="H52">
        <v>9045</v>
      </c>
      <c r="I52">
        <v>100</v>
      </c>
      <c r="K5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</v>
      </c>
      <c r="L52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</v>
      </c>
      <c r="M52" t="str">
        <f t="shared" si="2"/>
        <v>100,100,100,100,100,100,100,100,100,100,100,100,100,100,100,100,100,100,100,100,100,100,100,100,100,100,100,100,100,100,100,100,100,100,100,100,100,100,100,100,100,100,100,100,100,100,100,100,100</v>
      </c>
      <c r="N5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</v>
      </c>
      <c r="O52" t="str">
        <f>""</f>
        <v/>
      </c>
    </row>
    <row r="53" spans="2:15" x14ac:dyDescent="0.3">
      <c r="B53">
        <v>49</v>
      </c>
      <c r="E53">
        <v>1E+76</v>
      </c>
      <c r="G53" t="s">
        <v>1214</v>
      </c>
      <c r="H53">
        <v>9045</v>
      </c>
      <c r="I53">
        <v>100</v>
      </c>
      <c r="K5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</v>
      </c>
      <c r="L53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</v>
      </c>
      <c r="M53" t="str">
        <f t="shared" si="2"/>
        <v>100,100,100,100,100,100,100,100,100,100,100,100,100,100,100,100,100,100,100,100,100,100,100,100,100,100,100,100,100,100,100,100,100,100,100,100,100,100,100,100,100,100,100,100,100,100,100,100,100,100</v>
      </c>
      <c r="N5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</v>
      </c>
      <c r="O53" t="str">
        <f>""</f>
        <v/>
      </c>
    </row>
    <row r="54" spans="2:15" x14ac:dyDescent="0.3">
      <c r="B54">
        <v>50</v>
      </c>
      <c r="E54">
        <v>2.9999999999999998E+76</v>
      </c>
      <c r="G54" t="s">
        <v>1215</v>
      </c>
      <c r="H54">
        <v>9045</v>
      </c>
      <c r="I54">
        <v>100</v>
      </c>
      <c r="K5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</v>
      </c>
      <c r="L54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4" t="str">
        <f t="shared" si="2"/>
        <v>100,100,100,100,100,100,100,100,100,100,100,100,100,100,100,100,100,100,100,100,100,100,100,100,100,100,100,100,100,100,100,100,100,100,100,100,100,100,100,100,100,100,100,100,100,100,100,100,100,100,100</v>
      </c>
      <c r="N5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</v>
      </c>
      <c r="O54" t="str">
        <f>""</f>
        <v/>
      </c>
    </row>
    <row r="55" spans="2:15" x14ac:dyDescent="0.3">
      <c r="B55">
        <v>51</v>
      </c>
      <c r="E55">
        <v>4.9999999999999999E+76</v>
      </c>
      <c r="G55" t="s">
        <v>1216</v>
      </c>
      <c r="H55">
        <v>9045</v>
      </c>
      <c r="I55">
        <v>100</v>
      </c>
      <c r="K5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</v>
      </c>
      <c r="L55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5" t="str">
        <f t="shared" si="2"/>
        <v>100,100,100,100,100,100,100,100,100,100,100,100,100,100,100,100,100,100,100,100,100,100,100,100,100,100,100,100,100,100,100,100,100,100,100,100,100,100,100,100,100,100,100,100,100,100,100,100,100,100,100,100</v>
      </c>
      <c r="N5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</v>
      </c>
      <c r="O55" t="str">
        <f>""</f>
        <v/>
      </c>
    </row>
    <row r="56" spans="2:15" x14ac:dyDescent="0.3">
      <c r="B56">
        <v>52</v>
      </c>
      <c r="E56">
        <v>9.9999999999999998E+76</v>
      </c>
      <c r="G56" t="s">
        <v>1217</v>
      </c>
      <c r="H56">
        <v>9045</v>
      </c>
      <c r="I56">
        <v>100</v>
      </c>
      <c r="K5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</v>
      </c>
      <c r="L56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6" t="str">
        <f t="shared" si="2"/>
        <v>100,100,100,100,100,100,100,100,100,100,100,100,100,100,100,100,100,100,100,100,100,100,100,100,100,100,100,100,100,100,100,100,100,100,100,100,100,100,100,100,100,100,100,100,100,100,100,100,100,100,100,100,100</v>
      </c>
      <c r="N5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</v>
      </c>
      <c r="O56" t="str">
        <f>""</f>
        <v/>
      </c>
    </row>
    <row r="57" spans="2:15" x14ac:dyDescent="0.3">
      <c r="B57">
        <v>53</v>
      </c>
      <c r="E57">
        <v>2E+77</v>
      </c>
      <c r="G57" t="s">
        <v>1218</v>
      </c>
      <c r="H57">
        <v>9045</v>
      </c>
      <c r="I57">
        <v>100</v>
      </c>
      <c r="K5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</v>
      </c>
      <c r="L57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7" t="str">
        <f t="shared" si="2"/>
        <v>100,100,100,100,100,100,100,100,100,100,100,100,100,100,100,100,100,100,100,100,100,100,100,100,100,100,100,100,100,100,100,100,100,100,100,100,100,100,100,100,100,100,100,100,100,100,100,100,100,100,100,100,100,100</v>
      </c>
      <c r="N5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</v>
      </c>
      <c r="O57" t="str">
        <f>""</f>
        <v/>
      </c>
    </row>
    <row r="58" spans="2:15" x14ac:dyDescent="0.3">
      <c r="B58">
        <v>54</v>
      </c>
      <c r="E58">
        <v>2.9999999999999998E+77</v>
      </c>
      <c r="G58" t="s">
        <v>1219</v>
      </c>
      <c r="H58">
        <v>9045</v>
      </c>
      <c r="I58">
        <v>100</v>
      </c>
      <c r="K5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</v>
      </c>
      <c r="L58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8" t="str">
        <f t="shared" si="2"/>
        <v>100,100,100,100,100,100,100,100,100,100,100,100,100,100,100,100,100,100,100,100,100,100,100,100,100,100,100,100,100,100,100,100,100,100,100,100,100,100,100,100,100,100,100,100,100,100,100,100,100,100,100,100,100,100,100</v>
      </c>
      <c r="N5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</v>
      </c>
      <c r="O58" t="str">
        <f>""</f>
        <v/>
      </c>
    </row>
    <row r="59" spans="2:15" x14ac:dyDescent="0.3">
      <c r="B59">
        <v>55</v>
      </c>
      <c r="E59">
        <v>5E+77</v>
      </c>
      <c r="G59" t="s">
        <v>1220</v>
      </c>
      <c r="H59">
        <v>9045</v>
      </c>
      <c r="I59">
        <v>100</v>
      </c>
      <c r="K59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</v>
      </c>
      <c r="L5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9" t="str">
        <f t="shared" si="2"/>
        <v>100,100,100,100,100,100,100,100,100,100,100,100,100,100,100,100,100,100,100,100,100,100,100,100,100,100,100,100,100,100,100,100,100,100,100,100,100,100,100,100,100,100,100,100,100,100,100,100,100,100,100,100,100,100,100,100</v>
      </c>
      <c r="N5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</v>
      </c>
      <c r="O59" t="str">
        <f>""</f>
        <v/>
      </c>
    </row>
    <row r="60" spans="2:15" x14ac:dyDescent="0.3">
      <c r="B60">
        <v>56</v>
      </c>
      <c r="E60">
        <v>1E+78</v>
      </c>
      <c r="G60" t="s">
        <v>1221</v>
      </c>
      <c r="H60">
        <v>9045</v>
      </c>
      <c r="I60">
        <v>100</v>
      </c>
      <c r="K6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</v>
      </c>
      <c r="L60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0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</v>
      </c>
      <c r="N6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</v>
      </c>
      <c r="O60" t="str">
        <f>""</f>
        <v/>
      </c>
    </row>
    <row r="61" spans="2:15" x14ac:dyDescent="0.3">
      <c r="B61">
        <v>57</v>
      </c>
      <c r="E61">
        <v>2E+78</v>
      </c>
      <c r="G61" t="s">
        <v>1222</v>
      </c>
      <c r="H61">
        <v>9045</v>
      </c>
      <c r="I61">
        <v>100</v>
      </c>
      <c r="K6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</v>
      </c>
      <c r="L61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1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</v>
      </c>
      <c r="N6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</v>
      </c>
      <c r="O61" t="str">
        <f>""</f>
        <v/>
      </c>
    </row>
    <row r="62" spans="2:15" x14ac:dyDescent="0.3">
      <c r="B62">
        <v>58</v>
      </c>
      <c r="E62">
        <v>4E+78</v>
      </c>
      <c r="G62" t="s">
        <v>1223</v>
      </c>
      <c r="H62">
        <v>9045</v>
      </c>
      <c r="I62">
        <v>100</v>
      </c>
      <c r="K6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</v>
      </c>
      <c r="L62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2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</v>
      </c>
      <c r="N6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</v>
      </c>
      <c r="O62" t="str">
        <f>""</f>
        <v/>
      </c>
    </row>
    <row r="63" spans="2:15" x14ac:dyDescent="0.3">
      <c r="B63">
        <v>59</v>
      </c>
      <c r="E63">
        <v>5.9999999999999996E+78</v>
      </c>
      <c r="G63" t="s">
        <v>1224</v>
      </c>
      <c r="H63">
        <v>9045</v>
      </c>
      <c r="I63">
        <v>100</v>
      </c>
      <c r="K6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</v>
      </c>
      <c r="L63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3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</v>
      </c>
      <c r="N6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</v>
      </c>
      <c r="O63" t="str">
        <f>""</f>
        <v/>
      </c>
    </row>
    <row r="64" spans="2:15" x14ac:dyDescent="0.3">
      <c r="B64">
        <v>60</v>
      </c>
      <c r="E64">
        <v>9.9999999999999997E+78</v>
      </c>
      <c r="G64" t="s">
        <v>1225</v>
      </c>
      <c r="H64">
        <v>9045</v>
      </c>
      <c r="I64">
        <v>100</v>
      </c>
      <c r="K6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</v>
      </c>
      <c r="L64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4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</v>
      </c>
      <c r="N6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</v>
      </c>
      <c r="O64" t="str">
        <f>""</f>
        <v/>
      </c>
    </row>
    <row r="65" spans="2:15" x14ac:dyDescent="0.3">
      <c r="B65">
        <v>61</v>
      </c>
      <c r="E65">
        <v>1.4999999999999999E+79</v>
      </c>
      <c r="G65" t="s">
        <v>1226</v>
      </c>
      <c r="H65">
        <v>9045</v>
      </c>
      <c r="I65">
        <v>100</v>
      </c>
      <c r="K6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</v>
      </c>
      <c r="L65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5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</v>
      </c>
      <c r="N6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</v>
      </c>
      <c r="O65" t="str">
        <f>""</f>
        <v/>
      </c>
    </row>
    <row r="66" spans="2:15" x14ac:dyDescent="0.3">
      <c r="B66">
        <v>62</v>
      </c>
      <c r="E66">
        <v>1.9999999999999999E+79</v>
      </c>
      <c r="G66" t="s">
        <v>1227</v>
      </c>
      <c r="H66">
        <v>9045</v>
      </c>
      <c r="I66">
        <v>100</v>
      </c>
      <c r="K6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</v>
      </c>
      <c r="L66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6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</v>
      </c>
      <c r="O66" t="str">
        <f>""</f>
        <v/>
      </c>
    </row>
    <row r="67" spans="2:15" x14ac:dyDescent="0.3">
      <c r="B67">
        <v>63</v>
      </c>
      <c r="E67">
        <v>2.9999999999999997E+79</v>
      </c>
      <c r="G67" t="s">
        <v>1228</v>
      </c>
      <c r="H67">
        <v>9045</v>
      </c>
      <c r="I67">
        <v>100</v>
      </c>
      <c r="K6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</v>
      </c>
      <c r="L67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7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</v>
      </c>
      <c r="O67" t="str">
        <f>""</f>
        <v/>
      </c>
    </row>
    <row r="68" spans="2:15" x14ac:dyDescent="0.3">
      <c r="B68">
        <v>64</v>
      </c>
      <c r="E68">
        <v>1E+80</v>
      </c>
      <c r="G68" t="s">
        <v>1229</v>
      </c>
      <c r="H68">
        <v>9045</v>
      </c>
      <c r="I68">
        <v>100</v>
      </c>
      <c r="K6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</v>
      </c>
      <c r="L68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8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</v>
      </c>
      <c r="O68" t="str">
        <f>""</f>
        <v/>
      </c>
    </row>
    <row r="69" spans="2:15" x14ac:dyDescent="0.3">
      <c r="B69">
        <v>65</v>
      </c>
      <c r="E69">
        <v>2.9999999999999999E+80</v>
      </c>
      <c r="G69" t="s">
        <v>1230</v>
      </c>
      <c r="H69">
        <v>9045</v>
      </c>
      <c r="I69">
        <v>100</v>
      </c>
      <c r="K69" t="str">
        <f t="shared" ref="K69:K132" si="4">K68&amp;","&amp;E69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</v>
      </c>
      <c r="L6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9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</v>
      </c>
      <c r="O69" t="str">
        <f>""</f>
        <v/>
      </c>
    </row>
    <row r="70" spans="2:15" x14ac:dyDescent="0.3">
      <c r="B70">
        <v>66</v>
      </c>
      <c r="E70">
        <v>4.9999999999999996E+80</v>
      </c>
      <c r="G70" t="s">
        <v>1231</v>
      </c>
      <c r="H70">
        <v>9045</v>
      </c>
      <c r="I70">
        <v>100</v>
      </c>
      <c r="K7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</v>
      </c>
      <c r="L70" t="str">
        <f t="shared" ref="L70:L133" si="5">L69&amp;","&amp;H70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0" t="str">
        <f t="shared" ref="M70:M133" si="6">M69&amp;","&amp;I70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0" t="str">
        <f t="shared" ref="N70:N133" si="7">N69&amp;","&amp;G70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</v>
      </c>
      <c r="O70" t="str">
        <f>""</f>
        <v/>
      </c>
    </row>
    <row r="71" spans="2:15" x14ac:dyDescent="0.3">
      <c r="B71">
        <v>67</v>
      </c>
      <c r="E71">
        <v>9.9999999999999992E+80</v>
      </c>
      <c r="G71" t="s">
        <v>1232</v>
      </c>
      <c r="H71">
        <v>9045</v>
      </c>
      <c r="I71">
        <v>100</v>
      </c>
      <c r="K7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</v>
      </c>
      <c r="L7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</v>
      </c>
      <c r="O71" t="str">
        <f>""</f>
        <v/>
      </c>
    </row>
    <row r="72" spans="2:15" x14ac:dyDescent="0.3">
      <c r="B72">
        <v>68</v>
      </c>
      <c r="E72">
        <v>1.9999999999999998E+81</v>
      </c>
      <c r="G72" t="s">
        <v>1233</v>
      </c>
      <c r="H72">
        <v>9045</v>
      </c>
      <c r="I72">
        <v>100</v>
      </c>
      <c r="K7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</v>
      </c>
      <c r="L7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</v>
      </c>
      <c r="O72" t="str">
        <f>""</f>
        <v/>
      </c>
    </row>
    <row r="73" spans="2:15" x14ac:dyDescent="0.3">
      <c r="B73">
        <v>69</v>
      </c>
      <c r="E73">
        <v>4.9999999999999998E+81</v>
      </c>
      <c r="G73" t="s">
        <v>1234</v>
      </c>
      <c r="H73">
        <v>9045</v>
      </c>
      <c r="I73">
        <v>100</v>
      </c>
      <c r="K7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</v>
      </c>
      <c r="L7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</v>
      </c>
      <c r="O73" t="str">
        <f>""</f>
        <v/>
      </c>
    </row>
    <row r="74" spans="2:15" x14ac:dyDescent="0.3">
      <c r="B74">
        <v>70</v>
      </c>
      <c r="E74">
        <v>9.9999999999999996E+81</v>
      </c>
      <c r="G74" t="s">
        <v>1235</v>
      </c>
      <c r="H74">
        <v>9045</v>
      </c>
      <c r="I74">
        <v>100</v>
      </c>
      <c r="K7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</v>
      </c>
      <c r="L7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</v>
      </c>
      <c r="O74" t="str">
        <f>""</f>
        <v/>
      </c>
    </row>
    <row r="75" spans="2:15" x14ac:dyDescent="0.3">
      <c r="B75">
        <v>71</v>
      </c>
      <c r="E75">
        <v>1.9999999999999999E+82</v>
      </c>
      <c r="G75" t="s">
        <v>1236</v>
      </c>
      <c r="H75">
        <v>9045</v>
      </c>
      <c r="I75">
        <v>100</v>
      </c>
      <c r="K7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</v>
      </c>
      <c r="L7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</v>
      </c>
      <c r="O75" t="str">
        <f>""</f>
        <v/>
      </c>
    </row>
    <row r="76" spans="2:15" x14ac:dyDescent="0.3">
      <c r="B76">
        <v>72</v>
      </c>
      <c r="E76">
        <v>5.0000000000000002E+82</v>
      </c>
      <c r="G76" t="s">
        <v>1237</v>
      </c>
      <c r="H76">
        <v>9045</v>
      </c>
      <c r="I76">
        <v>100</v>
      </c>
      <c r="K7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</v>
      </c>
      <c r="L7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</v>
      </c>
      <c r="O76" t="str">
        <f>""</f>
        <v/>
      </c>
    </row>
    <row r="77" spans="2:15" x14ac:dyDescent="0.3">
      <c r="B77">
        <v>73</v>
      </c>
      <c r="E77">
        <v>1E+83</v>
      </c>
      <c r="G77" t="s">
        <v>1238</v>
      </c>
      <c r="H77">
        <v>9045</v>
      </c>
      <c r="I77">
        <v>100</v>
      </c>
      <c r="K7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</v>
      </c>
      <c r="L7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</v>
      </c>
      <c r="O77" t="str">
        <f>""</f>
        <v/>
      </c>
    </row>
    <row r="78" spans="2:15" x14ac:dyDescent="0.3">
      <c r="B78">
        <v>74</v>
      </c>
      <c r="E78">
        <v>2.0000000000000001E+83</v>
      </c>
      <c r="G78" t="s">
        <v>1239</v>
      </c>
      <c r="H78">
        <v>9045</v>
      </c>
      <c r="I78">
        <v>100</v>
      </c>
      <c r="K7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</v>
      </c>
      <c r="L7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</v>
      </c>
      <c r="O78" t="str">
        <f>""</f>
        <v/>
      </c>
    </row>
    <row r="79" spans="2:15" x14ac:dyDescent="0.3">
      <c r="B79">
        <v>75</v>
      </c>
      <c r="E79">
        <v>3E+83</v>
      </c>
      <c r="G79" t="s">
        <v>1240</v>
      </c>
      <c r="H79">
        <v>9045</v>
      </c>
      <c r="I79">
        <v>100</v>
      </c>
      <c r="K7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</v>
      </c>
      <c r="L7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</v>
      </c>
      <c r="O79" t="str">
        <f>""</f>
        <v/>
      </c>
    </row>
    <row r="80" spans="2:15" x14ac:dyDescent="0.3">
      <c r="B80">
        <v>76</v>
      </c>
      <c r="E80">
        <v>5.9999999999999999E+83</v>
      </c>
      <c r="G80" t="s">
        <v>1241</v>
      </c>
      <c r="H80">
        <v>9045</v>
      </c>
      <c r="I80">
        <v>100</v>
      </c>
      <c r="K8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</v>
      </c>
      <c r="L8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</v>
      </c>
      <c r="O80" t="str">
        <f>""</f>
        <v/>
      </c>
    </row>
    <row r="81" spans="2:15" x14ac:dyDescent="0.3">
      <c r="B81">
        <v>77</v>
      </c>
      <c r="E81">
        <v>1.0000000000000001E+84</v>
      </c>
      <c r="G81" t="s">
        <v>1242</v>
      </c>
      <c r="H81">
        <v>9045</v>
      </c>
      <c r="I81">
        <v>100</v>
      </c>
      <c r="K8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</v>
      </c>
      <c r="L8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</v>
      </c>
      <c r="O81" t="str">
        <f>""</f>
        <v/>
      </c>
    </row>
    <row r="82" spans="2:15" x14ac:dyDescent="0.3">
      <c r="B82">
        <v>78</v>
      </c>
      <c r="E82">
        <v>2.0000000000000001E+84</v>
      </c>
      <c r="G82" t="s">
        <v>1243</v>
      </c>
      <c r="H82">
        <v>9045</v>
      </c>
      <c r="I82">
        <v>100</v>
      </c>
      <c r="K8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</v>
      </c>
      <c r="L8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</v>
      </c>
      <c r="O82" t="str">
        <f>""</f>
        <v/>
      </c>
    </row>
    <row r="83" spans="2:15" x14ac:dyDescent="0.3">
      <c r="B83">
        <v>79</v>
      </c>
      <c r="E83">
        <v>5.0000000000000001E+84</v>
      </c>
      <c r="G83" t="s">
        <v>1244</v>
      </c>
      <c r="H83">
        <v>9045</v>
      </c>
      <c r="I83">
        <v>100</v>
      </c>
      <c r="K8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</v>
      </c>
      <c r="L8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</v>
      </c>
      <c r="O83" t="str">
        <f>""</f>
        <v/>
      </c>
    </row>
    <row r="84" spans="2:15" x14ac:dyDescent="0.3">
      <c r="B84">
        <v>80</v>
      </c>
      <c r="E84">
        <v>1E+85</v>
      </c>
      <c r="G84" t="s">
        <v>1245</v>
      </c>
      <c r="H84">
        <v>9045</v>
      </c>
      <c r="I84">
        <v>100</v>
      </c>
      <c r="K8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</v>
      </c>
      <c r="L8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</v>
      </c>
      <c r="O84" t="str">
        <f>""</f>
        <v/>
      </c>
    </row>
    <row r="85" spans="2:15" x14ac:dyDescent="0.3">
      <c r="B85">
        <v>81</v>
      </c>
      <c r="E85">
        <v>2.5E+85</v>
      </c>
      <c r="G85" t="s">
        <v>1246</v>
      </c>
      <c r="H85">
        <v>9045</v>
      </c>
      <c r="I85">
        <v>100</v>
      </c>
      <c r="K8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</v>
      </c>
      <c r="L8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</v>
      </c>
      <c r="O85" t="str">
        <f>""</f>
        <v/>
      </c>
    </row>
    <row r="86" spans="2:15" x14ac:dyDescent="0.3">
      <c r="B86">
        <v>82</v>
      </c>
      <c r="E86">
        <v>5.0000000000000001E+85</v>
      </c>
      <c r="G86" t="s">
        <v>1247</v>
      </c>
      <c r="H86">
        <v>9045</v>
      </c>
      <c r="I86">
        <v>100</v>
      </c>
      <c r="K8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</v>
      </c>
      <c r="L8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</v>
      </c>
      <c r="O86" t="str">
        <f>""</f>
        <v/>
      </c>
    </row>
    <row r="87" spans="2:15" x14ac:dyDescent="0.3">
      <c r="B87">
        <v>83</v>
      </c>
      <c r="E87">
        <v>1E+86</v>
      </c>
      <c r="G87" t="s">
        <v>1248</v>
      </c>
      <c r="H87">
        <v>9045</v>
      </c>
      <c r="I87">
        <v>100</v>
      </c>
      <c r="K8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</v>
      </c>
      <c r="L8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</v>
      </c>
      <c r="O87" t="str">
        <f>""</f>
        <v/>
      </c>
    </row>
    <row r="88" spans="2:15" x14ac:dyDescent="0.3">
      <c r="B88">
        <v>84</v>
      </c>
      <c r="E88">
        <v>2E+86</v>
      </c>
      <c r="G88" t="s">
        <v>1249</v>
      </c>
      <c r="H88">
        <v>9045</v>
      </c>
      <c r="I88">
        <v>100</v>
      </c>
      <c r="K8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</v>
      </c>
      <c r="L8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</v>
      </c>
      <c r="O88" t="str">
        <f>""</f>
        <v/>
      </c>
    </row>
    <row r="89" spans="2:15" x14ac:dyDescent="0.3">
      <c r="B89">
        <v>85</v>
      </c>
      <c r="E89">
        <v>9.9999999999999996E+86</v>
      </c>
      <c r="G89" t="s">
        <v>1250</v>
      </c>
      <c r="H89">
        <v>9045</v>
      </c>
      <c r="I89">
        <v>100</v>
      </c>
      <c r="K8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</v>
      </c>
      <c r="L8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</v>
      </c>
      <c r="O89" t="str">
        <f>""</f>
        <v/>
      </c>
    </row>
    <row r="90" spans="2:15" x14ac:dyDescent="0.3">
      <c r="B90">
        <v>86</v>
      </c>
      <c r="E90">
        <v>5.9999999999999998E+87</v>
      </c>
      <c r="G90" t="s">
        <v>1251</v>
      </c>
      <c r="H90">
        <v>9045</v>
      </c>
      <c r="I90">
        <v>100</v>
      </c>
      <c r="K9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</v>
      </c>
      <c r="L9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</v>
      </c>
      <c r="O90" t="str">
        <f>""</f>
        <v/>
      </c>
    </row>
    <row r="91" spans="2:15" x14ac:dyDescent="0.3">
      <c r="B91">
        <v>87</v>
      </c>
      <c r="E91">
        <v>9.9999999999999996E+87</v>
      </c>
      <c r="G91" t="s">
        <v>1252</v>
      </c>
      <c r="H91">
        <v>9045</v>
      </c>
      <c r="I91">
        <v>100</v>
      </c>
      <c r="K9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</v>
      </c>
      <c r="L9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</v>
      </c>
      <c r="O91" t="str">
        <f>""</f>
        <v/>
      </c>
    </row>
    <row r="92" spans="2:15" x14ac:dyDescent="0.3">
      <c r="B92">
        <v>88</v>
      </c>
      <c r="E92">
        <v>1.9999999999999999E+88</v>
      </c>
      <c r="G92" t="s">
        <v>1253</v>
      </c>
      <c r="H92">
        <v>9045</v>
      </c>
      <c r="I92">
        <v>100</v>
      </c>
      <c r="K9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</v>
      </c>
      <c r="L9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</v>
      </c>
      <c r="O92" t="str">
        <f>""</f>
        <v/>
      </c>
    </row>
    <row r="93" spans="2:15" x14ac:dyDescent="0.3">
      <c r="B93">
        <v>89</v>
      </c>
      <c r="E93">
        <v>3.9999999999999998E+88</v>
      </c>
      <c r="G93" t="s">
        <v>1254</v>
      </c>
      <c r="H93">
        <v>9045</v>
      </c>
      <c r="I93">
        <v>100</v>
      </c>
      <c r="K9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</v>
      </c>
      <c r="L9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</v>
      </c>
      <c r="O93" t="str">
        <f>""</f>
        <v/>
      </c>
    </row>
    <row r="94" spans="2:15" x14ac:dyDescent="0.3">
      <c r="B94">
        <v>90</v>
      </c>
      <c r="E94">
        <v>9.9999999999999999E+88</v>
      </c>
      <c r="G94" t="s">
        <v>1255</v>
      </c>
      <c r="H94">
        <v>9045</v>
      </c>
      <c r="I94">
        <v>100</v>
      </c>
      <c r="K9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</v>
      </c>
      <c r="L9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</v>
      </c>
      <c r="O94" t="str">
        <f>""</f>
        <v/>
      </c>
    </row>
    <row r="95" spans="2:15" x14ac:dyDescent="0.3">
      <c r="B95">
        <v>91</v>
      </c>
      <c r="E95">
        <v>2E+89</v>
      </c>
      <c r="G95" t="s">
        <v>1256</v>
      </c>
      <c r="H95">
        <v>9045</v>
      </c>
      <c r="I95">
        <v>100</v>
      </c>
      <c r="K9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</v>
      </c>
      <c r="L9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</v>
      </c>
      <c r="O95" t="str">
        <f>""</f>
        <v/>
      </c>
    </row>
    <row r="96" spans="2:15" x14ac:dyDescent="0.3">
      <c r="B96">
        <v>92</v>
      </c>
      <c r="E96">
        <v>4E+89</v>
      </c>
      <c r="G96" t="s">
        <v>1257</v>
      </c>
      <c r="H96">
        <v>9045</v>
      </c>
      <c r="I96">
        <v>100</v>
      </c>
      <c r="K9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</v>
      </c>
      <c r="L9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</v>
      </c>
      <c r="O96" t="str">
        <f>""</f>
        <v/>
      </c>
    </row>
    <row r="97" spans="2:15" x14ac:dyDescent="0.3">
      <c r="B97">
        <v>93</v>
      </c>
      <c r="E97">
        <v>6.0000000000000003E+89</v>
      </c>
      <c r="G97" t="s">
        <v>1258</v>
      </c>
      <c r="H97">
        <v>9045</v>
      </c>
      <c r="I97">
        <v>100</v>
      </c>
      <c r="K9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</v>
      </c>
      <c r="L9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</v>
      </c>
      <c r="O97" t="str">
        <f>""</f>
        <v/>
      </c>
    </row>
    <row r="98" spans="2:15" x14ac:dyDescent="0.3">
      <c r="B98">
        <v>94</v>
      </c>
      <c r="E98">
        <v>9.9999999999999997E+89</v>
      </c>
      <c r="G98" t="s">
        <v>1259</v>
      </c>
      <c r="H98">
        <v>9045</v>
      </c>
      <c r="I98">
        <v>100</v>
      </c>
      <c r="K9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</v>
      </c>
      <c r="L9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</v>
      </c>
      <c r="O98" t="str">
        <f>""</f>
        <v/>
      </c>
    </row>
    <row r="99" spans="2:15" x14ac:dyDescent="0.3">
      <c r="B99">
        <v>95</v>
      </c>
      <c r="E99">
        <v>1.2000000000000001E+90</v>
      </c>
      <c r="G99" t="s">
        <v>1260</v>
      </c>
      <c r="H99">
        <v>9045</v>
      </c>
      <c r="I99">
        <v>100</v>
      </c>
      <c r="K9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</v>
      </c>
      <c r="L9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</v>
      </c>
      <c r="O99" t="str">
        <f>""</f>
        <v/>
      </c>
    </row>
    <row r="100" spans="2:15" x14ac:dyDescent="0.3">
      <c r="B100">
        <v>96</v>
      </c>
      <c r="E100">
        <v>1.4E+90</v>
      </c>
      <c r="G100" t="s">
        <v>1261</v>
      </c>
      <c r="H100">
        <v>9045</v>
      </c>
      <c r="I100">
        <v>100</v>
      </c>
      <c r="K10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</v>
      </c>
      <c r="L10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</v>
      </c>
      <c r="O100" t="str">
        <f>""</f>
        <v/>
      </c>
    </row>
    <row r="101" spans="2:15" x14ac:dyDescent="0.3">
      <c r="B101">
        <v>97</v>
      </c>
      <c r="E101">
        <v>1.6E+90</v>
      </c>
      <c r="G101" t="s">
        <v>1262</v>
      </c>
      <c r="H101">
        <v>9045</v>
      </c>
      <c r="I101">
        <v>100</v>
      </c>
      <c r="K10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</v>
      </c>
      <c r="L10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</v>
      </c>
      <c r="O101" t="str">
        <f>""</f>
        <v/>
      </c>
    </row>
    <row r="102" spans="2:15" x14ac:dyDescent="0.3">
      <c r="B102">
        <v>98</v>
      </c>
      <c r="E102">
        <v>1.9999999999999999E+90</v>
      </c>
      <c r="G102" t="s">
        <v>1263</v>
      </c>
      <c r="H102">
        <v>9045</v>
      </c>
      <c r="I102">
        <v>100</v>
      </c>
      <c r="K10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</v>
      </c>
      <c r="L10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</v>
      </c>
      <c r="O102" t="str">
        <f>""</f>
        <v/>
      </c>
    </row>
    <row r="103" spans="2:15" x14ac:dyDescent="0.3">
      <c r="B103">
        <v>99</v>
      </c>
      <c r="E103">
        <v>2.9999999999999998E+90</v>
      </c>
      <c r="G103" t="s">
        <v>1264</v>
      </c>
      <c r="H103">
        <v>9045</v>
      </c>
      <c r="I103">
        <v>100</v>
      </c>
      <c r="K10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</v>
      </c>
      <c r="L10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</v>
      </c>
      <c r="O103" t="str">
        <f>""</f>
        <v/>
      </c>
    </row>
    <row r="104" spans="2:15" x14ac:dyDescent="0.3">
      <c r="B104">
        <v>100</v>
      </c>
      <c r="E104">
        <v>3.9999999999999999E+90</v>
      </c>
      <c r="G104" t="s">
        <v>1265</v>
      </c>
      <c r="H104">
        <v>9045</v>
      </c>
      <c r="I104">
        <v>200</v>
      </c>
      <c r="K10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</v>
      </c>
      <c r="L10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</v>
      </c>
      <c r="N10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</v>
      </c>
      <c r="O104" t="str">
        <f>""</f>
        <v/>
      </c>
    </row>
    <row r="105" spans="2:15" x14ac:dyDescent="0.3">
      <c r="B105">
        <v>101</v>
      </c>
      <c r="E105">
        <v>5.0000000000000004E+90</v>
      </c>
      <c r="G105" t="s">
        <v>1266</v>
      </c>
      <c r="H105">
        <v>9045</v>
      </c>
      <c r="I105">
        <v>200</v>
      </c>
      <c r="K10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</v>
      </c>
      <c r="L10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</v>
      </c>
      <c r="N10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</v>
      </c>
      <c r="O105" t="str">
        <f>""</f>
        <v/>
      </c>
    </row>
    <row r="106" spans="2:15" x14ac:dyDescent="0.3">
      <c r="B106">
        <v>102</v>
      </c>
      <c r="E106">
        <v>5.9999999999999996E+90</v>
      </c>
      <c r="G106" t="s">
        <v>1267</v>
      </c>
      <c r="H106">
        <v>9045</v>
      </c>
      <c r="I106">
        <v>200</v>
      </c>
      <c r="K10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</v>
      </c>
      <c r="L10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</v>
      </c>
      <c r="N10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</v>
      </c>
      <c r="O106" t="str">
        <f>""</f>
        <v/>
      </c>
    </row>
    <row r="107" spans="2:15" x14ac:dyDescent="0.3">
      <c r="B107">
        <v>103</v>
      </c>
      <c r="E107">
        <v>7.9999999999999997E+90</v>
      </c>
      <c r="G107" t="s">
        <v>1268</v>
      </c>
      <c r="H107">
        <v>9045</v>
      </c>
      <c r="I107">
        <v>200</v>
      </c>
      <c r="K10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</v>
      </c>
      <c r="L10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</v>
      </c>
      <c r="N10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</v>
      </c>
      <c r="O107" t="str">
        <f>""</f>
        <v/>
      </c>
    </row>
    <row r="108" spans="2:15" x14ac:dyDescent="0.3">
      <c r="B108">
        <v>104</v>
      </c>
      <c r="E108">
        <v>1.5E+91</v>
      </c>
      <c r="G108" t="s">
        <v>1269</v>
      </c>
      <c r="H108">
        <v>9045</v>
      </c>
      <c r="I108">
        <v>200</v>
      </c>
      <c r="K10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</v>
      </c>
      <c r="L10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</v>
      </c>
      <c r="N10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</v>
      </c>
      <c r="O108" t="str">
        <f>""</f>
        <v/>
      </c>
    </row>
    <row r="109" spans="2:15" x14ac:dyDescent="0.3">
      <c r="B109">
        <v>105</v>
      </c>
      <c r="E109">
        <v>2.0000000000000002E+91</v>
      </c>
      <c r="G109" t="s">
        <v>1270</v>
      </c>
      <c r="H109">
        <v>9045</v>
      </c>
      <c r="I109">
        <v>200</v>
      </c>
      <c r="K10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</v>
      </c>
      <c r="L10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</v>
      </c>
      <c r="N10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</v>
      </c>
      <c r="O109" t="str">
        <f>""</f>
        <v/>
      </c>
    </row>
    <row r="110" spans="2:15" x14ac:dyDescent="0.3">
      <c r="B110">
        <v>106</v>
      </c>
      <c r="E110">
        <v>4.0000000000000003E+91</v>
      </c>
      <c r="G110" t="s">
        <v>1271</v>
      </c>
      <c r="H110">
        <v>9045</v>
      </c>
      <c r="I110">
        <v>200</v>
      </c>
      <c r="K11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</v>
      </c>
      <c r="L11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</v>
      </c>
      <c r="N11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</v>
      </c>
      <c r="O110" t="str">
        <f>""</f>
        <v/>
      </c>
    </row>
    <row r="111" spans="2:15" x14ac:dyDescent="0.3">
      <c r="B111">
        <v>107</v>
      </c>
      <c r="E111">
        <v>1E+92</v>
      </c>
      <c r="G111" t="s">
        <v>1272</v>
      </c>
      <c r="H111">
        <v>9045</v>
      </c>
      <c r="I111">
        <v>200</v>
      </c>
      <c r="K11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</v>
      </c>
      <c r="L11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</v>
      </c>
      <c r="N11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</v>
      </c>
      <c r="O111" t="str">
        <f>""</f>
        <v/>
      </c>
    </row>
    <row r="112" spans="2:15" x14ac:dyDescent="0.3">
      <c r="B112">
        <v>108</v>
      </c>
      <c r="E112">
        <v>2.0000000000000001E+92</v>
      </c>
      <c r="G112" t="s">
        <v>1273</v>
      </c>
      <c r="H112">
        <v>9045</v>
      </c>
      <c r="I112">
        <v>200</v>
      </c>
      <c r="K11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</v>
      </c>
      <c r="L11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</v>
      </c>
      <c r="N11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</v>
      </c>
      <c r="O112" t="str">
        <f>""</f>
        <v/>
      </c>
    </row>
    <row r="113" spans="2:15" x14ac:dyDescent="0.3">
      <c r="B113">
        <v>109</v>
      </c>
      <c r="E113">
        <v>4.0000000000000002E+92</v>
      </c>
      <c r="G113" t="s">
        <v>1274</v>
      </c>
      <c r="H113">
        <v>9045</v>
      </c>
      <c r="I113">
        <v>200</v>
      </c>
      <c r="K11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</v>
      </c>
      <c r="L11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</v>
      </c>
      <c r="N11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</v>
      </c>
      <c r="O113" t="str">
        <f>""</f>
        <v/>
      </c>
    </row>
    <row r="114" spans="2:15" x14ac:dyDescent="0.3">
      <c r="B114">
        <v>110</v>
      </c>
      <c r="E114">
        <v>1E+93</v>
      </c>
      <c r="G114" t="s">
        <v>1275</v>
      </c>
      <c r="H114">
        <v>9045</v>
      </c>
      <c r="I114">
        <v>200</v>
      </c>
      <c r="K11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</v>
      </c>
      <c r="L11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</v>
      </c>
      <c r="N11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</v>
      </c>
      <c r="O114" t="str">
        <f>""</f>
        <v/>
      </c>
    </row>
    <row r="115" spans="2:15" x14ac:dyDescent="0.3">
      <c r="B115">
        <v>111</v>
      </c>
      <c r="E115">
        <v>2.0000000000000001E+93</v>
      </c>
      <c r="G115" t="s">
        <v>1276</v>
      </c>
      <c r="H115">
        <v>9045</v>
      </c>
      <c r="I115">
        <v>200</v>
      </c>
      <c r="K11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</v>
      </c>
      <c r="L11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</v>
      </c>
      <c r="N11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</v>
      </c>
      <c r="O115" t="str">
        <f>""</f>
        <v/>
      </c>
    </row>
    <row r="116" spans="2:15" x14ac:dyDescent="0.3">
      <c r="B116">
        <v>112</v>
      </c>
      <c r="E116">
        <v>4.0000000000000002E+93</v>
      </c>
      <c r="G116" t="s">
        <v>1277</v>
      </c>
      <c r="H116">
        <v>9045</v>
      </c>
      <c r="I116">
        <v>200</v>
      </c>
      <c r="K11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</v>
      </c>
      <c r="L11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</v>
      </c>
      <c r="N11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</v>
      </c>
      <c r="O116" t="str">
        <f>""</f>
        <v/>
      </c>
    </row>
    <row r="117" spans="2:15" x14ac:dyDescent="0.3">
      <c r="B117">
        <v>113</v>
      </c>
      <c r="E117">
        <v>1E+94</v>
      </c>
      <c r="G117" t="s">
        <v>1278</v>
      </c>
      <c r="H117">
        <v>9045</v>
      </c>
      <c r="I117">
        <v>200</v>
      </c>
      <c r="K11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</v>
      </c>
      <c r="L11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</v>
      </c>
      <c r="N11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</v>
      </c>
      <c r="O117" t="str">
        <f>""</f>
        <v/>
      </c>
    </row>
    <row r="118" spans="2:15" x14ac:dyDescent="0.3">
      <c r="B118">
        <v>114</v>
      </c>
      <c r="E118">
        <v>2E+94</v>
      </c>
      <c r="G118" t="s">
        <v>1279</v>
      </c>
      <c r="H118">
        <v>9045</v>
      </c>
      <c r="I118">
        <v>200</v>
      </c>
      <c r="K11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</v>
      </c>
      <c r="L11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</v>
      </c>
      <c r="N11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</v>
      </c>
      <c r="O118" t="str">
        <f>""</f>
        <v/>
      </c>
    </row>
    <row r="119" spans="2:15" x14ac:dyDescent="0.3">
      <c r="B119">
        <v>115</v>
      </c>
      <c r="E119">
        <v>4.0000000000000001E+94</v>
      </c>
      <c r="G119" t="s">
        <v>1280</v>
      </c>
      <c r="H119">
        <v>9045</v>
      </c>
      <c r="I119">
        <v>200</v>
      </c>
      <c r="K11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</v>
      </c>
      <c r="L11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</v>
      </c>
      <c r="N11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</v>
      </c>
      <c r="O119" t="str">
        <f>""</f>
        <v/>
      </c>
    </row>
    <row r="120" spans="2:15" x14ac:dyDescent="0.3">
      <c r="B120">
        <v>116</v>
      </c>
      <c r="E120">
        <v>1E+95</v>
      </c>
      <c r="G120" t="s">
        <v>1281</v>
      </c>
      <c r="H120">
        <v>9045</v>
      </c>
      <c r="I120">
        <v>200</v>
      </c>
      <c r="K12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</v>
      </c>
      <c r="L12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</v>
      </c>
      <c r="N12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</v>
      </c>
      <c r="O120" t="str">
        <f>""</f>
        <v/>
      </c>
    </row>
    <row r="121" spans="2:15" x14ac:dyDescent="0.3">
      <c r="B121">
        <v>117</v>
      </c>
      <c r="E121">
        <v>2E+95</v>
      </c>
      <c r="G121" t="s">
        <v>1282</v>
      </c>
      <c r="H121">
        <v>9045</v>
      </c>
      <c r="I121">
        <v>200</v>
      </c>
      <c r="K12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</v>
      </c>
      <c r="L12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</v>
      </c>
      <c r="N12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</v>
      </c>
      <c r="O121" t="str">
        <f>""</f>
        <v/>
      </c>
    </row>
    <row r="122" spans="2:15" x14ac:dyDescent="0.3">
      <c r="B122">
        <v>118</v>
      </c>
      <c r="E122">
        <v>4.0000000000000001E+95</v>
      </c>
      <c r="G122" t="s">
        <v>1283</v>
      </c>
      <c r="H122">
        <v>9045</v>
      </c>
      <c r="I122">
        <v>200</v>
      </c>
      <c r="K12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</v>
      </c>
      <c r="L12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</v>
      </c>
      <c r="N12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</v>
      </c>
      <c r="O122" t="str">
        <f>""</f>
        <v/>
      </c>
    </row>
    <row r="123" spans="2:15" x14ac:dyDescent="0.3">
      <c r="B123">
        <v>119</v>
      </c>
      <c r="E123">
        <v>1E+96</v>
      </c>
      <c r="G123" t="s">
        <v>1284</v>
      </c>
      <c r="H123">
        <v>9045</v>
      </c>
      <c r="I123">
        <v>200</v>
      </c>
      <c r="K12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</v>
      </c>
      <c r="L12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</v>
      </c>
      <c r="N12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</v>
      </c>
      <c r="O123" t="str">
        <f>""</f>
        <v/>
      </c>
    </row>
    <row r="124" spans="2:15" x14ac:dyDescent="0.3">
      <c r="B124">
        <v>120</v>
      </c>
      <c r="E124">
        <v>2.0000000000000001E+96</v>
      </c>
      <c r="G124" t="s">
        <v>1285</v>
      </c>
      <c r="H124">
        <v>9045</v>
      </c>
      <c r="I124">
        <v>200</v>
      </c>
      <c r="K12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</v>
      </c>
      <c r="L12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</v>
      </c>
      <c r="N12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</v>
      </c>
      <c r="O124" t="str">
        <f>""</f>
        <v/>
      </c>
    </row>
    <row r="125" spans="2:15" x14ac:dyDescent="0.3">
      <c r="B125">
        <v>121</v>
      </c>
      <c r="E125">
        <v>4.0000000000000002E+96</v>
      </c>
      <c r="G125" t="s">
        <v>1286</v>
      </c>
      <c r="H125">
        <v>9045</v>
      </c>
      <c r="I125">
        <v>200</v>
      </c>
      <c r="K12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</v>
      </c>
      <c r="L12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</v>
      </c>
      <c r="N12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</v>
      </c>
      <c r="O125" t="str">
        <f>""</f>
        <v/>
      </c>
    </row>
    <row r="126" spans="2:15" x14ac:dyDescent="0.3">
      <c r="B126">
        <v>122</v>
      </c>
      <c r="E126">
        <v>1.0000000000000001E+97</v>
      </c>
      <c r="G126" t="s">
        <v>1287</v>
      </c>
      <c r="H126">
        <v>9045</v>
      </c>
      <c r="I126">
        <v>200</v>
      </c>
      <c r="K12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</v>
      </c>
      <c r="L12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</v>
      </c>
      <c r="N12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</v>
      </c>
      <c r="O126" t="str">
        <f>""</f>
        <v/>
      </c>
    </row>
    <row r="127" spans="2:15" x14ac:dyDescent="0.3">
      <c r="B127">
        <v>123</v>
      </c>
      <c r="E127">
        <v>2.0000000000000001E+97</v>
      </c>
      <c r="G127" t="s">
        <v>1288</v>
      </c>
      <c r="H127">
        <v>9045</v>
      </c>
      <c r="I127">
        <v>200</v>
      </c>
      <c r="K12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</v>
      </c>
      <c r="L12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</v>
      </c>
      <c r="N12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</v>
      </c>
      <c r="O127" t="str">
        <f>""</f>
        <v/>
      </c>
    </row>
    <row r="128" spans="2:15" x14ac:dyDescent="0.3">
      <c r="B128">
        <v>124</v>
      </c>
      <c r="E128">
        <v>4.0000000000000003E+97</v>
      </c>
      <c r="G128" t="s">
        <v>1289</v>
      </c>
      <c r="H128">
        <v>9045</v>
      </c>
      <c r="I128">
        <v>200</v>
      </c>
      <c r="K12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</v>
      </c>
      <c r="L12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</v>
      </c>
      <c r="N12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</v>
      </c>
      <c r="O128" t="str">
        <f>""</f>
        <v/>
      </c>
    </row>
    <row r="129" spans="2:15" x14ac:dyDescent="0.3">
      <c r="B129">
        <v>125</v>
      </c>
      <c r="E129">
        <v>1E+98</v>
      </c>
      <c r="G129" t="s">
        <v>1290</v>
      </c>
      <c r="H129">
        <v>9045</v>
      </c>
      <c r="I129">
        <v>200</v>
      </c>
      <c r="K12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</v>
      </c>
      <c r="L12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</v>
      </c>
      <c r="N12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</v>
      </c>
      <c r="O129" t="str">
        <f>""</f>
        <v/>
      </c>
    </row>
    <row r="130" spans="2:15" x14ac:dyDescent="0.3">
      <c r="B130">
        <v>126</v>
      </c>
      <c r="E130">
        <v>2E+98</v>
      </c>
      <c r="G130" t="s">
        <v>1291</v>
      </c>
      <c r="H130">
        <v>9045</v>
      </c>
      <c r="I130">
        <v>200</v>
      </c>
      <c r="K13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</v>
      </c>
      <c r="L13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</v>
      </c>
      <c r="N13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</v>
      </c>
      <c r="O130" t="str">
        <f>""</f>
        <v/>
      </c>
    </row>
    <row r="131" spans="2:15" x14ac:dyDescent="0.3">
      <c r="B131">
        <v>127</v>
      </c>
      <c r="E131">
        <v>3.0000000000000001E+98</v>
      </c>
      <c r="G131" t="s">
        <v>1292</v>
      </c>
      <c r="H131">
        <v>9045</v>
      </c>
      <c r="I131">
        <v>200</v>
      </c>
      <c r="K13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</v>
      </c>
      <c r="L13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</v>
      </c>
      <c r="N13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</v>
      </c>
      <c r="O131" t="str">
        <f>""</f>
        <v/>
      </c>
    </row>
    <row r="132" spans="2:15" x14ac:dyDescent="0.3">
      <c r="B132">
        <v>128</v>
      </c>
      <c r="E132">
        <v>4E+98</v>
      </c>
      <c r="G132" t="s">
        <v>1293</v>
      </c>
      <c r="H132">
        <v>9045</v>
      </c>
      <c r="I132">
        <v>200</v>
      </c>
      <c r="K13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</v>
      </c>
      <c r="L13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</v>
      </c>
      <c r="N13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</v>
      </c>
      <c r="O132" t="str">
        <f>""</f>
        <v/>
      </c>
    </row>
    <row r="133" spans="2:15" x14ac:dyDescent="0.3">
      <c r="B133">
        <v>129</v>
      </c>
      <c r="E133">
        <v>6.0000000000000003E+98</v>
      </c>
      <c r="G133" t="s">
        <v>1294</v>
      </c>
      <c r="H133">
        <v>9045</v>
      </c>
      <c r="I133">
        <v>200</v>
      </c>
      <c r="K133" t="str">
        <f t="shared" ref="K133:K196" si="8">K132&amp;","&amp;E133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</v>
      </c>
      <c r="L13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</v>
      </c>
      <c r="N13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</v>
      </c>
      <c r="O133" t="str">
        <f>""</f>
        <v/>
      </c>
    </row>
    <row r="134" spans="2:15" x14ac:dyDescent="0.3">
      <c r="B134">
        <v>130</v>
      </c>
      <c r="E134">
        <v>9.9999999999999997E+98</v>
      </c>
      <c r="G134" t="s">
        <v>1295</v>
      </c>
      <c r="H134">
        <v>9045</v>
      </c>
      <c r="I134">
        <v>200</v>
      </c>
      <c r="K13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</v>
      </c>
      <c r="L134" t="str">
        <f t="shared" ref="L134:L197" si="9">L133&amp;","&amp;H134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4" t="str">
        <f t="shared" ref="M134:M197" si="10">M133&amp;","&amp;I134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</v>
      </c>
      <c r="N134" t="str">
        <f t="shared" ref="N134:N197" si="11">N133&amp;","&amp;G134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</v>
      </c>
      <c r="O134" t="str">
        <f>""</f>
        <v/>
      </c>
    </row>
    <row r="135" spans="2:15" x14ac:dyDescent="0.3">
      <c r="B135">
        <v>131</v>
      </c>
      <c r="E135">
        <v>1.6E+99</v>
      </c>
      <c r="G135" t="s">
        <v>1296</v>
      </c>
      <c r="H135">
        <v>9045</v>
      </c>
      <c r="I135">
        <v>200</v>
      </c>
      <c r="K13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</v>
      </c>
      <c r="L13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</v>
      </c>
      <c r="N13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</v>
      </c>
      <c r="O135" t="str">
        <f>""</f>
        <v/>
      </c>
    </row>
    <row r="136" spans="2:15" x14ac:dyDescent="0.3">
      <c r="B136">
        <v>132</v>
      </c>
      <c r="E136">
        <v>1.9999999999999999E+99</v>
      </c>
      <c r="G136" t="s">
        <v>1297</v>
      </c>
      <c r="H136">
        <v>9045</v>
      </c>
      <c r="I136">
        <v>200</v>
      </c>
      <c r="K13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</v>
      </c>
      <c r="L13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</v>
      </c>
      <c r="N13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</v>
      </c>
      <c r="O136" t="str">
        <f>""</f>
        <v/>
      </c>
    </row>
    <row r="137" spans="2:15" x14ac:dyDescent="0.3">
      <c r="B137">
        <v>133</v>
      </c>
      <c r="E137">
        <v>3.9999999999999999E+99</v>
      </c>
      <c r="G137" t="s">
        <v>1298</v>
      </c>
      <c r="H137">
        <v>9045</v>
      </c>
      <c r="I137">
        <v>200</v>
      </c>
      <c r="K13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</v>
      </c>
      <c r="L13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</v>
      </c>
      <c r="N13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</v>
      </c>
      <c r="O137" t="str">
        <f>""</f>
        <v/>
      </c>
    </row>
    <row r="138" spans="2:15" x14ac:dyDescent="0.3">
      <c r="B138">
        <v>134</v>
      </c>
      <c r="E138">
        <v>1E+100</v>
      </c>
      <c r="G138" t="s">
        <v>1299</v>
      </c>
      <c r="H138">
        <v>9045</v>
      </c>
      <c r="I138">
        <v>200</v>
      </c>
      <c r="K13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</v>
      </c>
      <c r="L13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</v>
      </c>
      <c r="N13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</v>
      </c>
      <c r="O138" t="str">
        <f>""</f>
        <v/>
      </c>
    </row>
    <row r="139" spans="2:15" x14ac:dyDescent="0.3">
      <c r="B139">
        <v>135</v>
      </c>
      <c r="E139">
        <v>2E+100</v>
      </c>
      <c r="G139" t="s">
        <v>1300</v>
      </c>
      <c r="H139">
        <v>9045</v>
      </c>
      <c r="I139">
        <v>200</v>
      </c>
      <c r="K13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</v>
      </c>
      <c r="L13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</v>
      </c>
      <c r="N13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</v>
      </c>
      <c r="O139" t="str">
        <f>""</f>
        <v/>
      </c>
    </row>
    <row r="140" spans="2:15" x14ac:dyDescent="0.3">
      <c r="B140">
        <v>136</v>
      </c>
      <c r="E140">
        <v>4.0000000000000001E+100</v>
      </c>
      <c r="G140" t="s">
        <v>1301</v>
      </c>
      <c r="H140">
        <v>9045</v>
      </c>
      <c r="I140">
        <v>200</v>
      </c>
      <c r="K14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</v>
      </c>
      <c r="L14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</v>
      </c>
      <c r="N14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</v>
      </c>
      <c r="O140" t="str">
        <f>""</f>
        <v/>
      </c>
    </row>
    <row r="141" spans="2:15" x14ac:dyDescent="0.3">
      <c r="B141">
        <v>137</v>
      </c>
      <c r="E141">
        <v>9.9999999999999998E+100</v>
      </c>
      <c r="G141" t="s">
        <v>1302</v>
      </c>
      <c r="H141">
        <v>9045</v>
      </c>
      <c r="I141">
        <v>200</v>
      </c>
      <c r="K14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</v>
      </c>
      <c r="L14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</v>
      </c>
      <c r="N14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</v>
      </c>
      <c r="O141" t="str">
        <f>""</f>
        <v/>
      </c>
    </row>
    <row r="142" spans="2:15" x14ac:dyDescent="0.3">
      <c r="B142">
        <v>138</v>
      </c>
      <c r="E142">
        <v>2E+101</v>
      </c>
      <c r="G142" t="s">
        <v>1303</v>
      </c>
      <c r="H142">
        <v>9045</v>
      </c>
      <c r="I142">
        <v>200</v>
      </c>
      <c r="K14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</v>
      </c>
      <c r="L14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</v>
      </c>
      <c r="N14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</v>
      </c>
      <c r="O142" t="str">
        <f>""</f>
        <v/>
      </c>
    </row>
    <row r="143" spans="2:15" x14ac:dyDescent="0.3">
      <c r="B143">
        <v>139</v>
      </c>
      <c r="E143">
        <v>3.9999999999999999E+101</v>
      </c>
      <c r="G143" t="s">
        <v>1304</v>
      </c>
      <c r="H143">
        <v>9045</v>
      </c>
      <c r="I143">
        <v>200</v>
      </c>
      <c r="K14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</v>
      </c>
      <c r="L14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</v>
      </c>
      <c r="N14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</v>
      </c>
      <c r="O143" t="str">
        <f>""</f>
        <v/>
      </c>
    </row>
    <row r="144" spans="2:15" x14ac:dyDescent="0.3">
      <c r="B144">
        <v>140</v>
      </c>
      <c r="E144">
        <v>9.9999999999999998E+101</v>
      </c>
      <c r="G144" t="s">
        <v>1305</v>
      </c>
      <c r="H144">
        <v>9045</v>
      </c>
      <c r="I144">
        <v>200</v>
      </c>
      <c r="K14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</v>
      </c>
      <c r="L14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</v>
      </c>
      <c r="N14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</v>
      </c>
      <c r="O144" t="str">
        <f>""</f>
        <v/>
      </c>
    </row>
    <row r="145" spans="2:15" x14ac:dyDescent="0.3">
      <c r="B145">
        <v>141</v>
      </c>
      <c r="E145">
        <v>2E+102</v>
      </c>
      <c r="G145" t="s">
        <v>1306</v>
      </c>
      <c r="H145">
        <v>9045</v>
      </c>
      <c r="I145">
        <v>200</v>
      </c>
      <c r="K14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</v>
      </c>
      <c r="L14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</v>
      </c>
      <c r="N14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</v>
      </c>
      <c r="O145" t="str">
        <f>""</f>
        <v/>
      </c>
    </row>
    <row r="146" spans="2:15" x14ac:dyDescent="0.3">
      <c r="B146">
        <v>142</v>
      </c>
      <c r="E146">
        <v>2.9999999999999998E+102</v>
      </c>
      <c r="G146" t="s">
        <v>1307</v>
      </c>
      <c r="H146">
        <v>9045</v>
      </c>
      <c r="I146">
        <v>200</v>
      </c>
      <c r="K14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</v>
      </c>
      <c r="L14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</v>
      </c>
      <c r="N14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</v>
      </c>
      <c r="O146" t="str">
        <f>""</f>
        <v/>
      </c>
    </row>
    <row r="147" spans="2:15" x14ac:dyDescent="0.3">
      <c r="B147">
        <v>143</v>
      </c>
      <c r="E147">
        <v>3.9999999999999999E+102</v>
      </c>
      <c r="G147" t="s">
        <v>1308</v>
      </c>
      <c r="H147">
        <v>9045</v>
      </c>
      <c r="I147">
        <v>200</v>
      </c>
      <c r="K14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</v>
      </c>
      <c r="L14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</v>
      </c>
      <c r="N14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</v>
      </c>
      <c r="O147" t="str">
        <f>""</f>
        <v/>
      </c>
    </row>
    <row r="148" spans="2:15" x14ac:dyDescent="0.3">
      <c r="B148">
        <v>144</v>
      </c>
      <c r="E148">
        <v>5.9999999999999996E+102</v>
      </c>
      <c r="G148" t="s">
        <v>1309</v>
      </c>
      <c r="H148">
        <v>9045</v>
      </c>
      <c r="I148">
        <v>200</v>
      </c>
      <c r="K14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</v>
      </c>
      <c r="L14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</v>
      </c>
      <c r="N14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</v>
      </c>
      <c r="O148" t="str">
        <f>""</f>
        <v/>
      </c>
    </row>
    <row r="149" spans="2:15" x14ac:dyDescent="0.3">
      <c r="B149">
        <v>145</v>
      </c>
      <c r="E149">
        <v>1E+103</v>
      </c>
      <c r="G149" t="s">
        <v>1310</v>
      </c>
      <c r="H149">
        <v>9045</v>
      </c>
      <c r="I149">
        <v>200</v>
      </c>
      <c r="K14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</v>
      </c>
      <c r="L14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</v>
      </c>
      <c r="N14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</v>
      </c>
      <c r="O149" t="str">
        <f>""</f>
        <v/>
      </c>
    </row>
    <row r="150" spans="2:15" x14ac:dyDescent="0.3">
      <c r="B150">
        <v>146</v>
      </c>
      <c r="E150">
        <v>1.6E+103</v>
      </c>
      <c r="G150" t="s">
        <v>1311</v>
      </c>
      <c r="H150">
        <v>9045</v>
      </c>
      <c r="I150">
        <v>200</v>
      </c>
      <c r="K15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</v>
      </c>
      <c r="L15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</v>
      </c>
      <c r="N15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</v>
      </c>
      <c r="O150" t="str">
        <f>""</f>
        <v/>
      </c>
    </row>
    <row r="151" spans="2:15" x14ac:dyDescent="0.3">
      <c r="B151">
        <v>147</v>
      </c>
      <c r="E151">
        <v>2E+103</v>
      </c>
      <c r="G151" t="s">
        <v>1312</v>
      </c>
      <c r="H151">
        <v>9045</v>
      </c>
      <c r="I151">
        <v>200</v>
      </c>
      <c r="K15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</v>
      </c>
      <c r="L15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</v>
      </c>
      <c r="N15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</v>
      </c>
      <c r="O151" t="str">
        <f>""</f>
        <v/>
      </c>
    </row>
    <row r="152" spans="2:15" x14ac:dyDescent="0.3">
      <c r="B152">
        <v>148</v>
      </c>
      <c r="E152">
        <v>4E+103</v>
      </c>
      <c r="G152" t="s">
        <v>1313</v>
      </c>
      <c r="H152">
        <v>9045</v>
      </c>
      <c r="I152">
        <v>200</v>
      </c>
      <c r="K15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</v>
      </c>
      <c r="L15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</v>
      </c>
      <c r="N15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</v>
      </c>
      <c r="O152" t="str">
        <f>""</f>
        <v/>
      </c>
    </row>
    <row r="153" spans="2:15" x14ac:dyDescent="0.3">
      <c r="B153">
        <v>149</v>
      </c>
      <c r="E153">
        <v>1E+104</v>
      </c>
      <c r="G153" t="s">
        <v>1314</v>
      </c>
      <c r="H153">
        <v>9045</v>
      </c>
      <c r="I153">
        <v>200</v>
      </c>
      <c r="K15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</v>
      </c>
      <c r="L15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</v>
      </c>
      <c r="N15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</v>
      </c>
      <c r="O153" t="str">
        <f>""</f>
        <v/>
      </c>
    </row>
    <row r="154" spans="2:15" x14ac:dyDescent="0.3">
      <c r="B154">
        <v>150</v>
      </c>
      <c r="E154">
        <v>2E+104</v>
      </c>
      <c r="G154" t="s">
        <v>1315</v>
      </c>
      <c r="H154">
        <v>9045</v>
      </c>
      <c r="I154">
        <v>200</v>
      </c>
      <c r="K15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</v>
      </c>
      <c r="L15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</v>
      </c>
      <c r="N15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</v>
      </c>
      <c r="O154" t="str">
        <f>""</f>
        <v/>
      </c>
    </row>
    <row r="155" spans="2:15" x14ac:dyDescent="0.3">
      <c r="B155">
        <v>151</v>
      </c>
      <c r="E155">
        <v>4E+104</v>
      </c>
      <c r="G155" t="s">
        <v>1316</v>
      </c>
      <c r="H155">
        <v>9045</v>
      </c>
      <c r="I155">
        <v>200</v>
      </c>
      <c r="K15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</v>
      </c>
      <c r="L15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</v>
      </c>
      <c r="N15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</v>
      </c>
      <c r="O155" t="str">
        <f>""</f>
        <v/>
      </c>
    </row>
    <row r="156" spans="2:15" x14ac:dyDescent="0.3">
      <c r="B156">
        <v>152</v>
      </c>
      <c r="E156">
        <v>9.9999999999999994E+104</v>
      </c>
      <c r="G156" t="s">
        <v>1317</v>
      </c>
      <c r="H156">
        <v>9045</v>
      </c>
      <c r="I156">
        <v>200</v>
      </c>
      <c r="K15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</v>
      </c>
      <c r="L15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</v>
      </c>
      <c r="N15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</v>
      </c>
      <c r="O156" t="str">
        <f>""</f>
        <v/>
      </c>
    </row>
    <row r="157" spans="2:15" x14ac:dyDescent="0.3">
      <c r="B157">
        <v>153</v>
      </c>
      <c r="E157">
        <v>1.9999999999999999E+105</v>
      </c>
      <c r="G157" t="s">
        <v>1318</v>
      </c>
      <c r="H157">
        <v>9045</v>
      </c>
      <c r="I157">
        <v>200</v>
      </c>
      <c r="K15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</v>
      </c>
      <c r="L15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</v>
      </c>
      <c r="N15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</v>
      </c>
      <c r="O157" t="str">
        <f>""</f>
        <v/>
      </c>
    </row>
    <row r="158" spans="2:15" x14ac:dyDescent="0.3">
      <c r="B158">
        <v>154</v>
      </c>
      <c r="E158">
        <v>3.9999999999999998E+105</v>
      </c>
      <c r="G158" t="s">
        <v>1319</v>
      </c>
      <c r="H158">
        <v>9045</v>
      </c>
      <c r="I158">
        <v>200</v>
      </c>
      <c r="K15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</v>
      </c>
      <c r="L15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</v>
      </c>
      <c r="N15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</v>
      </c>
      <c r="O158" t="str">
        <f>""</f>
        <v/>
      </c>
    </row>
    <row r="159" spans="2:15" x14ac:dyDescent="0.3">
      <c r="B159">
        <v>155</v>
      </c>
      <c r="E159">
        <v>1.0000000000000001E+106</v>
      </c>
      <c r="G159" t="s">
        <v>1320</v>
      </c>
      <c r="H159">
        <v>9045</v>
      </c>
      <c r="I159">
        <v>200</v>
      </c>
      <c r="K15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</v>
      </c>
      <c r="L15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</v>
      </c>
      <c r="N15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</v>
      </c>
      <c r="O159" t="str">
        <f>""</f>
        <v/>
      </c>
    </row>
    <row r="160" spans="2:15" x14ac:dyDescent="0.3">
      <c r="B160">
        <v>156</v>
      </c>
      <c r="E160">
        <v>2.0000000000000002E+106</v>
      </c>
      <c r="G160" t="s">
        <v>1321</v>
      </c>
      <c r="H160">
        <v>9045</v>
      </c>
      <c r="I160">
        <v>200</v>
      </c>
      <c r="K16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</v>
      </c>
      <c r="L16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</v>
      </c>
      <c r="N16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</v>
      </c>
      <c r="O160" t="str">
        <f>""</f>
        <v/>
      </c>
    </row>
    <row r="161" spans="2:15" x14ac:dyDescent="0.3">
      <c r="B161">
        <v>157</v>
      </c>
      <c r="E161">
        <v>3.0000000000000001E+106</v>
      </c>
      <c r="G161" t="s">
        <v>1322</v>
      </c>
      <c r="H161">
        <v>9045</v>
      </c>
      <c r="I161">
        <v>200</v>
      </c>
      <c r="K16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</v>
      </c>
      <c r="L16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</v>
      </c>
      <c r="N16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</v>
      </c>
      <c r="O161" t="str">
        <f>""</f>
        <v/>
      </c>
    </row>
    <row r="162" spans="2:15" x14ac:dyDescent="0.3">
      <c r="B162">
        <v>158</v>
      </c>
      <c r="E162">
        <v>4.0000000000000004E+106</v>
      </c>
      <c r="G162" t="s">
        <v>1323</v>
      </c>
      <c r="H162">
        <v>9045</v>
      </c>
      <c r="I162">
        <v>200</v>
      </c>
      <c r="K16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</v>
      </c>
      <c r="L16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</v>
      </c>
      <c r="N16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</v>
      </c>
      <c r="O162" t="str">
        <f>""</f>
        <v/>
      </c>
    </row>
    <row r="163" spans="2:15" x14ac:dyDescent="0.3">
      <c r="B163">
        <v>159</v>
      </c>
      <c r="E163">
        <v>6.0000000000000001E+106</v>
      </c>
      <c r="G163" t="s">
        <v>1324</v>
      </c>
      <c r="H163">
        <v>9045</v>
      </c>
      <c r="I163">
        <v>200</v>
      </c>
      <c r="K16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</v>
      </c>
      <c r="L16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</v>
      </c>
      <c r="N16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</v>
      </c>
      <c r="O163" t="str">
        <f>""</f>
        <v/>
      </c>
    </row>
    <row r="164" spans="2:15" x14ac:dyDescent="0.3">
      <c r="B164">
        <v>160</v>
      </c>
      <c r="E164">
        <v>9.9999999999999997E+106</v>
      </c>
      <c r="G164" t="s">
        <v>1325</v>
      </c>
      <c r="H164">
        <v>9045</v>
      </c>
      <c r="I164">
        <v>200</v>
      </c>
      <c r="K16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</v>
      </c>
      <c r="L16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</v>
      </c>
      <c r="N16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</v>
      </c>
      <c r="O164" t="str">
        <f>""</f>
        <v/>
      </c>
    </row>
    <row r="165" spans="2:15" x14ac:dyDescent="0.3">
      <c r="B165">
        <v>161</v>
      </c>
      <c r="E165">
        <v>1.6000000000000001E+107</v>
      </c>
      <c r="G165" t="s">
        <v>1326</v>
      </c>
      <c r="H165">
        <v>9045</v>
      </c>
      <c r="I165">
        <v>200</v>
      </c>
      <c r="K16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</v>
      </c>
      <c r="L16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</v>
      </c>
      <c r="O165" t="str">
        <f>""</f>
        <v/>
      </c>
    </row>
    <row r="166" spans="2:15" x14ac:dyDescent="0.3">
      <c r="B166">
        <v>162</v>
      </c>
      <c r="E166">
        <v>1.9999999999999999E+107</v>
      </c>
      <c r="G166" t="s">
        <v>1327</v>
      </c>
      <c r="H166">
        <v>9045</v>
      </c>
      <c r="I166">
        <v>200</v>
      </c>
      <c r="K16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</v>
      </c>
      <c r="L16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</v>
      </c>
      <c r="O166" t="str">
        <f>""</f>
        <v/>
      </c>
    </row>
    <row r="167" spans="2:15" x14ac:dyDescent="0.3">
      <c r="B167">
        <v>163</v>
      </c>
      <c r="E167">
        <v>3.9999999999999999E+107</v>
      </c>
      <c r="G167" t="s">
        <v>1328</v>
      </c>
      <c r="H167">
        <v>9045</v>
      </c>
      <c r="I167">
        <v>200</v>
      </c>
      <c r="K16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</v>
      </c>
      <c r="L16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</v>
      </c>
      <c r="O167" t="str">
        <f>""</f>
        <v/>
      </c>
    </row>
    <row r="168" spans="2:15" x14ac:dyDescent="0.3">
      <c r="B168">
        <v>164</v>
      </c>
      <c r="E168">
        <v>1E+108</v>
      </c>
      <c r="G168" t="s">
        <v>1329</v>
      </c>
      <c r="H168">
        <v>9045</v>
      </c>
      <c r="I168">
        <v>200</v>
      </c>
      <c r="K16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</v>
      </c>
      <c r="L16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</v>
      </c>
      <c r="O168" t="str">
        <f>""</f>
        <v/>
      </c>
    </row>
    <row r="169" spans="2:15" x14ac:dyDescent="0.3">
      <c r="B169">
        <v>165</v>
      </c>
      <c r="E169">
        <v>2.0000000000000001E+108</v>
      </c>
      <c r="G169" t="s">
        <v>1330</v>
      </c>
      <c r="H169">
        <v>9045</v>
      </c>
      <c r="I169">
        <v>200</v>
      </c>
      <c r="K16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</v>
      </c>
      <c r="L16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</v>
      </c>
      <c r="O169" t="str">
        <f>""</f>
        <v/>
      </c>
    </row>
    <row r="170" spans="2:15" x14ac:dyDescent="0.3">
      <c r="B170">
        <v>166</v>
      </c>
      <c r="E170">
        <v>4.0000000000000001E+108</v>
      </c>
      <c r="G170" t="s">
        <v>1331</v>
      </c>
      <c r="H170">
        <v>9045</v>
      </c>
      <c r="I170">
        <v>200</v>
      </c>
      <c r="K17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</v>
      </c>
      <c r="L17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</v>
      </c>
      <c r="O170" t="str">
        <f>""</f>
        <v/>
      </c>
    </row>
    <row r="171" spans="2:15" x14ac:dyDescent="0.3">
      <c r="B171">
        <v>167</v>
      </c>
      <c r="E171">
        <v>9.9999999999999998E+108</v>
      </c>
      <c r="G171" t="s">
        <v>1332</v>
      </c>
      <c r="H171">
        <v>9045</v>
      </c>
      <c r="I171">
        <v>200</v>
      </c>
      <c r="K17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</v>
      </c>
      <c r="L17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</v>
      </c>
      <c r="O171" t="str">
        <f>""</f>
        <v/>
      </c>
    </row>
    <row r="172" spans="2:15" x14ac:dyDescent="0.3">
      <c r="B172">
        <v>168</v>
      </c>
      <c r="E172">
        <v>2E+109</v>
      </c>
      <c r="G172" t="s">
        <v>1333</v>
      </c>
      <c r="H172">
        <v>9045</v>
      </c>
      <c r="I172">
        <v>200</v>
      </c>
      <c r="K17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</v>
      </c>
      <c r="L17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</v>
      </c>
      <c r="O172" t="str">
        <f>""</f>
        <v/>
      </c>
    </row>
    <row r="173" spans="2:15" x14ac:dyDescent="0.3">
      <c r="B173">
        <v>169</v>
      </c>
      <c r="E173">
        <v>3.9999999999999999E+109</v>
      </c>
      <c r="G173" t="s">
        <v>1334</v>
      </c>
      <c r="H173">
        <v>9045</v>
      </c>
      <c r="I173">
        <v>200</v>
      </c>
      <c r="K17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</v>
      </c>
      <c r="L17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</v>
      </c>
      <c r="O173" t="str">
        <f>""</f>
        <v/>
      </c>
    </row>
    <row r="174" spans="2:15" x14ac:dyDescent="0.3">
      <c r="B174">
        <v>170</v>
      </c>
      <c r="E174">
        <v>1E+110</v>
      </c>
      <c r="G174" t="s">
        <v>1335</v>
      </c>
      <c r="H174">
        <v>9045</v>
      </c>
      <c r="I174">
        <v>200</v>
      </c>
      <c r="K17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</v>
      </c>
      <c r="L17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</v>
      </c>
      <c r="O174" t="str">
        <f>""</f>
        <v/>
      </c>
    </row>
    <row r="175" spans="2:15" x14ac:dyDescent="0.3">
      <c r="B175">
        <v>171</v>
      </c>
      <c r="E175">
        <v>2E+110</v>
      </c>
      <c r="G175" t="s">
        <v>1336</v>
      </c>
      <c r="H175">
        <v>9045</v>
      </c>
      <c r="I175">
        <v>200</v>
      </c>
      <c r="K17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</v>
      </c>
      <c r="L17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</v>
      </c>
      <c r="O175" t="str">
        <f>""</f>
        <v/>
      </c>
    </row>
    <row r="176" spans="2:15" x14ac:dyDescent="0.3">
      <c r="B176">
        <v>172</v>
      </c>
      <c r="E176">
        <v>3.0000000000000001E+110</v>
      </c>
      <c r="G176" t="s">
        <v>1337</v>
      </c>
      <c r="H176">
        <v>9045</v>
      </c>
      <c r="I176">
        <v>200</v>
      </c>
      <c r="K17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</v>
      </c>
      <c r="L17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</v>
      </c>
      <c r="O176" t="str">
        <f>""</f>
        <v/>
      </c>
    </row>
    <row r="177" spans="2:15" x14ac:dyDescent="0.3">
      <c r="B177">
        <v>173</v>
      </c>
      <c r="E177">
        <v>4.0000000000000001E+110</v>
      </c>
      <c r="G177" t="s">
        <v>1338</v>
      </c>
      <c r="H177">
        <v>9045</v>
      </c>
      <c r="I177">
        <v>200</v>
      </c>
      <c r="K17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</v>
      </c>
      <c r="L17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</v>
      </c>
      <c r="O177" t="str">
        <f>""</f>
        <v/>
      </c>
    </row>
    <row r="178" spans="2:15" x14ac:dyDescent="0.3">
      <c r="B178">
        <v>174</v>
      </c>
      <c r="E178">
        <v>6.0000000000000001E+110</v>
      </c>
      <c r="G178" t="s">
        <v>1339</v>
      </c>
      <c r="H178">
        <v>9045</v>
      </c>
      <c r="I178">
        <v>200</v>
      </c>
      <c r="K17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</v>
      </c>
      <c r="L17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</v>
      </c>
      <c r="O178" t="str">
        <f>""</f>
        <v/>
      </c>
    </row>
    <row r="179" spans="2:15" x14ac:dyDescent="0.3">
      <c r="B179">
        <v>175</v>
      </c>
      <c r="E179">
        <v>9.9999999999999996E+110</v>
      </c>
      <c r="G179" t="s">
        <v>1340</v>
      </c>
      <c r="H179">
        <v>9045</v>
      </c>
      <c r="I179">
        <v>200</v>
      </c>
      <c r="K17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</v>
      </c>
      <c r="L17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</v>
      </c>
      <c r="O179" t="str">
        <f>""</f>
        <v/>
      </c>
    </row>
    <row r="180" spans="2:15" x14ac:dyDescent="0.3">
      <c r="B180">
        <v>176</v>
      </c>
      <c r="E180">
        <v>1.6E+111</v>
      </c>
      <c r="G180" t="s">
        <v>1341</v>
      </c>
      <c r="H180">
        <v>9045</v>
      </c>
      <c r="I180">
        <v>200</v>
      </c>
      <c r="K18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</v>
      </c>
      <c r="L18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</v>
      </c>
      <c r="O180" t="str">
        <f>""</f>
        <v/>
      </c>
    </row>
    <row r="181" spans="2:15" x14ac:dyDescent="0.3">
      <c r="B181">
        <v>177</v>
      </c>
      <c r="E181">
        <v>1.9999999999999999E+111</v>
      </c>
      <c r="G181" t="s">
        <v>1342</v>
      </c>
      <c r="H181">
        <v>9045</v>
      </c>
      <c r="I181">
        <v>200</v>
      </c>
      <c r="K18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</v>
      </c>
      <c r="L18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</v>
      </c>
      <c r="O181" t="str">
        <f>""</f>
        <v/>
      </c>
    </row>
    <row r="182" spans="2:15" x14ac:dyDescent="0.3">
      <c r="B182">
        <v>178</v>
      </c>
      <c r="E182">
        <v>3.9999999999999998E+111</v>
      </c>
      <c r="G182" t="s">
        <v>1343</v>
      </c>
      <c r="H182">
        <v>9045</v>
      </c>
      <c r="I182">
        <v>200</v>
      </c>
      <c r="K18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</v>
      </c>
      <c r="L18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</v>
      </c>
      <c r="O182" t="str">
        <f>""</f>
        <v/>
      </c>
    </row>
    <row r="183" spans="2:15" x14ac:dyDescent="0.3">
      <c r="B183">
        <v>179</v>
      </c>
      <c r="E183">
        <v>9.9999999999999993E+111</v>
      </c>
      <c r="G183" t="s">
        <v>1344</v>
      </c>
      <c r="H183">
        <v>9045</v>
      </c>
      <c r="I183">
        <v>200</v>
      </c>
      <c r="K18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</v>
      </c>
      <c r="L18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</v>
      </c>
      <c r="O183" t="str">
        <f>""</f>
        <v/>
      </c>
    </row>
    <row r="184" spans="2:15" x14ac:dyDescent="0.3">
      <c r="B184">
        <v>180</v>
      </c>
      <c r="E184">
        <v>1.9999999999999999E+112</v>
      </c>
      <c r="G184" t="s">
        <v>1345</v>
      </c>
      <c r="H184">
        <v>9045</v>
      </c>
      <c r="I184">
        <v>200</v>
      </c>
      <c r="K18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</v>
      </c>
      <c r="L18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</v>
      </c>
      <c r="O184" t="str">
        <f>""</f>
        <v/>
      </c>
    </row>
    <row r="185" spans="2:15" x14ac:dyDescent="0.3">
      <c r="B185">
        <v>181</v>
      </c>
      <c r="E185">
        <v>3.9999999999999997E+112</v>
      </c>
      <c r="G185" t="s">
        <v>1346</v>
      </c>
      <c r="H185">
        <v>9045</v>
      </c>
      <c r="I185">
        <v>200</v>
      </c>
      <c r="K18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</v>
      </c>
      <c r="L18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</v>
      </c>
      <c r="O185" t="str">
        <f>""</f>
        <v/>
      </c>
    </row>
    <row r="186" spans="2:15" x14ac:dyDescent="0.3">
      <c r="B186">
        <v>182</v>
      </c>
      <c r="E186">
        <v>1E+113</v>
      </c>
      <c r="G186" t="s">
        <v>1347</v>
      </c>
      <c r="H186">
        <v>9045</v>
      </c>
      <c r="I186">
        <v>200</v>
      </c>
      <c r="K18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</v>
      </c>
      <c r="L18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</v>
      </c>
      <c r="O186" t="str">
        <f>""</f>
        <v/>
      </c>
    </row>
    <row r="187" spans="2:15" x14ac:dyDescent="0.3">
      <c r="B187">
        <v>183</v>
      </c>
      <c r="E187">
        <v>2E+113</v>
      </c>
      <c r="G187" t="s">
        <v>1348</v>
      </c>
      <c r="H187">
        <v>9045</v>
      </c>
      <c r="I187">
        <v>200</v>
      </c>
      <c r="K18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</v>
      </c>
      <c r="L18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</v>
      </c>
      <c r="O187" t="str">
        <f>""</f>
        <v/>
      </c>
    </row>
    <row r="188" spans="2:15" x14ac:dyDescent="0.3">
      <c r="B188">
        <v>184</v>
      </c>
      <c r="E188">
        <v>4.0000000000000001E+113</v>
      </c>
      <c r="G188" t="s">
        <v>1349</v>
      </c>
      <c r="H188">
        <v>9045</v>
      </c>
      <c r="I188">
        <v>200</v>
      </c>
      <c r="K18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</v>
      </c>
      <c r="L18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</v>
      </c>
      <c r="O188" t="str">
        <f>""</f>
        <v/>
      </c>
    </row>
    <row r="189" spans="2:15" x14ac:dyDescent="0.3">
      <c r="B189">
        <v>185</v>
      </c>
      <c r="E189">
        <v>1E+114</v>
      </c>
      <c r="G189" t="s">
        <v>1350</v>
      </c>
      <c r="H189">
        <v>9045</v>
      </c>
      <c r="I189">
        <v>200</v>
      </c>
      <c r="K18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</v>
      </c>
      <c r="L18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</v>
      </c>
      <c r="O189" t="str">
        <f>""</f>
        <v/>
      </c>
    </row>
    <row r="190" spans="2:15" x14ac:dyDescent="0.3">
      <c r="B190">
        <v>186</v>
      </c>
      <c r="E190">
        <v>2E+114</v>
      </c>
      <c r="G190" t="s">
        <v>1351</v>
      </c>
      <c r="H190">
        <v>9045</v>
      </c>
      <c r="I190">
        <v>200</v>
      </c>
      <c r="K19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</v>
      </c>
      <c r="L19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</v>
      </c>
      <c r="O190" t="str">
        <f>""</f>
        <v/>
      </c>
    </row>
    <row r="191" spans="2:15" x14ac:dyDescent="0.3">
      <c r="B191">
        <v>187</v>
      </c>
      <c r="E191">
        <v>3E+114</v>
      </c>
      <c r="G191" t="s">
        <v>1352</v>
      </c>
      <c r="H191">
        <v>9045</v>
      </c>
      <c r="I191">
        <v>200</v>
      </c>
      <c r="K19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</v>
      </c>
      <c r="L19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</v>
      </c>
      <c r="O191" t="str">
        <f>""</f>
        <v/>
      </c>
    </row>
    <row r="192" spans="2:15" x14ac:dyDescent="0.3">
      <c r="B192">
        <v>188</v>
      </c>
      <c r="E192">
        <v>5.0000000000000001E+114</v>
      </c>
      <c r="G192" t="s">
        <v>1353</v>
      </c>
      <c r="H192">
        <v>9045</v>
      </c>
      <c r="I192">
        <v>200</v>
      </c>
      <c r="K19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</v>
      </c>
      <c r="L19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</v>
      </c>
      <c r="O192" t="str">
        <f>""</f>
        <v/>
      </c>
    </row>
    <row r="193" spans="2:15" x14ac:dyDescent="0.3">
      <c r="B193">
        <v>189</v>
      </c>
      <c r="E193">
        <v>8.0000000000000001E+114</v>
      </c>
      <c r="G193" t="s">
        <v>1354</v>
      </c>
      <c r="H193">
        <v>9045</v>
      </c>
      <c r="I193">
        <v>200</v>
      </c>
      <c r="K19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</v>
      </c>
      <c r="L19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</v>
      </c>
      <c r="O193" t="str">
        <f>""</f>
        <v/>
      </c>
    </row>
    <row r="194" spans="2:15" x14ac:dyDescent="0.3">
      <c r="B194">
        <v>190</v>
      </c>
      <c r="E194">
        <v>1E+115</v>
      </c>
      <c r="G194" t="s">
        <v>1355</v>
      </c>
      <c r="H194">
        <v>9045</v>
      </c>
      <c r="I194">
        <v>200</v>
      </c>
      <c r="K19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</v>
      </c>
      <c r="L19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</v>
      </c>
      <c r="O194" t="str">
        <f>""</f>
        <v/>
      </c>
    </row>
    <row r="195" spans="2:15" x14ac:dyDescent="0.3">
      <c r="B195">
        <v>191</v>
      </c>
      <c r="E195">
        <v>1.6E+115</v>
      </c>
      <c r="G195" t="s">
        <v>1356</v>
      </c>
      <c r="H195">
        <v>9045</v>
      </c>
      <c r="I195">
        <v>200</v>
      </c>
      <c r="K19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</v>
      </c>
      <c r="L19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</v>
      </c>
      <c r="O195" t="str">
        <f>""</f>
        <v/>
      </c>
    </row>
    <row r="196" spans="2:15" x14ac:dyDescent="0.3">
      <c r="B196">
        <v>192</v>
      </c>
      <c r="E196">
        <v>2E+115</v>
      </c>
      <c r="G196" t="s">
        <v>1357</v>
      </c>
      <c r="H196">
        <v>9045</v>
      </c>
      <c r="I196">
        <v>200</v>
      </c>
      <c r="K19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</v>
      </c>
      <c r="L19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</v>
      </c>
      <c r="O196" t="str">
        <f>""</f>
        <v/>
      </c>
    </row>
    <row r="197" spans="2:15" x14ac:dyDescent="0.3">
      <c r="B197">
        <v>193</v>
      </c>
      <c r="E197">
        <v>4.0000000000000001E+115</v>
      </c>
      <c r="G197" t="s">
        <v>1358</v>
      </c>
      <c r="H197">
        <v>9045</v>
      </c>
      <c r="I197">
        <v>200</v>
      </c>
      <c r="K197" t="str">
        <f t="shared" ref="K197:K260" si="12">K196&amp;","&amp;E197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</v>
      </c>
      <c r="L19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</v>
      </c>
      <c r="O197" t="str">
        <f>""</f>
        <v/>
      </c>
    </row>
    <row r="198" spans="2:15" x14ac:dyDescent="0.3">
      <c r="B198">
        <v>194</v>
      </c>
      <c r="E198">
        <v>1E+116</v>
      </c>
      <c r="G198" t="s">
        <v>1359</v>
      </c>
      <c r="H198">
        <v>9045</v>
      </c>
      <c r="I198">
        <v>200</v>
      </c>
      <c r="K19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</v>
      </c>
      <c r="L198" t="str">
        <f t="shared" ref="L198:L261" si="13">L197&amp;","&amp;H198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8" t="str">
        <f t="shared" ref="M198:M261" si="14">M197&amp;","&amp;I198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8" t="str">
        <f t="shared" ref="N198:N261" si="15">N197&amp;","&amp;G198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</v>
      </c>
      <c r="O198" t="str">
        <f>""</f>
        <v/>
      </c>
    </row>
    <row r="199" spans="2:15" x14ac:dyDescent="0.3">
      <c r="B199">
        <v>195</v>
      </c>
      <c r="E199">
        <v>2E+116</v>
      </c>
      <c r="G199" t="s">
        <v>1360</v>
      </c>
      <c r="H199">
        <v>9045</v>
      </c>
      <c r="I199">
        <v>200</v>
      </c>
      <c r="K19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</v>
      </c>
      <c r="L19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</v>
      </c>
      <c r="O199" t="str">
        <f>""</f>
        <v/>
      </c>
    </row>
    <row r="200" spans="2:15" x14ac:dyDescent="0.3">
      <c r="B200">
        <v>196</v>
      </c>
      <c r="E200">
        <v>4.0000000000000001E+116</v>
      </c>
      <c r="G200" t="s">
        <v>1361</v>
      </c>
      <c r="H200">
        <v>9045</v>
      </c>
      <c r="I200">
        <v>200</v>
      </c>
      <c r="K20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</v>
      </c>
      <c r="L20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</v>
      </c>
      <c r="O200" t="str">
        <f>""</f>
        <v/>
      </c>
    </row>
    <row r="201" spans="2:15" x14ac:dyDescent="0.3">
      <c r="B201">
        <v>197</v>
      </c>
      <c r="E201">
        <v>1.0000000000000001E+117</v>
      </c>
      <c r="G201" t="s">
        <v>1362</v>
      </c>
      <c r="H201">
        <v>9045</v>
      </c>
      <c r="I201">
        <v>200</v>
      </c>
      <c r="K20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</v>
      </c>
      <c r="L20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</v>
      </c>
      <c r="O201" t="str">
        <f>""</f>
        <v/>
      </c>
    </row>
    <row r="202" spans="2:15" x14ac:dyDescent="0.3">
      <c r="B202">
        <v>198</v>
      </c>
      <c r="E202">
        <v>2.0000000000000001E+117</v>
      </c>
      <c r="G202" t="s">
        <v>1363</v>
      </c>
      <c r="H202">
        <v>9045</v>
      </c>
      <c r="I202">
        <v>200</v>
      </c>
      <c r="K20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</v>
      </c>
      <c r="L20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</v>
      </c>
      <c r="O202" t="str">
        <f>""</f>
        <v/>
      </c>
    </row>
    <row r="203" spans="2:15" x14ac:dyDescent="0.3">
      <c r="B203">
        <v>199</v>
      </c>
      <c r="E203">
        <v>4.0000000000000002E+117</v>
      </c>
      <c r="G203" t="s">
        <v>1364</v>
      </c>
      <c r="H203">
        <v>9045</v>
      </c>
      <c r="I203">
        <v>200</v>
      </c>
      <c r="K20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</v>
      </c>
      <c r="L20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</v>
      </c>
      <c r="O203" t="str">
        <f>""</f>
        <v/>
      </c>
    </row>
    <row r="204" spans="2:15" x14ac:dyDescent="0.3">
      <c r="B204">
        <v>200</v>
      </c>
      <c r="E204">
        <v>9.9999999999999997E+117</v>
      </c>
      <c r="G204" t="s">
        <v>1365</v>
      </c>
      <c r="H204">
        <v>9045</v>
      </c>
      <c r="I204">
        <v>300</v>
      </c>
      <c r="K20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</v>
      </c>
      <c r="L20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</v>
      </c>
      <c r="N20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</v>
      </c>
      <c r="O204" t="str">
        <f>""</f>
        <v/>
      </c>
    </row>
    <row r="205" spans="2:15" x14ac:dyDescent="0.3">
      <c r="B205">
        <v>201</v>
      </c>
      <c r="E205">
        <v>1.9999999999999999E+118</v>
      </c>
      <c r="G205" t="s">
        <v>1366</v>
      </c>
      <c r="H205">
        <v>9045</v>
      </c>
      <c r="I205">
        <v>300</v>
      </c>
      <c r="K20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</v>
      </c>
      <c r="L20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</v>
      </c>
      <c r="N20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</v>
      </c>
      <c r="O205" t="str">
        <f>""</f>
        <v/>
      </c>
    </row>
    <row r="206" spans="2:15" x14ac:dyDescent="0.3">
      <c r="B206">
        <v>202</v>
      </c>
      <c r="E206">
        <v>3E+118</v>
      </c>
      <c r="G206" t="s">
        <v>1367</v>
      </c>
      <c r="H206">
        <v>9045</v>
      </c>
      <c r="I206">
        <v>300</v>
      </c>
      <c r="K20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</v>
      </c>
      <c r="L20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</v>
      </c>
      <c r="N20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</v>
      </c>
      <c r="O206" t="str">
        <f>""</f>
        <v/>
      </c>
    </row>
    <row r="207" spans="2:15" x14ac:dyDescent="0.3">
      <c r="B207">
        <v>203</v>
      </c>
      <c r="E207">
        <v>3.9999999999999999E+118</v>
      </c>
      <c r="G207" t="s">
        <v>1368</v>
      </c>
      <c r="H207">
        <v>9045</v>
      </c>
      <c r="I207">
        <v>300</v>
      </c>
      <c r="K20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</v>
      </c>
      <c r="L20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</v>
      </c>
      <c r="N20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</v>
      </c>
      <c r="O207" t="str">
        <f>""</f>
        <v/>
      </c>
    </row>
    <row r="208" spans="2:15" x14ac:dyDescent="0.3">
      <c r="B208">
        <v>204</v>
      </c>
      <c r="E208">
        <v>6E+118</v>
      </c>
      <c r="G208" t="s">
        <v>1369</v>
      </c>
      <c r="H208">
        <v>9045</v>
      </c>
      <c r="I208">
        <v>300</v>
      </c>
      <c r="K20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</v>
      </c>
      <c r="L20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</v>
      </c>
      <c r="N20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</v>
      </c>
      <c r="O208" t="str">
        <f>""</f>
        <v/>
      </c>
    </row>
    <row r="209" spans="2:15" x14ac:dyDescent="0.3">
      <c r="B209">
        <v>205</v>
      </c>
      <c r="E209">
        <v>9.9999999999999994E+118</v>
      </c>
      <c r="G209" t="s">
        <v>1370</v>
      </c>
      <c r="H209">
        <v>9045</v>
      </c>
      <c r="I209">
        <v>300</v>
      </c>
      <c r="K20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</v>
      </c>
      <c r="L20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</v>
      </c>
      <c r="N20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</v>
      </c>
      <c r="O209" t="str">
        <f>""</f>
        <v/>
      </c>
    </row>
    <row r="210" spans="2:15" x14ac:dyDescent="0.3">
      <c r="B210">
        <v>206</v>
      </c>
      <c r="E210">
        <v>1.5999999999999999E+119</v>
      </c>
      <c r="G210" t="s">
        <v>1371</v>
      </c>
      <c r="H210">
        <v>9045</v>
      </c>
      <c r="I210">
        <v>300</v>
      </c>
      <c r="K21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</v>
      </c>
      <c r="L21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</v>
      </c>
      <c r="N21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</v>
      </c>
      <c r="O210" t="str">
        <f>""</f>
        <v/>
      </c>
    </row>
    <row r="211" spans="2:15" x14ac:dyDescent="0.3">
      <c r="B211">
        <v>207</v>
      </c>
      <c r="E211">
        <v>1.9999999999999999E+119</v>
      </c>
      <c r="G211" t="s">
        <v>1372</v>
      </c>
      <c r="H211">
        <v>9045</v>
      </c>
      <c r="I211">
        <v>300</v>
      </c>
      <c r="K21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</v>
      </c>
      <c r="L21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</v>
      </c>
      <c r="N21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</v>
      </c>
      <c r="O211" t="str">
        <f>""</f>
        <v/>
      </c>
    </row>
    <row r="212" spans="2:15" x14ac:dyDescent="0.3">
      <c r="B212">
        <v>208</v>
      </c>
      <c r="E212">
        <v>3.9999999999999998E+119</v>
      </c>
      <c r="G212" t="s">
        <v>1373</v>
      </c>
      <c r="H212">
        <v>9045</v>
      </c>
      <c r="I212">
        <v>300</v>
      </c>
      <c r="K21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</v>
      </c>
      <c r="L21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</v>
      </c>
      <c r="N21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</v>
      </c>
      <c r="O212" t="str">
        <f>""</f>
        <v/>
      </c>
    </row>
    <row r="213" spans="2:15" x14ac:dyDescent="0.3">
      <c r="B213">
        <v>209</v>
      </c>
      <c r="C213">
        <v>1</v>
      </c>
      <c r="D213" t="str">
        <f>VLOOKUP(F213,Boss20_Balance!V:Y,4,FALSE)</f>
        <v>1E+120</v>
      </c>
      <c r="E213">
        <f>C213*D213</f>
        <v>9.9999999999999998E+119</v>
      </c>
      <c r="F213" t="s">
        <v>967</v>
      </c>
      <c r="G213" t="str">
        <f>C213&amp;F213</f>
        <v>1찰</v>
      </c>
      <c r="H213">
        <v>9045</v>
      </c>
      <c r="I213">
        <v>300</v>
      </c>
      <c r="K21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</v>
      </c>
      <c r="L21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</v>
      </c>
      <c r="N21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</v>
      </c>
      <c r="O213" t="str">
        <f>""</f>
        <v/>
      </c>
    </row>
    <row r="214" spans="2:15" x14ac:dyDescent="0.3">
      <c r="B214">
        <v>210</v>
      </c>
      <c r="C214">
        <v>2</v>
      </c>
      <c r="D214" t="str">
        <f>VLOOKUP(F214,Boss20_Balance!V:Y,4,FALSE)</f>
        <v>1E+120</v>
      </c>
      <c r="E214">
        <f t="shared" ref="E214:E277" si="16">C214*D214</f>
        <v>2E+120</v>
      </c>
      <c r="F214" s="14" t="str" cm="1">
        <f t="array" ref="F214">IF(AND(C214=1),INDEX(Boss20_Balance!V:V,MATCH(F213,Boss20_Balance!V:V,0)+1,0),F213)</f>
        <v>찰</v>
      </c>
      <c r="G214" t="str">
        <f t="shared" ref="G214:G277" si="17">C214&amp;F214</f>
        <v>2찰</v>
      </c>
      <c r="H214">
        <v>9045</v>
      </c>
      <c r="I214">
        <v>300</v>
      </c>
      <c r="K21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</v>
      </c>
      <c r="L21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</v>
      </c>
      <c r="N21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</v>
      </c>
      <c r="O214" t="str">
        <f>""</f>
        <v/>
      </c>
    </row>
    <row r="215" spans="2:15" x14ac:dyDescent="0.3">
      <c r="B215">
        <v>211</v>
      </c>
      <c r="C215">
        <v>4</v>
      </c>
      <c r="D215" t="str">
        <f>VLOOKUP(F215,Boss20_Balance!V:Y,4,FALSE)</f>
        <v>1E+120</v>
      </c>
      <c r="E215">
        <f t="shared" si="16"/>
        <v>3.9999999999999999E+120</v>
      </c>
      <c r="F215" s="14" t="str" cm="1">
        <f t="array" ref="F215">IF(AND(C215=1),INDEX(Boss20_Balance!V:V,MATCH(F214,Boss20_Balance!V:V,0)+1,0),F214)</f>
        <v>찰</v>
      </c>
      <c r="G215" t="str">
        <f t="shared" si="17"/>
        <v>4찰</v>
      </c>
      <c r="H215">
        <v>9045</v>
      </c>
      <c r="I215">
        <v>300</v>
      </c>
      <c r="K21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</v>
      </c>
      <c r="L21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</v>
      </c>
      <c r="N21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</v>
      </c>
      <c r="O215" t="str">
        <f>""</f>
        <v/>
      </c>
    </row>
    <row r="216" spans="2:15" x14ac:dyDescent="0.3">
      <c r="B216">
        <v>212</v>
      </c>
      <c r="C216">
        <v>10</v>
      </c>
      <c r="D216" t="str">
        <f>VLOOKUP(F216,Boss20_Balance!V:Y,4,FALSE)</f>
        <v>1E+120</v>
      </c>
      <c r="E216">
        <f t="shared" si="16"/>
        <v>9.9999999999999992E+120</v>
      </c>
      <c r="F216" s="14" t="str" cm="1">
        <f t="array" ref="F216">IF(AND(C216=1),INDEX(Boss20_Balance!V:V,MATCH(F215,Boss20_Balance!V:V,0)+1,0),F215)</f>
        <v>찰</v>
      </c>
      <c r="G216" t="str">
        <f t="shared" si="17"/>
        <v>10찰</v>
      </c>
      <c r="H216">
        <v>9045</v>
      </c>
      <c r="I216">
        <v>300</v>
      </c>
      <c r="K21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</v>
      </c>
      <c r="L21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</v>
      </c>
      <c r="N21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</v>
      </c>
      <c r="O216" t="str">
        <f>""</f>
        <v/>
      </c>
    </row>
    <row r="217" spans="2:15" x14ac:dyDescent="0.3">
      <c r="B217">
        <v>213</v>
      </c>
      <c r="C217">
        <v>20</v>
      </c>
      <c r="D217" t="str">
        <f>VLOOKUP(F217,Boss20_Balance!V:Y,4,FALSE)</f>
        <v>1E+120</v>
      </c>
      <c r="E217">
        <f t="shared" si="16"/>
        <v>1.9999999999999998E+121</v>
      </c>
      <c r="F217" s="14" t="str" cm="1">
        <f t="array" ref="F217">IF(AND(C217=1),INDEX(Boss20_Balance!V:V,MATCH(F216,Boss20_Balance!V:V,0)+1,0),F216)</f>
        <v>찰</v>
      </c>
      <c r="G217" t="str">
        <f t="shared" si="17"/>
        <v>20찰</v>
      </c>
      <c r="H217">
        <v>9045</v>
      </c>
      <c r="I217">
        <v>300</v>
      </c>
      <c r="K21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</v>
      </c>
      <c r="L21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</v>
      </c>
      <c r="N21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</v>
      </c>
      <c r="O217" t="str">
        <f>""</f>
        <v/>
      </c>
    </row>
    <row r="218" spans="2:15" x14ac:dyDescent="0.3">
      <c r="B218">
        <v>214</v>
      </c>
      <c r="C218">
        <v>100</v>
      </c>
      <c r="D218" t="str">
        <f>VLOOKUP(F218,Boss20_Balance!V:Y,4,FALSE)</f>
        <v>1E+120</v>
      </c>
      <c r="E218">
        <f t="shared" si="16"/>
        <v>1E+122</v>
      </c>
      <c r="F218" s="14" t="str" cm="1">
        <f t="array" ref="F218">IF(AND(C218=1),INDEX(Boss20_Balance!V:V,MATCH(F217,Boss20_Balance!V:V,0)+1,0),F217)</f>
        <v>찰</v>
      </c>
      <c r="G218" t="str">
        <f t="shared" si="17"/>
        <v>100찰</v>
      </c>
      <c r="H218">
        <v>9045</v>
      </c>
      <c r="I218">
        <v>300</v>
      </c>
      <c r="K21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</v>
      </c>
      <c r="L21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</v>
      </c>
      <c r="N21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</v>
      </c>
      <c r="O218" t="str">
        <f>""</f>
        <v/>
      </c>
    </row>
    <row r="219" spans="2:15" x14ac:dyDescent="0.3">
      <c r="B219">
        <v>215</v>
      </c>
      <c r="C219">
        <v>200</v>
      </c>
      <c r="D219" t="str">
        <f>VLOOKUP(F219,Boss20_Balance!V:Y,4,FALSE)</f>
        <v>1E+120</v>
      </c>
      <c r="E219">
        <f t="shared" si="16"/>
        <v>2E+122</v>
      </c>
      <c r="F219" s="14" t="str" cm="1">
        <f t="array" ref="F219">IF(AND(C219=1),INDEX(Boss20_Balance!V:V,MATCH(F218,Boss20_Balance!V:V,0)+1,0),F218)</f>
        <v>찰</v>
      </c>
      <c r="G219" t="str">
        <f t="shared" si="17"/>
        <v>200찰</v>
      </c>
      <c r="H219">
        <v>9045</v>
      </c>
      <c r="I219">
        <v>300</v>
      </c>
      <c r="K21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</v>
      </c>
      <c r="L21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</v>
      </c>
      <c r="N21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</v>
      </c>
      <c r="O219" t="str">
        <f>""</f>
        <v/>
      </c>
    </row>
    <row r="220" spans="2:15" x14ac:dyDescent="0.3">
      <c r="B220">
        <v>216</v>
      </c>
      <c r="C220">
        <v>300</v>
      </c>
      <c r="D220" t="str">
        <f>VLOOKUP(F220,Boss20_Balance!V:Y,4,FALSE)</f>
        <v>1E+120</v>
      </c>
      <c r="E220">
        <f t="shared" si="16"/>
        <v>2.9999999999999999E+122</v>
      </c>
      <c r="F220" s="14" t="str" cm="1">
        <f t="array" ref="F220">IF(AND(C220=1),INDEX(Boss20_Balance!V:V,MATCH(F219,Boss20_Balance!V:V,0)+1,0),F219)</f>
        <v>찰</v>
      </c>
      <c r="G220" t="str">
        <f t="shared" si="17"/>
        <v>300찰</v>
      </c>
      <c r="H220">
        <v>9045</v>
      </c>
      <c r="I220">
        <v>300</v>
      </c>
      <c r="K22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</v>
      </c>
      <c r="L22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</v>
      </c>
      <c r="N22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</v>
      </c>
      <c r="O220" t="str">
        <f>""</f>
        <v/>
      </c>
    </row>
    <row r="221" spans="2:15" x14ac:dyDescent="0.3">
      <c r="B221">
        <v>217</v>
      </c>
      <c r="C221">
        <v>500</v>
      </c>
      <c r="D221" t="str">
        <f>VLOOKUP(F221,Boss20_Balance!V:Y,4,FALSE)</f>
        <v>1E+120</v>
      </c>
      <c r="E221">
        <f t="shared" si="16"/>
        <v>4.9999999999999999E+122</v>
      </c>
      <c r="F221" s="14" t="str" cm="1">
        <f t="array" ref="F221">IF(AND(C221=1),INDEX(Boss20_Balance!V:V,MATCH(F220,Boss20_Balance!V:V,0)+1,0),F220)</f>
        <v>찰</v>
      </c>
      <c r="G221" t="str">
        <f t="shared" si="17"/>
        <v>500찰</v>
      </c>
      <c r="H221">
        <v>9045</v>
      </c>
      <c r="I221">
        <v>300</v>
      </c>
      <c r="K22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</v>
      </c>
      <c r="L22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</v>
      </c>
      <c r="N22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</v>
      </c>
      <c r="O221" t="str">
        <f>""</f>
        <v/>
      </c>
    </row>
    <row r="222" spans="2:15" x14ac:dyDescent="0.3">
      <c r="B222">
        <v>218</v>
      </c>
      <c r="C222">
        <v>800</v>
      </c>
      <c r="D222" t="str">
        <f>VLOOKUP(F222,Boss20_Balance!V:Y,4,FALSE)</f>
        <v>1E+120</v>
      </c>
      <c r="E222">
        <f t="shared" si="16"/>
        <v>8.0000000000000001E+122</v>
      </c>
      <c r="F222" s="14" t="str" cm="1">
        <f t="array" ref="F222">IF(AND(C222=1),INDEX(Boss20_Balance!V:V,MATCH(F221,Boss20_Balance!V:V,0)+1,0),F221)</f>
        <v>찰</v>
      </c>
      <c r="G222" t="str">
        <f t="shared" si="17"/>
        <v>800찰</v>
      </c>
      <c r="H222">
        <v>9045</v>
      </c>
      <c r="I222">
        <v>300</v>
      </c>
      <c r="K22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</v>
      </c>
      <c r="L22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</v>
      </c>
      <c r="N22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</v>
      </c>
      <c r="O222" t="str">
        <f>""</f>
        <v/>
      </c>
    </row>
    <row r="223" spans="2:15" x14ac:dyDescent="0.3">
      <c r="B223">
        <v>219</v>
      </c>
      <c r="C223">
        <v>1000</v>
      </c>
      <c r="D223" t="str">
        <f>VLOOKUP(F223,Boss20_Balance!V:Y,4,FALSE)</f>
        <v>1E+120</v>
      </c>
      <c r="E223">
        <f t="shared" si="16"/>
        <v>9.9999999999999998E+122</v>
      </c>
      <c r="F223" s="14" t="str" cm="1">
        <f t="array" ref="F223">IF(AND(C223=1),INDEX(Boss20_Balance!V:V,MATCH(F222,Boss20_Balance!V:V,0)+1,0),F222)</f>
        <v>찰</v>
      </c>
      <c r="G223" t="str">
        <f t="shared" si="17"/>
        <v>1000찰</v>
      </c>
      <c r="H223">
        <v>9045</v>
      </c>
      <c r="I223">
        <v>300</v>
      </c>
      <c r="K22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</v>
      </c>
      <c r="L22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</v>
      </c>
      <c r="N22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</v>
      </c>
      <c r="O223" t="str">
        <f>""</f>
        <v/>
      </c>
    </row>
    <row r="224" spans="2:15" x14ac:dyDescent="0.3">
      <c r="B224">
        <v>220</v>
      </c>
      <c r="C224">
        <v>2000</v>
      </c>
      <c r="D224" t="str">
        <f>VLOOKUP(F224,Boss20_Balance!V:Y,4,FALSE)</f>
        <v>1E+120</v>
      </c>
      <c r="E224">
        <f t="shared" si="16"/>
        <v>2E+123</v>
      </c>
      <c r="F224" s="14" t="str" cm="1">
        <f t="array" ref="F224">IF(AND(C224=1),INDEX(Boss20_Balance!V:V,MATCH(F223,Boss20_Balance!V:V,0)+1,0),F223)</f>
        <v>찰</v>
      </c>
      <c r="G224" t="str">
        <f t="shared" si="17"/>
        <v>2000찰</v>
      </c>
      <c r="H224">
        <v>9045</v>
      </c>
      <c r="I224">
        <v>300</v>
      </c>
      <c r="K22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</v>
      </c>
      <c r="L22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</v>
      </c>
      <c r="N22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</v>
      </c>
      <c r="O224" t="str">
        <f>""</f>
        <v/>
      </c>
    </row>
    <row r="225" spans="2:15" x14ac:dyDescent="0.3">
      <c r="B225">
        <v>221</v>
      </c>
      <c r="C225">
        <v>4000</v>
      </c>
      <c r="D225" t="str">
        <f>VLOOKUP(F225,Boss20_Balance!V:Y,4,FALSE)</f>
        <v>1E+120</v>
      </c>
      <c r="E225">
        <f t="shared" si="16"/>
        <v>3.9999999999999999E+123</v>
      </c>
      <c r="F225" s="14" t="str" cm="1">
        <f t="array" ref="F225">IF(AND(C225=1),INDEX(Boss20_Balance!V:V,MATCH(F224,Boss20_Balance!V:V,0)+1,0),F224)</f>
        <v>찰</v>
      </c>
      <c r="G225" t="str">
        <f t="shared" si="17"/>
        <v>4000찰</v>
      </c>
      <c r="H225">
        <v>9045</v>
      </c>
      <c r="I225">
        <v>300</v>
      </c>
      <c r="K22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</v>
      </c>
      <c r="L22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</v>
      </c>
      <c r="N22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</v>
      </c>
      <c r="O225" t="str">
        <f>""</f>
        <v/>
      </c>
    </row>
    <row r="226" spans="2:15" x14ac:dyDescent="0.3">
      <c r="B226">
        <v>222</v>
      </c>
      <c r="C226">
        <f>C213</f>
        <v>1</v>
      </c>
      <c r="D226" t="str">
        <f>VLOOKUP(F226,Boss20_Balance!V:Y,4,FALSE)</f>
        <v>1E+124</v>
      </c>
      <c r="E226">
        <f t="shared" si="16"/>
        <v>9.9999999999999995E+123</v>
      </c>
      <c r="F226" s="14" t="str" cm="1">
        <f t="array" ref="F226">IF(AND(C226=1),INDEX(Boss20_Balance!V:V,MATCH(F225,Boss20_Balance!V:V,0)+1,0),F225)</f>
        <v>교</v>
      </c>
      <c r="G226" t="str">
        <f t="shared" si="17"/>
        <v>1교</v>
      </c>
      <c r="H226">
        <v>9045</v>
      </c>
      <c r="I226">
        <v>300</v>
      </c>
      <c r="K22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</v>
      </c>
      <c r="L22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</v>
      </c>
      <c r="N22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</v>
      </c>
      <c r="O226" t="str">
        <f>""</f>
        <v/>
      </c>
    </row>
    <row r="227" spans="2:15" x14ac:dyDescent="0.3">
      <c r="B227">
        <v>223</v>
      </c>
      <c r="C227">
        <f t="shared" ref="C227:C303" si="18">C214</f>
        <v>2</v>
      </c>
      <c r="D227" t="str">
        <f>VLOOKUP(F227,Boss20_Balance!V:Y,4,FALSE)</f>
        <v>1E+124</v>
      </c>
      <c r="E227">
        <f t="shared" si="16"/>
        <v>1.9999999999999999E+124</v>
      </c>
      <c r="F227" s="14" t="str" cm="1">
        <f t="array" ref="F227">IF(AND(C227=1),INDEX(Boss20_Balance!V:V,MATCH(F226,Boss20_Balance!V:V,0)+1,0),F226)</f>
        <v>교</v>
      </c>
      <c r="G227" t="str">
        <f t="shared" si="17"/>
        <v>2교</v>
      </c>
      <c r="H227">
        <v>9045</v>
      </c>
      <c r="I227">
        <v>300</v>
      </c>
      <c r="K22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</v>
      </c>
      <c r="L22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</v>
      </c>
      <c r="N22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</v>
      </c>
      <c r="O227" t="str">
        <f>""</f>
        <v/>
      </c>
    </row>
    <row r="228" spans="2:15" x14ac:dyDescent="0.3">
      <c r="B228">
        <v>224</v>
      </c>
      <c r="C228">
        <f t="shared" si="18"/>
        <v>4</v>
      </c>
      <c r="D228" t="str">
        <f>VLOOKUP(F228,Boss20_Balance!V:Y,4,FALSE)</f>
        <v>1E+124</v>
      </c>
      <c r="E228">
        <f t="shared" si="16"/>
        <v>3.9999999999999998E+124</v>
      </c>
      <c r="F228" s="14" t="str" cm="1">
        <f t="array" ref="F228">IF(AND(C228=1),INDEX(Boss20_Balance!V:V,MATCH(F227,Boss20_Balance!V:V,0)+1,0),F227)</f>
        <v>교</v>
      </c>
      <c r="G228" t="str">
        <f t="shared" si="17"/>
        <v>4교</v>
      </c>
      <c r="H228">
        <v>9045</v>
      </c>
      <c r="I228">
        <v>300</v>
      </c>
      <c r="K22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</v>
      </c>
      <c r="L22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</v>
      </c>
      <c r="N22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</v>
      </c>
      <c r="O228" t="str">
        <f>""</f>
        <v/>
      </c>
    </row>
    <row r="229" spans="2:15" x14ac:dyDescent="0.3">
      <c r="B229">
        <v>225</v>
      </c>
      <c r="C229">
        <f t="shared" si="18"/>
        <v>10</v>
      </c>
      <c r="D229" t="str">
        <f>VLOOKUP(F229,Boss20_Balance!V:Y,4,FALSE)</f>
        <v>1E+124</v>
      </c>
      <c r="E229">
        <f t="shared" si="16"/>
        <v>9.9999999999999992E+124</v>
      </c>
      <c r="F229" s="14" t="str" cm="1">
        <f t="array" ref="F229">IF(AND(C229=1),INDEX(Boss20_Balance!V:V,MATCH(F228,Boss20_Balance!V:V,0)+1,0),F228)</f>
        <v>교</v>
      </c>
      <c r="G229" t="str">
        <f t="shared" si="17"/>
        <v>10교</v>
      </c>
      <c r="H229">
        <v>9045</v>
      </c>
      <c r="I229">
        <v>300</v>
      </c>
      <c r="K22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</v>
      </c>
      <c r="L22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</v>
      </c>
      <c r="N22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</v>
      </c>
      <c r="O229" t="str">
        <f>""</f>
        <v/>
      </c>
    </row>
    <row r="230" spans="2:15" x14ac:dyDescent="0.3">
      <c r="B230">
        <v>226</v>
      </c>
      <c r="C230">
        <f t="shared" si="18"/>
        <v>20</v>
      </c>
      <c r="D230" t="str">
        <f>VLOOKUP(F230,Boss20_Balance!V:Y,4,FALSE)</f>
        <v>1E+124</v>
      </c>
      <c r="E230">
        <f t="shared" si="16"/>
        <v>1.9999999999999998E+125</v>
      </c>
      <c r="F230" s="14" t="str" cm="1">
        <f t="array" ref="F230">IF(AND(C230=1),INDEX(Boss20_Balance!V:V,MATCH(F229,Boss20_Balance!V:V,0)+1,0),F229)</f>
        <v>교</v>
      </c>
      <c r="G230" t="str">
        <f t="shared" si="17"/>
        <v>20교</v>
      </c>
      <c r="H230">
        <v>9045</v>
      </c>
      <c r="I230">
        <v>300</v>
      </c>
      <c r="K23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</v>
      </c>
      <c r="L23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</v>
      </c>
      <c r="N23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</v>
      </c>
      <c r="O230" t="str">
        <f>""</f>
        <v/>
      </c>
    </row>
    <row r="231" spans="2:15" x14ac:dyDescent="0.3">
      <c r="B231">
        <v>227</v>
      </c>
      <c r="C231">
        <f t="shared" si="18"/>
        <v>100</v>
      </c>
      <c r="D231" t="str">
        <f>VLOOKUP(F231,Boss20_Balance!V:Y,4,FALSE)</f>
        <v>1E+124</v>
      </c>
      <c r="E231">
        <f t="shared" si="16"/>
        <v>9.9999999999999992E+125</v>
      </c>
      <c r="F231" s="14" t="str" cm="1">
        <f t="array" ref="F231">IF(AND(C231=1),INDEX(Boss20_Balance!V:V,MATCH(F230,Boss20_Balance!V:V,0)+1,0),F230)</f>
        <v>교</v>
      </c>
      <c r="G231" t="str">
        <f t="shared" si="17"/>
        <v>100교</v>
      </c>
      <c r="H231">
        <v>9045</v>
      </c>
      <c r="I231">
        <v>300</v>
      </c>
      <c r="K23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</v>
      </c>
      <c r="L23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</v>
      </c>
      <c r="N23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</v>
      </c>
      <c r="O231" t="str">
        <f>""</f>
        <v/>
      </c>
    </row>
    <row r="232" spans="2:15" x14ac:dyDescent="0.3">
      <c r="B232">
        <v>228</v>
      </c>
      <c r="C232">
        <f t="shared" si="18"/>
        <v>200</v>
      </c>
      <c r="D232" t="str">
        <f>VLOOKUP(F232,Boss20_Balance!V:Y,4,FALSE)</f>
        <v>1E+124</v>
      </c>
      <c r="E232">
        <f t="shared" si="16"/>
        <v>1.9999999999999998E+126</v>
      </c>
      <c r="F232" s="14" t="str" cm="1">
        <f t="array" ref="F232">IF(AND(C232=1),INDEX(Boss20_Balance!V:V,MATCH(F231,Boss20_Balance!V:V,0)+1,0),F231)</f>
        <v>교</v>
      </c>
      <c r="G232" t="str">
        <f t="shared" si="17"/>
        <v>200교</v>
      </c>
      <c r="H232">
        <v>9045</v>
      </c>
      <c r="I232">
        <v>300</v>
      </c>
      <c r="K23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</v>
      </c>
      <c r="L23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</v>
      </c>
      <c r="N23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</v>
      </c>
      <c r="O232" t="str">
        <f>""</f>
        <v/>
      </c>
    </row>
    <row r="233" spans="2:15" x14ac:dyDescent="0.3">
      <c r="B233">
        <v>229</v>
      </c>
      <c r="C233">
        <f t="shared" si="18"/>
        <v>300</v>
      </c>
      <c r="D233" t="str">
        <f>VLOOKUP(F233,Boss20_Balance!V:Y,4,FALSE)</f>
        <v>1E+124</v>
      </c>
      <c r="E233">
        <f t="shared" si="16"/>
        <v>2.9999999999999996E+126</v>
      </c>
      <c r="F233" s="14" t="str" cm="1">
        <f t="array" ref="F233">IF(AND(C233=1),INDEX(Boss20_Balance!V:V,MATCH(F232,Boss20_Balance!V:V,0)+1,0),F232)</f>
        <v>교</v>
      </c>
      <c r="G233" t="str">
        <f t="shared" si="17"/>
        <v>300교</v>
      </c>
      <c r="H233">
        <v>9045</v>
      </c>
      <c r="I233">
        <v>300</v>
      </c>
      <c r="K23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</v>
      </c>
      <c r="L23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</v>
      </c>
      <c r="N23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</v>
      </c>
      <c r="O233" t="str">
        <f>""</f>
        <v/>
      </c>
    </row>
    <row r="234" spans="2:15" x14ac:dyDescent="0.3">
      <c r="B234">
        <v>230</v>
      </c>
      <c r="C234">
        <f t="shared" si="18"/>
        <v>500</v>
      </c>
      <c r="D234" t="str">
        <f>VLOOKUP(F234,Boss20_Balance!V:Y,4,FALSE)</f>
        <v>1E+124</v>
      </c>
      <c r="E234">
        <f t="shared" si="16"/>
        <v>4.9999999999999998E+126</v>
      </c>
      <c r="F234" s="14" t="str" cm="1">
        <f t="array" ref="F234">IF(AND(C234=1),INDEX(Boss20_Balance!V:V,MATCH(F233,Boss20_Balance!V:V,0)+1,0),F233)</f>
        <v>교</v>
      </c>
      <c r="G234" t="str">
        <f t="shared" si="17"/>
        <v>500교</v>
      </c>
      <c r="H234">
        <v>9045</v>
      </c>
      <c r="I234">
        <v>300</v>
      </c>
      <c r="K23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</v>
      </c>
      <c r="L23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</v>
      </c>
      <c r="N23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</v>
      </c>
      <c r="O234" t="str">
        <f>""</f>
        <v/>
      </c>
    </row>
    <row r="235" spans="2:15" x14ac:dyDescent="0.3">
      <c r="B235">
        <v>231</v>
      </c>
      <c r="C235">
        <f t="shared" si="18"/>
        <v>800</v>
      </c>
      <c r="D235" t="str">
        <f>VLOOKUP(F235,Boss20_Balance!V:Y,4,FALSE)</f>
        <v>1E+124</v>
      </c>
      <c r="E235">
        <f t="shared" si="16"/>
        <v>7.9999999999999994E+126</v>
      </c>
      <c r="F235" s="14" t="str" cm="1">
        <f t="array" ref="F235">IF(AND(C235=1),INDEX(Boss20_Balance!V:V,MATCH(F234,Boss20_Balance!V:V,0)+1,0),F234)</f>
        <v>교</v>
      </c>
      <c r="G235" t="str">
        <f t="shared" si="17"/>
        <v>800교</v>
      </c>
      <c r="H235">
        <v>9045</v>
      </c>
      <c r="I235">
        <v>300</v>
      </c>
      <c r="K23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</v>
      </c>
      <c r="L23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</v>
      </c>
      <c r="N23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</v>
      </c>
      <c r="O235" t="str">
        <f>""</f>
        <v/>
      </c>
    </row>
    <row r="236" spans="2:15" x14ac:dyDescent="0.3">
      <c r="B236">
        <v>232</v>
      </c>
      <c r="C236">
        <f t="shared" si="18"/>
        <v>1000</v>
      </c>
      <c r="D236" t="str">
        <f>VLOOKUP(F236,Boss20_Balance!V:Y,4,FALSE)</f>
        <v>1E+124</v>
      </c>
      <c r="E236">
        <f t="shared" si="16"/>
        <v>9.9999999999999995E+126</v>
      </c>
      <c r="F236" s="14" t="str" cm="1">
        <f t="array" ref="F236">IF(AND(C236=1),INDEX(Boss20_Balance!V:V,MATCH(F235,Boss20_Balance!V:V,0)+1,0),F235)</f>
        <v>교</v>
      </c>
      <c r="G236" t="str">
        <f t="shared" si="17"/>
        <v>1000교</v>
      </c>
      <c r="H236">
        <v>9045</v>
      </c>
      <c r="I236">
        <v>300</v>
      </c>
      <c r="K23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</v>
      </c>
      <c r="L23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</v>
      </c>
      <c r="N23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</v>
      </c>
      <c r="O236" t="str">
        <f>""</f>
        <v/>
      </c>
    </row>
    <row r="237" spans="2:15" x14ac:dyDescent="0.3">
      <c r="B237">
        <v>233</v>
      </c>
      <c r="C237">
        <f t="shared" si="18"/>
        <v>2000</v>
      </c>
      <c r="D237" t="str">
        <f>VLOOKUP(F237,Boss20_Balance!V:Y,4,FALSE)</f>
        <v>1E+124</v>
      </c>
      <c r="E237">
        <f t="shared" si="16"/>
        <v>1.9999999999999999E+127</v>
      </c>
      <c r="F237" s="14" t="str" cm="1">
        <f t="array" ref="F237">IF(AND(C237=1),INDEX(Boss20_Balance!V:V,MATCH(F236,Boss20_Balance!V:V,0)+1,0),F236)</f>
        <v>교</v>
      </c>
      <c r="G237" t="str">
        <f t="shared" si="17"/>
        <v>2000교</v>
      </c>
      <c r="H237">
        <v>9045</v>
      </c>
      <c r="I237">
        <v>300</v>
      </c>
      <c r="K23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</v>
      </c>
      <c r="L23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</v>
      </c>
      <c r="N23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</v>
      </c>
      <c r="O237" t="str">
        <f>""</f>
        <v/>
      </c>
    </row>
    <row r="238" spans="2:15" x14ac:dyDescent="0.3">
      <c r="B238">
        <v>234</v>
      </c>
      <c r="C238">
        <f t="shared" si="18"/>
        <v>4000</v>
      </c>
      <c r="D238" t="str">
        <f>VLOOKUP(F238,Boss20_Balance!V:Y,4,FALSE)</f>
        <v>1E+124</v>
      </c>
      <c r="E238">
        <f t="shared" si="16"/>
        <v>3.9999999999999998E+127</v>
      </c>
      <c r="F238" s="14" t="str" cm="1">
        <f t="array" ref="F238">IF(AND(C238=1),INDEX(Boss20_Balance!V:V,MATCH(F237,Boss20_Balance!V:V,0)+1,0),F237)</f>
        <v>교</v>
      </c>
      <c r="G238" t="str">
        <f t="shared" si="17"/>
        <v>4000교</v>
      </c>
      <c r="H238">
        <v>9045</v>
      </c>
      <c r="I238">
        <v>300</v>
      </c>
      <c r="K23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</v>
      </c>
      <c r="L23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</v>
      </c>
      <c r="N23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</v>
      </c>
      <c r="O238" t="str">
        <f>""</f>
        <v/>
      </c>
    </row>
    <row r="239" spans="2:15" x14ac:dyDescent="0.3">
      <c r="B239">
        <v>235</v>
      </c>
      <c r="C239">
        <f t="shared" si="18"/>
        <v>1</v>
      </c>
      <c r="D239" t="str">
        <f>VLOOKUP(F239,Boss20_Balance!V:Y,4,FALSE)</f>
        <v>1E+128</v>
      </c>
      <c r="E239">
        <f t="shared" si="16"/>
        <v>1.0000000000000001E+128</v>
      </c>
      <c r="F239" s="14" t="str" cm="1">
        <f t="array" ref="F239">IF(AND(C239=1),INDEX(Boss20_Balance!V:V,MATCH(F238,Boss20_Balance!V:V,0)+1,0),F238)</f>
        <v>위</v>
      </c>
      <c r="G239" t="str">
        <f t="shared" si="17"/>
        <v>1위</v>
      </c>
      <c r="H239">
        <v>9045</v>
      </c>
      <c r="I239">
        <v>300</v>
      </c>
      <c r="K23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</v>
      </c>
      <c r="L23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</v>
      </c>
      <c r="N23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</v>
      </c>
      <c r="O239" t="str">
        <f>""</f>
        <v/>
      </c>
    </row>
    <row r="240" spans="2:15" x14ac:dyDescent="0.3">
      <c r="B240">
        <v>236</v>
      </c>
      <c r="C240">
        <f t="shared" si="18"/>
        <v>2</v>
      </c>
      <c r="D240" t="str">
        <f>VLOOKUP(F240,Boss20_Balance!V:Y,4,FALSE)</f>
        <v>1E+128</v>
      </c>
      <c r="E240">
        <f t="shared" si="16"/>
        <v>2.0000000000000002E+128</v>
      </c>
      <c r="F240" s="14" t="str" cm="1">
        <f t="array" ref="F240">IF(AND(C240=1),INDEX(Boss20_Balance!V:V,MATCH(F239,Boss20_Balance!V:V,0)+1,0),F239)</f>
        <v>위</v>
      </c>
      <c r="G240" t="str">
        <f t="shared" si="17"/>
        <v>2위</v>
      </c>
      <c r="H240">
        <v>9045</v>
      </c>
      <c r="I240">
        <v>300</v>
      </c>
      <c r="K24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</v>
      </c>
      <c r="L24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</v>
      </c>
      <c r="N24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</v>
      </c>
      <c r="O240" t="str">
        <f>""</f>
        <v/>
      </c>
    </row>
    <row r="241" spans="2:15" x14ac:dyDescent="0.3">
      <c r="B241">
        <v>237</v>
      </c>
      <c r="C241">
        <f t="shared" si="18"/>
        <v>4</v>
      </c>
      <c r="D241" t="str">
        <f>VLOOKUP(F241,Boss20_Balance!V:Y,4,FALSE)</f>
        <v>1E+128</v>
      </c>
      <c r="E241">
        <f t="shared" si="16"/>
        <v>4.0000000000000003E+128</v>
      </c>
      <c r="F241" s="14" t="str" cm="1">
        <f t="array" ref="F241">IF(AND(C241=1),INDEX(Boss20_Balance!V:V,MATCH(F240,Boss20_Balance!V:V,0)+1,0),F240)</f>
        <v>위</v>
      </c>
      <c r="G241" t="str">
        <f t="shared" si="17"/>
        <v>4위</v>
      </c>
      <c r="H241">
        <v>9045</v>
      </c>
      <c r="I241">
        <v>300</v>
      </c>
      <c r="K24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</v>
      </c>
      <c r="L24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</v>
      </c>
      <c r="N24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</v>
      </c>
      <c r="O241" t="str">
        <f>""</f>
        <v/>
      </c>
    </row>
    <row r="242" spans="2:15" x14ac:dyDescent="0.3">
      <c r="B242">
        <v>238</v>
      </c>
      <c r="C242">
        <f t="shared" si="18"/>
        <v>10</v>
      </c>
      <c r="D242" t="str">
        <f>VLOOKUP(F242,Boss20_Balance!V:Y,4,FALSE)</f>
        <v>1E+128</v>
      </c>
      <c r="E242">
        <f t="shared" si="16"/>
        <v>1E+129</v>
      </c>
      <c r="F242" s="14" t="str" cm="1">
        <f t="array" ref="F242">IF(AND(C242=1),INDEX(Boss20_Balance!V:V,MATCH(F241,Boss20_Balance!V:V,0)+1,0),F241)</f>
        <v>위</v>
      </c>
      <c r="G242" t="str">
        <f t="shared" si="17"/>
        <v>10위</v>
      </c>
      <c r="H242">
        <v>9045</v>
      </c>
      <c r="I242">
        <v>300</v>
      </c>
      <c r="K24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</v>
      </c>
      <c r="L24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</v>
      </c>
      <c r="N24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</v>
      </c>
      <c r="O242" t="str">
        <f>""</f>
        <v/>
      </c>
    </row>
    <row r="243" spans="2:15" x14ac:dyDescent="0.3">
      <c r="B243">
        <v>239</v>
      </c>
      <c r="C243">
        <f t="shared" si="18"/>
        <v>20</v>
      </c>
      <c r="D243" t="str">
        <f>VLOOKUP(F243,Boss20_Balance!V:Y,4,FALSE)</f>
        <v>1E+128</v>
      </c>
      <c r="E243">
        <f t="shared" si="16"/>
        <v>2E+129</v>
      </c>
      <c r="F243" s="14" t="str" cm="1">
        <f t="array" ref="F243">IF(AND(C243=1),INDEX(Boss20_Balance!V:V,MATCH(F242,Boss20_Balance!V:V,0)+1,0),F242)</f>
        <v>위</v>
      </c>
      <c r="G243" t="str">
        <f t="shared" si="17"/>
        <v>20위</v>
      </c>
      <c r="H243">
        <v>9045</v>
      </c>
      <c r="I243">
        <v>300</v>
      </c>
      <c r="K24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</v>
      </c>
      <c r="L24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</v>
      </c>
      <c r="N24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</v>
      </c>
      <c r="O243" t="str">
        <f>""</f>
        <v/>
      </c>
    </row>
    <row r="244" spans="2:15" x14ac:dyDescent="0.3">
      <c r="B244">
        <v>240</v>
      </c>
      <c r="C244">
        <f t="shared" si="18"/>
        <v>100</v>
      </c>
      <c r="D244" t="str">
        <f>VLOOKUP(F244,Boss20_Balance!V:Y,4,FALSE)</f>
        <v>1E+128</v>
      </c>
      <c r="E244">
        <f t="shared" si="16"/>
        <v>1.0000000000000001E+130</v>
      </c>
      <c r="F244" s="14" t="str" cm="1">
        <f t="array" ref="F244">IF(AND(C244=1),INDEX(Boss20_Balance!V:V,MATCH(F243,Boss20_Balance!V:V,0)+1,0),F243)</f>
        <v>위</v>
      </c>
      <c r="G244" t="str">
        <f t="shared" si="17"/>
        <v>100위</v>
      </c>
      <c r="H244">
        <v>9045</v>
      </c>
      <c r="I244">
        <v>300</v>
      </c>
      <c r="K24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</v>
      </c>
      <c r="L24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</v>
      </c>
      <c r="N24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</v>
      </c>
      <c r="O244" t="str">
        <f>""</f>
        <v/>
      </c>
    </row>
    <row r="245" spans="2:15" x14ac:dyDescent="0.3">
      <c r="B245">
        <v>241</v>
      </c>
      <c r="C245">
        <f t="shared" si="18"/>
        <v>200</v>
      </c>
      <c r="D245" t="str">
        <f>VLOOKUP(F245,Boss20_Balance!V:Y,4,FALSE)</f>
        <v>1E+128</v>
      </c>
      <c r="E245">
        <f t="shared" si="16"/>
        <v>2.0000000000000001E+130</v>
      </c>
      <c r="F245" s="14" t="str" cm="1">
        <f t="array" ref="F245">IF(AND(C245=1),INDEX(Boss20_Balance!V:V,MATCH(F244,Boss20_Balance!V:V,0)+1,0),F244)</f>
        <v>위</v>
      </c>
      <c r="G245" t="str">
        <f t="shared" si="17"/>
        <v>200위</v>
      </c>
      <c r="H245">
        <v>9045</v>
      </c>
      <c r="I245">
        <v>300</v>
      </c>
      <c r="K24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</v>
      </c>
      <c r="L24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</v>
      </c>
      <c r="N24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</v>
      </c>
      <c r="O245" t="str">
        <f>""</f>
        <v/>
      </c>
    </row>
    <row r="246" spans="2:15" x14ac:dyDescent="0.3">
      <c r="B246">
        <v>242</v>
      </c>
      <c r="C246">
        <f t="shared" si="18"/>
        <v>300</v>
      </c>
      <c r="D246" t="str">
        <f>VLOOKUP(F246,Boss20_Balance!V:Y,4,FALSE)</f>
        <v>1E+128</v>
      </c>
      <c r="E246">
        <f t="shared" si="16"/>
        <v>3.0000000000000004E+130</v>
      </c>
      <c r="F246" s="14" t="str" cm="1">
        <f t="array" ref="F246">IF(AND(C246=1),INDEX(Boss20_Balance!V:V,MATCH(F245,Boss20_Balance!V:V,0)+1,0),F245)</f>
        <v>위</v>
      </c>
      <c r="G246" t="str">
        <f t="shared" si="17"/>
        <v>300위</v>
      </c>
      <c r="H246">
        <v>9045</v>
      </c>
      <c r="I246">
        <v>300</v>
      </c>
      <c r="K24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</v>
      </c>
      <c r="L24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</v>
      </c>
      <c r="N24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</v>
      </c>
      <c r="O246" t="str">
        <f>""</f>
        <v/>
      </c>
    </row>
    <row r="247" spans="2:15" x14ac:dyDescent="0.3">
      <c r="B247">
        <v>243</v>
      </c>
      <c r="C247">
        <f t="shared" si="18"/>
        <v>500</v>
      </c>
      <c r="D247" t="str">
        <f>VLOOKUP(F247,Boss20_Balance!V:Y,4,FALSE)</f>
        <v>1E+128</v>
      </c>
      <c r="E247">
        <f t="shared" si="16"/>
        <v>5.0000000000000005E+130</v>
      </c>
      <c r="F247" s="14" t="str" cm="1">
        <f t="array" ref="F247">IF(AND(C247=1),INDEX(Boss20_Balance!V:V,MATCH(F246,Boss20_Balance!V:V,0)+1,0),F246)</f>
        <v>위</v>
      </c>
      <c r="G247" t="str">
        <f t="shared" si="17"/>
        <v>500위</v>
      </c>
      <c r="H247">
        <v>9045</v>
      </c>
      <c r="I247">
        <v>300</v>
      </c>
      <c r="K24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</v>
      </c>
      <c r="L24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</v>
      </c>
      <c r="N24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</v>
      </c>
      <c r="O247" t="str">
        <f>""</f>
        <v/>
      </c>
    </row>
    <row r="248" spans="2:15" x14ac:dyDescent="0.3">
      <c r="B248">
        <v>244</v>
      </c>
      <c r="C248">
        <f t="shared" si="18"/>
        <v>800</v>
      </c>
      <c r="D248" t="str">
        <f>VLOOKUP(F248,Boss20_Balance!V:Y,4,FALSE)</f>
        <v>1E+128</v>
      </c>
      <c r="E248">
        <f t="shared" si="16"/>
        <v>8.0000000000000005E+130</v>
      </c>
      <c r="F248" s="14" t="str" cm="1">
        <f t="array" ref="F248">IF(AND(C248=1),INDEX(Boss20_Balance!V:V,MATCH(F247,Boss20_Balance!V:V,0)+1,0),F247)</f>
        <v>위</v>
      </c>
      <c r="G248" t="str">
        <f t="shared" si="17"/>
        <v>800위</v>
      </c>
      <c r="H248">
        <v>9045</v>
      </c>
      <c r="I248">
        <v>300</v>
      </c>
      <c r="K24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</v>
      </c>
      <c r="L24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</v>
      </c>
      <c r="N24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</v>
      </c>
      <c r="O248" t="str">
        <f>""</f>
        <v/>
      </c>
    </row>
    <row r="249" spans="2:15" x14ac:dyDescent="0.3">
      <c r="B249">
        <v>245</v>
      </c>
      <c r="C249">
        <f t="shared" si="18"/>
        <v>1000</v>
      </c>
      <c r="D249" t="str">
        <f>VLOOKUP(F249,Boss20_Balance!V:Y,4,FALSE)</f>
        <v>1E+128</v>
      </c>
      <c r="E249">
        <f t="shared" si="16"/>
        <v>1.0000000000000001E+131</v>
      </c>
      <c r="F249" s="14" t="str" cm="1">
        <f t="array" ref="F249">IF(AND(C249=1),INDEX(Boss20_Balance!V:V,MATCH(F248,Boss20_Balance!V:V,0)+1,0),F248)</f>
        <v>위</v>
      </c>
      <c r="G249" t="str">
        <f t="shared" si="17"/>
        <v>1000위</v>
      </c>
      <c r="H249">
        <v>9045</v>
      </c>
      <c r="I249">
        <v>300</v>
      </c>
      <c r="K24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</v>
      </c>
      <c r="L24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</v>
      </c>
      <c r="N24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</v>
      </c>
      <c r="O249" t="str">
        <f>""</f>
        <v/>
      </c>
    </row>
    <row r="250" spans="2:15" x14ac:dyDescent="0.3">
      <c r="B250">
        <v>246</v>
      </c>
      <c r="C250">
        <f t="shared" si="18"/>
        <v>2000</v>
      </c>
      <c r="D250" t="str">
        <f>VLOOKUP(F250,Boss20_Balance!V:Y,4,FALSE)</f>
        <v>1E+128</v>
      </c>
      <c r="E250">
        <f t="shared" si="16"/>
        <v>2.0000000000000002E+131</v>
      </c>
      <c r="F250" s="14" t="str" cm="1">
        <f t="array" ref="F250">IF(AND(C250=1),INDEX(Boss20_Balance!V:V,MATCH(F249,Boss20_Balance!V:V,0)+1,0),F249)</f>
        <v>위</v>
      </c>
      <c r="G250" t="str">
        <f t="shared" si="17"/>
        <v>2000위</v>
      </c>
      <c r="H250">
        <v>9045</v>
      </c>
      <c r="I250">
        <v>300</v>
      </c>
      <c r="K25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</v>
      </c>
      <c r="L25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</v>
      </c>
      <c r="N25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</v>
      </c>
      <c r="O250" t="str">
        <f>""</f>
        <v/>
      </c>
    </row>
    <row r="251" spans="2:15" x14ac:dyDescent="0.3">
      <c r="B251">
        <v>247</v>
      </c>
      <c r="C251">
        <f t="shared" si="18"/>
        <v>4000</v>
      </c>
      <c r="D251" t="str">
        <f>VLOOKUP(F251,Boss20_Balance!V:Y,4,FALSE)</f>
        <v>1E+128</v>
      </c>
      <c r="E251">
        <f t="shared" si="16"/>
        <v>4.0000000000000004E+131</v>
      </c>
      <c r="F251" s="14" t="str" cm="1">
        <f t="array" ref="F251">IF(AND(C251=1),INDEX(Boss20_Balance!V:V,MATCH(F250,Boss20_Balance!V:V,0)+1,0),F250)</f>
        <v>위</v>
      </c>
      <c r="G251" t="str">
        <f t="shared" si="17"/>
        <v>4000위</v>
      </c>
      <c r="H251">
        <v>9045</v>
      </c>
      <c r="I251">
        <v>300</v>
      </c>
      <c r="K25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</v>
      </c>
      <c r="L25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</v>
      </c>
      <c r="N25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</v>
      </c>
      <c r="O251" t="str">
        <f>""</f>
        <v/>
      </c>
    </row>
    <row r="252" spans="2:15" x14ac:dyDescent="0.3">
      <c r="B252">
        <v>248</v>
      </c>
      <c r="C252">
        <f t="shared" si="18"/>
        <v>1</v>
      </c>
      <c r="D252" t="str">
        <f>VLOOKUP(F252,Boss20_Balance!V:Y,4,FALSE)</f>
        <v>1E+132</v>
      </c>
      <c r="E252">
        <f t="shared" si="16"/>
        <v>9.9999999999999999E+131</v>
      </c>
      <c r="F252" s="14" t="str" cm="1">
        <f t="array" ref="F252">IF(AND(C252=1),INDEX(Boss20_Balance!V:V,MATCH(F251,Boss20_Balance!V:V,0)+1,0),F251)</f>
        <v>설</v>
      </c>
      <c r="G252" t="str">
        <f t="shared" si="17"/>
        <v>1설</v>
      </c>
      <c r="H252">
        <v>9045</v>
      </c>
      <c r="I252">
        <v>300</v>
      </c>
      <c r="K25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</v>
      </c>
      <c r="L25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</v>
      </c>
      <c r="N25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</v>
      </c>
      <c r="O252" t="str">
        <f>""</f>
        <v/>
      </c>
    </row>
    <row r="253" spans="2:15" x14ac:dyDescent="0.3">
      <c r="B253">
        <v>249</v>
      </c>
      <c r="C253">
        <f t="shared" si="18"/>
        <v>2</v>
      </c>
      <c r="D253" t="str">
        <f>VLOOKUP(F253,Boss20_Balance!V:Y,4,FALSE)</f>
        <v>1E+132</v>
      </c>
      <c r="E253">
        <f t="shared" si="16"/>
        <v>2E+132</v>
      </c>
      <c r="F253" s="14" t="str" cm="1">
        <f t="array" ref="F253">IF(AND(C253=1),INDEX(Boss20_Balance!V:V,MATCH(F252,Boss20_Balance!V:V,0)+1,0),F252)</f>
        <v>설</v>
      </c>
      <c r="G253" t="str">
        <f t="shared" si="17"/>
        <v>2설</v>
      </c>
      <c r="H253">
        <v>9045</v>
      </c>
      <c r="I253">
        <v>300</v>
      </c>
      <c r="K25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</v>
      </c>
      <c r="L25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</v>
      </c>
      <c r="N25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</v>
      </c>
      <c r="O253" t="str">
        <f>""</f>
        <v/>
      </c>
    </row>
    <row r="254" spans="2:15" x14ac:dyDescent="0.3">
      <c r="B254">
        <v>250</v>
      </c>
      <c r="C254">
        <f t="shared" si="18"/>
        <v>4</v>
      </c>
      <c r="D254" t="str">
        <f>VLOOKUP(F254,Boss20_Balance!V:Y,4,FALSE)</f>
        <v>1E+132</v>
      </c>
      <c r="E254">
        <f t="shared" si="16"/>
        <v>4E+132</v>
      </c>
      <c r="F254" s="14" t="str" cm="1">
        <f t="array" ref="F254">IF(AND(C254=1),INDEX(Boss20_Balance!V:V,MATCH(F253,Boss20_Balance!V:V,0)+1,0),F253)</f>
        <v>설</v>
      </c>
      <c r="G254" t="str">
        <f t="shared" si="17"/>
        <v>4설</v>
      </c>
      <c r="H254">
        <v>9045</v>
      </c>
      <c r="I254">
        <v>300</v>
      </c>
      <c r="K25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</v>
      </c>
      <c r="L25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</v>
      </c>
      <c r="N25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</v>
      </c>
      <c r="O254" t="str">
        <f>""</f>
        <v/>
      </c>
    </row>
    <row r="255" spans="2:15" x14ac:dyDescent="0.3">
      <c r="B255">
        <v>251</v>
      </c>
      <c r="C255">
        <f t="shared" si="18"/>
        <v>10</v>
      </c>
      <c r="D255" t="str">
        <f>VLOOKUP(F255,Boss20_Balance!V:Y,4,FALSE)</f>
        <v>1E+132</v>
      </c>
      <c r="E255">
        <f t="shared" si="16"/>
        <v>1E+133</v>
      </c>
      <c r="F255" s="14" t="str" cm="1">
        <f t="array" ref="F255">IF(AND(C255=1),INDEX(Boss20_Balance!V:V,MATCH(F254,Boss20_Balance!V:V,0)+1,0),F254)</f>
        <v>설</v>
      </c>
      <c r="G255" t="str">
        <f t="shared" si="17"/>
        <v>10설</v>
      </c>
      <c r="H255">
        <v>9045</v>
      </c>
      <c r="I255">
        <v>300</v>
      </c>
      <c r="K25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</v>
      </c>
      <c r="L25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</v>
      </c>
      <c r="N25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</v>
      </c>
      <c r="O255" t="str">
        <f>""</f>
        <v/>
      </c>
    </row>
    <row r="256" spans="2:15" x14ac:dyDescent="0.3">
      <c r="B256">
        <v>252</v>
      </c>
      <c r="C256">
        <f t="shared" si="18"/>
        <v>20</v>
      </c>
      <c r="D256" t="str">
        <f>VLOOKUP(F256,Boss20_Balance!V:Y,4,FALSE)</f>
        <v>1E+132</v>
      </c>
      <c r="E256">
        <f t="shared" si="16"/>
        <v>2E+133</v>
      </c>
      <c r="F256" s="14" t="str" cm="1">
        <f t="array" ref="F256">IF(AND(C256=1),INDEX(Boss20_Balance!V:V,MATCH(F255,Boss20_Balance!V:V,0)+1,0),F255)</f>
        <v>설</v>
      </c>
      <c r="G256" t="str">
        <f t="shared" si="17"/>
        <v>20설</v>
      </c>
      <c r="H256">
        <v>9045</v>
      </c>
      <c r="I256">
        <v>300</v>
      </c>
      <c r="K25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</v>
      </c>
      <c r="L25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</v>
      </c>
      <c r="N25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</v>
      </c>
      <c r="O256" t="str">
        <f>""</f>
        <v/>
      </c>
    </row>
    <row r="257" spans="2:15" x14ac:dyDescent="0.3">
      <c r="B257">
        <v>253</v>
      </c>
      <c r="C257">
        <f t="shared" si="18"/>
        <v>100</v>
      </c>
      <c r="D257" t="str">
        <f>VLOOKUP(F257,Boss20_Balance!V:Y,4,FALSE)</f>
        <v>1E+132</v>
      </c>
      <c r="E257">
        <f t="shared" si="16"/>
        <v>9.9999999999999992E+133</v>
      </c>
      <c r="F257" s="14" t="str" cm="1">
        <f t="array" ref="F257">IF(AND(C257=1),INDEX(Boss20_Balance!V:V,MATCH(F256,Boss20_Balance!V:V,0)+1,0),F256)</f>
        <v>설</v>
      </c>
      <c r="G257" t="str">
        <f t="shared" si="17"/>
        <v>100설</v>
      </c>
      <c r="H257">
        <v>9045</v>
      </c>
      <c r="I257">
        <v>300</v>
      </c>
      <c r="K25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</v>
      </c>
      <c r="L25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</v>
      </c>
      <c r="N25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</v>
      </c>
      <c r="O257" t="str">
        <f>""</f>
        <v/>
      </c>
    </row>
    <row r="258" spans="2:15" x14ac:dyDescent="0.3">
      <c r="B258">
        <v>254</v>
      </c>
      <c r="C258">
        <f t="shared" si="18"/>
        <v>200</v>
      </c>
      <c r="D258" t="str">
        <f>VLOOKUP(F258,Boss20_Balance!V:Y,4,FALSE)</f>
        <v>1E+132</v>
      </c>
      <c r="E258">
        <f t="shared" si="16"/>
        <v>1.9999999999999998E+134</v>
      </c>
      <c r="F258" s="14" t="str" cm="1">
        <f t="array" ref="F258">IF(AND(C258=1),INDEX(Boss20_Balance!V:V,MATCH(F257,Boss20_Balance!V:V,0)+1,0),F257)</f>
        <v>설</v>
      </c>
      <c r="G258" t="str">
        <f t="shared" si="17"/>
        <v>200설</v>
      </c>
      <c r="H258">
        <v>9045</v>
      </c>
      <c r="I258">
        <v>300</v>
      </c>
      <c r="K25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</v>
      </c>
      <c r="L25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</v>
      </c>
      <c r="N25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</v>
      </c>
      <c r="O258" t="str">
        <f>""</f>
        <v/>
      </c>
    </row>
    <row r="259" spans="2:15" x14ac:dyDescent="0.3">
      <c r="B259">
        <v>255</v>
      </c>
      <c r="C259">
        <f t="shared" si="18"/>
        <v>300</v>
      </c>
      <c r="D259" t="str">
        <f>VLOOKUP(F259,Boss20_Balance!V:Y,4,FALSE)</f>
        <v>1E+132</v>
      </c>
      <c r="E259">
        <f t="shared" si="16"/>
        <v>3E+134</v>
      </c>
      <c r="F259" s="14" t="str" cm="1">
        <f t="array" ref="F259">IF(AND(C259=1),INDEX(Boss20_Balance!V:V,MATCH(F258,Boss20_Balance!V:V,0)+1,0),F258)</f>
        <v>설</v>
      </c>
      <c r="G259" t="str">
        <f t="shared" si="17"/>
        <v>300설</v>
      </c>
      <c r="H259">
        <v>9045</v>
      </c>
      <c r="I259">
        <v>300</v>
      </c>
      <c r="K25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</v>
      </c>
      <c r="L25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</v>
      </c>
      <c r="N25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</v>
      </c>
      <c r="O259" t="str">
        <f>""</f>
        <v/>
      </c>
    </row>
    <row r="260" spans="2:15" x14ac:dyDescent="0.3">
      <c r="B260">
        <v>256</v>
      </c>
      <c r="C260">
        <f t="shared" si="18"/>
        <v>500</v>
      </c>
      <c r="D260" t="str">
        <f>VLOOKUP(F260,Boss20_Balance!V:Y,4,FALSE)</f>
        <v>1E+132</v>
      </c>
      <c r="E260">
        <f t="shared" si="16"/>
        <v>4.9999999999999998E+134</v>
      </c>
      <c r="F260" s="14" t="str" cm="1">
        <f t="array" ref="F260">IF(AND(C260=1),INDEX(Boss20_Balance!V:V,MATCH(F259,Boss20_Balance!V:V,0)+1,0),F259)</f>
        <v>설</v>
      </c>
      <c r="G260" t="str">
        <f t="shared" si="17"/>
        <v>500설</v>
      </c>
      <c r="H260">
        <v>9045</v>
      </c>
      <c r="I260">
        <v>300</v>
      </c>
      <c r="K26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</v>
      </c>
      <c r="L26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</v>
      </c>
      <c r="N26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</v>
      </c>
      <c r="O260" t="str">
        <f>""</f>
        <v/>
      </c>
    </row>
    <row r="261" spans="2:15" x14ac:dyDescent="0.3">
      <c r="B261">
        <v>257</v>
      </c>
      <c r="C261">
        <f t="shared" si="18"/>
        <v>800</v>
      </c>
      <c r="D261" t="str">
        <f>VLOOKUP(F261,Boss20_Balance!V:Y,4,FALSE)</f>
        <v>1E+132</v>
      </c>
      <c r="E261">
        <f t="shared" si="16"/>
        <v>7.9999999999999994E+134</v>
      </c>
      <c r="F261" s="14" t="str" cm="1">
        <f t="array" ref="F261">IF(AND(C261=1),INDEX(Boss20_Balance!V:V,MATCH(F260,Boss20_Balance!V:V,0)+1,0),F260)</f>
        <v>설</v>
      </c>
      <c r="G261" t="str">
        <f t="shared" si="17"/>
        <v>800설</v>
      </c>
      <c r="H261">
        <v>9045</v>
      </c>
      <c r="I261">
        <v>300</v>
      </c>
      <c r="K261" t="str">
        <f t="shared" ref="K261:K303" si="19">K260&amp;","&amp;E261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</v>
      </c>
      <c r="L26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</v>
      </c>
      <c r="N26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</v>
      </c>
      <c r="O261" t="str">
        <f>""</f>
        <v/>
      </c>
    </row>
    <row r="262" spans="2:15" x14ac:dyDescent="0.3">
      <c r="B262">
        <v>258</v>
      </c>
      <c r="C262">
        <f t="shared" si="18"/>
        <v>1000</v>
      </c>
      <c r="D262" t="str">
        <f>VLOOKUP(F262,Boss20_Balance!V:Y,4,FALSE)</f>
        <v>1E+132</v>
      </c>
      <c r="E262">
        <f t="shared" si="16"/>
        <v>9.9999999999999996E+134</v>
      </c>
      <c r="F262" s="14" t="str" cm="1">
        <f t="array" ref="F262">IF(AND(C262=1),INDEX(Boss20_Balance!V:V,MATCH(F261,Boss20_Balance!V:V,0)+1,0),F261)</f>
        <v>설</v>
      </c>
      <c r="G262" t="str">
        <f t="shared" si="17"/>
        <v>1000설</v>
      </c>
      <c r="H262">
        <v>9045</v>
      </c>
      <c r="I262">
        <v>300</v>
      </c>
      <c r="K26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</v>
      </c>
      <c r="L262" t="str">
        <f t="shared" ref="L262:L277" si="20">L261&amp;","&amp;H262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2" t="str">
        <f t="shared" ref="M262:M277" si="21">M261&amp;","&amp;I262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</v>
      </c>
      <c r="N262" t="str">
        <f t="shared" ref="N262:N277" si="22">N261&amp;","&amp;G262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</v>
      </c>
      <c r="O262" t="str">
        <f>""</f>
        <v/>
      </c>
    </row>
    <row r="263" spans="2:15" x14ac:dyDescent="0.3">
      <c r="B263">
        <v>259</v>
      </c>
      <c r="C263">
        <f t="shared" si="18"/>
        <v>2000</v>
      </c>
      <c r="D263" t="str">
        <f>VLOOKUP(F263,Boss20_Balance!V:Y,4,FALSE)</f>
        <v>1E+132</v>
      </c>
      <c r="E263">
        <f t="shared" si="16"/>
        <v>1.9999999999999999E+135</v>
      </c>
      <c r="F263" s="14" t="str" cm="1">
        <f t="array" ref="F263">IF(AND(C263=1),INDEX(Boss20_Balance!V:V,MATCH(F262,Boss20_Balance!V:V,0)+1,0),F262)</f>
        <v>설</v>
      </c>
      <c r="G263" t="str">
        <f t="shared" si="17"/>
        <v>2000설</v>
      </c>
      <c r="H263">
        <v>9045</v>
      </c>
      <c r="I263">
        <v>300</v>
      </c>
      <c r="K26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</v>
      </c>
      <c r="L263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3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</v>
      </c>
      <c r="N263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</v>
      </c>
      <c r="O263" t="str">
        <f>""</f>
        <v/>
      </c>
    </row>
    <row r="264" spans="2:15" x14ac:dyDescent="0.3">
      <c r="B264">
        <v>260</v>
      </c>
      <c r="C264">
        <f t="shared" si="18"/>
        <v>4000</v>
      </c>
      <c r="D264" t="str">
        <f>VLOOKUP(F264,Boss20_Balance!V:Y,4,FALSE)</f>
        <v>1E+132</v>
      </c>
      <c r="E264">
        <f t="shared" si="16"/>
        <v>3.9999999999999998E+135</v>
      </c>
      <c r="F264" s="14" t="str" cm="1">
        <f t="array" ref="F264">IF(AND(C264=1),INDEX(Boss20_Balance!V:V,MATCH(F263,Boss20_Balance!V:V,0)+1,0),F263)</f>
        <v>설</v>
      </c>
      <c r="G264" t="str">
        <f t="shared" si="17"/>
        <v>4000설</v>
      </c>
      <c r="H264">
        <v>9045</v>
      </c>
      <c r="I264">
        <v>300</v>
      </c>
      <c r="K26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</v>
      </c>
      <c r="L264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4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</v>
      </c>
      <c r="N264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</v>
      </c>
      <c r="O264" t="str">
        <f>""</f>
        <v/>
      </c>
    </row>
    <row r="265" spans="2:15" x14ac:dyDescent="0.3">
      <c r="B265">
        <v>261</v>
      </c>
      <c r="C265">
        <f t="shared" si="18"/>
        <v>1</v>
      </c>
      <c r="D265" t="str">
        <f>VLOOKUP(F265,Boss20_Balance!V:Y,4,FALSE)</f>
        <v>1E+136</v>
      </c>
      <c r="E265">
        <f t="shared" si="16"/>
        <v>1.0000000000000001E+136</v>
      </c>
      <c r="F265" s="14" t="str" cm="1">
        <f t="array" ref="F265">IF(AND(C265=1),INDEX(Boss20_Balance!V:V,MATCH(F264,Boss20_Balance!V:V,0)+1,0),F264)</f>
        <v>적</v>
      </c>
      <c r="G265" t="str">
        <f t="shared" si="17"/>
        <v>1적</v>
      </c>
      <c r="H265">
        <v>9045</v>
      </c>
      <c r="I265">
        <v>300</v>
      </c>
      <c r="K26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</v>
      </c>
      <c r="L265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5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5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</v>
      </c>
      <c r="O265" t="str">
        <f>""</f>
        <v/>
      </c>
    </row>
    <row r="266" spans="2:15" x14ac:dyDescent="0.3">
      <c r="B266">
        <v>262</v>
      </c>
      <c r="C266">
        <f t="shared" si="18"/>
        <v>2</v>
      </c>
      <c r="D266" t="str">
        <f>VLOOKUP(F266,Boss20_Balance!V:Y,4,FALSE)</f>
        <v>1E+136</v>
      </c>
      <c r="E266">
        <f t="shared" si="16"/>
        <v>2.0000000000000001E+136</v>
      </c>
      <c r="F266" s="14" t="str" cm="1">
        <f t="array" ref="F266">IF(AND(C266=1),INDEX(Boss20_Balance!V:V,MATCH(F265,Boss20_Balance!V:V,0)+1,0),F265)</f>
        <v>적</v>
      </c>
      <c r="G266" t="str">
        <f t="shared" si="17"/>
        <v>2적</v>
      </c>
      <c r="H266">
        <v>9045</v>
      </c>
      <c r="I266">
        <v>300</v>
      </c>
      <c r="K26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</v>
      </c>
      <c r="L266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6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6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</v>
      </c>
      <c r="O266" t="str">
        <f>""</f>
        <v/>
      </c>
    </row>
    <row r="267" spans="2:15" x14ac:dyDescent="0.3">
      <c r="B267">
        <v>263</v>
      </c>
      <c r="C267">
        <f t="shared" si="18"/>
        <v>4</v>
      </c>
      <c r="D267" t="str">
        <f>VLOOKUP(F267,Boss20_Balance!V:Y,4,FALSE)</f>
        <v>1E+136</v>
      </c>
      <c r="E267">
        <f t="shared" si="16"/>
        <v>4.0000000000000002E+136</v>
      </c>
      <c r="F267" s="14" t="str" cm="1">
        <f t="array" ref="F267">IF(AND(C267=1),INDEX(Boss20_Balance!V:V,MATCH(F266,Boss20_Balance!V:V,0)+1,0),F266)</f>
        <v>적</v>
      </c>
      <c r="G267" t="str">
        <f t="shared" si="17"/>
        <v>4적</v>
      </c>
      <c r="H267">
        <v>9045</v>
      </c>
      <c r="I267">
        <v>300</v>
      </c>
      <c r="K26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</v>
      </c>
      <c r="L267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7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7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</v>
      </c>
      <c r="O267" t="str">
        <f>""</f>
        <v/>
      </c>
    </row>
    <row r="268" spans="2:15" x14ac:dyDescent="0.3">
      <c r="B268">
        <v>264</v>
      </c>
      <c r="C268">
        <f t="shared" si="18"/>
        <v>10</v>
      </c>
      <c r="D268" t="str">
        <f>VLOOKUP(F268,Boss20_Balance!V:Y,4,FALSE)</f>
        <v>1E+136</v>
      </c>
      <c r="E268">
        <f t="shared" si="16"/>
        <v>1E+137</v>
      </c>
      <c r="F268" s="14" t="str" cm="1">
        <f t="array" ref="F268">IF(AND(C268=1),INDEX(Boss20_Balance!V:V,MATCH(F267,Boss20_Balance!V:V,0)+1,0),F267)</f>
        <v>적</v>
      </c>
      <c r="G268" t="str">
        <f t="shared" si="17"/>
        <v>10적</v>
      </c>
      <c r="H268">
        <v>9045</v>
      </c>
      <c r="I268">
        <v>300</v>
      </c>
      <c r="K26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</v>
      </c>
      <c r="L268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8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8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</v>
      </c>
      <c r="O268" t="str">
        <f>""</f>
        <v/>
      </c>
    </row>
    <row r="269" spans="2:15" x14ac:dyDescent="0.3">
      <c r="B269">
        <v>265</v>
      </c>
      <c r="C269">
        <f t="shared" si="18"/>
        <v>20</v>
      </c>
      <c r="D269" t="str">
        <f>VLOOKUP(F269,Boss20_Balance!V:Y,4,FALSE)</f>
        <v>1E+136</v>
      </c>
      <c r="E269">
        <f t="shared" si="16"/>
        <v>2.0000000000000001E+137</v>
      </c>
      <c r="F269" s="14" t="str" cm="1">
        <f t="array" ref="F269">IF(AND(C269=1),INDEX(Boss20_Balance!V:V,MATCH(F268,Boss20_Balance!V:V,0)+1,0),F268)</f>
        <v>적</v>
      </c>
      <c r="G269" t="str">
        <f t="shared" si="17"/>
        <v>20적</v>
      </c>
      <c r="H269">
        <v>9045</v>
      </c>
      <c r="I269">
        <v>300</v>
      </c>
      <c r="K26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</v>
      </c>
      <c r="L269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9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9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</v>
      </c>
      <c r="O269" t="str">
        <f>""</f>
        <v/>
      </c>
    </row>
    <row r="270" spans="2:15" x14ac:dyDescent="0.3">
      <c r="B270">
        <v>266</v>
      </c>
      <c r="C270">
        <f t="shared" si="18"/>
        <v>100</v>
      </c>
      <c r="D270" t="str">
        <f>VLOOKUP(F270,Boss20_Balance!V:Y,4,FALSE)</f>
        <v>1E+136</v>
      </c>
      <c r="E270">
        <f t="shared" si="16"/>
        <v>1E+138</v>
      </c>
      <c r="F270" s="14" t="str" cm="1">
        <f t="array" ref="F270">IF(AND(C270=1),INDEX(Boss20_Balance!V:V,MATCH(F269,Boss20_Balance!V:V,0)+1,0),F269)</f>
        <v>적</v>
      </c>
      <c r="G270" t="str">
        <f t="shared" si="17"/>
        <v>100적</v>
      </c>
      <c r="H270">
        <v>9045</v>
      </c>
      <c r="I270">
        <v>300</v>
      </c>
      <c r="K27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</v>
      </c>
      <c r="L270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0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0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</v>
      </c>
      <c r="O270" t="str">
        <f>""</f>
        <v/>
      </c>
    </row>
    <row r="271" spans="2:15" x14ac:dyDescent="0.3">
      <c r="B271">
        <v>267</v>
      </c>
      <c r="C271">
        <f t="shared" si="18"/>
        <v>200</v>
      </c>
      <c r="D271" t="str">
        <f>VLOOKUP(F271,Boss20_Balance!V:Y,4,FALSE)</f>
        <v>1E+136</v>
      </c>
      <c r="E271">
        <f t="shared" si="16"/>
        <v>2.0000000000000001E+138</v>
      </c>
      <c r="F271" s="14" t="str" cm="1">
        <f t="array" ref="F271">IF(AND(C271=1),INDEX(Boss20_Balance!V:V,MATCH(F270,Boss20_Balance!V:V,0)+1,0),F270)</f>
        <v>적</v>
      </c>
      <c r="G271" t="str">
        <f t="shared" si="17"/>
        <v>200적</v>
      </c>
      <c r="H271">
        <v>9045</v>
      </c>
      <c r="I271">
        <v>300</v>
      </c>
      <c r="K27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</v>
      </c>
      <c r="L271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1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1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</v>
      </c>
      <c r="O271" t="str">
        <f>""</f>
        <v/>
      </c>
    </row>
    <row r="272" spans="2:15" x14ac:dyDescent="0.3">
      <c r="B272">
        <v>268</v>
      </c>
      <c r="C272">
        <f t="shared" si="18"/>
        <v>300</v>
      </c>
      <c r="D272" t="str">
        <f>VLOOKUP(F272,Boss20_Balance!V:Y,4,FALSE)</f>
        <v>1E+136</v>
      </c>
      <c r="E272">
        <f t="shared" si="16"/>
        <v>3.0000000000000001E+138</v>
      </c>
      <c r="F272" s="14" t="str" cm="1">
        <f t="array" ref="F272">IF(AND(C272=1),INDEX(Boss20_Balance!V:V,MATCH(F271,Boss20_Balance!V:V,0)+1,0),F271)</f>
        <v>적</v>
      </c>
      <c r="G272" t="str">
        <f t="shared" si="17"/>
        <v>300적</v>
      </c>
      <c r="H272">
        <v>9045</v>
      </c>
      <c r="I272">
        <v>300</v>
      </c>
      <c r="K27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</v>
      </c>
      <c r="L272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2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2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</v>
      </c>
      <c r="O272" t="str">
        <f>""</f>
        <v/>
      </c>
    </row>
    <row r="273" spans="2:15" x14ac:dyDescent="0.3">
      <c r="B273">
        <v>269</v>
      </c>
      <c r="C273">
        <f t="shared" si="18"/>
        <v>500</v>
      </c>
      <c r="D273" t="str">
        <f>VLOOKUP(F273,Boss20_Balance!V:Y,4,FALSE)</f>
        <v>1E+136</v>
      </c>
      <c r="E273">
        <f t="shared" si="16"/>
        <v>5.0000000000000002E+138</v>
      </c>
      <c r="F273" s="14" t="str" cm="1">
        <f t="array" ref="F273">IF(AND(C273=1),INDEX(Boss20_Balance!V:V,MATCH(F272,Boss20_Balance!V:V,0)+1,0),F272)</f>
        <v>적</v>
      </c>
      <c r="G273" t="str">
        <f t="shared" si="17"/>
        <v>500적</v>
      </c>
      <c r="H273">
        <v>9045</v>
      </c>
      <c r="I273">
        <v>300</v>
      </c>
      <c r="K27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</v>
      </c>
      <c r="L273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3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3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</v>
      </c>
      <c r="O273" t="str">
        <f>""</f>
        <v/>
      </c>
    </row>
    <row r="274" spans="2:15" x14ac:dyDescent="0.3">
      <c r="B274">
        <v>270</v>
      </c>
      <c r="C274">
        <f t="shared" si="18"/>
        <v>800</v>
      </c>
      <c r="D274" t="str">
        <f>VLOOKUP(F274,Boss20_Balance!V:Y,4,FALSE)</f>
        <v>1E+136</v>
      </c>
      <c r="E274">
        <f t="shared" si="16"/>
        <v>8.0000000000000003E+138</v>
      </c>
      <c r="F274" s="14" t="str" cm="1">
        <f t="array" ref="F274">IF(AND(C274=1),INDEX(Boss20_Balance!V:V,MATCH(F273,Boss20_Balance!V:V,0)+1,0),F273)</f>
        <v>적</v>
      </c>
      <c r="G274" t="str">
        <f t="shared" si="17"/>
        <v>800적</v>
      </c>
      <c r="H274">
        <v>9045</v>
      </c>
      <c r="I274">
        <v>300</v>
      </c>
      <c r="K27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</v>
      </c>
      <c r="L274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4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4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</v>
      </c>
      <c r="O274" t="str">
        <f>""</f>
        <v/>
      </c>
    </row>
    <row r="275" spans="2:15" x14ac:dyDescent="0.3">
      <c r="B275">
        <v>271</v>
      </c>
      <c r="C275">
        <f t="shared" si="18"/>
        <v>1000</v>
      </c>
      <c r="D275" t="str">
        <f>VLOOKUP(F275,Boss20_Balance!V:Y,4,FALSE)</f>
        <v>1E+136</v>
      </c>
      <c r="E275">
        <f t="shared" si="16"/>
        <v>1E+139</v>
      </c>
      <c r="F275" s="14" t="str" cm="1">
        <f t="array" ref="F275">IF(AND(C275=1),INDEX(Boss20_Balance!V:V,MATCH(F274,Boss20_Balance!V:V,0)+1,0),F274)</f>
        <v>적</v>
      </c>
      <c r="G275" t="str">
        <f t="shared" si="17"/>
        <v>1000적</v>
      </c>
      <c r="H275">
        <v>9045</v>
      </c>
      <c r="I275">
        <v>300</v>
      </c>
      <c r="K27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</v>
      </c>
      <c r="L275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5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5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</v>
      </c>
      <c r="O275" t="str">
        <f>""</f>
        <v/>
      </c>
    </row>
    <row r="276" spans="2:15" x14ac:dyDescent="0.3">
      <c r="B276">
        <v>272</v>
      </c>
      <c r="C276">
        <f t="shared" si="18"/>
        <v>2000</v>
      </c>
      <c r="D276" t="str">
        <f>VLOOKUP(F276,Boss20_Balance!V:Y,4,FALSE)</f>
        <v>1E+136</v>
      </c>
      <c r="E276">
        <f t="shared" si="16"/>
        <v>2.0000000000000001E+139</v>
      </c>
      <c r="F276" s="14" t="str" cm="1">
        <f t="array" ref="F276">IF(AND(C276=1),INDEX(Boss20_Balance!V:V,MATCH(F275,Boss20_Balance!V:V,0)+1,0),F275)</f>
        <v>적</v>
      </c>
      <c r="G276" t="str">
        <f t="shared" si="17"/>
        <v>2000적</v>
      </c>
      <c r="H276">
        <v>9045</v>
      </c>
      <c r="I276">
        <v>300</v>
      </c>
      <c r="K27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</v>
      </c>
      <c r="L276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6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6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</v>
      </c>
      <c r="O276" t="str">
        <f>""</f>
        <v/>
      </c>
    </row>
    <row r="277" spans="2:15" x14ac:dyDescent="0.3">
      <c r="B277">
        <v>273</v>
      </c>
      <c r="C277">
        <f t="shared" si="18"/>
        <v>4000</v>
      </c>
      <c r="D277" t="str">
        <f>VLOOKUP(F277,Boss20_Balance!V:Y,4,FALSE)</f>
        <v>1E+136</v>
      </c>
      <c r="E277">
        <f t="shared" si="16"/>
        <v>4.0000000000000001E+139</v>
      </c>
      <c r="F277" s="14" t="str" cm="1">
        <f t="array" ref="F277">IF(AND(C277=1),INDEX(Boss20_Balance!V:V,MATCH(F276,Boss20_Balance!V:V,0)+1,0),F276)</f>
        <v>적</v>
      </c>
      <c r="G277" t="str">
        <f t="shared" si="17"/>
        <v>4000적</v>
      </c>
      <c r="H277">
        <v>9045</v>
      </c>
      <c r="I277">
        <v>300</v>
      </c>
      <c r="K27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</v>
      </c>
      <c r="L277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7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7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</v>
      </c>
      <c r="O277" t="str">
        <f>""</f>
        <v/>
      </c>
    </row>
    <row r="278" spans="2:15" x14ac:dyDescent="0.3">
      <c r="B278">
        <v>274</v>
      </c>
      <c r="C278">
        <f t="shared" si="18"/>
        <v>1</v>
      </c>
      <c r="D278" t="str">
        <f>VLOOKUP(F278,Boss20_Balance!V:Y,4,FALSE)</f>
        <v>1E+140</v>
      </c>
      <c r="E278">
        <f t="shared" ref="E278:E303" si="23">C278*D278</f>
        <v>1.0000000000000001E+140</v>
      </c>
      <c r="F278" s="14" t="str" cm="1">
        <f t="array" ref="F278">IF(AND(C278=1),INDEX(Boss20_Balance!V:V,MATCH(F277,Boss20_Balance!V:V,0)+1,0),F277)</f>
        <v>고</v>
      </c>
      <c r="G278" t="str">
        <f t="shared" ref="G278:G303" si="24">C278&amp;F278</f>
        <v>1고</v>
      </c>
      <c r="H278">
        <v>9045</v>
      </c>
      <c r="I278">
        <v>300</v>
      </c>
      <c r="K27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</v>
      </c>
      <c r="L278" t="str">
        <f t="shared" ref="L278:L303" si="25">L277&amp;","&amp;H278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8" t="str">
        <f t="shared" ref="M278:M303" si="26">M277&amp;","&amp;I278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8" t="str">
        <f t="shared" ref="N278:N303" si="27">N277&amp;","&amp;G278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</v>
      </c>
      <c r="O278" t="str">
        <f>""</f>
        <v/>
      </c>
    </row>
    <row r="279" spans="2:15" x14ac:dyDescent="0.3">
      <c r="B279">
        <v>275</v>
      </c>
      <c r="C279">
        <f t="shared" si="18"/>
        <v>2</v>
      </c>
      <c r="D279" t="str">
        <f>VLOOKUP(F279,Boss20_Balance!V:Y,4,FALSE)</f>
        <v>1E+140</v>
      </c>
      <c r="E279">
        <f t="shared" si="23"/>
        <v>2.0000000000000001E+140</v>
      </c>
      <c r="F279" s="14" t="str" cm="1">
        <f t="array" ref="F279">IF(AND(C279=1),INDEX(Boss20_Balance!V:V,MATCH(F278,Boss20_Balance!V:V,0)+1,0),F278)</f>
        <v>고</v>
      </c>
      <c r="G279" t="str">
        <f t="shared" si="24"/>
        <v>2고</v>
      </c>
      <c r="H279">
        <v>9045</v>
      </c>
      <c r="I279">
        <v>300</v>
      </c>
      <c r="K27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</v>
      </c>
      <c r="L27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</v>
      </c>
      <c r="O279" t="str">
        <f>""</f>
        <v/>
      </c>
    </row>
    <row r="280" spans="2:15" x14ac:dyDescent="0.3">
      <c r="B280">
        <v>276</v>
      </c>
      <c r="C280">
        <f t="shared" si="18"/>
        <v>4</v>
      </c>
      <c r="D280" t="str">
        <f>VLOOKUP(F280,Boss20_Balance!V:Y,4,FALSE)</f>
        <v>1E+140</v>
      </c>
      <c r="E280">
        <f t="shared" si="23"/>
        <v>4.0000000000000002E+140</v>
      </c>
      <c r="F280" s="14" t="str" cm="1">
        <f t="array" ref="F280">IF(AND(C280=1),INDEX(Boss20_Balance!V:V,MATCH(F279,Boss20_Balance!V:V,0)+1,0),F279)</f>
        <v>고</v>
      </c>
      <c r="G280" t="str">
        <f t="shared" si="24"/>
        <v>4고</v>
      </c>
      <c r="H280">
        <v>9045</v>
      </c>
      <c r="I280">
        <v>300</v>
      </c>
      <c r="K28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</v>
      </c>
      <c r="L28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</v>
      </c>
      <c r="O280" t="str">
        <f>""</f>
        <v/>
      </c>
    </row>
    <row r="281" spans="2:15" x14ac:dyDescent="0.3">
      <c r="B281">
        <v>277</v>
      </c>
      <c r="C281">
        <f t="shared" si="18"/>
        <v>10</v>
      </c>
      <c r="D281" t="str">
        <f>VLOOKUP(F281,Boss20_Balance!V:Y,4,FALSE)</f>
        <v>1E+140</v>
      </c>
      <c r="E281">
        <f t="shared" si="23"/>
        <v>1E+141</v>
      </c>
      <c r="F281" s="14" t="str" cm="1">
        <f t="array" ref="F281">IF(AND(C281=1),INDEX(Boss20_Balance!V:V,MATCH(F280,Boss20_Balance!V:V,0)+1,0),F280)</f>
        <v>고</v>
      </c>
      <c r="G281" t="str">
        <f t="shared" si="24"/>
        <v>10고</v>
      </c>
      <c r="H281">
        <v>9045</v>
      </c>
      <c r="I281">
        <v>300</v>
      </c>
      <c r="K28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</v>
      </c>
      <c r="L28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</v>
      </c>
      <c r="O281" t="str">
        <f>""</f>
        <v/>
      </c>
    </row>
    <row r="282" spans="2:15" x14ac:dyDescent="0.3">
      <c r="B282">
        <v>278</v>
      </c>
      <c r="C282">
        <f t="shared" si="18"/>
        <v>20</v>
      </c>
      <c r="D282" t="str">
        <f>VLOOKUP(F282,Boss20_Balance!V:Y,4,FALSE)</f>
        <v>1E+140</v>
      </c>
      <c r="E282">
        <f t="shared" si="23"/>
        <v>2E+141</v>
      </c>
      <c r="F282" s="14" t="str" cm="1">
        <f t="array" ref="F282">IF(AND(C282=1),INDEX(Boss20_Balance!V:V,MATCH(F281,Boss20_Balance!V:V,0)+1,0),F281)</f>
        <v>고</v>
      </c>
      <c r="G282" t="str">
        <f t="shared" si="24"/>
        <v>20고</v>
      </c>
      <c r="H282">
        <v>9045</v>
      </c>
      <c r="I282">
        <v>300</v>
      </c>
      <c r="K28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</v>
      </c>
      <c r="L28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</v>
      </c>
      <c r="O282" t="str">
        <f>""</f>
        <v/>
      </c>
    </row>
    <row r="283" spans="2:15" x14ac:dyDescent="0.3">
      <c r="B283">
        <v>279</v>
      </c>
      <c r="C283">
        <f t="shared" si="18"/>
        <v>100</v>
      </c>
      <c r="D283" t="str">
        <f>VLOOKUP(F283,Boss20_Balance!V:Y,4,FALSE)</f>
        <v>1E+140</v>
      </c>
      <c r="E283">
        <f t="shared" si="23"/>
        <v>1.0000000000000001E+142</v>
      </c>
      <c r="F283" s="14" t="str" cm="1">
        <f t="array" ref="F283">IF(AND(C283=1),INDEX(Boss20_Balance!V:V,MATCH(F282,Boss20_Balance!V:V,0)+1,0),F282)</f>
        <v>고</v>
      </c>
      <c r="G283" t="str">
        <f t="shared" si="24"/>
        <v>100고</v>
      </c>
      <c r="H283">
        <v>9045</v>
      </c>
      <c r="I283">
        <v>300</v>
      </c>
      <c r="K28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</v>
      </c>
      <c r="L28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</v>
      </c>
      <c r="O283" t="str">
        <f>""</f>
        <v/>
      </c>
    </row>
    <row r="284" spans="2:15" x14ac:dyDescent="0.3">
      <c r="B284">
        <v>280</v>
      </c>
      <c r="C284">
        <f t="shared" si="18"/>
        <v>200</v>
      </c>
      <c r="D284" t="str">
        <f>VLOOKUP(F284,Boss20_Balance!V:Y,4,FALSE)</f>
        <v>1E+140</v>
      </c>
      <c r="E284">
        <f t="shared" si="23"/>
        <v>2.0000000000000001E+142</v>
      </c>
      <c r="F284" s="14" t="str" cm="1">
        <f t="array" ref="F284">IF(AND(C284=1),INDEX(Boss20_Balance!V:V,MATCH(F283,Boss20_Balance!V:V,0)+1,0),F283)</f>
        <v>고</v>
      </c>
      <c r="G284" t="str">
        <f t="shared" si="24"/>
        <v>200고</v>
      </c>
      <c r="H284">
        <v>9045</v>
      </c>
      <c r="I284">
        <v>300</v>
      </c>
      <c r="K28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</v>
      </c>
      <c r="L284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4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4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</v>
      </c>
      <c r="O284" t="str">
        <f>""</f>
        <v/>
      </c>
    </row>
    <row r="285" spans="2:15" x14ac:dyDescent="0.3">
      <c r="B285">
        <v>281</v>
      </c>
      <c r="C285">
        <f t="shared" si="18"/>
        <v>300</v>
      </c>
      <c r="D285" t="str">
        <f>VLOOKUP(F285,Boss20_Balance!V:Y,4,FALSE)</f>
        <v>1E+140</v>
      </c>
      <c r="E285">
        <f t="shared" si="23"/>
        <v>3.0000000000000003E+142</v>
      </c>
      <c r="F285" s="14" t="str" cm="1">
        <f t="array" ref="F285">IF(AND(C285=1),INDEX(Boss20_Balance!V:V,MATCH(F284,Boss20_Balance!V:V,0)+1,0),F284)</f>
        <v>고</v>
      </c>
      <c r="G285" t="str">
        <f t="shared" si="24"/>
        <v>300고</v>
      </c>
      <c r="H285">
        <v>9045</v>
      </c>
      <c r="I285">
        <v>300</v>
      </c>
      <c r="K28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</v>
      </c>
      <c r="L285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5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5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</v>
      </c>
      <c r="O285" t="str">
        <f>""</f>
        <v/>
      </c>
    </row>
    <row r="286" spans="2:15" x14ac:dyDescent="0.3">
      <c r="B286">
        <v>282</v>
      </c>
      <c r="C286">
        <f t="shared" si="18"/>
        <v>500</v>
      </c>
      <c r="D286" t="str">
        <f>VLOOKUP(F286,Boss20_Balance!V:Y,4,FALSE)</f>
        <v>1E+140</v>
      </c>
      <c r="E286">
        <f t="shared" si="23"/>
        <v>5.0000000000000001E+142</v>
      </c>
      <c r="F286" s="14" t="str" cm="1">
        <f t="array" ref="F286">IF(AND(C286=1),INDEX(Boss20_Balance!V:V,MATCH(F285,Boss20_Balance!V:V,0)+1,0),F285)</f>
        <v>고</v>
      </c>
      <c r="G286" t="str">
        <f t="shared" si="24"/>
        <v>500고</v>
      </c>
      <c r="H286">
        <v>9045</v>
      </c>
      <c r="I286">
        <v>300</v>
      </c>
      <c r="K28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</v>
      </c>
      <c r="L286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6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6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</v>
      </c>
      <c r="O286" t="str">
        <f>""</f>
        <v/>
      </c>
    </row>
    <row r="287" spans="2:15" x14ac:dyDescent="0.3">
      <c r="B287">
        <v>283</v>
      </c>
      <c r="C287">
        <f t="shared" si="18"/>
        <v>800</v>
      </c>
      <c r="D287" t="str">
        <f>VLOOKUP(F287,Boss20_Balance!V:Y,4,FALSE)</f>
        <v>1E+140</v>
      </c>
      <c r="E287">
        <f t="shared" si="23"/>
        <v>8.0000000000000004E+142</v>
      </c>
      <c r="F287" s="14" t="str" cm="1">
        <f t="array" ref="F287">IF(AND(C287=1),INDEX(Boss20_Balance!V:V,MATCH(F286,Boss20_Balance!V:V,0)+1,0),F286)</f>
        <v>고</v>
      </c>
      <c r="G287" t="str">
        <f t="shared" si="24"/>
        <v>800고</v>
      </c>
      <c r="H287">
        <v>9045</v>
      </c>
      <c r="I287">
        <v>300</v>
      </c>
      <c r="K28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</v>
      </c>
      <c r="L287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7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7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</v>
      </c>
      <c r="O287" t="str">
        <f>""</f>
        <v/>
      </c>
    </row>
    <row r="288" spans="2:15" x14ac:dyDescent="0.3">
      <c r="B288">
        <v>284</v>
      </c>
      <c r="C288">
        <f t="shared" si="18"/>
        <v>1000</v>
      </c>
      <c r="D288" t="str">
        <f>VLOOKUP(F288,Boss20_Balance!V:Y,4,FALSE)</f>
        <v>1E+140</v>
      </c>
      <c r="E288">
        <f t="shared" si="23"/>
        <v>1E+143</v>
      </c>
      <c r="F288" s="14" t="str" cm="1">
        <f t="array" ref="F288">IF(AND(C288=1),INDEX(Boss20_Balance!V:V,MATCH(F287,Boss20_Balance!V:V,0)+1,0),F287)</f>
        <v>고</v>
      </c>
      <c r="G288" t="str">
        <f t="shared" si="24"/>
        <v>1000고</v>
      </c>
      <c r="H288">
        <v>9045</v>
      </c>
      <c r="I288">
        <v>300</v>
      </c>
      <c r="K28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</v>
      </c>
      <c r="L288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8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8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</v>
      </c>
      <c r="O288" t="str">
        <f>""</f>
        <v/>
      </c>
    </row>
    <row r="289" spans="2:15" x14ac:dyDescent="0.3">
      <c r="B289">
        <v>285</v>
      </c>
      <c r="C289">
        <f t="shared" si="18"/>
        <v>2000</v>
      </c>
      <c r="D289" t="str">
        <f>VLOOKUP(F289,Boss20_Balance!V:Y,4,FALSE)</f>
        <v>1E+140</v>
      </c>
      <c r="E289">
        <f t="shared" si="23"/>
        <v>2E+143</v>
      </c>
      <c r="F289" s="14" t="str" cm="1">
        <f t="array" ref="F289">IF(AND(C289=1),INDEX(Boss20_Balance!V:V,MATCH(F288,Boss20_Balance!V:V,0)+1,0),F288)</f>
        <v>고</v>
      </c>
      <c r="G289" t="str">
        <f t="shared" si="24"/>
        <v>2000고</v>
      </c>
      <c r="H289">
        <v>9045</v>
      </c>
      <c r="I289">
        <v>300</v>
      </c>
      <c r="K28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</v>
      </c>
      <c r="L28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</v>
      </c>
      <c r="O289" t="str">
        <f>""</f>
        <v/>
      </c>
    </row>
    <row r="290" spans="2:15" x14ac:dyDescent="0.3">
      <c r="B290">
        <v>286</v>
      </c>
      <c r="C290">
        <f t="shared" si="18"/>
        <v>4000</v>
      </c>
      <c r="D290" t="str">
        <f>VLOOKUP(F290,Boss20_Balance!V:Y,4,FALSE)</f>
        <v>1E+140</v>
      </c>
      <c r="E290">
        <f t="shared" si="23"/>
        <v>4.0000000000000001E+143</v>
      </c>
      <c r="F290" s="14" t="str" cm="1">
        <f t="array" ref="F290">IF(AND(C290=1),INDEX(Boss20_Balance!V:V,MATCH(F289,Boss20_Balance!V:V,0)+1,0),F289)</f>
        <v>고</v>
      </c>
      <c r="G290" t="str">
        <f t="shared" si="24"/>
        <v>4000고</v>
      </c>
      <c r="H290">
        <v>9045</v>
      </c>
      <c r="I290">
        <v>300</v>
      </c>
      <c r="K29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</v>
      </c>
      <c r="L29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</v>
      </c>
      <c r="O290" t="str">
        <f>""</f>
        <v/>
      </c>
    </row>
    <row r="291" spans="2:15" x14ac:dyDescent="0.3">
      <c r="B291">
        <v>287</v>
      </c>
      <c r="C291">
        <f t="shared" si="18"/>
        <v>1</v>
      </c>
      <c r="D291" t="str">
        <f>VLOOKUP(F291,Boss20_Balance!V:Y,4,FALSE)</f>
        <v>1E+144</v>
      </c>
      <c r="E291">
        <f t="shared" si="23"/>
        <v>1E+144</v>
      </c>
      <c r="F291" s="14" t="str" cm="1">
        <f t="array" ref="F291">IF(AND(C291=1),INDEX(Boss20_Balance!V:V,MATCH(F290,Boss20_Balance!V:V,0)+1,0),F290)</f>
        <v>화</v>
      </c>
      <c r="G291" t="str">
        <f t="shared" si="24"/>
        <v>1화</v>
      </c>
      <c r="H291">
        <v>9045</v>
      </c>
      <c r="I291">
        <v>300</v>
      </c>
      <c r="K29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</v>
      </c>
      <c r="L29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</v>
      </c>
      <c r="O291" t="str">
        <f>""</f>
        <v/>
      </c>
    </row>
    <row r="292" spans="2:15" x14ac:dyDescent="0.3">
      <c r="B292">
        <v>288</v>
      </c>
      <c r="C292">
        <f t="shared" si="18"/>
        <v>2</v>
      </c>
      <c r="D292" t="str">
        <f>VLOOKUP(F292,Boss20_Balance!V:Y,4,FALSE)</f>
        <v>1E+144</v>
      </c>
      <c r="E292">
        <f t="shared" si="23"/>
        <v>2E+144</v>
      </c>
      <c r="F292" s="14" t="str" cm="1">
        <f t="array" ref="F292">IF(AND(C292=1),INDEX(Boss20_Balance!V:V,MATCH(F291,Boss20_Balance!V:V,0)+1,0),F291)</f>
        <v>화</v>
      </c>
      <c r="G292" t="str">
        <f t="shared" si="24"/>
        <v>2화</v>
      </c>
      <c r="H292">
        <v>9045</v>
      </c>
      <c r="I292">
        <v>300</v>
      </c>
      <c r="K29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</v>
      </c>
      <c r="L29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</v>
      </c>
      <c r="O292" t="str">
        <f>""</f>
        <v/>
      </c>
    </row>
    <row r="293" spans="2:15" x14ac:dyDescent="0.3">
      <c r="B293">
        <v>289</v>
      </c>
      <c r="C293">
        <f t="shared" si="18"/>
        <v>4</v>
      </c>
      <c r="D293" t="str">
        <f>VLOOKUP(F293,Boss20_Balance!V:Y,4,FALSE)</f>
        <v>1E+144</v>
      </c>
      <c r="E293">
        <f t="shared" si="23"/>
        <v>4.0000000000000001E+144</v>
      </c>
      <c r="F293" s="14" t="str" cm="1">
        <f t="array" ref="F293">IF(AND(C293=1),INDEX(Boss20_Balance!V:V,MATCH(F292,Boss20_Balance!V:V,0)+1,0),F292)</f>
        <v>화</v>
      </c>
      <c r="G293" t="str">
        <f t="shared" si="24"/>
        <v>4화</v>
      </c>
      <c r="H293">
        <v>9045</v>
      </c>
      <c r="I293">
        <v>300</v>
      </c>
      <c r="K29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</v>
      </c>
      <c r="L29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</v>
      </c>
      <c r="O293" t="str">
        <f>""</f>
        <v/>
      </c>
    </row>
    <row r="294" spans="2:15" x14ac:dyDescent="0.3">
      <c r="B294">
        <v>290</v>
      </c>
      <c r="C294">
        <f t="shared" si="18"/>
        <v>10</v>
      </c>
      <c r="D294" t="str">
        <f>VLOOKUP(F294,Boss20_Balance!V:Y,4,FALSE)</f>
        <v>1E+144</v>
      </c>
      <c r="E294">
        <f t="shared" si="23"/>
        <v>9.9999999999999999E+144</v>
      </c>
      <c r="F294" s="14" t="str" cm="1">
        <f t="array" ref="F294">IF(AND(C294=1),INDEX(Boss20_Balance!V:V,MATCH(F293,Boss20_Balance!V:V,0)+1,0),F293)</f>
        <v>화</v>
      </c>
      <c r="G294" t="str">
        <f t="shared" si="24"/>
        <v>10화</v>
      </c>
      <c r="H294">
        <v>9045</v>
      </c>
      <c r="I294">
        <v>300</v>
      </c>
      <c r="K29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</v>
      </c>
      <c r="L294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4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4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</v>
      </c>
      <c r="O294" t="str">
        <f>""</f>
        <v/>
      </c>
    </row>
    <row r="295" spans="2:15" x14ac:dyDescent="0.3">
      <c r="B295">
        <v>291</v>
      </c>
      <c r="C295">
        <f t="shared" si="18"/>
        <v>20</v>
      </c>
      <c r="D295" t="str">
        <f>VLOOKUP(F295,Boss20_Balance!V:Y,4,FALSE)</f>
        <v>1E+144</v>
      </c>
      <c r="E295">
        <f t="shared" si="23"/>
        <v>2E+145</v>
      </c>
      <c r="F295" s="14" t="str" cm="1">
        <f t="array" ref="F295">IF(AND(C295=1),INDEX(Boss20_Balance!V:V,MATCH(F294,Boss20_Balance!V:V,0)+1,0),F294)</f>
        <v>화</v>
      </c>
      <c r="G295" t="str">
        <f t="shared" si="24"/>
        <v>20화</v>
      </c>
      <c r="H295">
        <v>9045</v>
      </c>
      <c r="I295">
        <v>300</v>
      </c>
      <c r="K29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</v>
      </c>
      <c r="L295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5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5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</v>
      </c>
      <c r="O295" t="str">
        <f>""</f>
        <v/>
      </c>
    </row>
    <row r="296" spans="2:15" x14ac:dyDescent="0.3">
      <c r="B296">
        <v>292</v>
      </c>
      <c r="C296">
        <f t="shared" si="18"/>
        <v>100</v>
      </c>
      <c r="D296" t="str">
        <f>VLOOKUP(F296,Boss20_Balance!V:Y,4,FALSE)</f>
        <v>1E+144</v>
      </c>
      <c r="E296">
        <f t="shared" si="23"/>
        <v>9.9999999999999993E+145</v>
      </c>
      <c r="F296" s="14" t="str" cm="1">
        <f t="array" ref="F296">IF(AND(C296=1),INDEX(Boss20_Balance!V:V,MATCH(F295,Boss20_Balance!V:V,0)+1,0),F295)</f>
        <v>화</v>
      </c>
      <c r="G296" t="str">
        <f t="shared" si="24"/>
        <v>100화</v>
      </c>
      <c r="H296">
        <v>9045</v>
      </c>
      <c r="I296">
        <v>300</v>
      </c>
      <c r="K29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</v>
      </c>
      <c r="L296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6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6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</v>
      </c>
      <c r="O296" t="str">
        <f>""</f>
        <v/>
      </c>
    </row>
    <row r="297" spans="2:15" x14ac:dyDescent="0.3">
      <c r="B297">
        <v>293</v>
      </c>
      <c r="C297">
        <f t="shared" si="18"/>
        <v>200</v>
      </c>
      <c r="D297" t="str">
        <f>VLOOKUP(F297,Boss20_Balance!V:Y,4,FALSE)</f>
        <v>1E+144</v>
      </c>
      <c r="E297">
        <f t="shared" si="23"/>
        <v>1.9999999999999999E+146</v>
      </c>
      <c r="F297" s="14" t="str" cm="1">
        <f t="array" ref="F297">IF(AND(C297=1),INDEX(Boss20_Balance!V:V,MATCH(F296,Boss20_Balance!V:V,0)+1,0),F296)</f>
        <v>화</v>
      </c>
      <c r="G297" t="str">
        <f t="shared" si="24"/>
        <v>200화</v>
      </c>
      <c r="H297">
        <v>9045</v>
      </c>
      <c r="I297">
        <v>300</v>
      </c>
      <c r="K29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</v>
      </c>
      <c r="L297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7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7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</v>
      </c>
      <c r="O297" t="str">
        <f>""</f>
        <v/>
      </c>
    </row>
    <row r="298" spans="2:15" x14ac:dyDescent="0.3">
      <c r="B298">
        <v>294</v>
      </c>
      <c r="C298">
        <f t="shared" si="18"/>
        <v>300</v>
      </c>
      <c r="D298" t="str">
        <f>VLOOKUP(F298,Boss20_Balance!V:Y,4,FALSE)</f>
        <v>1E+144</v>
      </c>
      <c r="E298">
        <f t="shared" si="23"/>
        <v>3E+146</v>
      </c>
      <c r="F298" s="14" t="str" cm="1">
        <f t="array" ref="F298">IF(AND(C298=1),INDEX(Boss20_Balance!V:V,MATCH(F297,Boss20_Balance!V:V,0)+1,0),F297)</f>
        <v>화</v>
      </c>
      <c r="G298" t="str">
        <f t="shared" si="24"/>
        <v>300화</v>
      </c>
      <c r="H298">
        <v>9045</v>
      </c>
      <c r="I298">
        <v>300</v>
      </c>
      <c r="K29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</v>
      </c>
      <c r="L298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8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8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</v>
      </c>
      <c r="O298" t="str">
        <f>""</f>
        <v/>
      </c>
    </row>
    <row r="299" spans="2:15" x14ac:dyDescent="0.3">
      <c r="B299">
        <v>295</v>
      </c>
      <c r="C299">
        <f t="shared" si="18"/>
        <v>500</v>
      </c>
      <c r="D299" t="str">
        <f>VLOOKUP(F299,Boss20_Balance!V:Y,4,FALSE)</f>
        <v>1E+144</v>
      </c>
      <c r="E299">
        <f t="shared" si="23"/>
        <v>4.9999999999999999E+146</v>
      </c>
      <c r="F299" s="14" t="str" cm="1">
        <f t="array" ref="F299">IF(AND(C299=1),INDEX(Boss20_Balance!V:V,MATCH(F298,Boss20_Balance!V:V,0)+1,0),F298)</f>
        <v>화</v>
      </c>
      <c r="G299" t="str">
        <f t="shared" si="24"/>
        <v>500화</v>
      </c>
      <c r="H299">
        <v>9045</v>
      </c>
      <c r="I299">
        <v>300</v>
      </c>
      <c r="K29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</v>
      </c>
      <c r="L29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</v>
      </c>
      <c r="O299" t="str">
        <f>""</f>
        <v/>
      </c>
    </row>
    <row r="300" spans="2:15" x14ac:dyDescent="0.3">
      <c r="B300">
        <v>296</v>
      </c>
      <c r="C300">
        <f t="shared" si="18"/>
        <v>800</v>
      </c>
      <c r="D300" t="str">
        <f>VLOOKUP(F300,Boss20_Balance!V:Y,4,FALSE)</f>
        <v>1E+144</v>
      </c>
      <c r="E300">
        <f t="shared" si="23"/>
        <v>7.9999999999999995E+146</v>
      </c>
      <c r="F300" s="14" t="str" cm="1">
        <f t="array" ref="F300">IF(AND(C300=1),INDEX(Boss20_Balance!V:V,MATCH(F299,Boss20_Balance!V:V,0)+1,0),F299)</f>
        <v>화</v>
      </c>
      <c r="G300" t="str">
        <f t="shared" si="24"/>
        <v>800화</v>
      </c>
      <c r="H300">
        <v>9045</v>
      </c>
      <c r="I300">
        <v>300</v>
      </c>
      <c r="K30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</v>
      </c>
      <c r="L30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</v>
      </c>
      <c r="O300" t="str">
        <f>""</f>
        <v/>
      </c>
    </row>
    <row r="301" spans="2:15" x14ac:dyDescent="0.3">
      <c r="B301">
        <v>297</v>
      </c>
      <c r="C301">
        <f t="shared" si="18"/>
        <v>1000</v>
      </c>
      <c r="D301" t="str">
        <f>VLOOKUP(F301,Boss20_Balance!V:Y,4,FALSE)</f>
        <v>1E+144</v>
      </c>
      <c r="E301">
        <f t="shared" si="23"/>
        <v>9.9999999999999998E+146</v>
      </c>
      <c r="F301" s="14" t="str" cm="1">
        <f t="array" ref="F301">IF(AND(C301=1),INDEX(Boss20_Balance!V:V,MATCH(F300,Boss20_Balance!V:V,0)+1,0),F300)</f>
        <v>화</v>
      </c>
      <c r="G301" t="str">
        <f t="shared" si="24"/>
        <v>1000화</v>
      </c>
      <c r="H301">
        <v>9045</v>
      </c>
      <c r="I301">
        <v>300</v>
      </c>
      <c r="K30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</v>
      </c>
      <c r="L30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</v>
      </c>
      <c r="O301" t="str">
        <f>""</f>
        <v/>
      </c>
    </row>
    <row r="302" spans="2:15" x14ac:dyDescent="0.3">
      <c r="B302">
        <v>298</v>
      </c>
      <c r="C302">
        <f t="shared" si="18"/>
        <v>2000</v>
      </c>
      <c r="D302" t="str">
        <f>VLOOKUP(F302,Boss20_Balance!V:Y,4,FALSE)</f>
        <v>1E+144</v>
      </c>
      <c r="E302">
        <f t="shared" si="23"/>
        <v>2E+147</v>
      </c>
      <c r="F302" s="14" t="str" cm="1">
        <f t="array" ref="F302">IF(AND(C302=1),INDEX(Boss20_Balance!V:V,MATCH(F301,Boss20_Balance!V:V,0)+1,0),F301)</f>
        <v>화</v>
      </c>
      <c r="G302" t="str">
        <f t="shared" si="24"/>
        <v>2000화</v>
      </c>
      <c r="H302">
        <v>9045</v>
      </c>
      <c r="I302">
        <v>300</v>
      </c>
      <c r="K30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</v>
      </c>
      <c r="L30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</v>
      </c>
      <c r="O302" t="str">
        <f>""</f>
        <v/>
      </c>
    </row>
    <row r="303" spans="2:15" x14ac:dyDescent="0.3">
      <c r="B303">
        <v>299</v>
      </c>
      <c r="C303">
        <f t="shared" si="18"/>
        <v>4000</v>
      </c>
      <c r="D303" t="str">
        <f>VLOOKUP(F303,Boss20_Balance!V:Y,4,FALSE)</f>
        <v>1E+144</v>
      </c>
      <c r="E303">
        <f t="shared" si="23"/>
        <v>3.9999999999999999E+147</v>
      </c>
      <c r="F303" s="14" t="str" cm="1">
        <f t="array" ref="F303">IF(AND(C303=1),INDEX(Boss20_Balance!V:V,MATCH(F302,Boss20_Balance!V:V,0)+1,0),F302)</f>
        <v>화</v>
      </c>
      <c r="G303" t="str">
        <f t="shared" si="24"/>
        <v>4000화</v>
      </c>
      <c r="H303">
        <v>9045</v>
      </c>
      <c r="I303">
        <v>300</v>
      </c>
      <c r="K30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</v>
      </c>
      <c r="L30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</v>
      </c>
      <c r="O303" t="str">
        <f>""</f>
        <v/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3F930-E34D-4ECF-99BE-1F6CBFC52311}">
  <dimension ref="A1:I14"/>
  <sheetViews>
    <sheetView workbookViewId="0">
      <selection activeCell="B9" sqref="B9"/>
    </sheetView>
  </sheetViews>
  <sheetFormatPr defaultRowHeight="16.5" x14ac:dyDescent="0.3"/>
  <cols>
    <col min="1" max="1" width="12.125" customWidth="1"/>
    <col min="2" max="2" width="12.75" bestFit="1" customWidth="1"/>
    <col min="5" max="5" width="14.125" customWidth="1"/>
    <col min="6" max="6" width="9.5" bestFit="1" customWidth="1"/>
  </cols>
  <sheetData>
    <row r="1" spans="1:9" x14ac:dyDescent="0.3">
      <c r="A1" t="s">
        <v>11</v>
      </c>
      <c r="B1" t="s">
        <v>8</v>
      </c>
      <c r="D1" t="s">
        <v>9</v>
      </c>
      <c r="E1" t="s">
        <v>10</v>
      </c>
    </row>
    <row r="2" spans="1:9" x14ac:dyDescent="0.3">
      <c r="A2">
        <v>15000000000</v>
      </c>
      <c r="B2">
        <v>60000000000</v>
      </c>
      <c r="D2" t="s">
        <v>12</v>
      </c>
      <c r="E2" s="1" t="s">
        <v>13</v>
      </c>
    </row>
    <row r="3" spans="1:9" x14ac:dyDescent="0.3">
      <c r="G3" t="s">
        <v>21</v>
      </c>
      <c r="I3" t="s">
        <v>19</v>
      </c>
    </row>
    <row r="4" spans="1:9" x14ac:dyDescent="0.3">
      <c r="D4" t="s">
        <v>20</v>
      </c>
      <c r="E4">
        <v>1</v>
      </c>
      <c r="F4">
        <v>2</v>
      </c>
      <c r="G4">
        <v>3</v>
      </c>
    </row>
    <row r="5" spans="1:9" x14ac:dyDescent="0.3">
      <c r="D5" t="s">
        <v>22</v>
      </c>
      <c r="E5">
        <v>20000</v>
      </c>
      <c r="F5">
        <v>3000000</v>
      </c>
      <c r="G5">
        <v>6</v>
      </c>
    </row>
    <row r="6" spans="1:9" x14ac:dyDescent="0.3">
      <c r="D6" t="s">
        <v>18</v>
      </c>
      <c r="E6" t="s">
        <v>15</v>
      </c>
      <c r="F6" t="s">
        <v>16</v>
      </c>
      <c r="G6" t="s">
        <v>17</v>
      </c>
    </row>
    <row r="7" spans="1:9" x14ac:dyDescent="0.3">
      <c r="A7" t="s">
        <v>14</v>
      </c>
      <c r="E7" s="1" t="s">
        <v>26</v>
      </c>
    </row>
    <row r="9" spans="1:9" x14ac:dyDescent="0.3">
      <c r="B9">
        <v>30000000000</v>
      </c>
      <c r="D9">
        <f t="shared" ref="D9:D14" si="0">B9/$B$2</f>
        <v>0.5</v>
      </c>
      <c r="E9">
        <f t="shared" ref="E9:E10" si="1">D9*$E$5</f>
        <v>10000</v>
      </c>
      <c r="F9">
        <f t="shared" ref="F9:F10" si="2">D9*$F$5</f>
        <v>1500000</v>
      </c>
      <c r="G9">
        <f t="shared" ref="G9:G10" si="3">D9*$G$5</f>
        <v>3</v>
      </c>
    </row>
    <row r="10" spans="1:9" x14ac:dyDescent="0.3">
      <c r="B10">
        <v>40000000000</v>
      </c>
      <c r="D10">
        <f t="shared" si="0"/>
        <v>0.66666666666666663</v>
      </c>
      <c r="E10">
        <f t="shared" si="1"/>
        <v>13333.333333333332</v>
      </c>
      <c r="F10">
        <f t="shared" si="2"/>
        <v>2000000</v>
      </c>
      <c r="G10">
        <f t="shared" si="3"/>
        <v>4</v>
      </c>
    </row>
    <row r="11" spans="1:9" x14ac:dyDescent="0.3">
      <c r="B11">
        <v>60000000000</v>
      </c>
      <c r="D11">
        <f t="shared" si="0"/>
        <v>1</v>
      </c>
      <c r="E11">
        <f t="shared" ref="E11:E14" si="4">D11*$E$5</f>
        <v>20000</v>
      </c>
      <c r="F11">
        <f t="shared" ref="F11:F14" si="5">D11*$F$5</f>
        <v>3000000</v>
      </c>
      <c r="G11">
        <f t="shared" ref="G11:G14" si="6">D11*$G$5</f>
        <v>6</v>
      </c>
    </row>
    <row r="12" spans="1:9" x14ac:dyDescent="0.3">
      <c r="B12">
        <v>800000000</v>
      </c>
      <c r="D12">
        <f t="shared" si="0"/>
        <v>1.3333333333333334E-2</v>
      </c>
      <c r="E12">
        <f t="shared" si="4"/>
        <v>266.66666666666669</v>
      </c>
      <c r="F12">
        <f t="shared" si="5"/>
        <v>40000</v>
      </c>
      <c r="G12">
        <f t="shared" si="6"/>
        <v>0.08</v>
      </c>
    </row>
    <row r="13" spans="1:9" x14ac:dyDescent="0.3">
      <c r="B13">
        <v>900000000</v>
      </c>
      <c r="D13">
        <f t="shared" si="0"/>
        <v>1.4999999999999999E-2</v>
      </c>
      <c r="E13">
        <f t="shared" si="4"/>
        <v>300</v>
      </c>
      <c r="F13">
        <f t="shared" si="5"/>
        <v>45000</v>
      </c>
      <c r="G13">
        <f t="shared" si="6"/>
        <v>0.09</v>
      </c>
    </row>
    <row r="14" spans="1:9" x14ac:dyDescent="0.3">
      <c r="B14">
        <v>40000000000000</v>
      </c>
      <c r="D14">
        <f t="shared" si="0"/>
        <v>666.66666666666663</v>
      </c>
      <c r="E14">
        <f t="shared" si="4"/>
        <v>13333333.333333332</v>
      </c>
      <c r="F14">
        <f t="shared" si="5"/>
        <v>2000000000</v>
      </c>
      <c r="G14">
        <f t="shared" si="6"/>
        <v>4000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TwelveBossTable</vt:lpstr>
      <vt:lpstr>UnitExchage</vt:lpstr>
      <vt:lpstr>StageExpansion</vt:lpstr>
      <vt:lpstr>Boss20_Balance</vt:lpstr>
      <vt:lpstr>Boss55_Balance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성훈 권</cp:lastModifiedBy>
  <dcterms:created xsi:type="dcterms:W3CDTF">2020-12-19T14:40:03Z</dcterms:created>
  <dcterms:modified xsi:type="dcterms:W3CDTF">2023-10-12T09:27:09Z</dcterms:modified>
</cp:coreProperties>
</file>