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96E13C1-F4EE-4012-9BF5-69980A38630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1" l="1"/>
  <c r="C93" i="1"/>
  <c r="D93" i="1" s="1"/>
  <c r="E93" i="1"/>
  <c r="E94" i="1" s="1"/>
  <c r="F93" i="1"/>
  <c r="J93" i="1"/>
  <c r="J94" i="1" s="1"/>
  <c r="K93" i="1"/>
  <c r="L93" i="1"/>
  <c r="M93" i="1"/>
  <c r="M94" i="1" s="1"/>
  <c r="B94" i="1"/>
  <c r="C94" i="1"/>
  <c r="D94" i="1" s="1"/>
  <c r="F94" i="1"/>
  <c r="K94" i="1"/>
  <c r="L94" i="1"/>
  <c r="K99" i="3"/>
  <c r="K100" i="3"/>
  <c r="B90" i="1"/>
  <c r="C90" i="1"/>
  <c r="D90" i="1" s="1"/>
  <c r="D91" i="1" s="1"/>
  <c r="E90" i="1"/>
  <c r="E91" i="1" s="1"/>
  <c r="E92" i="1" s="1"/>
  <c r="J90" i="1"/>
  <c r="J91" i="1" s="1"/>
  <c r="J92" i="1" s="1"/>
  <c r="K90" i="1"/>
  <c r="K91" i="1" s="1"/>
  <c r="K92" i="1" s="1"/>
  <c r="L90" i="1"/>
  <c r="M90" i="1"/>
  <c r="M91" i="1" s="1"/>
  <c r="M92" i="1" s="1"/>
  <c r="B91" i="1"/>
  <c r="B92" i="1" s="1"/>
  <c r="C91" i="1"/>
  <c r="L91" i="1"/>
  <c r="L92" i="1" s="1"/>
  <c r="C92" i="1"/>
  <c r="D92" i="1"/>
  <c r="K96" i="3"/>
  <c r="K97" i="3"/>
  <c r="K98" i="3"/>
  <c r="B88" i="1"/>
  <c r="C88" i="1"/>
  <c r="D88" i="1" s="1"/>
  <c r="E88" i="1"/>
  <c r="E89" i="1" s="1"/>
  <c r="J88" i="1"/>
  <c r="J89" i="1" s="1"/>
  <c r="K88" i="1"/>
  <c r="K89" i="1" s="1"/>
  <c r="L88" i="1"/>
  <c r="M88" i="1"/>
  <c r="M89" i="1" s="1"/>
  <c r="B89" i="1"/>
  <c r="C89" i="1"/>
  <c r="D89" i="1" s="1"/>
  <c r="L89" i="1"/>
  <c r="K94" i="3"/>
  <c r="K95" i="3"/>
  <c r="O49" i="3"/>
  <c r="P49" i="3" s="1"/>
  <c r="O48" i="3"/>
  <c r="P48" i="3" s="1"/>
  <c r="B85" i="1"/>
  <c r="C85" i="1"/>
  <c r="D85" i="1" s="1"/>
  <c r="E85" i="1"/>
  <c r="E86" i="1" s="1"/>
  <c r="E87" i="1" s="1"/>
  <c r="J85" i="1"/>
  <c r="J86" i="1" s="1"/>
  <c r="J87" i="1" s="1"/>
  <c r="K85" i="1"/>
  <c r="K86" i="1" s="1"/>
  <c r="K87" i="1" s="1"/>
  <c r="L85" i="1"/>
  <c r="M85" i="1"/>
  <c r="M86" i="1" s="1"/>
  <c r="M87" i="1" s="1"/>
  <c r="B86" i="1"/>
  <c r="B87" i="1" s="1"/>
  <c r="C86" i="1"/>
  <c r="D86" i="1" s="1"/>
  <c r="L86" i="1"/>
  <c r="C87" i="1"/>
  <c r="D87" i="1" s="1"/>
  <c r="L87" i="1"/>
  <c r="K93" i="3"/>
  <c r="K91" i="3"/>
  <c r="K92" i="3"/>
  <c r="O47" i="3"/>
  <c r="P47" i="3" s="1"/>
  <c r="B83" i="1"/>
  <c r="C83" i="1"/>
  <c r="D83" i="1" s="1"/>
  <c r="D84" i="1" s="1"/>
  <c r="E83" i="1"/>
  <c r="E84" i="1" s="1"/>
  <c r="J83" i="1"/>
  <c r="J84" i="1" s="1"/>
  <c r="K83" i="1"/>
  <c r="K84" i="1" s="1"/>
  <c r="L83" i="1"/>
  <c r="L84" i="1" s="1"/>
  <c r="M83" i="1"/>
  <c r="M84" i="1" s="1"/>
  <c r="B84" i="1"/>
  <c r="C84" i="1"/>
  <c r="K89" i="3"/>
  <c r="K90" i="3"/>
  <c r="B81" i="1"/>
  <c r="C81" i="1"/>
  <c r="D81" i="1" s="1"/>
  <c r="E81" i="1"/>
  <c r="E82" i="1" s="1"/>
  <c r="J81" i="1"/>
  <c r="J82" i="1" s="1"/>
  <c r="K81" i="1"/>
  <c r="K82" i="1" s="1"/>
  <c r="L81" i="1"/>
  <c r="M81" i="1"/>
  <c r="M82" i="1" s="1"/>
  <c r="B82" i="1"/>
  <c r="C82" i="1"/>
  <c r="D82" i="1" s="1"/>
  <c r="L82" i="1"/>
  <c r="K87" i="3"/>
  <c r="K88" i="3"/>
  <c r="O46" i="3"/>
  <c r="P46" i="3" s="1"/>
  <c r="O45" i="3"/>
  <c r="P45" i="3" s="1"/>
  <c r="O44" i="3"/>
  <c r="P44" i="3" s="1"/>
  <c r="B78" i="1"/>
  <c r="C78" i="1"/>
  <c r="D78" i="1" s="1"/>
  <c r="E78" i="1"/>
  <c r="E79" i="1" s="1"/>
  <c r="E80" i="1" s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L79" i="1"/>
  <c r="L80" i="1" s="1"/>
  <c r="C80" i="1"/>
  <c r="K84" i="3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79" i="1" l="1"/>
  <c r="D80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E18" i="4" l="1"/>
  <c r="E20" i="4"/>
  <c r="E17" i="4"/>
  <c r="E19" i="4"/>
  <c r="H12" i="3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9" i="3"/>
  <c r="I100" i="3" a="1"/>
  <c r="I100" i="3" s="1"/>
  <c r="J98" i="3"/>
  <c r="G98" i="3" s="1"/>
  <c r="F92" i="1" s="1"/>
  <c r="F98" i="3"/>
  <c r="J100" i="3" l="1"/>
  <c r="G100" i="3" s="1"/>
  <c r="F10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<sst xmlns="http://schemas.openxmlformats.org/spreadsheetml/2006/main" count="104" uniqueCount="99">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</sst>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94"/>
  <sheetViews>
    <sheetView tabSelected="1" zoomScale="85" zoomScaleNormal="85" workbookViewId="0">
      <pane ySplit="1" topLeftCell="A70" activePane="bottomLeft" state="frozen"/>
      <selection pane="bottomLeft" activeCell="D96" sqref="D9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97" si="6">J52+200</f>
        <v>12200</v>
      </c>
      <c r="K53">
        <f t="shared" si="3"/>
        <v>25</v>
      </c>
      <c r="L53">
        <f t="shared" ref="L53:L97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97" si="24">B71</f>
        <v>1-1</v>
      </c>
      <c r="C72">
        <f t="shared" si="22"/>
        <v>9021</v>
      </c>
      <c r="D72">
        <f t="shared" si="23"/>
        <v>15</v>
      </c>
      <c r="E72">
        <f t="shared" ref="E72:E97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97" si="26">K71</f>
        <v>25</v>
      </c>
      <c r="L72">
        <f t="shared" si="7"/>
        <v>14200</v>
      </c>
      <c r="M72">
        <f t="shared" ref="M72:M97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4" si="40">IF(MOD(A93,5)=0,9021,25)</f>
        <v>25</v>
      </c>
      <c r="D93">
        <f t="shared" ref="D93:D94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</sheetData>
  <phoneticPr fontId="1" type="noConversion"/>
  <conditionalFormatting sqref="A2:J2 K2:K61 D3:J3 D4:D32 F4:J32 G33:J61 M2:M94 A3:C94 E4:E94 G62:K94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00"/>
  <sheetViews>
    <sheetView topLeftCell="B85" zoomScaleNormal="100" workbookViewId="0">
      <selection activeCell="F102" sqref="F10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>VLOOKUP(I9,M:P,4,FALSE)</f>
        <v>10000000000000000</v>
      </c>
      <c r="K9" s="11">
        <f t="shared" ref="K9:K40" si="0">$B$14*E9</f>
        <v>200</v>
      </c>
      <c r="M9" s="16" t="s">
        <v>25</v>
      </c>
      <c r="N9" s="16">
        <v>8</v>
      </c>
      <c r="O9" s="17">
        <f t="shared" ref="O9:O32" si="1">POWER(10,N9)</f>
        <v>100000000</v>
      </c>
      <c r="P9" s="17" t="str">
        <f t="shared" ref="P9:P11" si="2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3">H10&amp;I10</f>
        <v>51경</v>
      </c>
      <c r="G10" s="17">
        <f t="shared" ref="G10:G60" si="4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>VLOOKUP(I10,M:P,4,FALSE)</f>
        <v>10000000000000000</v>
      </c>
      <c r="K10" s="11">
        <f t="shared" si="0"/>
        <v>400</v>
      </c>
      <c r="M10" s="16" t="s">
        <v>27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 x14ac:dyDescent="0.3">
      <c r="C11" s="15"/>
      <c r="E11" s="16">
        <v>3</v>
      </c>
      <c r="F11" s="17" t="str">
        <f t="shared" si="3"/>
        <v>2601경</v>
      </c>
      <c r="G11" s="17">
        <f t="shared" si="4"/>
        <v>2.601E+19</v>
      </c>
      <c r="H11" s="17">
        <f t="shared" ref="H11:H100" si="5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>VLOOKUP(I11,M:P,4,FALSE)</f>
        <v>10000000000000000</v>
      </c>
      <c r="K11" s="11">
        <f t="shared" si="0"/>
        <v>600</v>
      </c>
      <c r="M11" s="16" t="s">
        <v>28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3"/>
        <v>13.2651해</v>
      </c>
      <c r="G12" s="17">
        <f t="shared" si="4"/>
        <v>1.3265100000000001E+21</v>
      </c>
      <c r="H12" s="17">
        <f t="shared" si="5"/>
        <v>13.2651</v>
      </c>
      <c r="I12" s="16" t="str" cm="1">
        <f t="array" ref="I12">IF(AND(H11&gt;100,H12&lt;100),INDEX(M:M,MATCH(I11,M:M,0)+1,0),I11)</f>
        <v>해</v>
      </c>
      <c r="J12" s="16" t="str">
        <f>VLOOKUP(I12,M:P,4,FALSE)</f>
        <v>1E+20</v>
      </c>
      <c r="K12" s="11">
        <f t="shared" si="0"/>
        <v>800</v>
      </c>
      <c r="M12" s="16" t="s">
        <v>29</v>
      </c>
      <c r="N12" s="16">
        <v>20</v>
      </c>
      <c r="O12" s="17">
        <f t="shared" si="1"/>
        <v>1E+20</v>
      </c>
      <c r="P12" s="17" t="str">
        <f t="shared" ref="P12:P32" si="6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3"/>
        <v>676.5201해</v>
      </c>
      <c r="G13" s="17">
        <f t="shared" si="4"/>
        <v>6.7652009999999995E+22</v>
      </c>
      <c r="H13" s="17">
        <f t="shared" si="5"/>
        <v>676.52009999999996</v>
      </c>
      <c r="I13" s="16" t="str" cm="1">
        <f t="array" ref="I13">IF(AND(H12&gt;100,H13&lt;100),INDEX(M:M,MATCH(I12,M:M,0)+1,0),I12)</f>
        <v>해</v>
      </c>
      <c r="J13" s="16" t="str">
        <f>VLOOKUP(I13,M:P,4,FALSE)</f>
        <v>1E+20</v>
      </c>
      <c r="K13" s="11">
        <f t="shared" si="0"/>
        <v>1000</v>
      </c>
      <c r="M13" s="16" t="s">
        <v>30</v>
      </c>
      <c r="N13" s="16">
        <v>24</v>
      </c>
      <c r="O13" s="17">
        <f t="shared" si="1"/>
        <v>9.9999999999999998E+23</v>
      </c>
      <c r="P13" s="17" t="str">
        <f t="shared" si="6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3"/>
        <v>3.4503자</v>
      </c>
      <c r="G14" s="17">
        <f t="shared" si="4"/>
        <v>3.4503000000000005E+24</v>
      </c>
      <c r="H14" s="17">
        <f t="shared" si="5"/>
        <v>3.4503000000000004</v>
      </c>
      <c r="I14" s="16" t="str" cm="1">
        <f t="array" ref="I14">IF(AND(H13&gt;100,H14&lt;100),INDEX(M:M,MATCH(I13,M:M,0)+1,0),I13)</f>
        <v>자</v>
      </c>
      <c r="J14" s="16" t="str">
        <f>VLOOKUP(I14,M:P,4,FALSE)</f>
        <v>1E+24</v>
      </c>
      <c r="K14" s="11">
        <f t="shared" si="0"/>
        <v>1200</v>
      </c>
      <c r="M14" s="16" t="s">
        <v>31</v>
      </c>
      <c r="N14" s="16">
        <v>28</v>
      </c>
      <c r="O14" s="17">
        <f t="shared" si="1"/>
        <v>9.9999999999999996E+27</v>
      </c>
      <c r="P14" s="17" t="str">
        <f t="shared" si="6"/>
        <v>1E+28</v>
      </c>
    </row>
    <row r="15" spans="1:16" x14ac:dyDescent="0.3">
      <c r="C15" s="15"/>
      <c r="E15" s="16">
        <v>7</v>
      </c>
      <c r="F15" s="17" t="str">
        <f t="shared" si="3"/>
        <v>175.9653자</v>
      </c>
      <c r="G15" s="17">
        <f t="shared" si="4"/>
        <v>1.7596529999999999E+26</v>
      </c>
      <c r="H15" s="17">
        <f t="shared" si="5"/>
        <v>175.96530000000001</v>
      </c>
      <c r="I15" s="16" t="str" cm="1">
        <f t="array" ref="I15">IF(AND(H14&gt;100,H15&lt;100),INDEX(M:M,MATCH(I14,M:M,0)+1,0),I14)</f>
        <v>자</v>
      </c>
      <c r="J15" s="16" t="str">
        <f>VLOOKUP(I15,M:P,4,FALSE)</f>
        <v>1E+24</v>
      </c>
      <c r="K15" s="11">
        <f t="shared" si="0"/>
        <v>1400</v>
      </c>
      <c r="M15" s="16" t="s">
        <v>32</v>
      </c>
      <c r="N15" s="16">
        <v>32</v>
      </c>
      <c r="O15" s="17">
        <f t="shared" si="1"/>
        <v>1.0000000000000001E+32</v>
      </c>
      <c r="P15" s="17" t="str">
        <f t="shared" si="6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3"/>
        <v>8974.2303자</v>
      </c>
      <c r="G16" s="17">
        <f t="shared" si="4"/>
        <v>8.9742302999999997E+27</v>
      </c>
      <c r="H16" s="17">
        <f t="shared" si="5"/>
        <v>8974.2302999999993</v>
      </c>
      <c r="I16" s="16" t="str" cm="1">
        <f t="array" ref="I16">IF(AND(H15&gt;100,H16&lt;100),INDEX(M:M,MATCH(I15,M:M,0)+1,0),I15)</f>
        <v>자</v>
      </c>
      <c r="J16" s="16" t="str">
        <f>VLOOKUP(I16,M:P,4,FALSE)</f>
        <v>1E+24</v>
      </c>
      <c r="K16" s="11">
        <f t="shared" si="0"/>
        <v>1600</v>
      </c>
      <c r="M16" s="16" t="s">
        <v>33</v>
      </c>
      <c r="N16" s="16">
        <v>36</v>
      </c>
      <c r="O16" s="17">
        <f t="shared" si="1"/>
        <v>1E+36</v>
      </c>
      <c r="P16" s="17" t="str">
        <f t="shared" si="6"/>
        <v>1E+36</v>
      </c>
    </row>
    <row r="17" spans="3:16" x14ac:dyDescent="0.3">
      <c r="C17" s="15"/>
      <c r="E17" s="16">
        <v>9</v>
      </c>
      <c r="F17" s="17" t="str">
        <f t="shared" si="3"/>
        <v>45.7686양</v>
      </c>
      <c r="G17" s="17">
        <f t="shared" si="4"/>
        <v>4.5768600000000005E+29</v>
      </c>
      <c r="H17" s="17">
        <f t="shared" si="5"/>
        <v>45.768600000000006</v>
      </c>
      <c r="I17" s="16" t="str" cm="1">
        <f t="array" ref="I17">IF(AND(H16&gt;100,H17&lt;100),INDEX(M:M,MATCH(I16,M:M,0)+1,0),I16)</f>
        <v>양</v>
      </c>
      <c r="J17" s="16" t="str">
        <f>VLOOKUP(I17,M:P,4,FALSE)</f>
        <v>1E+28</v>
      </c>
      <c r="K17" s="11">
        <f t="shared" si="0"/>
        <v>1800</v>
      </c>
      <c r="M17" s="16" t="s">
        <v>34</v>
      </c>
      <c r="N17" s="16">
        <v>40</v>
      </c>
      <c r="O17" s="17">
        <f t="shared" si="1"/>
        <v>1E+40</v>
      </c>
      <c r="P17" s="17" t="str">
        <f t="shared" si="6"/>
        <v>1E+40</v>
      </c>
    </row>
    <row r="18" spans="3:16" x14ac:dyDescent="0.3">
      <c r="C18" s="15"/>
      <c r="E18" s="16">
        <v>10</v>
      </c>
      <c r="F18" s="17" t="str">
        <f t="shared" si="3"/>
        <v>2334.1986양</v>
      </c>
      <c r="G18" s="17">
        <f t="shared" si="4"/>
        <v>2.3341986000000001E+31</v>
      </c>
      <c r="H18" s="17">
        <f t="shared" si="5"/>
        <v>2334.1986000000002</v>
      </c>
      <c r="I18" s="16" t="str" cm="1">
        <f t="array" ref="I18">IF(AND(H17&gt;100,H18&lt;100),INDEX(M:M,MATCH(I17,M:M,0)+1,0),I17)</f>
        <v>양</v>
      </c>
      <c r="J18" s="16" t="str">
        <f>VLOOKUP(I18,M:P,4,FALSE)</f>
        <v>1E+28</v>
      </c>
      <c r="K18" s="11">
        <f t="shared" si="0"/>
        <v>2000</v>
      </c>
      <c r="M18" s="16" t="s">
        <v>35</v>
      </c>
      <c r="N18" s="16">
        <v>44</v>
      </c>
      <c r="O18" s="17">
        <f t="shared" si="1"/>
        <v>1.0000000000000001E+44</v>
      </c>
      <c r="P18" s="17" t="str">
        <f t="shared" si="6"/>
        <v>1E+44</v>
      </c>
    </row>
    <row r="19" spans="3:16" x14ac:dyDescent="0.3">
      <c r="C19" s="15"/>
      <c r="E19" s="16">
        <v>11</v>
      </c>
      <c r="F19" s="17" t="str">
        <f t="shared" si="3"/>
        <v>11.9045구</v>
      </c>
      <c r="G19" s="17">
        <f t="shared" si="4"/>
        <v>1.1904500000000001E+33</v>
      </c>
      <c r="H19" s="17">
        <f t="shared" si="5"/>
        <v>11.904500000000001</v>
      </c>
      <c r="I19" s="16" t="str" cm="1">
        <f t="array" ref="I19">IF(AND(H18&gt;100,H19&lt;100),INDEX(M:M,MATCH(I18,M:M,0)+1,0),I18)</f>
        <v>구</v>
      </c>
      <c r="J19" s="16" t="str">
        <f>VLOOKUP(I19,M:P,4,FALSE)</f>
        <v>1E+32</v>
      </c>
      <c r="K19" s="11">
        <f t="shared" si="0"/>
        <v>2200</v>
      </c>
      <c r="M19" s="16" t="s">
        <v>36</v>
      </c>
      <c r="N19" s="16">
        <v>48</v>
      </c>
      <c r="O19" s="17">
        <f t="shared" si="1"/>
        <v>1E+48</v>
      </c>
      <c r="P19" s="17" t="str">
        <f t="shared" si="6"/>
        <v>1E+48</v>
      </c>
    </row>
    <row r="20" spans="3:16" x14ac:dyDescent="0.3">
      <c r="C20" s="15"/>
      <c r="E20" s="16">
        <v>12</v>
      </c>
      <c r="F20" s="17" t="str">
        <f t="shared" si="3"/>
        <v>607.1295구</v>
      </c>
      <c r="G20" s="17">
        <f t="shared" si="4"/>
        <v>6.0712950000000003E+34</v>
      </c>
      <c r="H20" s="17">
        <f t="shared" si="5"/>
        <v>607.12950000000001</v>
      </c>
      <c r="I20" s="16" t="str" cm="1">
        <f t="array" ref="I20">IF(AND(H19&gt;100,H20&lt;100),INDEX(M:M,MATCH(I19,M:M,0)+1,0),I19)</f>
        <v>구</v>
      </c>
      <c r="J20" s="16" t="str">
        <f>VLOOKUP(I20,M:P,4,FALSE)</f>
        <v>1E+32</v>
      </c>
      <c r="K20" s="11">
        <f t="shared" si="0"/>
        <v>2400</v>
      </c>
      <c r="M20" s="16" t="s">
        <v>37</v>
      </c>
      <c r="N20" s="16">
        <v>52</v>
      </c>
      <c r="O20" s="17">
        <f t="shared" si="1"/>
        <v>9.9999999999999999E+51</v>
      </c>
      <c r="P20" s="17" t="str">
        <f t="shared" si="6"/>
        <v>1E+52</v>
      </c>
    </row>
    <row r="21" spans="3:16" x14ac:dyDescent="0.3">
      <c r="C21" s="15"/>
      <c r="E21" s="16">
        <v>13</v>
      </c>
      <c r="F21" s="17" t="str">
        <f t="shared" si="3"/>
        <v>3.0964간</v>
      </c>
      <c r="G21" s="17">
        <f t="shared" si="4"/>
        <v>3.0963999999999999E+36</v>
      </c>
      <c r="H21" s="17">
        <f t="shared" si="5"/>
        <v>3.0964</v>
      </c>
      <c r="I21" s="16" t="str" cm="1">
        <f t="array" ref="I21">IF(AND(H20&gt;100,H21&lt;100),INDEX(M:M,MATCH(I20,M:M,0)+1,0),I20)</f>
        <v>간</v>
      </c>
      <c r="J21" s="16" t="str">
        <f>VLOOKUP(I21,M:P,4,FALSE)</f>
        <v>1E+36</v>
      </c>
      <c r="K21" s="11">
        <f t="shared" si="0"/>
        <v>2600</v>
      </c>
      <c r="M21" s="16" t="s">
        <v>38</v>
      </c>
      <c r="N21" s="16">
        <v>56</v>
      </c>
      <c r="O21" s="17">
        <f t="shared" si="1"/>
        <v>1.0000000000000001E+56</v>
      </c>
      <c r="P21" s="17" t="str">
        <f t="shared" si="6"/>
        <v>1E+56</v>
      </c>
    </row>
    <row r="22" spans="3:16" x14ac:dyDescent="0.3">
      <c r="C22" s="15"/>
      <c r="E22" s="16">
        <v>14</v>
      </c>
      <c r="F22" s="17" t="str">
        <f t="shared" si="3"/>
        <v>157.9164간</v>
      </c>
      <c r="G22" s="17">
        <f t="shared" si="4"/>
        <v>1.5791640000000002E+38</v>
      </c>
      <c r="H22" s="17">
        <f t="shared" si="5"/>
        <v>157.91640000000001</v>
      </c>
      <c r="I22" s="16" t="str" cm="1">
        <f t="array" ref="I22">IF(AND(H21&gt;100,H22&lt;100),INDEX(M:M,MATCH(I21,M:M,0)+1,0),I21)</f>
        <v>간</v>
      </c>
      <c r="J22" s="16" t="str">
        <f>VLOOKUP(I22,M:P,4,FALSE)</f>
        <v>1E+36</v>
      </c>
      <c r="K22" s="11">
        <f t="shared" si="0"/>
        <v>2800</v>
      </c>
      <c r="M22" s="16" t="s">
        <v>39</v>
      </c>
      <c r="N22" s="16">
        <v>60</v>
      </c>
      <c r="O22" s="17">
        <f t="shared" si="1"/>
        <v>9.9999999999999995E+59</v>
      </c>
      <c r="P22" s="17" t="str">
        <f t="shared" si="6"/>
        <v>1E+60</v>
      </c>
    </row>
    <row r="23" spans="3:16" x14ac:dyDescent="0.3">
      <c r="E23" s="16">
        <v>15</v>
      </c>
      <c r="F23" s="17" t="str">
        <f t="shared" si="3"/>
        <v>8053.7364간</v>
      </c>
      <c r="G23" s="17">
        <f t="shared" si="4"/>
        <v>8.0537364000000001E+39</v>
      </c>
      <c r="H23" s="17">
        <f t="shared" si="5"/>
        <v>8053.7363999999998</v>
      </c>
      <c r="I23" s="16" t="str" cm="1">
        <f t="array" ref="I23">IF(AND(H22&gt;100,H23&lt;100),INDEX(M:M,MATCH(I22,M:M,0)+1,0),I22)</f>
        <v>간</v>
      </c>
      <c r="J23" s="16" t="str">
        <f>VLOOKUP(I23,M:P,4,FALSE)</f>
        <v>1E+36</v>
      </c>
      <c r="K23" s="11">
        <f t="shared" si="0"/>
        <v>3000</v>
      </c>
      <c r="M23" s="16" t="s">
        <v>40</v>
      </c>
      <c r="N23" s="16">
        <v>64</v>
      </c>
      <c r="O23" s="17">
        <f t="shared" si="1"/>
        <v>1E+64</v>
      </c>
      <c r="P23" s="17" t="str">
        <f t="shared" si="6"/>
        <v>1E+64</v>
      </c>
    </row>
    <row r="24" spans="3:16" x14ac:dyDescent="0.3">
      <c r="E24" s="16">
        <v>16</v>
      </c>
      <c r="F24" s="17" t="str">
        <f t="shared" si="3"/>
        <v>41.0741정</v>
      </c>
      <c r="G24" s="17">
        <f t="shared" si="4"/>
        <v>4.1074099999999999E+41</v>
      </c>
      <c r="H24" s="17">
        <f t="shared" si="5"/>
        <v>41.074100000000001</v>
      </c>
      <c r="I24" s="16" t="str" cm="1">
        <f t="array" ref="I24">IF(AND(H23&gt;100,H24&lt;100),INDEX(M:M,MATCH(I23,M:M,0)+1,0),I23)</f>
        <v>정</v>
      </c>
      <c r="J24" s="16" t="str">
        <f>VLOOKUP(I24,M:P,4,FALSE)</f>
        <v>1E+40</v>
      </c>
      <c r="K24" s="11">
        <f t="shared" si="0"/>
        <v>3200</v>
      </c>
      <c r="M24" s="16" t="s">
        <v>41</v>
      </c>
      <c r="N24" s="16">
        <v>68</v>
      </c>
      <c r="O24" s="17">
        <f t="shared" si="1"/>
        <v>9.9999999999999995E+67</v>
      </c>
      <c r="P24" s="17" t="str">
        <f t="shared" si="6"/>
        <v>1E+68</v>
      </c>
    </row>
    <row r="25" spans="3:16" x14ac:dyDescent="0.3">
      <c r="E25" s="16">
        <v>17</v>
      </c>
      <c r="F25" s="17" t="str">
        <f t="shared" si="3"/>
        <v>2094.7791정</v>
      </c>
      <c r="G25" s="17">
        <f t="shared" si="4"/>
        <v>2.0947791000000003E+43</v>
      </c>
      <c r="H25" s="17">
        <f t="shared" si="5"/>
        <v>2094.7791000000002</v>
      </c>
      <c r="I25" s="16" t="str" cm="1">
        <f t="array" ref="I25">IF(AND(H24&gt;100,H25&lt;100),INDEX(M:M,MATCH(I24,M:M,0)+1,0),I24)</f>
        <v>정</v>
      </c>
      <c r="J25" s="16" t="str">
        <f>VLOOKUP(I25,M:P,4,FALSE)</f>
        <v>1E+40</v>
      </c>
      <c r="K25" s="11">
        <f t="shared" si="0"/>
        <v>3400</v>
      </c>
      <c r="M25" s="16" t="s">
        <v>42</v>
      </c>
      <c r="N25" s="16">
        <v>72</v>
      </c>
      <c r="O25" s="17">
        <f t="shared" si="1"/>
        <v>9.9999999999999994E+71</v>
      </c>
      <c r="P25" s="17" t="str">
        <f t="shared" si="6"/>
        <v>1E+72</v>
      </c>
    </row>
    <row r="26" spans="3:16" x14ac:dyDescent="0.3">
      <c r="E26" s="16">
        <v>18</v>
      </c>
      <c r="F26" s="17" t="str">
        <f t="shared" si="3"/>
        <v>10.6834재</v>
      </c>
      <c r="G26" s="17">
        <f t="shared" si="4"/>
        <v>1.06834E+45</v>
      </c>
      <c r="H26" s="17">
        <f t="shared" si="5"/>
        <v>10.683399999999999</v>
      </c>
      <c r="I26" s="16" t="str" cm="1">
        <f t="array" ref="I26">IF(AND(H25&gt;100,H26&lt;100),INDEX(M:M,MATCH(I25,M:M,0)+1,0),I25)</f>
        <v>재</v>
      </c>
      <c r="J26" s="16" t="str">
        <f>VLOOKUP(I26,M:P,4,FALSE)</f>
        <v>1E+44</v>
      </c>
      <c r="K26" s="11">
        <f t="shared" si="0"/>
        <v>3600</v>
      </c>
      <c r="M26" s="16" t="s">
        <v>43</v>
      </c>
      <c r="N26" s="16">
        <v>76</v>
      </c>
      <c r="O26" s="17">
        <f t="shared" si="1"/>
        <v>1E+76</v>
      </c>
      <c r="P26" s="17" t="str">
        <f t="shared" si="6"/>
        <v>1E+76</v>
      </c>
    </row>
    <row r="27" spans="3:16" x14ac:dyDescent="0.3">
      <c r="E27" s="16">
        <v>19</v>
      </c>
      <c r="F27" s="17" t="str">
        <f t="shared" si="3"/>
        <v>544.8534재</v>
      </c>
      <c r="G27" s="17">
        <f t="shared" si="4"/>
        <v>5.4485340000000006E+46</v>
      </c>
      <c r="H27" s="17">
        <f t="shared" si="5"/>
        <v>544.85339999999997</v>
      </c>
      <c r="I27" s="16" t="str" cm="1">
        <f t="array" ref="I27">IF(AND(H26&gt;100,H27&lt;100),INDEX(M:M,MATCH(I26,M:M,0)+1,0),I26)</f>
        <v>재</v>
      </c>
      <c r="J27" s="16" t="str">
        <f>VLOOKUP(I27,M:P,4,FALSE)</f>
        <v>1E+44</v>
      </c>
      <c r="K27" s="11">
        <f t="shared" si="0"/>
        <v>3800</v>
      </c>
      <c r="M27" s="16" t="s">
        <v>45</v>
      </c>
      <c r="N27" s="16">
        <v>80</v>
      </c>
      <c r="O27" s="17">
        <f t="shared" si="1"/>
        <v>1E+80</v>
      </c>
      <c r="P27" s="17" t="str">
        <f t="shared" si="6"/>
        <v>1E+80</v>
      </c>
    </row>
    <row r="28" spans="3:16" x14ac:dyDescent="0.3">
      <c r="E28" s="16">
        <v>20</v>
      </c>
      <c r="F28" s="17" t="str">
        <f t="shared" si="3"/>
        <v>2.7788극</v>
      </c>
      <c r="G28" s="17">
        <f t="shared" si="4"/>
        <v>2.7788000000000005E+48</v>
      </c>
      <c r="H28" s="17">
        <f t="shared" si="5"/>
        <v>2.7788000000000004</v>
      </c>
      <c r="I28" s="16" t="str" cm="1">
        <f t="array" ref="I28">IF(AND(H27&gt;100,H28&lt;100),INDEX(M:M,MATCH(I27,M:M,0)+1,0),I27)</f>
        <v>극</v>
      </c>
      <c r="J28" s="16" t="str">
        <f>VLOOKUP(I28,M:P,4,FALSE)</f>
        <v>1E+48</v>
      </c>
      <c r="K28" s="11">
        <f t="shared" si="0"/>
        <v>4000</v>
      </c>
      <c r="M28" s="16" t="s">
        <v>24</v>
      </c>
      <c r="N28" s="16">
        <v>84</v>
      </c>
      <c r="O28" s="17">
        <f t="shared" si="1"/>
        <v>1.0000000000000001E+84</v>
      </c>
      <c r="P28" s="17" t="str">
        <f t="shared" si="6"/>
        <v>1E+84</v>
      </c>
    </row>
    <row r="29" spans="3:16" x14ac:dyDescent="0.3">
      <c r="E29" s="16">
        <v>21</v>
      </c>
      <c r="F29" s="17" t="str">
        <f t="shared" si="3"/>
        <v>141.7188극</v>
      </c>
      <c r="G29" s="17">
        <f t="shared" si="4"/>
        <v>1.417188E+50</v>
      </c>
      <c r="H29" s="17">
        <f t="shared" si="5"/>
        <v>141.71879999999999</v>
      </c>
      <c r="I29" s="16" t="str" cm="1">
        <f t="array" ref="I29">IF(AND(H28&gt;100,H29&lt;100),INDEX(M:M,MATCH(I28,M:M,0)+1,0),I28)</f>
        <v>극</v>
      </c>
      <c r="J29" s="16" t="str">
        <f>VLOOKUP(I29,M:P,4,FALSE)</f>
        <v>1E+48</v>
      </c>
      <c r="K29" s="11">
        <f t="shared" si="0"/>
        <v>4200</v>
      </c>
      <c r="M29" s="16" t="s">
        <v>46</v>
      </c>
      <c r="N29" s="16">
        <v>88</v>
      </c>
      <c r="O29" s="17">
        <f t="shared" si="1"/>
        <v>9.9999999999999996E+87</v>
      </c>
      <c r="P29" s="17" t="str">
        <f t="shared" si="6"/>
        <v>1E+88</v>
      </c>
    </row>
    <row r="30" spans="3:16" x14ac:dyDescent="0.3">
      <c r="E30" s="16">
        <v>22</v>
      </c>
      <c r="F30" s="17" t="str">
        <f t="shared" si="3"/>
        <v>7227.6588극</v>
      </c>
      <c r="G30" s="17">
        <f t="shared" si="4"/>
        <v>7.2276588000000002E+51</v>
      </c>
      <c r="H30" s="17">
        <f t="shared" si="5"/>
        <v>7227.6588000000002</v>
      </c>
      <c r="I30" s="16" t="str" cm="1">
        <f t="array" ref="I30">IF(AND(H29&gt;100,H30&lt;100),INDEX(M:M,MATCH(I29,M:M,0)+1,0),I29)</f>
        <v>극</v>
      </c>
      <c r="J30" s="16" t="str">
        <f>VLOOKUP(I30,M:P,4,FALSE)</f>
        <v>1E+48</v>
      </c>
      <c r="K30" s="11">
        <f t="shared" si="0"/>
        <v>4400</v>
      </c>
      <c r="M30" s="16" t="s">
        <v>47</v>
      </c>
      <c r="N30" s="16">
        <v>92</v>
      </c>
      <c r="O30" s="17">
        <f t="shared" si="1"/>
        <v>1E+92</v>
      </c>
      <c r="P30" s="17" t="str">
        <f t="shared" si="6"/>
        <v>1E+92</v>
      </c>
    </row>
    <row r="31" spans="3:16" x14ac:dyDescent="0.3">
      <c r="E31" s="16">
        <v>23</v>
      </c>
      <c r="F31" s="17" t="str">
        <f t="shared" si="3"/>
        <v>36.8611항</v>
      </c>
      <c r="G31" s="17">
        <f t="shared" si="4"/>
        <v>3.6861099999999998E+53</v>
      </c>
      <c r="H31" s="17">
        <f t="shared" si="5"/>
        <v>36.8611</v>
      </c>
      <c r="I31" s="16" t="str" cm="1">
        <f t="array" ref="I31">IF(AND(H30&gt;100,H31&lt;100),INDEX(M:M,MATCH(I30,M:M,0)+1,0),I30)</f>
        <v>항</v>
      </c>
      <c r="J31" s="16" t="str">
        <f>VLOOKUP(I31,M:P,4,FALSE)</f>
        <v>1E+52</v>
      </c>
      <c r="K31" s="11">
        <f t="shared" si="0"/>
        <v>4600</v>
      </c>
      <c r="M31" s="16" t="s">
        <v>44</v>
      </c>
      <c r="N31" s="16">
        <v>96</v>
      </c>
      <c r="O31" s="17">
        <f t="shared" si="1"/>
        <v>1E+96</v>
      </c>
      <c r="P31" s="17" t="str">
        <f t="shared" si="6"/>
        <v>1E+96</v>
      </c>
    </row>
    <row r="32" spans="3:16" x14ac:dyDescent="0.3">
      <c r="E32" s="16">
        <v>24</v>
      </c>
      <c r="F32" s="17" t="str">
        <f t="shared" si="3"/>
        <v>1879.9161항</v>
      </c>
      <c r="G32" s="17">
        <f t="shared" si="4"/>
        <v>1.8799161E+55</v>
      </c>
      <c r="H32" s="17">
        <f t="shared" si="5"/>
        <v>1879.9160999999999</v>
      </c>
      <c r="I32" s="16" t="str" cm="1">
        <f t="array" ref="I32">IF(AND(H31&gt;100,H32&lt;100),INDEX(M:M,MATCH(I31,M:M,0)+1,0),I31)</f>
        <v>항</v>
      </c>
      <c r="J32" s="16" t="str">
        <f>VLOOKUP(I32,M:P,4,FALSE)</f>
        <v>1E+52</v>
      </c>
      <c r="K32" s="11">
        <f t="shared" si="0"/>
        <v>4800</v>
      </c>
      <c r="L32" s="16"/>
      <c r="M32" s="16" t="s">
        <v>50</v>
      </c>
      <c r="N32" s="16">
        <v>100</v>
      </c>
      <c r="O32" s="17">
        <f t="shared" si="1"/>
        <v>1E+100</v>
      </c>
      <c r="P32" s="17" t="str">
        <f t="shared" si="6"/>
        <v>1E+100</v>
      </c>
    </row>
    <row r="33" spans="5:25" x14ac:dyDescent="0.3">
      <c r="E33" s="16">
        <v>25</v>
      </c>
      <c r="F33" s="17" t="str">
        <f t="shared" si="3"/>
        <v>9.5876아</v>
      </c>
      <c r="G33" s="17">
        <f t="shared" si="4"/>
        <v>9.5876000000000011E+56</v>
      </c>
      <c r="H33" s="17">
        <f t="shared" si="5"/>
        <v>9.5876000000000001</v>
      </c>
      <c r="I33" s="16" t="str" cm="1">
        <f t="array" ref="I33">IF(AND(H32&gt;100,H33&lt;100),INDEX(M:M,MATCH(I32,M:M,0)+1,0),I32)</f>
        <v>아</v>
      </c>
      <c r="J33" s="16" t="str">
        <f>VLOOKUP(I33,M:P,4,FALSE)</f>
        <v>1E+56</v>
      </c>
      <c r="K33" s="11">
        <f t="shared" si="0"/>
        <v>5000</v>
      </c>
      <c r="L33" s="13"/>
      <c r="M33" s="16" t="s">
        <v>82</v>
      </c>
      <c r="N33" s="16">
        <v>104</v>
      </c>
      <c r="O33" s="17">
        <f t="shared" ref="O33:O34" si="7">POWER(10,N33)</f>
        <v>1E+104</v>
      </c>
      <c r="P33" s="17" t="str">
        <f t="shared" ref="P33:P34" si="8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3"/>
        <v>488.9676아</v>
      </c>
      <c r="G34" s="17">
        <f t="shared" si="4"/>
        <v>4.8896760000000004E+58</v>
      </c>
      <c r="H34" s="17">
        <f t="shared" si="5"/>
        <v>488.9676</v>
      </c>
      <c r="I34" s="16" t="str" cm="1">
        <f t="array" ref="I34">IF(AND(H33&gt;100,H34&lt;100),INDEX(M:M,MATCH(I33,M:M,0)+1,0),I33)</f>
        <v>아</v>
      </c>
      <c r="J34" s="16" t="str">
        <f>VLOOKUP(I34,M:P,4,FALSE)</f>
        <v>1E+56</v>
      </c>
      <c r="K34" s="11">
        <f t="shared" si="0"/>
        <v>5200</v>
      </c>
      <c r="L34" s="13"/>
      <c r="M34" s="16" t="s">
        <v>83</v>
      </c>
      <c r="N34" s="16">
        <v>108</v>
      </c>
      <c r="O34" s="17">
        <f t="shared" si="7"/>
        <v>1E+108</v>
      </c>
      <c r="P34" s="17" t="str">
        <f t="shared" si="8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3"/>
        <v>2.4938나</v>
      </c>
      <c r="G35" s="17">
        <f t="shared" si="4"/>
        <v>2.4938000000000001E+60</v>
      </c>
      <c r="H35" s="17">
        <f t="shared" si="5"/>
        <v>2.4938000000000002</v>
      </c>
      <c r="I35" s="16" t="str" cm="1">
        <f t="array" ref="I35">IF(AND(H34&gt;100,H35&lt;100),INDEX(M:M,MATCH(I34,M:M,0)+1,0),I34)</f>
        <v>나</v>
      </c>
      <c r="J35" s="16" t="str">
        <f>VLOOKUP(I35,M:P,4,FALSE)</f>
        <v>1E+60</v>
      </c>
      <c r="K35" s="11">
        <f t="shared" si="0"/>
        <v>5400</v>
      </c>
      <c r="L35" s="13"/>
      <c r="M35" s="16" t="s">
        <v>84</v>
      </c>
      <c r="N35" s="16">
        <v>112</v>
      </c>
      <c r="O35" s="17">
        <f t="shared" ref="O35:O37" si="9">POWER(10,N35)</f>
        <v>9.9999999999999993E+111</v>
      </c>
      <c r="P35" s="17" t="str">
        <f t="shared" ref="P35:P37" si="10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3"/>
        <v>127.1838나</v>
      </c>
      <c r="G36" s="17">
        <f t="shared" si="4"/>
        <v>1.2718379999999999E+62</v>
      </c>
      <c r="H36" s="17">
        <f t="shared" si="5"/>
        <v>127.18380000000001</v>
      </c>
      <c r="I36" s="16" t="str" cm="1">
        <f t="array" ref="I36">IF(AND(H35&gt;100,H36&lt;100),INDEX(M:M,MATCH(I35,M:M,0)+1,0),I35)</f>
        <v>나</v>
      </c>
      <c r="J36" s="16" t="str">
        <f>VLOOKUP(I36,M:P,4,FALSE)</f>
        <v>1E+60</v>
      </c>
      <c r="K36" s="11">
        <f t="shared" si="0"/>
        <v>5600</v>
      </c>
      <c r="L36" s="13"/>
      <c r="M36" s="16" t="s">
        <v>85</v>
      </c>
      <c r="N36" s="16">
        <v>116</v>
      </c>
      <c r="O36" s="17">
        <f t="shared" si="9"/>
        <v>1E+116</v>
      </c>
      <c r="P36" s="17" t="str">
        <f t="shared" si="10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3"/>
        <v>6486.3738나</v>
      </c>
      <c r="G37" s="17">
        <f t="shared" si="4"/>
        <v>6.4863737999999999E+63</v>
      </c>
      <c r="H37" s="17">
        <f t="shared" si="5"/>
        <v>6486.3738000000003</v>
      </c>
      <c r="I37" s="16" t="str" cm="1">
        <f t="array" ref="I37">IF(AND(H36&gt;100,H37&lt;100),INDEX(M:M,MATCH(I36,M:M,0)+1,0),I36)</f>
        <v>나</v>
      </c>
      <c r="J37" s="16" t="str">
        <f>VLOOKUP(I37,M:P,4,FALSE)</f>
        <v>1E+60</v>
      </c>
      <c r="K37" s="11">
        <f t="shared" si="0"/>
        <v>5800</v>
      </c>
      <c r="L37" s="13"/>
      <c r="M37" s="16" t="s">
        <v>86</v>
      </c>
      <c r="N37" s="16">
        <v>120</v>
      </c>
      <c r="O37" s="17">
        <f t="shared" si="9"/>
        <v>9.9999999999999998E+119</v>
      </c>
      <c r="P37" s="17" t="str">
        <f t="shared" si="10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3"/>
        <v>33.0806불</v>
      </c>
      <c r="G38" s="17">
        <f t="shared" si="4"/>
        <v>3.3080600000000005E+65</v>
      </c>
      <c r="H38" s="17">
        <f t="shared" si="5"/>
        <v>33.080600000000004</v>
      </c>
      <c r="I38" s="16" t="str" cm="1">
        <f t="array" ref="I38">IF(AND(H37&gt;100,H38&lt;100),INDEX(M:M,MATCH(I37,M:M,0)+1,0),I37)</f>
        <v>불</v>
      </c>
      <c r="J38" s="16" t="str">
        <f>VLOOKUP(I38,M:P,4,FALSE)</f>
        <v>1E+64</v>
      </c>
      <c r="K38" s="11">
        <f t="shared" si="0"/>
        <v>6000</v>
      </c>
      <c r="L38" s="13"/>
      <c r="M38" s="16" t="s">
        <v>87</v>
      </c>
      <c r="N38" s="16">
        <v>124</v>
      </c>
      <c r="O38" s="17">
        <f t="shared" ref="O38:O39" si="11">POWER(10,N38)</f>
        <v>9.9999999999999995E+123</v>
      </c>
      <c r="P38" s="17" t="str">
        <f t="shared" ref="P38:P39" si="12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3"/>
        <v>1687.1106불</v>
      </c>
      <c r="G39" s="17">
        <f t="shared" si="4"/>
        <v>1.6871106000000001E+67</v>
      </c>
      <c r="H39" s="17">
        <f t="shared" si="5"/>
        <v>1687.1106</v>
      </c>
      <c r="I39" s="16" t="str" cm="1">
        <f t="array" ref="I39">IF(AND(H38&gt;100,H39&lt;100),INDEX(M:M,MATCH(I38,M:M,0)+1,0),I38)</f>
        <v>불</v>
      </c>
      <c r="J39" s="16" t="str">
        <f>VLOOKUP(I39,M:P,4,FALSE)</f>
        <v>1E+64</v>
      </c>
      <c r="K39" s="11">
        <f t="shared" si="0"/>
        <v>6200</v>
      </c>
      <c r="L39" s="13"/>
      <c r="M39" s="16" t="s">
        <v>88</v>
      </c>
      <c r="N39" s="16">
        <v>128</v>
      </c>
      <c r="O39" s="17">
        <f t="shared" si="11"/>
        <v>1.0000000000000001E+128</v>
      </c>
      <c r="P39" s="17" t="str">
        <f t="shared" si="12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3"/>
        <v>8.6043무</v>
      </c>
      <c r="G40" s="17">
        <f t="shared" si="4"/>
        <v>8.6043000000000003E+68</v>
      </c>
      <c r="H40" s="17">
        <f t="shared" si="5"/>
        <v>8.6043000000000003</v>
      </c>
      <c r="I40" s="16" t="str" cm="1">
        <f t="array" ref="I40">IF(AND(H39&gt;100,H40&lt;100),INDEX(M:M,MATCH(I39,M:M,0)+1,0),I39)</f>
        <v>무</v>
      </c>
      <c r="J40" s="16" t="str">
        <f>VLOOKUP(I40,M:P,4,FALSE)</f>
        <v>1E+68</v>
      </c>
      <c r="K40" s="11">
        <f t="shared" si="0"/>
        <v>6400</v>
      </c>
      <c r="M40" s="16" t="s">
        <v>89</v>
      </c>
      <c r="N40" s="16">
        <v>132</v>
      </c>
      <c r="O40" s="17">
        <f t="shared" ref="O40" si="13">POWER(10,N40)</f>
        <v>9.9999999999999999E+131</v>
      </c>
      <c r="P40" s="17" t="str">
        <f t="shared" ref="P40" si="14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3"/>
        <v>438.8193무</v>
      </c>
      <c r="G41" s="17">
        <f t="shared" si="4"/>
        <v>4.3881929999999998E+70</v>
      </c>
      <c r="H41" s="17">
        <f t="shared" si="5"/>
        <v>438.8193</v>
      </c>
      <c r="I41" s="16" t="str" cm="1">
        <f t="array" ref="I41">IF(AND(H40&gt;100,H41&lt;100),INDEX(M:M,MATCH(I40,M:M,0)+1,0),I40)</f>
        <v>무</v>
      </c>
      <c r="J41" s="16" t="str">
        <f>VLOOKUP(I41,M:P,4,FALSE)</f>
        <v>1E+68</v>
      </c>
      <c r="K41" s="11">
        <f t="shared" ref="K41:K62" si="15">$B$14*E41</f>
        <v>6600</v>
      </c>
      <c r="M41" s="16" t="s">
        <v>90</v>
      </c>
      <c r="N41" s="16">
        <v>136</v>
      </c>
      <c r="O41" s="17">
        <f t="shared" ref="O41" si="16">POWER(10,N41)</f>
        <v>1.0000000000000001E+136</v>
      </c>
      <c r="P41" s="17" t="str">
        <f t="shared" ref="P41" si="17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3"/>
        <v>2.238대</v>
      </c>
      <c r="G42" s="17">
        <f t="shared" si="4"/>
        <v>2.238E+72</v>
      </c>
      <c r="H42" s="17">
        <f t="shared" si="5"/>
        <v>2.238</v>
      </c>
      <c r="I42" s="16" t="str" cm="1">
        <f t="array" ref="I42">IF(AND(H41&gt;100,H42&lt;100),INDEX(M:M,MATCH(I41,M:M,0)+1,0),I41)</f>
        <v>대</v>
      </c>
      <c r="J42" s="16" t="str">
        <f>VLOOKUP(I42,M:P,4,FALSE)</f>
        <v>1E+72</v>
      </c>
      <c r="K42" s="11">
        <f t="shared" si="15"/>
        <v>6800</v>
      </c>
      <c r="M42" s="16" t="s">
        <v>91</v>
      </c>
      <c r="N42" s="16">
        <v>140</v>
      </c>
      <c r="O42" s="17">
        <f t="shared" ref="O42" si="18">POWER(10,N42)</f>
        <v>1.0000000000000001E+140</v>
      </c>
      <c r="P42" s="17" t="str">
        <f t="shared" ref="P42" si="1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3"/>
        <v>114.138대</v>
      </c>
      <c r="G43" s="17">
        <f t="shared" si="4"/>
        <v>1.14138E+74</v>
      </c>
      <c r="H43" s="17">
        <f t="shared" si="5"/>
        <v>114.13800000000001</v>
      </c>
      <c r="I43" s="16" t="str" cm="1">
        <f t="array" ref="I43">IF(AND(H42&gt;100,H43&lt;100),INDEX(M:M,MATCH(I42,M:M,0)+1,0),I42)</f>
        <v>대</v>
      </c>
      <c r="J43" s="16" t="str">
        <f>VLOOKUP(I43,M:P,4,FALSE)</f>
        <v>1E+72</v>
      </c>
      <c r="K43" s="11">
        <f t="shared" si="15"/>
        <v>7000</v>
      </c>
      <c r="M43" s="16" t="s">
        <v>92</v>
      </c>
      <c r="N43" s="16">
        <v>144</v>
      </c>
      <c r="O43" s="17">
        <f t="shared" ref="O43" si="20">POWER(10,N43)</f>
        <v>1E+144</v>
      </c>
      <c r="P43" s="17" t="str">
        <f t="shared" ref="P43" si="2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3"/>
        <v>5821.038대</v>
      </c>
      <c r="G44" s="17">
        <f t="shared" si="4"/>
        <v>5.8210379999999993E+75</v>
      </c>
      <c r="H44" s="17">
        <f t="shared" si="5"/>
        <v>5821.0379999999996</v>
      </c>
      <c r="I44" s="16" t="str" cm="1">
        <f t="array" ref="I44">IF(AND(H43&gt;100,H44&lt;100),INDEX(M:M,MATCH(I43,M:M,0)+1,0),I43)</f>
        <v>대</v>
      </c>
      <c r="J44" s="16" t="str">
        <f>VLOOKUP(I44,M:P,4,FALSE)</f>
        <v>1E+72</v>
      </c>
      <c r="K44" s="11">
        <f t="shared" si="15"/>
        <v>7200</v>
      </c>
      <c r="M44" s="16" t="s">
        <v>93</v>
      </c>
      <c r="N44" s="16">
        <v>148</v>
      </c>
      <c r="O44" s="17">
        <f t="shared" ref="O44:O46" si="22">POWER(10,N44)</f>
        <v>1E+148</v>
      </c>
      <c r="P44" s="17" t="str">
        <f t="shared" ref="P44:P46" si="23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3"/>
        <v>29.6873겁</v>
      </c>
      <c r="G45" s="17">
        <f t="shared" si="4"/>
        <v>2.96873E+77</v>
      </c>
      <c r="H45" s="17">
        <f t="shared" si="5"/>
        <v>29.6873</v>
      </c>
      <c r="I45" s="16" t="str" cm="1">
        <f t="array" ref="I45">IF(AND(H44&gt;100,H45&lt;100),INDEX(M:M,MATCH(I44,M:M,0)+1,0),I44)</f>
        <v>겁</v>
      </c>
      <c r="J45" s="16" t="str">
        <f>VLOOKUP(I45,M:P,4,FALSE)</f>
        <v>1E+76</v>
      </c>
      <c r="K45" s="11">
        <f t="shared" si="15"/>
        <v>7400</v>
      </c>
      <c r="M45" s="16" t="s">
        <v>94</v>
      </c>
      <c r="N45" s="16">
        <v>152</v>
      </c>
      <c r="O45" s="17">
        <f t="shared" si="22"/>
        <v>1E+152</v>
      </c>
      <c r="P45" s="17" t="str">
        <f t="shared" si="23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3"/>
        <v>1514.0523겁</v>
      </c>
      <c r="G46" s="17">
        <f t="shared" si="4"/>
        <v>1.5140523000000002E+79</v>
      </c>
      <c r="H46" s="17">
        <f t="shared" si="5"/>
        <v>1514.0523000000001</v>
      </c>
      <c r="I46" s="16" t="str" cm="1">
        <f t="array" ref="I46">IF(AND(H45&gt;100,H46&lt;100),INDEX(M:M,MATCH(I45,M:M,0)+1,0),I45)</f>
        <v>겁</v>
      </c>
      <c r="J46" s="16" t="str">
        <f>VLOOKUP(I46,M:P,4,FALSE)</f>
        <v>1E+76</v>
      </c>
      <c r="K46" s="11">
        <f t="shared" si="15"/>
        <v>7600</v>
      </c>
      <c r="M46" s="16" t="s">
        <v>95</v>
      </c>
      <c r="N46" s="16">
        <v>156</v>
      </c>
      <c r="O46" s="17">
        <f t="shared" si="22"/>
        <v>9.9999999999999998E+155</v>
      </c>
      <c r="P46" s="17" t="str">
        <f t="shared" si="23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3"/>
        <v>7.7217업</v>
      </c>
      <c r="G47" s="17">
        <f t="shared" si="4"/>
        <v>7.7216999999999992E+80</v>
      </c>
      <c r="H47" s="17">
        <f t="shared" si="5"/>
        <v>7.7216999999999993</v>
      </c>
      <c r="I47" s="16" t="str" cm="1">
        <f t="array" ref="I47">IF(AND(H46&gt;100,H47&lt;100),INDEX(M:M,MATCH(I46,M:M,0)+1,0),I46)</f>
        <v>업</v>
      </c>
      <c r="J47" s="16" t="str">
        <f>VLOOKUP(I47,M:P,4,FALSE)</f>
        <v>1E+80</v>
      </c>
      <c r="K47" s="11">
        <f t="shared" si="15"/>
        <v>7800</v>
      </c>
      <c r="M47" s="16" t="s">
        <v>96</v>
      </c>
      <c r="N47" s="16">
        <v>160</v>
      </c>
      <c r="O47" s="17">
        <f t="shared" ref="O47" si="24">POWER(10,N47)</f>
        <v>1E+160</v>
      </c>
      <c r="P47" s="17" t="str">
        <f t="shared" ref="P47" si="25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3"/>
        <v>393.8067업</v>
      </c>
      <c r="G48" s="17">
        <f t="shared" si="4"/>
        <v>3.9380669999999996E+82</v>
      </c>
      <c r="H48" s="17">
        <f t="shared" si="5"/>
        <v>393.80669999999998</v>
      </c>
      <c r="I48" s="16" t="str" cm="1">
        <f t="array" ref="I48">IF(AND(H47&gt;100,H48&lt;100),INDEX(M:M,MATCH(I47,M:M,0)+1,0),I47)</f>
        <v>업</v>
      </c>
      <c r="J48" s="16" t="str">
        <f>VLOOKUP(I48,M:P,4,FALSE)</f>
        <v>1E+80</v>
      </c>
      <c r="K48" s="11">
        <f t="shared" si="15"/>
        <v>8000</v>
      </c>
      <c r="M48" s="16" t="s">
        <v>97</v>
      </c>
      <c r="N48" s="16">
        <v>164</v>
      </c>
      <c r="O48" s="17">
        <f t="shared" ref="O48:O49" si="26">POWER(10,N48)</f>
        <v>1E+164</v>
      </c>
      <c r="P48" s="17" t="str">
        <f t="shared" ref="P48:P49" si="27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3"/>
        <v>2.0085긍</v>
      </c>
      <c r="G49" s="17">
        <f t="shared" si="4"/>
        <v>2.0085000000000001E+84</v>
      </c>
      <c r="H49" s="17">
        <f t="shared" si="5"/>
        <v>2.0085000000000002</v>
      </c>
      <c r="I49" s="16" t="str" cm="1">
        <f t="array" ref="I49">IF(AND(H48&gt;100,H49&lt;100),INDEX(M:M,MATCH(I48,M:M,0)+1,0),I48)</f>
        <v>긍</v>
      </c>
      <c r="J49" s="16" t="str">
        <f>VLOOKUP(I49,M:P,4,FALSE)</f>
        <v>1E+84</v>
      </c>
      <c r="K49" s="11">
        <f t="shared" si="15"/>
        <v>8200</v>
      </c>
      <c r="M49" s="16" t="s">
        <v>98</v>
      </c>
      <c r="N49" s="16">
        <v>168</v>
      </c>
      <c r="O49" s="17">
        <f t="shared" si="26"/>
        <v>9.9999999999999993E+167</v>
      </c>
      <c r="P49" s="17" t="str">
        <f t="shared" si="27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3"/>
        <v>102.4335긍</v>
      </c>
      <c r="G50" s="17">
        <f t="shared" si="4"/>
        <v>1.024335E+86</v>
      </c>
      <c r="H50" s="17">
        <f t="shared" si="5"/>
        <v>102.4335</v>
      </c>
      <c r="I50" s="16" t="str" cm="1">
        <f t="array" ref="I50">IF(AND(H49&gt;100,H50&lt;100),INDEX(M:M,MATCH(I49,M:M,0)+1,0),I49)</f>
        <v>긍</v>
      </c>
      <c r="J50" s="16" t="str">
        <f>VLOOKUP(I50,M:P,4,FALSE)</f>
        <v>1E+84</v>
      </c>
      <c r="K50" s="11">
        <f t="shared" si="15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3"/>
        <v>5224.1085긍</v>
      </c>
      <c r="G51" s="17">
        <f t="shared" si="4"/>
        <v>5.2241085000000002E+87</v>
      </c>
      <c r="H51" s="17">
        <f t="shared" si="5"/>
        <v>5224.1085000000003</v>
      </c>
      <c r="I51" s="16" t="str" cm="1">
        <f t="array" ref="I51">IF(AND(H50&gt;100,H51&lt;100),INDEX(M:M,MATCH(I50,M:M,0)+1,0),I50)</f>
        <v>긍</v>
      </c>
      <c r="J51" s="16" t="str">
        <f>VLOOKUP(I51,M:P,4,FALSE)</f>
        <v>1E+84</v>
      </c>
      <c r="K51" s="11">
        <f t="shared" si="15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3"/>
        <v>26.643갈</v>
      </c>
      <c r="G52" s="17">
        <f t="shared" si="4"/>
        <v>2.6643000000000001E+89</v>
      </c>
      <c r="H52" s="17">
        <f t="shared" si="5"/>
        <v>26.643000000000001</v>
      </c>
      <c r="I52" s="16" t="str" cm="1">
        <f t="array" ref="I52">IF(AND(H51&gt;100,H52&lt;100),INDEX(M:M,MATCH(I51,M:M,0)+1,0),I51)</f>
        <v>갈</v>
      </c>
      <c r="J52" s="16" t="str">
        <f>VLOOKUP(I52,M:P,4,FALSE)</f>
        <v>1E+88</v>
      </c>
      <c r="K52" s="11">
        <f t="shared" si="15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3"/>
        <v>1358.793갈</v>
      </c>
      <c r="G53" s="17">
        <f t="shared" si="4"/>
        <v>1.3587929999999998E+91</v>
      </c>
      <c r="H53" s="17">
        <f t="shared" si="5"/>
        <v>1358.7929999999999</v>
      </c>
      <c r="I53" s="16" t="str" cm="1">
        <f t="array" ref="I53">IF(AND(H52&gt;100,H53&lt;100),INDEX(M:M,MATCH(I52,M:M,0)+1,0),I52)</f>
        <v>갈</v>
      </c>
      <c r="J53" s="16" t="str">
        <f>VLOOKUP(I53,M:P,4,FALSE)</f>
        <v>1E+88</v>
      </c>
      <c r="K53" s="11">
        <f t="shared" si="15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3"/>
        <v>6.9299라</v>
      </c>
      <c r="G54" s="17">
        <f t="shared" si="4"/>
        <v>6.9298999999999998E+92</v>
      </c>
      <c r="H54" s="17">
        <f t="shared" si="5"/>
        <v>6.9298999999999999</v>
      </c>
      <c r="I54" s="16" t="str" cm="1">
        <f t="array" ref="I54">IF(AND(H53&gt;100,H54&lt;100),INDEX(M:M,MATCH(I53,M:M,0)+1,0),I53)</f>
        <v>라</v>
      </c>
      <c r="J54" s="16" t="str">
        <f>VLOOKUP(I54,M:P,4,FALSE)</f>
        <v>1E+92</v>
      </c>
      <c r="K54" s="11">
        <f t="shared" si="15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3"/>
        <v>353.4249라</v>
      </c>
      <c r="G55" s="17">
        <f t="shared" si="4"/>
        <v>3.5342489999999998E+94</v>
      </c>
      <c r="H55" s="17">
        <f t="shared" si="5"/>
        <v>353.42489999999998</v>
      </c>
      <c r="I55" s="16" t="str" cm="1">
        <f t="array" ref="I55">IF(AND(H54&gt;100,H55&lt;100),INDEX(M:M,MATCH(I54,M:M,0)+1,0),I54)</f>
        <v>라</v>
      </c>
      <c r="J55" s="16" t="str">
        <f>VLOOKUP(I55,M:P,4,FALSE)</f>
        <v>1E+92</v>
      </c>
      <c r="K55" s="11">
        <f t="shared" si="15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3"/>
        <v>1.8025가</v>
      </c>
      <c r="G56" s="17">
        <f t="shared" si="4"/>
        <v>1.8025000000000002E+96</v>
      </c>
      <c r="H56" s="17">
        <f t="shared" si="5"/>
        <v>1.8025</v>
      </c>
      <c r="I56" s="16" t="str" cm="1">
        <f t="array" ref="I56">IF(AND(H55&gt;100,H56&lt;100),INDEX(M:M,MATCH(I55,M:M,0)+1,0),I55)</f>
        <v>가</v>
      </c>
      <c r="J56" s="16" t="str">
        <f>VLOOKUP(I56,M:P,4,FALSE)</f>
        <v>1E+96</v>
      </c>
      <c r="K56" s="11">
        <f t="shared" si="15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3"/>
        <v>91.9275가</v>
      </c>
      <c r="G57" s="17">
        <f t="shared" si="4"/>
        <v>9.1927499999999992E+97</v>
      </c>
      <c r="H57" s="17">
        <f t="shared" si="5"/>
        <v>91.927499999999995</v>
      </c>
      <c r="I57" s="16" t="str" cm="1">
        <f t="array" ref="I57">IF(AND(H56&gt;100,H57&lt;100),INDEX(M:M,MATCH(I56,M:M,0)+1,0),I56)</f>
        <v>가</v>
      </c>
      <c r="J57" s="16" t="str">
        <f>VLOOKUP(I57,M:P,4,FALSE)</f>
        <v>1E+96</v>
      </c>
      <c r="K57" s="11">
        <f t="shared" si="15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3"/>
        <v>4688.3025가</v>
      </c>
      <c r="G58" s="17">
        <f t="shared" si="4"/>
        <v>4.6883025000000003E+99</v>
      </c>
      <c r="H58" s="17">
        <f t="shared" si="5"/>
        <v>4688.3024999999998</v>
      </c>
      <c r="I58" s="16" t="str" cm="1">
        <f t="array" ref="I58">IF(AND(H57&gt;100,H58&lt;100),INDEX(M:M,MATCH(I57,M:M,0)+1,0),I57)</f>
        <v>가</v>
      </c>
      <c r="J58" s="16" t="str">
        <f>VLOOKUP(I58,M:P,4,FALSE)</f>
        <v>1E+96</v>
      </c>
      <c r="K58" s="11">
        <f t="shared" si="15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3"/>
        <v>23.9104언</v>
      </c>
      <c r="G59" s="17">
        <f t="shared" si="4"/>
        <v>2.3910399999999999E+101</v>
      </c>
      <c r="H59" s="17">
        <f t="shared" si="5"/>
        <v>23.910399999999999</v>
      </c>
      <c r="I59" s="16" t="str" cm="1">
        <f t="array" ref="I59">IF(AND(H58&gt;100,H59&lt;100),INDEX(M:M,MATCH(I58,M:M,0)+1,0),I58)</f>
        <v>언</v>
      </c>
      <c r="J59" s="16" t="str">
        <f>VLOOKUP(I59,M:P,4,FALSE)</f>
        <v>1E+100</v>
      </c>
      <c r="K59" s="11">
        <f t="shared" si="15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3"/>
        <v>1219.4304언</v>
      </c>
      <c r="G60" s="17">
        <f t="shared" si="4"/>
        <v>1.2194304E+103</v>
      </c>
      <c r="H60" s="17">
        <f t="shared" si="5"/>
        <v>1219.4304</v>
      </c>
      <c r="I60" s="16" t="str" cm="1">
        <f t="array" ref="I60">IF(AND(H59&gt;100,H60&lt;100),INDEX(M:M,MATCH(I59,M:M,0)+1,0),I59)</f>
        <v>언</v>
      </c>
      <c r="J60" s="16" t="str">
        <f>VLOOKUP(I60,M:P,4,FALSE)</f>
        <v>1E+100</v>
      </c>
      <c r="K60" s="11">
        <f t="shared" si="15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8">H61&amp;I61</f>
        <v>6.2191승</v>
      </c>
      <c r="G61" s="17">
        <f t="shared" ref="G61:G62" si="29">H61*J61</f>
        <v>6.2191000000000005E+104</v>
      </c>
      <c r="H61" s="17">
        <f t="shared" si="5"/>
        <v>6.2191000000000001</v>
      </c>
      <c r="I61" s="16" t="str" cm="1">
        <f t="array" ref="I61">IF(AND(H60&gt;100,H61&lt;100),INDEX(M:M,MATCH(I60,M:M,0)+1,0),I60)</f>
        <v>승</v>
      </c>
      <c r="J61" s="16" t="str">
        <f>VLOOKUP(I61,M:P,4,FALSE)</f>
        <v>1E+104</v>
      </c>
      <c r="K61" s="11">
        <f t="shared" si="15"/>
        <v>10600</v>
      </c>
    </row>
    <row r="62" spans="5:25" x14ac:dyDescent="0.3">
      <c r="E62" s="16">
        <v>54</v>
      </c>
      <c r="F62" s="17" t="str">
        <f t="shared" si="28"/>
        <v>317.1741승</v>
      </c>
      <c r="G62" s="17">
        <f t="shared" si="29"/>
        <v>3.1717410000000003E+106</v>
      </c>
      <c r="H62" s="17">
        <f t="shared" si="5"/>
        <v>317.17410000000001</v>
      </c>
      <c r="I62" s="16" t="str" cm="1">
        <f t="array" ref="I62">IF(AND(H61&gt;100,H62&lt;100),INDEX(M:M,MATCH(I61,M:M,0)+1,0),I61)</f>
        <v>승</v>
      </c>
      <c r="J62" s="16" t="str">
        <f>VLOOKUP(I62,M:P,4,FALSE)</f>
        <v>1E+104</v>
      </c>
      <c r="K62" s="11">
        <f t="shared" si="15"/>
        <v>10800</v>
      </c>
    </row>
    <row r="63" spans="5:25" x14ac:dyDescent="0.3">
      <c r="E63" s="16">
        <v>55</v>
      </c>
      <c r="F63" s="17" t="str">
        <f t="shared" ref="F63:F65" si="30">H63&amp;I63</f>
        <v>1.6176마</v>
      </c>
      <c r="G63" s="17">
        <f t="shared" ref="G63:G65" si="31">H63*J63</f>
        <v>1.6176E+108</v>
      </c>
      <c r="H63" s="17">
        <f t="shared" si="5"/>
        <v>1.6175999999999999</v>
      </c>
      <c r="I63" s="16" t="str" cm="1">
        <f t="array" ref="I63">IF(AND(H62&gt;100,H63&lt;100),INDEX(M:M,MATCH(I62,M:M,0)+1,0),I62)</f>
        <v>마</v>
      </c>
      <c r="J63" s="16" t="str">
        <f>VLOOKUP(I63,M:P,4,FALSE)</f>
        <v>1E+108</v>
      </c>
      <c r="K63" s="11">
        <f t="shared" ref="K63:K65" si="32">$B$14*E63</f>
        <v>11000</v>
      </c>
    </row>
    <row r="64" spans="5:25" x14ac:dyDescent="0.3">
      <c r="E64" s="16">
        <v>56</v>
      </c>
      <c r="F64" s="17" t="str">
        <f t="shared" si="30"/>
        <v>82.4976마</v>
      </c>
      <c r="G64" s="17">
        <f t="shared" si="31"/>
        <v>8.2497600000000012E+109</v>
      </c>
      <c r="H64" s="17">
        <f t="shared" si="5"/>
        <v>82.497600000000006</v>
      </c>
      <c r="I64" s="16" t="str" cm="1">
        <f t="array" ref="I64">IF(AND(H63&gt;100,H64&lt;100),INDEX(M:M,MATCH(I63,M:M,0)+1,0),I63)</f>
        <v>마</v>
      </c>
      <c r="J64" s="16" t="str">
        <f>VLOOKUP(I64,M:P,4,FALSE)</f>
        <v>1E+108</v>
      </c>
      <c r="K64" s="11">
        <f t="shared" si="32"/>
        <v>11200</v>
      </c>
    </row>
    <row r="65" spans="5:11" x14ac:dyDescent="0.3">
      <c r="E65" s="16">
        <v>57</v>
      </c>
      <c r="F65" s="17" t="str">
        <f t="shared" si="30"/>
        <v>4207.3776마</v>
      </c>
      <c r="G65" s="17">
        <f t="shared" si="31"/>
        <v>4.2073776E+111</v>
      </c>
      <c r="H65" s="17">
        <f t="shared" si="5"/>
        <v>4207.3775999999998</v>
      </c>
      <c r="I65" s="16" t="str" cm="1">
        <f t="array" ref="I65">IF(AND(H64&gt;100,H65&lt;100),INDEX(M:M,MATCH(I64,M:M,0)+1,0),I64)</f>
        <v>마</v>
      </c>
      <c r="J65" s="16" t="str">
        <f>VLOOKUP(I65,M:P,4,FALSE)</f>
        <v>1E+108</v>
      </c>
      <c r="K65" s="11">
        <f t="shared" si="32"/>
        <v>11400</v>
      </c>
    </row>
    <row r="66" spans="5:11" x14ac:dyDescent="0.3">
      <c r="E66" s="16">
        <v>58</v>
      </c>
      <c r="F66" s="17" t="str">
        <f t="shared" ref="F66:F72" si="33">H66&amp;I66</f>
        <v>21.4577살</v>
      </c>
      <c r="G66" s="17">
        <f t="shared" ref="G66:G72" si="34">H66*J66</f>
        <v>2.1457699999999997E+113</v>
      </c>
      <c r="H66" s="17">
        <f t="shared" si="5"/>
        <v>21.457699999999999</v>
      </c>
      <c r="I66" s="16" t="str" cm="1">
        <f t="array" ref="I66">IF(AND(H65&gt;100,H66&lt;100),INDEX(M:M,MATCH(I65,M:M,0)+1,0),I65)</f>
        <v>살</v>
      </c>
      <c r="J66" s="16" t="str">
        <f>VLOOKUP(I66,M:P,4,FALSE)</f>
        <v>1E+112</v>
      </c>
      <c r="K66" s="11">
        <f t="shared" ref="K66:K72" si="35">$B$14*E66</f>
        <v>11600</v>
      </c>
    </row>
    <row r="67" spans="5:11" x14ac:dyDescent="0.3">
      <c r="E67" s="16">
        <v>59</v>
      </c>
      <c r="F67" s="17" t="str">
        <f t="shared" si="33"/>
        <v>1094.3427살</v>
      </c>
      <c r="G67" s="17">
        <f t="shared" si="34"/>
        <v>1.0943426999999998E+115</v>
      </c>
      <c r="H67" s="17">
        <f t="shared" si="5"/>
        <v>1094.3426999999999</v>
      </c>
      <c r="I67" s="16" t="str" cm="1">
        <f t="array" ref="I67">IF(AND(H66&gt;100,H67&lt;100),INDEX(M:M,MATCH(I66,M:M,0)+1,0),I66)</f>
        <v>살</v>
      </c>
      <c r="J67" s="16" t="str">
        <f>VLOOKUP(I67,M:P,4,FALSE)</f>
        <v>1E+112</v>
      </c>
      <c r="K67" s="11">
        <f t="shared" si="35"/>
        <v>11800</v>
      </c>
    </row>
    <row r="68" spans="5:11" x14ac:dyDescent="0.3">
      <c r="E68" s="16">
        <v>60</v>
      </c>
      <c r="F68" s="17" t="str">
        <f t="shared" si="33"/>
        <v>5.5812섬</v>
      </c>
      <c r="G68" s="17">
        <f t="shared" si="34"/>
        <v>5.5811999999999997E+116</v>
      </c>
      <c r="H68" s="17">
        <f t="shared" si="5"/>
        <v>5.5811999999999999</v>
      </c>
      <c r="I68" s="16" t="str" cm="1">
        <f t="array" ref="I68">IF(AND(H67&gt;100,H68&lt;100),INDEX(M:M,MATCH(I67,M:M,0)+1,0),I67)</f>
        <v>섬</v>
      </c>
      <c r="J68" s="16" t="str">
        <f>VLOOKUP(I68,M:P,4,FALSE)</f>
        <v>1E+116</v>
      </c>
      <c r="K68" s="11">
        <f t="shared" si="35"/>
        <v>12000</v>
      </c>
    </row>
    <row r="69" spans="5:11" x14ac:dyDescent="0.3">
      <c r="E69" s="16">
        <v>61</v>
      </c>
      <c r="F69" s="17" t="str">
        <f t="shared" si="33"/>
        <v>284.6412섬</v>
      </c>
      <c r="G69" s="17">
        <f t="shared" si="34"/>
        <v>2.8464120000000002E+118</v>
      </c>
      <c r="H69" s="17">
        <f t="shared" si="5"/>
        <v>284.64120000000003</v>
      </c>
      <c r="I69" s="16" t="str" cm="1">
        <f t="array" ref="I69">IF(AND(H68&gt;100,H69&lt;100),INDEX(M:M,MATCH(I68,M:M,0)+1,0),I68)</f>
        <v>섬</v>
      </c>
      <c r="J69" s="16" t="str">
        <f>VLOOKUP(I69,M:P,4,FALSE)</f>
        <v>1E+116</v>
      </c>
      <c r="K69" s="11">
        <f t="shared" si="35"/>
        <v>12200</v>
      </c>
    </row>
    <row r="70" spans="5:11" x14ac:dyDescent="0.3">
      <c r="E70" s="16">
        <v>62</v>
      </c>
      <c r="F70" s="17" t="str">
        <f t="shared" si="33"/>
        <v>1.4517찰</v>
      </c>
      <c r="G70" s="17">
        <f t="shared" si="34"/>
        <v>1.4517000000000001E+120</v>
      </c>
      <c r="H70" s="17">
        <f t="shared" si="5"/>
        <v>1.4517</v>
      </c>
      <c r="I70" s="16" t="str" cm="1">
        <f t="array" ref="I70">IF(AND(H69&gt;100,H70&lt;100),INDEX(M:M,MATCH(I69,M:M,0)+1,0),I69)</f>
        <v>찰</v>
      </c>
      <c r="J70" s="16" t="str">
        <f>VLOOKUP(I70,M:P,4,FALSE)</f>
        <v>1E+120</v>
      </c>
      <c r="K70" s="11">
        <f t="shared" si="35"/>
        <v>12400</v>
      </c>
    </row>
    <row r="71" spans="5:11" x14ac:dyDescent="0.3">
      <c r="E71" s="16">
        <v>63</v>
      </c>
      <c r="F71" s="17" t="str">
        <f t="shared" si="33"/>
        <v>74.0367찰</v>
      </c>
      <c r="G71" s="17">
        <f t="shared" si="34"/>
        <v>7.4036699999999998E+121</v>
      </c>
      <c r="H71" s="17">
        <f t="shared" si="5"/>
        <v>74.036699999999996</v>
      </c>
      <c r="I71" s="16" t="str" cm="1">
        <f t="array" ref="I71">IF(AND(H70&gt;100,H71&lt;100),INDEX(M:M,MATCH(I70,M:M,0)+1,0),I70)</f>
        <v>찰</v>
      </c>
      <c r="J71" s="16" t="str">
        <f>VLOOKUP(I71,M:P,4,FALSE)</f>
        <v>1E+120</v>
      </c>
      <c r="K71" s="11">
        <f t="shared" si="35"/>
        <v>12600</v>
      </c>
    </row>
    <row r="72" spans="5:11" x14ac:dyDescent="0.3">
      <c r="E72" s="16">
        <v>64</v>
      </c>
      <c r="F72" s="17" t="str">
        <f t="shared" si="33"/>
        <v>3775.8717찰</v>
      </c>
      <c r="G72" s="17">
        <f t="shared" si="34"/>
        <v>3.7758717000000002E+123</v>
      </c>
      <c r="H72" s="17">
        <f t="shared" si="5"/>
        <v>3775.8717000000001</v>
      </c>
      <c r="I72" s="16" t="str" cm="1">
        <f t="array" ref="I72">IF(AND(H71&gt;100,H72&lt;100),INDEX(M:M,MATCH(I71,M:M,0)+1,0),I71)</f>
        <v>찰</v>
      </c>
      <c r="J72" s="16" t="str">
        <f>VLOOKUP(I72,M:P,4,FALSE)</f>
        <v>1E+120</v>
      </c>
      <c r="K72" s="11">
        <f t="shared" si="35"/>
        <v>12800</v>
      </c>
    </row>
    <row r="73" spans="5:11" x14ac:dyDescent="0.3">
      <c r="E73" s="16">
        <v>65</v>
      </c>
      <c r="F73" s="17" t="str">
        <f t="shared" ref="F73:F76" si="36">H73&amp;I73</f>
        <v>19.257교</v>
      </c>
      <c r="G73" s="17">
        <f t="shared" ref="G73:G76" si="37">H73*J73</f>
        <v>1.9257E+125</v>
      </c>
      <c r="H73" s="17">
        <f t="shared" si="5"/>
        <v>19.257000000000001</v>
      </c>
      <c r="I73" s="16" t="str" cm="1">
        <f t="array" ref="I73">IF(AND(H72&gt;100,H73&lt;100),INDEX(M:M,MATCH(I72,M:M,0)+1,0),I72)</f>
        <v>교</v>
      </c>
      <c r="J73" s="16" t="str">
        <f>VLOOKUP(I73,M:P,4,FALSE)</f>
        <v>1E+124</v>
      </c>
      <c r="K73" s="11">
        <f t="shared" ref="K73:K76" si="38">$B$14*E73</f>
        <v>13000</v>
      </c>
    </row>
    <row r="74" spans="5:11" x14ac:dyDescent="0.3">
      <c r="E74" s="16">
        <v>66</v>
      </c>
      <c r="F74" s="17" t="str">
        <f t="shared" si="36"/>
        <v>982.107교</v>
      </c>
      <c r="G74" s="17">
        <f t="shared" si="37"/>
        <v>9.8210699999999988E+126</v>
      </c>
      <c r="H74" s="17">
        <f t="shared" si="5"/>
        <v>982.10699999999997</v>
      </c>
      <c r="I74" s="16" t="str" cm="1">
        <f t="array" ref="I74">IF(AND(H73&gt;100,H74&lt;100),INDEX(M:M,MATCH(I73,M:M,0)+1,0),I73)</f>
        <v>교</v>
      </c>
      <c r="J74" s="16" t="str">
        <f>VLOOKUP(I74,M:P,4,FALSE)</f>
        <v>1E+124</v>
      </c>
      <c r="K74" s="11">
        <f t="shared" si="38"/>
        <v>13200</v>
      </c>
    </row>
    <row r="75" spans="5:11" x14ac:dyDescent="0.3">
      <c r="E75" s="16">
        <v>67</v>
      </c>
      <c r="F75" s="17" t="str">
        <f t="shared" si="36"/>
        <v>5.0088위</v>
      </c>
      <c r="G75" s="17">
        <f t="shared" si="37"/>
        <v>5.0088000000000005E+128</v>
      </c>
      <c r="H75" s="17">
        <f t="shared" si="5"/>
        <v>5.0087999999999999</v>
      </c>
      <c r="I75" s="16" t="str" cm="1">
        <f t="array" ref="I75">IF(AND(H74&gt;100,H75&lt;100),INDEX(M:M,MATCH(I74,M:M,0)+1,0),I74)</f>
        <v>위</v>
      </c>
      <c r="J75" s="16" t="str">
        <f>VLOOKUP(I75,M:P,4,FALSE)</f>
        <v>1E+128</v>
      </c>
      <c r="K75" s="11">
        <f t="shared" si="38"/>
        <v>13400</v>
      </c>
    </row>
    <row r="76" spans="5:11" x14ac:dyDescent="0.3">
      <c r="E76" s="16">
        <v>68</v>
      </c>
      <c r="F76" s="17" t="str">
        <f t="shared" si="36"/>
        <v>255.4488위</v>
      </c>
      <c r="G76" s="17">
        <f t="shared" si="37"/>
        <v>2.5544880000000002E+130</v>
      </c>
      <c r="H76" s="17">
        <f t="shared" si="5"/>
        <v>255.44880000000001</v>
      </c>
      <c r="I76" s="16" t="str" cm="1">
        <f t="array" ref="I76">IF(AND(H75&gt;100,H76&lt;100),INDEX(M:M,MATCH(I75,M:M,0)+1,0),I75)</f>
        <v>위</v>
      </c>
      <c r="J76" s="16" t="str">
        <f>VLOOKUP(I76,M:P,4,FALSE)</f>
        <v>1E+128</v>
      </c>
      <c r="K76" s="11">
        <f t="shared" si="38"/>
        <v>13600</v>
      </c>
    </row>
    <row r="77" spans="5:11" x14ac:dyDescent="0.3">
      <c r="E77" s="16">
        <v>69</v>
      </c>
      <c r="F77" s="17" t="str">
        <f t="shared" ref="F77:F79" si="39">H77&amp;I77</f>
        <v>1.3028설</v>
      </c>
      <c r="G77" s="17">
        <f t="shared" ref="G77:G81" si="40">H77*J77</f>
        <v>1.3027999999999999E+132</v>
      </c>
      <c r="H77" s="17">
        <f t="shared" si="5"/>
        <v>1.3028</v>
      </c>
      <c r="I77" s="16" t="str" cm="1">
        <f t="array" ref="I77">IF(AND(H76&gt;100,H77&lt;100),INDEX(M:M,MATCH(I76,M:M,0)+1,0),I76)</f>
        <v>설</v>
      </c>
      <c r="J77" s="16" t="str">
        <f>VLOOKUP(I77,M:P,4,FALSE)</f>
        <v>1E+132</v>
      </c>
      <c r="K77" s="11">
        <f t="shared" ref="K77:K81" si="41">$B$14*E77</f>
        <v>13800</v>
      </c>
    </row>
    <row r="78" spans="5:11" x14ac:dyDescent="0.3">
      <c r="E78" s="16">
        <v>70</v>
      </c>
      <c r="F78" s="17" t="str">
        <f t="shared" si="39"/>
        <v>66.4428설</v>
      </c>
      <c r="G78" s="17">
        <f t="shared" si="40"/>
        <v>6.6442800000000007E+133</v>
      </c>
      <c r="H78" s="17">
        <f t="shared" si="5"/>
        <v>66.442800000000005</v>
      </c>
      <c r="I78" s="16" t="str" cm="1">
        <f t="array" ref="I78">IF(AND(H77&gt;100,H78&lt;100),INDEX(M:M,MATCH(I77,M:M,0)+1,0),I77)</f>
        <v>설</v>
      </c>
      <c r="J78" s="16" t="str">
        <f>VLOOKUP(I78,M:P,4,FALSE)</f>
        <v>1E+132</v>
      </c>
      <c r="K78" s="11">
        <f t="shared" si="41"/>
        <v>14000</v>
      </c>
    </row>
    <row r="79" spans="5:11" x14ac:dyDescent="0.3">
      <c r="E79" s="16">
        <v>71</v>
      </c>
      <c r="F79" s="17" t="str">
        <f t="shared" si="39"/>
        <v>3388.5828설</v>
      </c>
      <c r="G79" s="17">
        <f t="shared" si="40"/>
        <v>3.3885828000000001E+135</v>
      </c>
      <c r="H79" s="17">
        <f t="shared" si="5"/>
        <v>3388.5828000000001</v>
      </c>
      <c r="I79" s="16" t="str" cm="1">
        <f t="array" ref="I79">IF(AND(H78&gt;100,H79&lt;100),INDEX(M:M,MATCH(I78,M:M,0)+1,0),I78)</f>
        <v>설</v>
      </c>
      <c r="J79" s="16" t="str">
        <f>VLOOKUP(I79,M:P,4,FALSE)</f>
        <v>1E+132</v>
      </c>
      <c r="K79" s="11">
        <f t="shared" si="41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5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41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0"/>
        <v>8.8137180000000002E+138</v>
      </c>
      <c r="H81" s="17">
        <f t="shared" si="5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41"/>
        <v>14600</v>
      </c>
    </row>
    <row r="82" spans="5:11" x14ac:dyDescent="0.3">
      <c r="E82" s="16">
        <v>74</v>
      </c>
      <c r="F82" s="17" t="str">
        <f t="shared" ref="F82:F85" si="42">H82&amp;I82</f>
        <v>4.495고</v>
      </c>
      <c r="G82" s="17">
        <f t="shared" ref="G82:G85" si="43">H82*J82</f>
        <v>4.4950000000000001E+140</v>
      </c>
      <c r="H82" s="17">
        <f t="shared" si="5"/>
        <v>4.4950000000000001</v>
      </c>
      <c r="I82" s="16" t="str" cm="1">
        <f t="array" ref="I82">IF(AND(H81&gt;100,H82&lt;100),INDEX(M:M,MATCH(I81,M:M,0)+1,0),I81)</f>
        <v>고</v>
      </c>
      <c r="J82" s="16" t="str">
        <f>VLOOKUP(I82,M:P,4,FALSE)</f>
        <v>1E+140</v>
      </c>
      <c r="K82" s="11">
        <f t="shared" ref="K82:K86" si="44">$B$14*E82</f>
        <v>14800</v>
      </c>
    </row>
    <row r="83" spans="5:11" x14ac:dyDescent="0.3">
      <c r="E83" s="16">
        <v>75</v>
      </c>
      <c r="F83" s="17" t="str">
        <f t="shared" si="42"/>
        <v>229.245고</v>
      </c>
      <c r="G83" s="17">
        <f t="shared" si="43"/>
        <v>2.2924500000000003E+142</v>
      </c>
      <c r="H83" s="17">
        <f t="shared" si="5"/>
        <v>229.245</v>
      </c>
      <c r="I83" s="16" t="str" cm="1">
        <f t="array" ref="I83">IF(AND(H82&gt;100,H83&lt;100),INDEX(M:M,MATCH(I82,M:M,0)+1,0),I82)</f>
        <v>고</v>
      </c>
      <c r="J83" s="16" t="str">
        <f>VLOOKUP(I83,M:P,4,FALSE)</f>
        <v>1E+140</v>
      </c>
      <c r="K83" s="11">
        <f t="shared" si="44"/>
        <v>15000</v>
      </c>
    </row>
    <row r="84" spans="5:11" x14ac:dyDescent="0.3">
      <c r="E84" s="16">
        <v>76</v>
      </c>
      <c r="F84" s="17" t="str">
        <f t="shared" si="42"/>
        <v>1.1692화</v>
      </c>
      <c r="G84" s="17">
        <f t="shared" si="43"/>
        <v>1.1692000000000001E+144</v>
      </c>
      <c r="H84" s="17">
        <f t="shared" si="5"/>
        <v>1.1692</v>
      </c>
      <c r="I84" s="16" t="str" cm="1">
        <f t="array" ref="I84">IF(AND(H83&gt;100,H84&lt;100),INDEX(M:M,MATCH(I83,M:M,0)+1,0),I83)</f>
        <v>화</v>
      </c>
      <c r="J84" s="16" t="str">
        <f>VLOOKUP(I84,M:P,4,FALSE)</f>
        <v>1E+144</v>
      </c>
      <c r="K84" s="11">
        <f t="shared" si="44"/>
        <v>15200</v>
      </c>
    </row>
    <row r="85" spans="5:11" x14ac:dyDescent="0.3">
      <c r="E85" s="16">
        <v>77</v>
      </c>
      <c r="F85" s="17" t="str">
        <f t="shared" si="42"/>
        <v>59.6292화</v>
      </c>
      <c r="G85" s="17">
        <f t="shared" si="43"/>
        <v>5.96292E+145</v>
      </c>
      <c r="H85" s="17">
        <f t="shared" si="5"/>
        <v>59.629199999999997</v>
      </c>
      <c r="I85" s="16" t="str" cm="1">
        <f t="array" ref="I85">IF(AND(H84&gt;100,H85&lt;100),INDEX(M:M,MATCH(I84,M:M,0)+1,0),I84)</f>
        <v>화</v>
      </c>
      <c r="J85" s="16" t="str">
        <f>VLOOKUP(I85,M:P,4,FALSE)</f>
        <v>1E+144</v>
      </c>
      <c r="K85" s="11">
        <f t="shared" si="44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5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4"/>
        <v>15600</v>
      </c>
    </row>
    <row r="87" spans="5:11" x14ac:dyDescent="0.3">
      <c r="E87" s="16">
        <v>79</v>
      </c>
      <c r="F87" s="17" t="str">
        <f t="shared" ref="F87:F89" si="45">H87&amp;I87</f>
        <v>15.5096명</v>
      </c>
      <c r="G87" s="17">
        <f t="shared" ref="G87:G89" si="46">H87*J87</f>
        <v>1.5509599999999999E+149</v>
      </c>
      <c r="H87" s="17">
        <f t="shared" si="5"/>
        <v>15.509599999999999</v>
      </c>
      <c r="I87" s="16" t="str" cm="1">
        <f t="array" ref="I87">IF(AND(H86&gt;100,H87&lt;100),INDEX(M:M,MATCH(I86,M:M,0)+1,0),I86)</f>
        <v>명</v>
      </c>
      <c r="J87" s="16" t="str">
        <f>VLOOKUP(I87,M:P,4,FALSE)</f>
        <v>1E+148</v>
      </c>
      <c r="K87" s="11">
        <f t="shared" ref="K87:K90" si="47">$B$14*E87</f>
        <v>15800</v>
      </c>
    </row>
    <row r="88" spans="5:11" x14ac:dyDescent="0.3">
      <c r="E88" s="16">
        <v>80</v>
      </c>
      <c r="F88" s="17" t="str">
        <f t="shared" si="45"/>
        <v>790.9896명</v>
      </c>
      <c r="G88" s="17">
        <f t="shared" si="46"/>
        <v>7.9098960000000005E+150</v>
      </c>
      <c r="H88" s="17">
        <f t="shared" si="5"/>
        <v>790.9896</v>
      </c>
      <c r="I88" s="16" t="str" cm="1">
        <f t="array" ref="I88">IF(AND(H87&gt;100,H88&lt;100),INDEX(M:M,MATCH(I87,M:M,0)+1,0),I87)</f>
        <v>명</v>
      </c>
      <c r="J88" s="16" t="str">
        <f>VLOOKUP(I88,M:P,4,FALSE)</f>
        <v>1E+148</v>
      </c>
      <c r="K88" s="11">
        <f t="shared" si="47"/>
        <v>16000</v>
      </c>
    </row>
    <row r="89" spans="5:11" x14ac:dyDescent="0.3">
      <c r="E89" s="16">
        <v>81</v>
      </c>
      <c r="F89" s="17" t="str">
        <f t="shared" si="45"/>
        <v>4.0341월</v>
      </c>
      <c r="G89" s="17">
        <f t="shared" si="46"/>
        <v>4.0340999999999997E+152</v>
      </c>
      <c r="H89" s="17">
        <f t="shared" si="5"/>
        <v>4.0340999999999996</v>
      </c>
      <c r="I89" s="16" t="str" cm="1">
        <f t="array" ref="I89">IF(AND(H88&gt;100,H89&lt;100),INDEX(M:M,MATCH(I88,M:M,0)+1,0),I88)</f>
        <v>월</v>
      </c>
      <c r="J89" s="16" t="str">
        <f>VLOOKUP(I89,M:P,4,FALSE)</f>
        <v>1E+152</v>
      </c>
      <c r="K89" s="11">
        <f t="shared" si="47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5"/>
        <v>205.73910000000001</v>
      </c>
      <c r="I90" s="16" t="str" cm="1">
        <f t="array" ref="I90">IF(AND(H89&gt;100,H90&lt;100),INDEX(M:M,MATCH(I89,M:M,0)+1,0),I89)</f>
        <v>월</v>
      </c>
      <c r="J90" s="16" t="str">
        <f>VLOOKUP(I90,M:P,4,FALSE)</f>
        <v>1E+152</v>
      </c>
      <c r="K90" s="11">
        <f t="shared" si="47"/>
        <v>16400</v>
      </c>
    </row>
    <row r="91" spans="5:11" x14ac:dyDescent="0.3">
      <c r="E91" s="16">
        <v>83</v>
      </c>
      <c r="F91" s="17" t="str">
        <f t="shared" ref="F91" si="48">H91&amp;I91</f>
        <v>1.0493후</v>
      </c>
      <c r="G91" s="17">
        <f t="shared" ref="G91" si="49">H91*J91</f>
        <v>1.0492999999999999E+156</v>
      </c>
      <c r="H91" s="17">
        <f t="shared" si="5"/>
        <v>1.0492999999999999</v>
      </c>
      <c r="I91" s="16" t="str" cm="1">
        <f t="array" ref="I91">IF(AND(H90&gt;100,H91&lt;100),INDEX(M:M,MATCH(I90,M:M,0)+1,0),I90)</f>
        <v>후</v>
      </c>
      <c r="J91" s="16" t="str">
        <f>VLOOKUP(I91,M:P,4,FALSE)</f>
        <v>1E+156</v>
      </c>
      <c r="K91" s="11">
        <f t="shared" ref="K91:K95" si="50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5"/>
        <v>53.514299999999999</v>
      </c>
      <c r="I92" s="16" t="str" cm="1">
        <f t="array" ref="I92">IF(AND(H91&gt;100,H92&lt;100),INDEX(M:M,MATCH(I91,M:M,0)+1,0),I91)</f>
        <v>후</v>
      </c>
      <c r="J92" s="16" t="str">
        <f>VLOOKUP(I92,M:P,4,FALSE)</f>
        <v>1E+156</v>
      </c>
      <c r="K92" s="11">
        <f t="shared" si="50"/>
        <v>16800</v>
      </c>
    </row>
    <row r="93" spans="5:11" x14ac:dyDescent="0.3">
      <c r="E93" s="16">
        <v>85</v>
      </c>
      <c r="F93" s="17" t="str">
        <f t="shared" ref="F93:F94" si="51">H93&amp;I93</f>
        <v>2729.2293후</v>
      </c>
      <c r="G93" s="17">
        <f t="shared" ref="G93:G94" si="52">H93*J93</f>
        <v>2.7292293E+159</v>
      </c>
      <c r="H93" s="17">
        <f t="shared" si="5"/>
        <v>2729.2293</v>
      </c>
      <c r="I93" s="16" t="str" cm="1">
        <f t="array" ref="I93">IF(AND(H92&gt;100,H93&lt;100),INDEX(M:M,MATCH(I92,M:M,0)+1,0),I92)</f>
        <v>후</v>
      </c>
      <c r="J93" s="16" t="str">
        <f>VLOOKUP(I93,M:P,4,FALSE)</f>
        <v>1E+156</v>
      </c>
      <c r="K93" s="11">
        <f t="shared" si="50"/>
        <v>17000</v>
      </c>
    </row>
    <row r="94" spans="5:11" x14ac:dyDescent="0.3">
      <c r="E94" s="16">
        <v>86</v>
      </c>
      <c r="F94" s="17" t="str">
        <f t="shared" si="51"/>
        <v>13.9191단</v>
      </c>
      <c r="G94" s="17">
        <f t="shared" si="52"/>
        <v>1.39191E+161</v>
      </c>
      <c r="H94" s="17">
        <f t="shared" si="5"/>
        <v>13.9191</v>
      </c>
      <c r="I94" s="16" t="str" cm="1">
        <f t="array" ref="I94">IF(AND(H93&gt;100,H94&lt;100),INDEX(M:M,MATCH(I93,M:M,0)+1,0),I93)</f>
        <v>단</v>
      </c>
      <c r="J94" s="16" t="str">
        <f>VLOOKUP(I94,M:P,4,FALSE)</f>
        <v>1E+160</v>
      </c>
      <c r="K94" s="11">
        <f t="shared" si="50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5"/>
        <v>709.8741</v>
      </c>
      <c r="I95" s="16" t="str" cm="1">
        <f t="array" ref="I95">IF(AND(H94&gt;100,H95&lt;100),INDEX(M:M,MATCH(I94,M:M,0)+1,0),I94)</f>
        <v>단</v>
      </c>
      <c r="J95" s="16" t="str">
        <f>VLOOKUP(I95,M:P,4,FALSE)</f>
        <v>1E+160</v>
      </c>
      <c r="K95" s="11">
        <f t="shared" si="50"/>
        <v>17400</v>
      </c>
    </row>
    <row r="96" spans="5:11" x14ac:dyDescent="0.3">
      <c r="E96" s="16">
        <v>88</v>
      </c>
      <c r="F96" s="17" t="str">
        <f t="shared" ref="F96" si="53">H96&amp;I96</f>
        <v>3.6204절</v>
      </c>
      <c r="G96" s="17">
        <f t="shared" ref="G96" si="54">H96*J96</f>
        <v>3.6204E+164</v>
      </c>
      <c r="H96" s="17">
        <f t="shared" si="5"/>
        <v>3.6204000000000001</v>
      </c>
      <c r="I96" s="16" t="str" cm="1">
        <f t="array" ref="I96">IF(AND(H95&gt;100,H96&lt;100),INDEX(M:M,MATCH(I95,M:M,0)+1,0),I95)</f>
        <v>절</v>
      </c>
      <c r="J96" s="16" t="str">
        <f>VLOOKUP(I96,M:P,4,FALSE)</f>
        <v>1E+164</v>
      </c>
      <c r="K96" s="11">
        <f t="shared" ref="K96:K98" si="55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5"/>
        <v>184.6404</v>
      </c>
      <c r="I97" s="16" t="str" cm="1">
        <f t="array" ref="I97">IF(AND(H96&gt;100,H97&lt;100),INDEX(M:M,MATCH(I96,M:M,0)+1,0),I96)</f>
        <v>절</v>
      </c>
      <c r="J97" s="16" t="str">
        <f>VLOOKUP(I97,M:P,4,FALSE)</f>
        <v>1E+164</v>
      </c>
      <c r="K97" s="11">
        <f t="shared" si="55"/>
        <v>17800</v>
      </c>
    </row>
    <row r="98" spans="5:11" x14ac:dyDescent="0.3">
      <c r="E98" s="16">
        <v>90</v>
      </c>
      <c r="F98" s="17" t="str">
        <f t="shared" ref="F98:F99" si="56">H98&amp;I98</f>
        <v>9416.6604절</v>
      </c>
      <c r="G98" s="17">
        <f t="shared" ref="G98:G99" si="57">H98*J98</f>
        <v>9.416660400000001E+167</v>
      </c>
      <c r="H98" s="17">
        <f t="shared" si="5"/>
        <v>9416.6604000000007</v>
      </c>
      <c r="I98" s="16" t="str" cm="1">
        <f t="array" ref="I98">IF(AND(H97&gt;100,H98&lt;100),INDEX(M:M,MATCH(I97,M:M,0)+1,0),I97)</f>
        <v>절</v>
      </c>
      <c r="J98" s="16" t="str">
        <f>VLOOKUP(I98,M:P,4,FALSE)</f>
        <v>1E+164</v>
      </c>
      <c r="K98" s="11">
        <f t="shared" si="55"/>
        <v>18000</v>
      </c>
    </row>
    <row r="99" spans="5:11" x14ac:dyDescent="0.3">
      <c r="E99" s="16">
        <v>91</v>
      </c>
      <c r="F99" s="17" t="str">
        <f t="shared" si="56"/>
        <v>48.025격</v>
      </c>
      <c r="G99" s="17">
        <f t="shared" si="57"/>
        <v>4.8025000000000003E+169</v>
      </c>
      <c r="H99" s="17">
        <f t="shared" si="5"/>
        <v>48.025000000000006</v>
      </c>
      <c r="I99" s="16" t="str" cm="1">
        <f t="array" ref="I99">IF(AND(H98&gt;100,H99&lt;100),INDEX(M:M,MATCH(I98,M:M,0)+1,0),I98)</f>
        <v>격</v>
      </c>
      <c r="J99" s="16" t="str">
        <f>VLOOKUP(I99,M:P,4,FALSE)</f>
        <v>1E+168</v>
      </c>
      <c r="K99" s="11">
        <f t="shared" ref="K99:K100" si="58">$B$14*E99</f>
        <v>18200</v>
      </c>
    </row>
    <row r="100" spans="5:11" x14ac:dyDescent="0.3">
      <c r="E100" s="16">
        <v>92</v>
      </c>
      <c r="F100" s="17" t="str">
        <f t="shared" ref="F100" si="59">H100&amp;I100</f>
        <v>2449.275격</v>
      </c>
      <c r="G100" s="17">
        <f t="shared" ref="G100" si="60">H100*J100</f>
        <v>2.4492750000000001E+171</v>
      </c>
      <c r="H100" s="17">
        <f t="shared" si="5"/>
        <v>2449.2750000000001</v>
      </c>
      <c r="I100" s="16" t="str" cm="1">
        <f t="array" ref="I100">IF(AND(H99&gt;100,H100&lt;100),INDEX(M:M,MATCH(I99,M:M,0)+1,0),I99)</f>
        <v>격</v>
      </c>
      <c r="J100" s="16" t="str">
        <f>VLOOKUP(I100,M:P,4,FALSE)</f>
        <v>1E+168</v>
      </c>
      <c r="K100" s="11">
        <f t="shared" si="58"/>
        <v>18400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2023-11-27T01:38:03Z</dcterms:modified>
</cp:coreProperties>
</file>