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6A7F92D7-556C-49D2-87E2-7A9F6C06D0B0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Meditation" sheetId="1" r:id="rId1"/>
    <sheet name="LevelBalance" sheetId="3" r:id="rId2"/>
    <sheet name="AbilBalance" sheetId="4" r:id="rId3"/>
  </sheets>
  <externalReferences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02" i="1" l="1"/>
  <c r="C1702" i="1"/>
  <c r="D1702" i="1"/>
  <c r="E1702" i="1"/>
  <c r="B1703" i="1"/>
  <c r="C1703" i="1"/>
  <c r="D1703" i="1"/>
  <c r="E1703" i="1"/>
  <c r="B1704" i="1"/>
  <c r="C1704" i="1"/>
  <c r="D1704" i="1"/>
  <c r="E1704" i="1"/>
  <c r="B1705" i="1"/>
  <c r="C1705" i="1"/>
  <c r="D1705" i="1"/>
  <c r="E1705" i="1"/>
  <c r="B1706" i="1"/>
  <c r="C1706" i="1"/>
  <c r="D1706" i="1"/>
  <c r="E1706" i="1"/>
  <c r="B1707" i="1"/>
  <c r="C1707" i="1"/>
  <c r="D1707" i="1"/>
  <c r="E1707" i="1"/>
  <c r="B1708" i="1"/>
  <c r="C1708" i="1"/>
  <c r="D1708" i="1"/>
  <c r="E1708" i="1"/>
  <c r="B1709" i="1"/>
  <c r="C1709" i="1"/>
  <c r="D1709" i="1"/>
  <c r="E1709" i="1"/>
  <c r="B1710" i="1"/>
  <c r="C1710" i="1"/>
  <c r="D1710" i="1"/>
  <c r="E1710" i="1"/>
  <c r="B1711" i="1"/>
  <c r="C1711" i="1"/>
  <c r="D1711" i="1"/>
  <c r="E1711" i="1"/>
  <c r="B1712" i="1"/>
  <c r="C1712" i="1"/>
  <c r="D1712" i="1"/>
  <c r="E1712" i="1"/>
  <c r="B1713" i="1"/>
  <c r="C1713" i="1"/>
  <c r="D1713" i="1"/>
  <c r="E1713" i="1"/>
  <c r="B1714" i="1"/>
  <c r="C1714" i="1"/>
  <c r="D1714" i="1"/>
  <c r="E1714" i="1"/>
  <c r="B1715" i="1"/>
  <c r="C1715" i="1"/>
  <c r="D1715" i="1"/>
  <c r="E1715" i="1"/>
  <c r="B1716" i="1"/>
  <c r="C1716" i="1"/>
  <c r="D1716" i="1"/>
  <c r="E1716" i="1"/>
  <c r="B1717" i="1"/>
  <c r="C1717" i="1"/>
  <c r="D1717" i="1"/>
  <c r="E1717" i="1"/>
  <c r="B1718" i="1"/>
  <c r="C1718" i="1"/>
  <c r="D1718" i="1"/>
  <c r="E1718" i="1"/>
  <c r="B1719" i="1"/>
  <c r="C1719" i="1"/>
  <c r="D1719" i="1"/>
  <c r="E1719" i="1"/>
  <c r="B1720" i="1"/>
  <c r="C1720" i="1"/>
  <c r="D1720" i="1"/>
  <c r="E1720" i="1"/>
  <c r="B1721" i="1"/>
  <c r="C1721" i="1"/>
  <c r="D1721" i="1"/>
  <c r="E1721" i="1"/>
  <c r="B1722" i="1"/>
  <c r="C1722" i="1"/>
  <c r="D1722" i="1"/>
  <c r="E1722" i="1"/>
  <c r="B1723" i="1"/>
  <c r="C1723" i="1"/>
  <c r="D1723" i="1"/>
  <c r="E1723" i="1"/>
  <c r="B1724" i="1"/>
  <c r="C1724" i="1"/>
  <c r="D1724" i="1"/>
  <c r="E1724" i="1"/>
  <c r="B1725" i="1"/>
  <c r="C1725" i="1"/>
  <c r="D1725" i="1"/>
  <c r="E1725" i="1"/>
  <c r="B1726" i="1"/>
  <c r="C1726" i="1"/>
  <c r="D1726" i="1"/>
  <c r="E1726" i="1"/>
  <c r="B1727" i="1"/>
  <c r="C1727" i="1"/>
  <c r="D1727" i="1"/>
  <c r="E1727" i="1"/>
  <c r="B1728" i="1"/>
  <c r="C1728" i="1"/>
  <c r="D1728" i="1"/>
  <c r="E1728" i="1"/>
  <c r="B1729" i="1"/>
  <c r="C1729" i="1"/>
  <c r="D1729" i="1"/>
  <c r="E1729" i="1"/>
  <c r="B1730" i="1"/>
  <c r="C1730" i="1"/>
  <c r="D1730" i="1"/>
  <c r="E1730" i="1"/>
  <c r="B1731" i="1"/>
  <c r="C1731" i="1"/>
  <c r="D1731" i="1"/>
  <c r="E1731" i="1"/>
  <c r="B1732" i="1"/>
  <c r="C1732" i="1"/>
  <c r="D1732" i="1"/>
  <c r="E1732" i="1"/>
  <c r="B1733" i="1"/>
  <c r="C1733" i="1"/>
  <c r="D1733" i="1"/>
  <c r="E1733" i="1"/>
  <c r="B1734" i="1"/>
  <c r="C1734" i="1"/>
  <c r="D1734" i="1"/>
  <c r="E1734" i="1"/>
  <c r="B1735" i="1"/>
  <c r="C1735" i="1"/>
  <c r="D1735" i="1"/>
  <c r="E1735" i="1"/>
  <c r="B1736" i="1"/>
  <c r="C1736" i="1"/>
  <c r="D1736" i="1"/>
  <c r="E1736" i="1"/>
  <c r="B1737" i="1"/>
  <c r="C1737" i="1"/>
  <c r="D1737" i="1"/>
  <c r="E1737" i="1"/>
  <c r="B1738" i="1"/>
  <c r="C1738" i="1"/>
  <c r="D1738" i="1"/>
  <c r="E1738" i="1"/>
  <c r="B1739" i="1"/>
  <c r="C1739" i="1"/>
  <c r="D1739" i="1"/>
  <c r="E1739" i="1"/>
  <c r="B1740" i="1"/>
  <c r="C1740" i="1"/>
  <c r="D1740" i="1"/>
  <c r="E1740" i="1"/>
  <c r="B1741" i="1"/>
  <c r="C1741" i="1"/>
  <c r="D1741" i="1"/>
  <c r="E1741" i="1"/>
  <c r="B1742" i="1"/>
  <c r="C1742" i="1"/>
  <c r="D1742" i="1"/>
  <c r="E1742" i="1"/>
  <c r="B1743" i="1"/>
  <c r="C1743" i="1"/>
  <c r="D1743" i="1"/>
  <c r="E1743" i="1"/>
  <c r="B1744" i="1"/>
  <c r="C1744" i="1"/>
  <c r="D1744" i="1"/>
  <c r="E1744" i="1"/>
  <c r="B1745" i="1"/>
  <c r="C1745" i="1"/>
  <c r="D1745" i="1"/>
  <c r="E1745" i="1"/>
  <c r="B1746" i="1"/>
  <c r="C1746" i="1"/>
  <c r="D1746" i="1"/>
  <c r="E1746" i="1"/>
  <c r="B1747" i="1"/>
  <c r="C1747" i="1"/>
  <c r="D1747" i="1"/>
  <c r="E1747" i="1"/>
  <c r="B1748" i="1"/>
  <c r="C1748" i="1"/>
  <c r="D1748" i="1"/>
  <c r="E1748" i="1"/>
  <c r="B1749" i="1"/>
  <c r="C1749" i="1"/>
  <c r="D1749" i="1"/>
  <c r="E1749" i="1"/>
  <c r="B1750" i="1"/>
  <c r="C1750" i="1"/>
  <c r="D1750" i="1"/>
  <c r="E1750" i="1"/>
  <c r="B1751" i="1"/>
  <c r="C1751" i="1"/>
  <c r="D1751" i="1"/>
  <c r="E1751" i="1"/>
  <c r="B1752" i="1"/>
  <c r="C1752" i="1"/>
  <c r="D1752" i="1"/>
  <c r="E1752" i="1"/>
  <c r="B1753" i="1"/>
  <c r="C1753" i="1"/>
  <c r="D1753" i="1"/>
  <c r="E1753" i="1"/>
  <c r="B1754" i="1"/>
  <c r="C1754" i="1"/>
  <c r="D1754" i="1"/>
  <c r="E1754" i="1"/>
  <c r="B1755" i="1"/>
  <c r="C1755" i="1"/>
  <c r="D1755" i="1"/>
  <c r="E1755" i="1"/>
  <c r="B1756" i="1"/>
  <c r="C1756" i="1"/>
  <c r="D1756" i="1"/>
  <c r="E1756" i="1"/>
  <c r="B1757" i="1"/>
  <c r="C1757" i="1"/>
  <c r="D1757" i="1"/>
  <c r="E1757" i="1"/>
  <c r="B1758" i="1"/>
  <c r="C1758" i="1"/>
  <c r="D1758" i="1"/>
  <c r="E1758" i="1"/>
  <c r="B1759" i="1"/>
  <c r="C1759" i="1"/>
  <c r="D1759" i="1"/>
  <c r="E1759" i="1"/>
  <c r="B1760" i="1"/>
  <c r="C1760" i="1"/>
  <c r="D1760" i="1"/>
  <c r="E1760" i="1"/>
  <c r="B1761" i="1"/>
  <c r="C1761" i="1"/>
  <c r="D1761" i="1"/>
  <c r="E1761" i="1"/>
  <c r="B1762" i="1"/>
  <c r="C1762" i="1"/>
  <c r="D1762" i="1"/>
  <c r="E1762" i="1"/>
  <c r="B1763" i="1"/>
  <c r="C1763" i="1"/>
  <c r="D1763" i="1"/>
  <c r="E1763" i="1"/>
  <c r="B1764" i="1"/>
  <c r="C1764" i="1"/>
  <c r="D1764" i="1"/>
  <c r="E1764" i="1"/>
  <c r="B1765" i="1"/>
  <c r="C1765" i="1"/>
  <c r="D1765" i="1"/>
  <c r="E1765" i="1"/>
  <c r="B1766" i="1"/>
  <c r="C1766" i="1"/>
  <c r="D1766" i="1"/>
  <c r="E1766" i="1"/>
  <c r="B1767" i="1"/>
  <c r="C1767" i="1"/>
  <c r="D1767" i="1"/>
  <c r="E1767" i="1"/>
  <c r="B1768" i="1"/>
  <c r="C1768" i="1"/>
  <c r="D1768" i="1"/>
  <c r="E1768" i="1"/>
  <c r="B1769" i="1"/>
  <c r="C1769" i="1"/>
  <c r="D1769" i="1"/>
  <c r="E1769" i="1"/>
  <c r="B1770" i="1"/>
  <c r="C1770" i="1"/>
  <c r="D1770" i="1"/>
  <c r="E1770" i="1"/>
  <c r="B1771" i="1"/>
  <c r="C1771" i="1"/>
  <c r="D1771" i="1"/>
  <c r="E1771" i="1"/>
  <c r="B1772" i="1"/>
  <c r="C1772" i="1"/>
  <c r="D1772" i="1"/>
  <c r="E1772" i="1"/>
  <c r="B1773" i="1"/>
  <c r="C1773" i="1"/>
  <c r="D1773" i="1"/>
  <c r="E1773" i="1"/>
  <c r="B1774" i="1"/>
  <c r="C1774" i="1"/>
  <c r="D1774" i="1"/>
  <c r="E1774" i="1"/>
  <c r="B1775" i="1"/>
  <c r="C1775" i="1"/>
  <c r="D1775" i="1"/>
  <c r="E1775" i="1"/>
  <c r="B1776" i="1"/>
  <c r="C1776" i="1"/>
  <c r="D1776" i="1"/>
  <c r="E1776" i="1"/>
  <c r="B1777" i="1"/>
  <c r="C1777" i="1"/>
  <c r="D1777" i="1"/>
  <c r="E1777" i="1"/>
  <c r="B1778" i="1"/>
  <c r="C1778" i="1"/>
  <c r="D1778" i="1"/>
  <c r="E1778" i="1"/>
  <c r="B1779" i="1"/>
  <c r="C1779" i="1"/>
  <c r="D1779" i="1"/>
  <c r="E1779" i="1"/>
  <c r="B1780" i="1"/>
  <c r="C1780" i="1"/>
  <c r="D1780" i="1"/>
  <c r="E1780" i="1"/>
  <c r="B1781" i="1"/>
  <c r="C1781" i="1"/>
  <c r="D1781" i="1"/>
  <c r="E1781" i="1"/>
  <c r="B1782" i="1"/>
  <c r="C1782" i="1"/>
  <c r="D1782" i="1"/>
  <c r="E1782" i="1"/>
  <c r="B1783" i="1"/>
  <c r="C1783" i="1"/>
  <c r="D1783" i="1"/>
  <c r="E1783" i="1"/>
  <c r="B1784" i="1"/>
  <c r="C1784" i="1"/>
  <c r="D1784" i="1"/>
  <c r="E1784" i="1"/>
  <c r="B1785" i="1"/>
  <c r="C1785" i="1"/>
  <c r="D1785" i="1"/>
  <c r="E1785" i="1"/>
  <c r="B1786" i="1"/>
  <c r="C1786" i="1"/>
  <c r="D1786" i="1"/>
  <c r="E1786" i="1"/>
  <c r="B1787" i="1"/>
  <c r="C1787" i="1"/>
  <c r="D1787" i="1"/>
  <c r="E1787" i="1"/>
  <c r="B1788" i="1"/>
  <c r="C1788" i="1"/>
  <c r="D1788" i="1"/>
  <c r="E1788" i="1"/>
  <c r="B1789" i="1"/>
  <c r="C1789" i="1"/>
  <c r="D1789" i="1"/>
  <c r="E1789" i="1"/>
  <c r="B1790" i="1"/>
  <c r="C1790" i="1"/>
  <c r="D1790" i="1"/>
  <c r="E1790" i="1"/>
  <c r="B1791" i="1"/>
  <c r="C1791" i="1"/>
  <c r="D1791" i="1"/>
  <c r="E1791" i="1"/>
  <c r="B1792" i="1"/>
  <c r="C1792" i="1"/>
  <c r="D1792" i="1"/>
  <c r="E1792" i="1"/>
  <c r="B1793" i="1"/>
  <c r="C1793" i="1"/>
  <c r="D1793" i="1"/>
  <c r="E1793" i="1"/>
  <c r="B1794" i="1"/>
  <c r="C1794" i="1"/>
  <c r="D1794" i="1"/>
  <c r="E1794" i="1"/>
  <c r="B1795" i="1"/>
  <c r="C1795" i="1"/>
  <c r="D1795" i="1"/>
  <c r="E1795" i="1"/>
  <c r="B1796" i="1"/>
  <c r="C1796" i="1"/>
  <c r="D1796" i="1"/>
  <c r="E1796" i="1"/>
  <c r="B1797" i="1"/>
  <c r="C1797" i="1"/>
  <c r="D1797" i="1"/>
  <c r="E1797" i="1"/>
  <c r="B1798" i="1"/>
  <c r="C1798" i="1"/>
  <c r="D1798" i="1"/>
  <c r="E1798" i="1"/>
  <c r="B1799" i="1"/>
  <c r="C1799" i="1"/>
  <c r="D1799" i="1"/>
  <c r="E1799" i="1"/>
  <c r="B1800" i="1"/>
  <c r="C1800" i="1"/>
  <c r="D1800" i="1"/>
  <c r="E1800" i="1"/>
  <c r="B1801" i="1"/>
  <c r="C1801" i="1"/>
  <c r="D1801" i="1"/>
  <c r="E1801" i="1"/>
  <c r="B1802" i="1"/>
  <c r="C1802" i="1"/>
  <c r="D1802" i="1"/>
  <c r="E1802" i="1"/>
  <c r="B1803" i="1"/>
  <c r="C1803" i="1"/>
  <c r="D1803" i="1"/>
  <c r="E1803" i="1"/>
  <c r="B1804" i="1"/>
  <c r="C1804" i="1"/>
  <c r="D1804" i="1"/>
  <c r="E1804" i="1"/>
  <c r="B1805" i="1"/>
  <c r="C1805" i="1"/>
  <c r="D1805" i="1"/>
  <c r="E1805" i="1"/>
  <c r="B1806" i="1"/>
  <c r="C1806" i="1"/>
  <c r="D1806" i="1"/>
  <c r="E1806" i="1"/>
  <c r="B1807" i="1"/>
  <c r="C1807" i="1"/>
  <c r="D1807" i="1"/>
  <c r="E1807" i="1"/>
  <c r="B1808" i="1"/>
  <c r="C1808" i="1"/>
  <c r="D1808" i="1"/>
  <c r="E1808" i="1"/>
  <c r="B1809" i="1"/>
  <c r="C1809" i="1"/>
  <c r="D1809" i="1"/>
  <c r="E1809" i="1"/>
  <c r="B1810" i="1"/>
  <c r="C1810" i="1"/>
  <c r="D1810" i="1"/>
  <c r="E1810" i="1"/>
  <c r="B1811" i="1"/>
  <c r="C1811" i="1"/>
  <c r="D1811" i="1"/>
  <c r="E1811" i="1"/>
  <c r="B1812" i="1"/>
  <c r="C1812" i="1"/>
  <c r="D1812" i="1"/>
  <c r="E1812" i="1"/>
  <c r="B1813" i="1"/>
  <c r="C1813" i="1"/>
  <c r="D1813" i="1"/>
  <c r="E1813" i="1"/>
  <c r="B1814" i="1"/>
  <c r="C1814" i="1"/>
  <c r="D1814" i="1"/>
  <c r="E1814" i="1"/>
  <c r="B1815" i="1"/>
  <c r="C1815" i="1"/>
  <c r="D1815" i="1"/>
  <c r="E1815" i="1"/>
  <c r="B1816" i="1"/>
  <c r="C1816" i="1"/>
  <c r="D1816" i="1"/>
  <c r="E1816" i="1"/>
  <c r="B1817" i="1"/>
  <c r="C1817" i="1"/>
  <c r="D1817" i="1"/>
  <c r="E1817" i="1"/>
  <c r="B1818" i="1"/>
  <c r="C1818" i="1"/>
  <c r="D1818" i="1"/>
  <c r="E1818" i="1"/>
  <c r="B1819" i="1"/>
  <c r="C1819" i="1"/>
  <c r="D1819" i="1"/>
  <c r="E1819" i="1"/>
  <c r="B1820" i="1"/>
  <c r="C1820" i="1"/>
  <c r="D1820" i="1"/>
  <c r="E1820" i="1"/>
  <c r="B1821" i="1"/>
  <c r="C1821" i="1"/>
  <c r="D1821" i="1"/>
  <c r="E1821" i="1"/>
  <c r="B1822" i="1"/>
  <c r="C1822" i="1"/>
  <c r="D1822" i="1"/>
  <c r="E1822" i="1"/>
  <c r="B1823" i="1"/>
  <c r="C1823" i="1"/>
  <c r="D1823" i="1"/>
  <c r="E1823" i="1"/>
  <c r="B1824" i="1"/>
  <c r="C1824" i="1"/>
  <c r="D1824" i="1"/>
  <c r="E1824" i="1"/>
  <c r="B1825" i="1"/>
  <c r="C1825" i="1"/>
  <c r="D1825" i="1"/>
  <c r="E1825" i="1"/>
  <c r="B1826" i="1"/>
  <c r="C1826" i="1"/>
  <c r="D1826" i="1"/>
  <c r="E1826" i="1"/>
  <c r="B1827" i="1"/>
  <c r="C1827" i="1"/>
  <c r="D1827" i="1"/>
  <c r="E1827" i="1"/>
  <c r="B1828" i="1"/>
  <c r="C1828" i="1"/>
  <c r="D1828" i="1"/>
  <c r="E1828" i="1"/>
  <c r="B1829" i="1"/>
  <c r="C1829" i="1"/>
  <c r="D1829" i="1"/>
  <c r="E1829" i="1"/>
  <c r="B1830" i="1"/>
  <c r="C1830" i="1"/>
  <c r="D1830" i="1"/>
  <c r="E1830" i="1"/>
  <c r="B1831" i="1"/>
  <c r="C1831" i="1"/>
  <c r="D1831" i="1"/>
  <c r="E1831" i="1"/>
  <c r="B1832" i="1"/>
  <c r="C1832" i="1"/>
  <c r="D1832" i="1"/>
  <c r="E1832" i="1"/>
  <c r="B1833" i="1"/>
  <c r="C1833" i="1"/>
  <c r="D1833" i="1"/>
  <c r="E1833" i="1"/>
  <c r="B1834" i="1"/>
  <c r="C1834" i="1"/>
  <c r="D1834" i="1"/>
  <c r="E1834" i="1"/>
  <c r="B1835" i="1"/>
  <c r="C1835" i="1"/>
  <c r="D1835" i="1"/>
  <c r="E1835" i="1"/>
  <c r="B1836" i="1"/>
  <c r="C1836" i="1"/>
  <c r="D1836" i="1"/>
  <c r="E1836" i="1"/>
  <c r="B1837" i="1"/>
  <c r="C1837" i="1"/>
  <c r="D1837" i="1"/>
  <c r="E1837" i="1"/>
  <c r="B1838" i="1"/>
  <c r="C1838" i="1"/>
  <c r="D1838" i="1"/>
  <c r="E1838" i="1"/>
  <c r="B1839" i="1"/>
  <c r="C1839" i="1"/>
  <c r="D1839" i="1"/>
  <c r="E1839" i="1"/>
  <c r="B1840" i="1"/>
  <c r="C1840" i="1"/>
  <c r="D1840" i="1"/>
  <c r="E1840" i="1"/>
  <c r="B1841" i="1"/>
  <c r="C1841" i="1"/>
  <c r="D1841" i="1"/>
  <c r="E1841" i="1"/>
  <c r="B1842" i="1"/>
  <c r="C1842" i="1"/>
  <c r="D1842" i="1"/>
  <c r="E1842" i="1"/>
  <c r="B1843" i="1"/>
  <c r="C1843" i="1"/>
  <c r="D1843" i="1"/>
  <c r="E1843" i="1"/>
  <c r="B1844" i="1"/>
  <c r="C1844" i="1"/>
  <c r="D1844" i="1"/>
  <c r="E1844" i="1"/>
  <c r="B1845" i="1"/>
  <c r="C1845" i="1"/>
  <c r="D1845" i="1"/>
  <c r="E1845" i="1"/>
  <c r="B1846" i="1"/>
  <c r="C1846" i="1"/>
  <c r="D1846" i="1"/>
  <c r="E1846" i="1"/>
  <c r="B1847" i="1"/>
  <c r="C1847" i="1"/>
  <c r="D1847" i="1"/>
  <c r="E1847" i="1"/>
  <c r="B1848" i="1"/>
  <c r="C1848" i="1"/>
  <c r="D1848" i="1"/>
  <c r="E1848" i="1"/>
  <c r="B1849" i="1"/>
  <c r="C1849" i="1"/>
  <c r="D1849" i="1"/>
  <c r="E1849" i="1"/>
  <c r="B1850" i="1"/>
  <c r="C1850" i="1"/>
  <c r="D1850" i="1"/>
  <c r="E1850" i="1"/>
  <c r="B1851" i="1"/>
  <c r="C1851" i="1"/>
  <c r="D1851" i="1"/>
  <c r="E1851" i="1"/>
  <c r="B1852" i="1"/>
  <c r="C1852" i="1"/>
  <c r="D1852" i="1"/>
  <c r="E1852" i="1"/>
  <c r="B1853" i="1"/>
  <c r="C1853" i="1"/>
  <c r="D1853" i="1"/>
  <c r="E1853" i="1"/>
  <c r="B1854" i="1"/>
  <c r="C1854" i="1"/>
  <c r="D1854" i="1"/>
  <c r="E1854" i="1"/>
  <c r="B1855" i="1"/>
  <c r="C1855" i="1"/>
  <c r="D1855" i="1"/>
  <c r="E1855" i="1"/>
  <c r="B1856" i="1"/>
  <c r="C1856" i="1"/>
  <c r="D1856" i="1"/>
  <c r="E1856" i="1"/>
  <c r="B1857" i="1"/>
  <c r="C1857" i="1"/>
  <c r="D1857" i="1"/>
  <c r="E1857" i="1"/>
  <c r="B1858" i="1"/>
  <c r="C1858" i="1"/>
  <c r="D1858" i="1"/>
  <c r="E1858" i="1"/>
  <c r="B1859" i="1"/>
  <c r="C1859" i="1"/>
  <c r="D1859" i="1"/>
  <c r="E1859" i="1"/>
  <c r="B1860" i="1"/>
  <c r="C1860" i="1"/>
  <c r="D1860" i="1"/>
  <c r="E1860" i="1"/>
  <c r="B1861" i="1"/>
  <c r="C1861" i="1"/>
  <c r="D1861" i="1"/>
  <c r="E1861" i="1"/>
  <c r="B1862" i="1"/>
  <c r="C1862" i="1"/>
  <c r="D1862" i="1"/>
  <c r="E1862" i="1"/>
  <c r="B1863" i="1"/>
  <c r="C1863" i="1"/>
  <c r="D1863" i="1"/>
  <c r="E1863" i="1"/>
  <c r="B1864" i="1"/>
  <c r="C1864" i="1"/>
  <c r="D1864" i="1"/>
  <c r="E1864" i="1"/>
  <c r="B1865" i="1"/>
  <c r="C1865" i="1"/>
  <c r="D1865" i="1"/>
  <c r="E1865" i="1"/>
  <c r="B1866" i="1"/>
  <c r="C1866" i="1"/>
  <c r="D1866" i="1"/>
  <c r="E1866" i="1"/>
  <c r="B1867" i="1"/>
  <c r="C1867" i="1"/>
  <c r="D1867" i="1"/>
  <c r="E1867" i="1"/>
  <c r="B1868" i="1"/>
  <c r="C1868" i="1"/>
  <c r="D1868" i="1"/>
  <c r="E1868" i="1"/>
  <c r="B1869" i="1"/>
  <c r="C1869" i="1"/>
  <c r="D1869" i="1"/>
  <c r="E1869" i="1"/>
  <c r="B1870" i="1"/>
  <c r="C1870" i="1"/>
  <c r="D1870" i="1"/>
  <c r="E1870" i="1"/>
  <c r="B1871" i="1"/>
  <c r="C1871" i="1"/>
  <c r="D1871" i="1"/>
  <c r="E1871" i="1"/>
  <c r="B1872" i="1"/>
  <c r="C1872" i="1"/>
  <c r="D1872" i="1"/>
  <c r="E1872" i="1"/>
  <c r="B1873" i="1"/>
  <c r="C1873" i="1"/>
  <c r="D1873" i="1"/>
  <c r="E1873" i="1"/>
  <c r="B1874" i="1"/>
  <c r="C1874" i="1"/>
  <c r="D1874" i="1"/>
  <c r="E1874" i="1"/>
  <c r="B1875" i="1"/>
  <c r="C1875" i="1"/>
  <c r="D1875" i="1"/>
  <c r="E1875" i="1"/>
  <c r="B1876" i="1"/>
  <c r="C1876" i="1"/>
  <c r="D1876" i="1"/>
  <c r="E1876" i="1"/>
  <c r="B1877" i="1"/>
  <c r="C1877" i="1"/>
  <c r="D1877" i="1"/>
  <c r="E1877" i="1"/>
  <c r="B1878" i="1"/>
  <c r="C1878" i="1"/>
  <c r="D1878" i="1"/>
  <c r="E1878" i="1"/>
  <c r="B1879" i="1"/>
  <c r="C1879" i="1"/>
  <c r="D1879" i="1"/>
  <c r="E1879" i="1"/>
  <c r="B1880" i="1"/>
  <c r="C1880" i="1"/>
  <c r="D1880" i="1"/>
  <c r="E1880" i="1"/>
  <c r="B1881" i="1"/>
  <c r="C1881" i="1"/>
  <c r="D1881" i="1"/>
  <c r="E1881" i="1"/>
  <c r="B1882" i="1"/>
  <c r="C1882" i="1"/>
  <c r="D1882" i="1"/>
  <c r="E1882" i="1"/>
  <c r="B1883" i="1"/>
  <c r="C1883" i="1"/>
  <c r="D1883" i="1"/>
  <c r="E1883" i="1"/>
  <c r="B1884" i="1"/>
  <c r="C1884" i="1"/>
  <c r="D1884" i="1"/>
  <c r="E1884" i="1"/>
  <c r="B1885" i="1"/>
  <c r="C1885" i="1"/>
  <c r="D1885" i="1"/>
  <c r="E1885" i="1"/>
  <c r="B1886" i="1"/>
  <c r="C1886" i="1"/>
  <c r="D1886" i="1"/>
  <c r="E1886" i="1"/>
  <c r="B1887" i="1"/>
  <c r="C1887" i="1"/>
  <c r="D1887" i="1"/>
  <c r="E1887" i="1"/>
  <c r="B1888" i="1"/>
  <c r="C1888" i="1"/>
  <c r="D1888" i="1"/>
  <c r="E1888" i="1"/>
  <c r="B1889" i="1"/>
  <c r="C1889" i="1"/>
  <c r="D1889" i="1"/>
  <c r="E1889" i="1"/>
  <c r="B1890" i="1"/>
  <c r="C1890" i="1"/>
  <c r="D1890" i="1"/>
  <c r="E1890" i="1"/>
  <c r="B1891" i="1"/>
  <c r="C1891" i="1"/>
  <c r="D1891" i="1"/>
  <c r="E1891" i="1"/>
  <c r="B1892" i="1"/>
  <c r="C1892" i="1"/>
  <c r="D1892" i="1"/>
  <c r="E1892" i="1"/>
  <c r="B1893" i="1"/>
  <c r="C1893" i="1"/>
  <c r="D1893" i="1"/>
  <c r="E1893" i="1"/>
  <c r="B1894" i="1"/>
  <c r="C1894" i="1"/>
  <c r="D1894" i="1"/>
  <c r="E1894" i="1"/>
  <c r="B1895" i="1"/>
  <c r="C1895" i="1"/>
  <c r="D1895" i="1"/>
  <c r="E1895" i="1"/>
  <c r="B1896" i="1"/>
  <c r="C1896" i="1"/>
  <c r="D1896" i="1"/>
  <c r="E1896" i="1"/>
  <c r="B1897" i="1"/>
  <c r="C1897" i="1"/>
  <c r="D1897" i="1"/>
  <c r="E1897" i="1"/>
  <c r="B1898" i="1"/>
  <c r="C1898" i="1"/>
  <c r="D1898" i="1"/>
  <c r="E1898" i="1"/>
  <c r="B1899" i="1"/>
  <c r="C1899" i="1"/>
  <c r="D1899" i="1"/>
  <c r="E1899" i="1"/>
  <c r="B1900" i="1"/>
  <c r="C1900" i="1"/>
  <c r="D1900" i="1"/>
  <c r="E1900" i="1"/>
  <c r="B1901" i="1"/>
  <c r="C1901" i="1"/>
  <c r="D1901" i="1"/>
  <c r="E1901" i="1"/>
  <c r="B1902" i="1"/>
  <c r="C1902" i="1"/>
  <c r="D1902" i="1"/>
  <c r="E1902" i="1"/>
  <c r="B1903" i="1"/>
  <c r="C1903" i="1"/>
  <c r="D1903" i="1"/>
  <c r="E1903" i="1"/>
  <c r="B1904" i="1"/>
  <c r="C1904" i="1"/>
  <c r="D1904" i="1"/>
  <c r="E1904" i="1"/>
  <c r="B1905" i="1"/>
  <c r="C1905" i="1"/>
  <c r="D1905" i="1"/>
  <c r="E1905" i="1"/>
  <c r="B1906" i="1"/>
  <c r="C1906" i="1"/>
  <c r="D1906" i="1"/>
  <c r="E1906" i="1"/>
  <c r="B1907" i="1"/>
  <c r="C1907" i="1"/>
  <c r="D1907" i="1"/>
  <c r="E1907" i="1"/>
  <c r="B1908" i="1"/>
  <c r="C1908" i="1"/>
  <c r="D1908" i="1"/>
  <c r="E1908" i="1"/>
  <c r="B1909" i="1"/>
  <c r="C1909" i="1"/>
  <c r="D1909" i="1"/>
  <c r="E1909" i="1"/>
  <c r="B1910" i="1"/>
  <c r="C1910" i="1"/>
  <c r="D1910" i="1"/>
  <c r="E1910" i="1"/>
  <c r="B1911" i="1"/>
  <c r="C1911" i="1"/>
  <c r="D1911" i="1"/>
  <c r="E1911" i="1"/>
  <c r="B1912" i="1"/>
  <c r="C1912" i="1"/>
  <c r="D1912" i="1"/>
  <c r="E1912" i="1"/>
  <c r="B1913" i="1"/>
  <c r="C1913" i="1"/>
  <c r="D1913" i="1"/>
  <c r="E1913" i="1"/>
  <c r="B1914" i="1"/>
  <c r="C1914" i="1"/>
  <c r="D1914" i="1"/>
  <c r="E1914" i="1"/>
  <c r="B1915" i="1"/>
  <c r="C1915" i="1"/>
  <c r="D1915" i="1"/>
  <c r="E1915" i="1"/>
  <c r="B1916" i="1"/>
  <c r="C1916" i="1"/>
  <c r="D1916" i="1"/>
  <c r="E1916" i="1"/>
  <c r="B1917" i="1"/>
  <c r="C1917" i="1"/>
  <c r="D1917" i="1"/>
  <c r="E1917" i="1"/>
  <c r="B1918" i="1"/>
  <c r="C1918" i="1"/>
  <c r="D1918" i="1"/>
  <c r="E1918" i="1"/>
  <c r="B1919" i="1"/>
  <c r="C1919" i="1"/>
  <c r="D1919" i="1"/>
  <c r="E1919" i="1"/>
  <c r="B1920" i="1"/>
  <c r="C1920" i="1"/>
  <c r="D1920" i="1"/>
  <c r="E1920" i="1"/>
  <c r="B1921" i="1"/>
  <c r="C1921" i="1"/>
  <c r="D1921" i="1"/>
  <c r="E1921" i="1"/>
  <c r="B1922" i="1"/>
  <c r="C1922" i="1"/>
  <c r="D1922" i="1"/>
  <c r="E1922" i="1"/>
  <c r="B1923" i="1"/>
  <c r="C1923" i="1"/>
  <c r="D1923" i="1"/>
  <c r="E1923" i="1"/>
  <c r="B1924" i="1"/>
  <c r="C1924" i="1"/>
  <c r="D1924" i="1"/>
  <c r="E1924" i="1"/>
  <c r="B1925" i="1"/>
  <c r="C1925" i="1"/>
  <c r="D1925" i="1"/>
  <c r="E1925" i="1"/>
  <c r="B1926" i="1"/>
  <c r="C1926" i="1"/>
  <c r="D1926" i="1"/>
  <c r="E1926" i="1"/>
  <c r="B1927" i="1"/>
  <c r="C1927" i="1"/>
  <c r="D1927" i="1"/>
  <c r="E1927" i="1"/>
  <c r="B1928" i="1"/>
  <c r="C1928" i="1"/>
  <c r="D1928" i="1"/>
  <c r="E1928" i="1"/>
  <c r="B1929" i="1"/>
  <c r="C1929" i="1"/>
  <c r="D1929" i="1"/>
  <c r="E1929" i="1"/>
  <c r="B1930" i="1"/>
  <c r="C1930" i="1"/>
  <c r="D1930" i="1"/>
  <c r="E1930" i="1"/>
  <c r="B1931" i="1"/>
  <c r="C1931" i="1"/>
  <c r="D1931" i="1"/>
  <c r="E1931" i="1"/>
  <c r="B1932" i="1"/>
  <c r="C1932" i="1"/>
  <c r="D1932" i="1"/>
  <c r="E1932" i="1"/>
  <c r="B1933" i="1"/>
  <c r="C1933" i="1"/>
  <c r="D1933" i="1"/>
  <c r="E1933" i="1"/>
  <c r="B1934" i="1"/>
  <c r="C1934" i="1"/>
  <c r="D1934" i="1"/>
  <c r="E1934" i="1"/>
  <c r="B1935" i="1"/>
  <c r="C1935" i="1"/>
  <c r="D1935" i="1"/>
  <c r="E1935" i="1"/>
  <c r="B1936" i="1"/>
  <c r="C1936" i="1"/>
  <c r="D1936" i="1"/>
  <c r="E1936" i="1"/>
  <c r="B1937" i="1"/>
  <c r="C1937" i="1"/>
  <c r="D1937" i="1"/>
  <c r="E1937" i="1"/>
  <c r="B1938" i="1"/>
  <c r="C1938" i="1"/>
  <c r="D1938" i="1"/>
  <c r="E1938" i="1"/>
  <c r="B1939" i="1"/>
  <c r="C1939" i="1"/>
  <c r="D1939" i="1"/>
  <c r="E1939" i="1"/>
  <c r="B1940" i="1"/>
  <c r="C1940" i="1"/>
  <c r="D1940" i="1"/>
  <c r="E1940" i="1"/>
  <c r="B1941" i="1"/>
  <c r="C1941" i="1"/>
  <c r="D1941" i="1"/>
  <c r="E1941" i="1"/>
  <c r="B1942" i="1"/>
  <c r="C1942" i="1"/>
  <c r="D1942" i="1"/>
  <c r="E1942" i="1"/>
  <c r="B1943" i="1"/>
  <c r="C1943" i="1"/>
  <c r="D1943" i="1"/>
  <c r="E1943" i="1"/>
  <c r="B1944" i="1"/>
  <c r="C1944" i="1"/>
  <c r="D1944" i="1"/>
  <c r="E1944" i="1"/>
  <c r="B1945" i="1"/>
  <c r="C1945" i="1"/>
  <c r="D1945" i="1"/>
  <c r="E1945" i="1"/>
  <c r="B1946" i="1"/>
  <c r="C1946" i="1"/>
  <c r="D1946" i="1"/>
  <c r="E1946" i="1"/>
  <c r="B1947" i="1"/>
  <c r="C1947" i="1"/>
  <c r="D1947" i="1"/>
  <c r="E1947" i="1"/>
  <c r="B1948" i="1"/>
  <c r="C1948" i="1"/>
  <c r="D1948" i="1"/>
  <c r="E1948" i="1"/>
  <c r="B1949" i="1"/>
  <c r="C1949" i="1"/>
  <c r="D1949" i="1"/>
  <c r="E1949" i="1"/>
  <c r="B1950" i="1"/>
  <c r="C1950" i="1"/>
  <c r="D1950" i="1"/>
  <c r="E1950" i="1"/>
  <c r="B1951" i="1"/>
  <c r="C1951" i="1"/>
  <c r="D1951" i="1"/>
  <c r="E1951" i="1"/>
  <c r="B1952" i="1"/>
  <c r="C1952" i="1"/>
  <c r="D1952" i="1"/>
  <c r="E1952" i="1"/>
  <c r="B1953" i="1"/>
  <c r="C1953" i="1"/>
  <c r="D1953" i="1"/>
  <c r="E1953" i="1"/>
  <c r="B1954" i="1"/>
  <c r="C1954" i="1"/>
  <c r="D1954" i="1"/>
  <c r="E1954" i="1"/>
  <c r="B1955" i="1"/>
  <c r="C1955" i="1"/>
  <c r="D1955" i="1"/>
  <c r="E1955" i="1"/>
  <c r="B1956" i="1"/>
  <c r="C1956" i="1"/>
  <c r="D1956" i="1"/>
  <c r="E1956" i="1"/>
  <c r="B1957" i="1"/>
  <c r="C1957" i="1"/>
  <c r="D1957" i="1"/>
  <c r="E1957" i="1"/>
  <c r="B1958" i="1"/>
  <c r="C1958" i="1"/>
  <c r="D1958" i="1"/>
  <c r="E1958" i="1"/>
  <c r="B1959" i="1"/>
  <c r="C1959" i="1"/>
  <c r="D1959" i="1"/>
  <c r="E1959" i="1"/>
  <c r="B1960" i="1"/>
  <c r="C1960" i="1"/>
  <c r="D1960" i="1"/>
  <c r="E1960" i="1"/>
  <c r="B1961" i="1"/>
  <c r="C1961" i="1"/>
  <c r="D1961" i="1"/>
  <c r="E1961" i="1"/>
  <c r="B1962" i="1"/>
  <c r="C1962" i="1"/>
  <c r="D1962" i="1"/>
  <c r="E1962" i="1"/>
  <c r="B1963" i="1"/>
  <c r="C1963" i="1"/>
  <c r="D1963" i="1"/>
  <c r="E1963" i="1"/>
  <c r="B1964" i="1"/>
  <c r="C1964" i="1"/>
  <c r="D1964" i="1"/>
  <c r="E1964" i="1"/>
  <c r="B1965" i="1"/>
  <c r="C1965" i="1"/>
  <c r="D1965" i="1"/>
  <c r="E1965" i="1"/>
  <c r="B1966" i="1"/>
  <c r="C1966" i="1"/>
  <c r="D1966" i="1"/>
  <c r="E1966" i="1"/>
  <c r="B1967" i="1"/>
  <c r="C1967" i="1"/>
  <c r="D1967" i="1"/>
  <c r="E1967" i="1"/>
  <c r="B1968" i="1"/>
  <c r="C1968" i="1"/>
  <c r="D1968" i="1"/>
  <c r="E1968" i="1"/>
  <c r="B1969" i="1"/>
  <c r="C1969" i="1"/>
  <c r="D1969" i="1"/>
  <c r="E1969" i="1"/>
  <c r="B1970" i="1"/>
  <c r="C1970" i="1"/>
  <c r="D1970" i="1"/>
  <c r="E1970" i="1"/>
  <c r="B1971" i="1"/>
  <c r="C1971" i="1"/>
  <c r="D1971" i="1"/>
  <c r="E1971" i="1"/>
  <c r="B1972" i="1"/>
  <c r="C1972" i="1"/>
  <c r="D1972" i="1"/>
  <c r="E1972" i="1"/>
  <c r="B1973" i="1"/>
  <c r="C1973" i="1"/>
  <c r="D1973" i="1"/>
  <c r="E1973" i="1"/>
  <c r="B1974" i="1"/>
  <c r="C1974" i="1"/>
  <c r="D1974" i="1"/>
  <c r="E1974" i="1"/>
  <c r="B1975" i="1"/>
  <c r="C1975" i="1"/>
  <c r="D1975" i="1"/>
  <c r="E1975" i="1"/>
  <c r="B1976" i="1"/>
  <c r="C1976" i="1"/>
  <c r="D1976" i="1"/>
  <c r="E1976" i="1"/>
  <c r="B1977" i="1"/>
  <c r="C1977" i="1"/>
  <c r="D1977" i="1"/>
  <c r="E1977" i="1"/>
  <c r="B1978" i="1"/>
  <c r="C1978" i="1"/>
  <c r="D1978" i="1"/>
  <c r="E1978" i="1"/>
  <c r="B1979" i="1"/>
  <c r="C1979" i="1"/>
  <c r="D1979" i="1"/>
  <c r="E1979" i="1"/>
  <c r="B1980" i="1"/>
  <c r="C1980" i="1"/>
  <c r="D1980" i="1"/>
  <c r="E1980" i="1"/>
  <c r="B1981" i="1"/>
  <c r="C1981" i="1"/>
  <c r="D1981" i="1"/>
  <c r="E1981" i="1"/>
  <c r="B1982" i="1"/>
  <c r="C1982" i="1"/>
  <c r="D1982" i="1"/>
  <c r="E1982" i="1"/>
  <c r="B1983" i="1"/>
  <c r="C1983" i="1"/>
  <c r="D1983" i="1"/>
  <c r="E1983" i="1"/>
  <c r="B1984" i="1"/>
  <c r="C1984" i="1"/>
  <c r="D1984" i="1"/>
  <c r="E1984" i="1"/>
  <c r="B1985" i="1"/>
  <c r="C1985" i="1"/>
  <c r="D1985" i="1"/>
  <c r="E1985" i="1"/>
  <c r="B1986" i="1"/>
  <c r="C1986" i="1"/>
  <c r="D1986" i="1"/>
  <c r="E1986" i="1"/>
  <c r="B1987" i="1"/>
  <c r="C1987" i="1"/>
  <c r="D1987" i="1"/>
  <c r="E1987" i="1"/>
  <c r="B1988" i="1"/>
  <c r="C1988" i="1"/>
  <c r="D1988" i="1"/>
  <c r="E1988" i="1"/>
  <c r="B1989" i="1"/>
  <c r="C1989" i="1"/>
  <c r="D1989" i="1"/>
  <c r="E1989" i="1"/>
  <c r="B1990" i="1"/>
  <c r="C1990" i="1"/>
  <c r="D1990" i="1"/>
  <c r="E1990" i="1"/>
  <c r="B1991" i="1"/>
  <c r="C1991" i="1"/>
  <c r="D1991" i="1"/>
  <c r="E1991" i="1"/>
  <c r="B1992" i="1"/>
  <c r="C1992" i="1"/>
  <c r="D1992" i="1"/>
  <c r="E1992" i="1"/>
  <c r="B1993" i="1"/>
  <c r="C1993" i="1"/>
  <c r="D1993" i="1"/>
  <c r="E1993" i="1"/>
  <c r="B1994" i="1"/>
  <c r="C1994" i="1"/>
  <c r="D1994" i="1"/>
  <c r="E1994" i="1"/>
  <c r="B1995" i="1"/>
  <c r="C1995" i="1"/>
  <c r="D1995" i="1"/>
  <c r="E1995" i="1"/>
  <c r="B1996" i="1"/>
  <c r="C1996" i="1"/>
  <c r="D1996" i="1"/>
  <c r="E1996" i="1"/>
  <c r="B1997" i="1"/>
  <c r="C1997" i="1"/>
  <c r="D1997" i="1"/>
  <c r="E1997" i="1"/>
  <c r="B1998" i="1"/>
  <c r="C1998" i="1"/>
  <c r="D1998" i="1"/>
  <c r="E1998" i="1"/>
  <c r="B1999" i="1"/>
  <c r="C1999" i="1"/>
  <c r="D1999" i="1"/>
  <c r="E1999" i="1"/>
  <c r="B2000" i="1"/>
  <c r="C2000" i="1"/>
  <c r="D2000" i="1"/>
  <c r="E2000" i="1"/>
  <c r="B2001" i="1"/>
  <c r="C2001" i="1"/>
  <c r="D2001" i="1"/>
  <c r="E2001" i="1"/>
  <c r="E1706" i="4"/>
  <c r="F1706" i="4" s="1"/>
  <c r="H1706" i="4"/>
  <c r="I1706" i="4" s="1"/>
  <c r="J1706" i="4" s="1"/>
  <c r="E1707" i="4"/>
  <c r="F1707" i="4" s="1"/>
  <c r="G1707" i="4"/>
  <c r="M1707" i="4" s="1"/>
  <c r="H1707" i="4"/>
  <c r="I1707" i="4"/>
  <c r="J1707" i="4" s="1"/>
  <c r="E1708" i="4"/>
  <c r="F1708" i="4" s="1"/>
  <c r="H1708" i="4"/>
  <c r="I1708" i="4"/>
  <c r="J1708" i="4" s="1"/>
  <c r="L1708" i="4"/>
  <c r="E1709" i="4"/>
  <c r="E1714" i="4" s="1"/>
  <c r="F1714" i="4" s="1"/>
  <c r="L1714" i="4" s="1"/>
  <c r="H1709" i="4"/>
  <c r="I1709" i="4" s="1"/>
  <c r="J1709" i="4" s="1"/>
  <c r="E1710" i="4"/>
  <c r="F1710" i="4" s="1"/>
  <c r="G1710" i="4"/>
  <c r="G1715" i="4" s="1"/>
  <c r="G1720" i="4" s="1"/>
  <c r="H1710" i="4"/>
  <c r="I1710" i="4"/>
  <c r="J1710" i="4" s="1"/>
  <c r="M1710" i="4" s="1"/>
  <c r="E1711" i="4"/>
  <c r="F1711" i="4" s="1"/>
  <c r="H1711" i="4"/>
  <c r="E1712" i="4"/>
  <c r="F1712" i="4" s="1"/>
  <c r="H1712" i="4"/>
  <c r="I1712" i="4" s="1"/>
  <c r="J1712" i="4" s="1"/>
  <c r="E1713" i="4"/>
  <c r="F1713" i="4" s="1"/>
  <c r="H1713" i="4"/>
  <c r="H1714" i="4"/>
  <c r="I1714" i="4"/>
  <c r="E1715" i="4"/>
  <c r="F1715" i="4" s="1"/>
  <c r="H1715" i="4"/>
  <c r="I1715" i="4" s="1"/>
  <c r="E1716" i="4"/>
  <c r="F1716" i="4" s="1"/>
  <c r="H1716" i="4"/>
  <c r="E1717" i="4"/>
  <c r="F1717" i="4" s="1"/>
  <c r="H1717" i="4"/>
  <c r="H1732" i="4" s="1"/>
  <c r="E1718" i="4"/>
  <c r="F1718" i="4" s="1"/>
  <c r="H1718" i="4"/>
  <c r="I1718" i="4" s="1"/>
  <c r="J1718" i="4" s="1"/>
  <c r="E1719" i="4"/>
  <c r="H1719" i="4"/>
  <c r="I1719" i="4"/>
  <c r="E1720" i="4"/>
  <c r="F1720" i="4" s="1"/>
  <c r="H1720" i="4"/>
  <c r="I1720" i="4"/>
  <c r="E1721" i="4"/>
  <c r="F1721" i="4" s="1"/>
  <c r="H1721" i="4"/>
  <c r="I1721" i="4"/>
  <c r="H1722" i="4"/>
  <c r="I1722" i="4"/>
  <c r="E1723" i="4"/>
  <c r="H1723" i="4"/>
  <c r="I1723" i="4"/>
  <c r="J1723" i="4" s="1"/>
  <c r="E1725" i="4"/>
  <c r="F1725" i="4" s="1"/>
  <c r="G1725" i="4"/>
  <c r="G1730" i="4" s="1"/>
  <c r="H1725" i="4"/>
  <c r="I1725" i="4"/>
  <c r="E1726" i="4"/>
  <c r="H1726" i="4"/>
  <c r="I1726" i="4" s="1"/>
  <c r="H1727" i="4"/>
  <c r="H1729" i="4"/>
  <c r="E1730" i="4"/>
  <c r="F1730" i="4" s="1"/>
  <c r="H1730" i="4"/>
  <c r="I1732" i="4"/>
  <c r="H1733" i="4"/>
  <c r="H1734" i="4"/>
  <c r="E1735" i="4"/>
  <c r="H1735" i="4"/>
  <c r="H1750" i="4" s="1"/>
  <c r="I1735" i="4"/>
  <c r="H1736" i="4"/>
  <c r="I1736" i="4"/>
  <c r="H1738" i="4"/>
  <c r="I1738" i="4"/>
  <c r="J1738" i="4" s="1"/>
  <c r="H1740" i="4"/>
  <c r="I1740" i="4"/>
  <c r="H1744" i="4"/>
  <c r="H1749" i="4"/>
  <c r="H1751" i="4"/>
  <c r="H1753" i="4"/>
  <c r="H1768" i="4" s="1"/>
  <c r="I1753" i="4"/>
  <c r="J1753" i="4" s="1"/>
  <c r="H1765" i="4"/>
  <c r="H1780" i="4"/>
  <c r="V1848" i="3"/>
  <c r="W1848" i="3" s="1"/>
  <c r="V1849" i="3"/>
  <c r="V1859" i="3" s="1"/>
  <c r="V1850" i="3"/>
  <c r="V1851" i="3"/>
  <c r="V1861" i="3" s="1"/>
  <c r="V1871" i="3" s="1"/>
  <c r="V1881" i="3" s="1"/>
  <c r="V1891" i="3" s="1"/>
  <c r="V1901" i="3" s="1"/>
  <c r="V1911" i="3" s="1"/>
  <c r="V1921" i="3" s="1"/>
  <c r="V1931" i="3" s="1"/>
  <c r="V1941" i="3" s="1"/>
  <c r="V1951" i="3" s="1"/>
  <c r="V1961" i="3" s="1"/>
  <c r="V1971" i="3" s="1"/>
  <c r="V1981" i="3" s="1"/>
  <c r="V1991" i="3" s="1"/>
  <c r="V2001" i="3" s="1"/>
  <c r="W1851" i="3"/>
  <c r="V1852" i="3"/>
  <c r="W1860" i="3" s="1"/>
  <c r="V1853" i="3"/>
  <c r="W1853" i="3"/>
  <c r="V1854" i="3"/>
  <c r="V1855" i="3"/>
  <c r="V1856" i="3"/>
  <c r="V1857" i="3"/>
  <c r="W1857" i="3"/>
  <c r="V1858" i="3"/>
  <c r="V1868" i="3" s="1"/>
  <c r="V1878" i="3" s="1"/>
  <c r="V1888" i="3" s="1"/>
  <c r="V1898" i="3" s="1"/>
  <c r="V1908" i="3" s="1"/>
  <c r="V1918" i="3" s="1"/>
  <c r="V1928" i="3" s="1"/>
  <c r="V1938" i="3" s="1"/>
  <c r="V1948" i="3" s="1"/>
  <c r="V1958" i="3" s="1"/>
  <c r="V1968" i="3" s="1"/>
  <c r="V1978" i="3" s="1"/>
  <c r="V1988" i="3" s="1"/>
  <c r="V1998" i="3" s="1"/>
  <c r="V1860" i="3"/>
  <c r="V1863" i="3"/>
  <c r="V1864" i="3"/>
  <c r="V1874" i="3" s="1"/>
  <c r="V1884" i="3" s="1"/>
  <c r="V1894" i="3" s="1"/>
  <c r="V1904" i="3" s="1"/>
  <c r="V1914" i="3" s="1"/>
  <c r="V1924" i="3" s="1"/>
  <c r="V1934" i="3" s="1"/>
  <c r="V1944" i="3" s="1"/>
  <c r="V1954" i="3" s="1"/>
  <c r="V1964" i="3" s="1"/>
  <c r="V1974" i="3" s="1"/>
  <c r="V1984" i="3" s="1"/>
  <c r="V1994" i="3" s="1"/>
  <c r="V2004" i="3" s="1"/>
  <c r="V1865" i="3"/>
  <c r="V1866" i="3"/>
  <c r="V1867" i="3"/>
  <c r="V1870" i="3"/>
  <c r="V1880" i="3" s="1"/>
  <c r="V1890" i="3" s="1"/>
  <c r="V1900" i="3" s="1"/>
  <c r="V1910" i="3" s="1"/>
  <c r="V1920" i="3" s="1"/>
  <c r="V1930" i="3" s="1"/>
  <c r="V1940" i="3" s="1"/>
  <c r="V1950" i="3" s="1"/>
  <c r="V1960" i="3" s="1"/>
  <c r="V1970" i="3" s="1"/>
  <c r="V1980" i="3" s="1"/>
  <c r="V1990" i="3" s="1"/>
  <c r="V2000" i="3" s="1"/>
  <c r="V1873" i="3"/>
  <c r="V1875" i="3"/>
  <c r="V1885" i="3" s="1"/>
  <c r="V1895" i="3" s="1"/>
  <c r="V1905" i="3" s="1"/>
  <c r="V1915" i="3" s="1"/>
  <c r="V1925" i="3" s="1"/>
  <c r="V1935" i="3" s="1"/>
  <c r="V1945" i="3" s="1"/>
  <c r="V1955" i="3" s="1"/>
  <c r="V1965" i="3" s="1"/>
  <c r="V1975" i="3" s="1"/>
  <c r="V1985" i="3" s="1"/>
  <c r="V1995" i="3" s="1"/>
  <c r="V2005" i="3" s="1"/>
  <c r="V1876" i="3"/>
  <c r="V1886" i="3" s="1"/>
  <c r="V1896" i="3" s="1"/>
  <c r="V1906" i="3" s="1"/>
  <c r="V1916" i="3" s="1"/>
  <c r="V1926" i="3" s="1"/>
  <c r="V1936" i="3" s="1"/>
  <c r="V1946" i="3" s="1"/>
  <c r="V1956" i="3" s="1"/>
  <c r="V1966" i="3" s="1"/>
  <c r="V1976" i="3" s="1"/>
  <c r="V1986" i="3" s="1"/>
  <c r="V1996" i="3" s="1"/>
  <c r="V1877" i="3"/>
  <c r="V1883" i="3"/>
  <c r="V1887" i="3"/>
  <c r="V1897" i="3" s="1"/>
  <c r="V1907" i="3" s="1"/>
  <c r="V1917" i="3" s="1"/>
  <c r="V1927" i="3" s="1"/>
  <c r="V1937" i="3" s="1"/>
  <c r="V1947" i="3" s="1"/>
  <c r="V1957" i="3" s="1"/>
  <c r="V1967" i="3" s="1"/>
  <c r="V1977" i="3" s="1"/>
  <c r="V1987" i="3" s="1"/>
  <c r="V1997" i="3" s="1"/>
  <c r="V1893" i="3"/>
  <c r="V1903" i="3" s="1"/>
  <c r="V1913" i="3" s="1"/>
  <c r="V1923" i="3" s="1"/>
  <c r="V1933" i="3" s="1"/>
  <c r="V1943" i="3" s="1"/>
  <c r="V1953" i="3" s="1"/>
  <c r="V1963" i="3" s="1"/>
  <c r="V1973" i="3" s="1"/>
  <c r="V1983" i="3" s="1"/>
  <c r="V1993" i="3" s="1"/>
  <c r="V2003" i="3" s="1"/>
  <c r="M1705" i="4"/>
  <c r="M1704" i="4"/>
  <c r="M1703" i="4"/>
  <c r="M1702" i="4"/>
  <c r="M1701" i="4"/>
  <c r="M1700" i="4"/>
  <c r="M1699" i="4"/>
  <c r="M1698" i="4"/>
  <c r="M1697" i="4"/>
  <c r="M1696" i="4"/>
  <c r="M1695" i="4"/>
  <c r="C1693" i="1" s="1"/>
  <c r="M1694" i="4"/>
  <c r="M1693" i="4"/>
  <c r="M1692" i="4"/>
  <c r="M1691" i="4"/>
  <c r="M1690" i="4"/>
  <c r="M1689" i="4"/>
  <c r="M1688" i="4"/>
  <c r="M1687" i="4"/>
  <c r="M1686" i="4"/>
  <c r="M1685" i="4"/>
  <c r="M1684" i="4"/>
  <c r="M1683" i="4"/>
  <c r="C1681" i="1" s="1"/>
  <c r="M1682" i="4"/>
  <c r="M1681" i="4"/>
  <c r="M1680" i="4"/>
  <c r="M1679" i="4"/>
  <c r="M1678" i="4"/>
  <c r="M1677" i="4"/>
  <c r="M1676" i="4"/>
  <c r="M1675" i="4"/>
  <c r="M1674" i="4"/>
  <c r="M1673" i="4"/>
  <c r="M1672" i="4"/>
  <c r="M1671" i="4"/>
  <c r="C1669" i="1" s="1"/>
  <c r="M1670" i="4"/>
  <c r="M1669" i="4"/>
  <c r="M1668" i="4"/>
  <c r="M1667" i="4"/>
  <c r="M1666" i="4"/>
  <c r="M1665" i="4"/>
  <c r="M1664" i="4"/>
  <c r="M1663" i="4"/>
  <c r="M1662" i="4"/>
  <c r="M1661" i="4"/>
  <c r="M1660" i="4"/>
  <c r="M1659" i="4"/>
  <c r="C1657" i="1" s="1"/>
  <c r="M1658" i="4"/>
  <c r="M1657" i="4"/>
  <c r="M1656" i="4"/>
  <c r="M1655" i="4"/>
  <c r="M1654" i="4"/>
  <c r="M1653" i="4"/>
  <c r="M1652" i="4"/>
  <c r="M1651" i="4"/>
  <c r="M1650" i="4"/>
  <c r="M1649" i="4"/>
  <c r="M1648" i="4"/>
  <c r="M1647" i="4"/>
  <c r="C1645" i="1" s="1"/>
  <c r="M1646" i="4"/>
  <c r="M1645" i="4"/>
  <c r="M1644" i="4"/>
  <c r="M1643" i="4"/>
  <c r="M1642" i="4"/>
  <c r="M1641" i="4"/>
  <c r="M1640" i="4"/>
  <c r="M1639" i="4"/>
  <c r="M1638" i="4"/>
  <c r="M1637" i="4"/>
  <c r="M1636" i="4"/>
  <c r="M1635" i="4"/>
  <c r="C1633" i="1" s="1"/>
  <c r="M1634" i="4"/>
  <c r="M1633" i="4"/>
  <c r="M1632" i="4"/>
  <c r="M1631" i="4"/>
  <c r="M1630" i="4"/>
  <c r="M1629" i="4"/>
  <c r="M1628" i="4"/>
  <c r="M1627" i="4"/>
  <c r="M1626" i="4"/>
  <c r="M1625" i="4"/>
  <c r="M1624" i="4"/>
  <c r="M1623" i="4"/>
  <c r="M1622" i="4"/>
  <c r="M1621" i="4"/>
  <c r="M1620" i="4"/>
  <c r="M1619" i="4"/>
  <c r="M1618" i="4"/>
  <c r="M1617" i="4"/>
  <c r="M1616" i="4"/>
  <c r="M1615" i="4"/>
  <c r="M1614" i="4"/>
  <c r="M1613" i="4"/>
  <c r="M1612" i="4"/>
  <c r="M1611" i="4"/>
  <c r="C1609" i="1" s="1"/>
  <c r="M1610" i="4"/>
  <c r="M1609" i="4"/>
  <c r="M1608" i="4"/>
  <c r="M1607" i="4"/>
  <c r="M1606" i="4"/>
  <c r="M1605" i="4"/>
  <c r="M1604" i="4"/>
  <c r="M1603" i="4"/>
  <c r="M1602" i="4"/>
  <c r="M1601" i="4"/>
  <c r="M1600" i="4"/>
  <c r="M1599" i="4"/>
  <c r="C1597" i="1" s="1"/>
  <c r="M1598" i="4"/>
  <c r="M1597" i="4"/>
  <c r="M1596" i="4"/>
  <c r="M1595" i="4"/>
  <c r="M1594" i="4"/>
  <c r="M1593" i="4"/>
  <c r="M1592" i="4"/>
  <c r="M1591" i="4"/>
  <c r="M1590" i="4"/>
  <c r="M1589" i="4"/>
  <c r="M1588" i="4"/>
  <c r="M1587" i="4"/>
  <c r="C1585" i="1" s="1"/>
  <c r="M1586" i="4"/>
  <c r="M1585" i="4"/>
  <c r="M1584" i="4"/>
  <c r="M1583" i="4"/>
  <c r="M1582" i="4"/>
  <c r="M1581" i="4"/>
  <c r="M1580" i="4"/>
  <c r="M1579" i="4"/>
  <c r="M1578" i="4"/>
  <c r="M1577" i="4"/>
  <c r="M1576" i="4"/>
  <c r="M1575" i="4"/>
  <c r="C1573" i="1" s="1"/>
  <c r="M1574" i="4"/>
  <c r="M1573" i="4"/>
  <c r="M1572" i="4"/>
  <c r="M1571" i="4"/>
  <c r="M1570" i="4"/>
  <c r="M1569" i="4"/>
  <c r="M1568" i="4"/>
  <c r="M1567" i="4"/>
  <c r="M1566" i="4"/>
  <c r="M1565" i="4"/>
  <c r="M1564" i="4"/>
  <c r="M1563" i="4"/>
  <c r="C1561" i="1" s="1"/>
  <c r="M1562" i="4"/>
  <c r="M1561" i="4"/>
  <c r="M1560" i="4"/>
  <c r="M1559" i="4"/>
  <c r="M1558" i="4"/>
  <c r="M1557" i="4"/>
  <c r="M1556" i="4"/>
  <c r="M1555" i="4"/>
  <c r="M1554" i="4"/>
  <c r="M1553" i="4"/>
  <c r="M1552" i="4"/>
  <c r="M1551" i="4"/>
  <c r="C1549" i="1" s="1"/>
  <c r="M1550" i="4"/>
  <c r="M1549" i="4"/>
  <c r="M1548" i="4"/>
  <c r="M1547" i="4"/>
  <c r="M1546" i="4"/>
  <c r="M1545" i="4"/>
  <c r="M1544" i="4"/>
  <c r="M1543" i="4"/>
  <c r="M1542" i="4"/>
  <c r="M1541" i="4"/>
  <c r="M1540" i="4"/>
  <c r="M1539" i="4"/>
  <c r="C1537" i="1" s="1"/>
  <c r="M1538" i="4"/>
  <c r="M1537" i="4"/>
  <c r="M1536" i="4"/>
  <c r="M1535" i="4"/>
  <c r="M1534" i="4"/>
  <c r="M1533" i="4"/>
  <c r="M1532" i="4"/>
  <c r="M1531" i="4"/>
  <c r="M1530" i="4"/>
  <c r="M1529" i="4"/>
  <c r="M1528" i="4"/>
  <c r="M1527" i="4"/>
  <c r="C1525" i="1" s="1"/>
  <c r="M1526" i="4"/>
  <c r="M1525" i="4"/>
  <c r="M1524" i="4"/>
  <c r="M1523" i="4"/>
  <c r="M1522" i="4"/>
  <c r="M1521" i="4"/>
  <c r="M1520" i="4"/>
  <c r="M1519" i="4"/>
  <c r="M1518" i="4"/>
  <c r="M1517" i="4"/>
  <c r="M1516" i="4"/>
  <c r="M1515" i="4"/>
  <c r="C1513" i="1" s="1"/>
  <c r="M1514" i="4"/>
  <c r="M1513" i="4"/>
  <c r="M1512" i="4"/>
  <c r="M1511" i="4"/>
  <c r="M1510" i="4"/>
  <c r="M1509" i="4"/>
  <c r="M1508" i="4"/>
  <c r="M1507" i="4"/>
  <c r="M1506" i="4"/>
  <c r="M1505" i="4"/>
  <c r="M1504" i="4"/>
  <c r="M1503" i="4"/>
  <c r="C1501" i="1" s="1"/>
  <c r="M1502" i="4"/>
  <c r="M1501" i="4"/>
  <c r="M1500" i="4"/>
  <c r="M1499" i="4"/>
  <c r="M1498" i="4"/>
  <c r="M1497" i="4"/>
  <c r="M1496" i="4"/>
  <c r="M1495" i="4"/>
  <c r="M1494" i="4"/>
  <c r="M1493" i="4"/>
  <c r="M1492" i="4"/>
  <c r="M1491" i="4"/>
  <c r="C1489" i="1" s="1"/>
  <c r="M1490" i="4"/>
  <c r="M1489" i="4"/>
  <c r="M1488" i="4"/>
  <c r="M1487" i="4"/>
  <c r="M1486" i="4"/>
  <c r="M1485" i="4"/>
  <c r="M1484" i="4"/>
  <c r="M1483" i="4"/>
  <c r="M1482" i="4"/>
  <c r="M1481" i="4"/>
  <c r="M1480" i="4"/>
  <c r="M1479" i="4"/>
  <c r="C1477" i="1" s="1"/>
  <c r="M1478" i="4"/>
  <c r="M1477" i="4"/>
  <c r="M1476" i="4"/>
  <c r="M1475" i="4"/>
  <c r="M1474" i="4"/>
  <c r="M1473" i="4"/>
  <c r="M1472" i="4"/>
  <c r="M1471" i="4"/>
  <c r="M1470" i="4"/>
  <c r="M1469" i="4"/>
  <c r="M1468" i="4"/>
  <c r="M1467" i="4"/>
  <c r="C1465" i="1" s="1"/>
  <c r="M1466" i="4"/>
  <c r="M1465" i="4"/>
  <c r="M1464" i="4"/>
  <c r="M1463" i="4"/>
  <c r="M1462" i="4"/>
  <c r="M1461" i="4"/>
  <c r="M1460" i="4"/>
  <c r="M1459" i="4"/>
  <c r="M1458" i="4"/>
  <c r="M1457" i="4"/>
  <c r="M1456" i="4"/>
  <c r="M1455" i="4"/>
  <c r="M1454" i="4"/>
  <c r="M1453" i="4"/>
  <c r="M1452" i="4"/>
  <c r="M1451" i="4"/>
  <c r="M1450" i="4"/>
  <c r="M1449" i="4"/>
  <c r="M1448" i="4"/>
  <c r="M1447" i="4"/>
  <c r="M1446" i="4"/>
  <c r="M1445" i="4"/>
  <c r="M1444" i="4"/>
  <c r="M1443" i="4"/>
  <c r="C1441" i="1" s="1"/>
  <c r="M1442" i="4"/>
  <c r="M1441" i="4"/>
  <c r="M1440" i="4"/>
  <c r="M1439" i="4"/>
  <c r="M1438" i="4"/>
  <c r="M1437" i="4"/>
  <c r="M1436" i="4"/>
  <c r="M1435" i="4"/>
  <c r="M1434" i="4"/>
  <c r="M1433" i="4"/>
  <c r="M1432" i="4"/>
  <c r="M1431" i="4"/>
  <c r="C1429" i="1" s="1"/>
  <c r="M1430" i="4"/>
  <c r="M1429" i="4"/>
  <c r="M1428" i="4"/>
  <c r="M1427" i="4"/>
  <c r="M1426" i="4"/>
  <c r="M1425" i="4"/>
  <c r="M1424" i="4"/>
  <c r="M1423" i="4"/>
  <c r="M1422" i="4"/>
  <c r="M1421" i="4"/>
  <c r="M1420" i="4"/>
  <c r="M1419" i="4"/>
  <c r="C1417" i="1" s="1"/>
  <c r="M1418" i="4"/>
  <c r="M1417" i="4"/>
  <c r="M1416" i="4"/>
  <c r="M1415" i="4"/>
  <c r="M1414" i="4"/>
  <c r="M1413" i="4"/>
  <c r="M1412" i="4"/>
  <c r="M1411" i="4"/>
  <c r="M1410" i="4"/>
  <c r="M1409" i="4"/>
  <c r="M1408" i="4"/>
  <c r="M1407" i="4"/>
  <c r="C1405" i="1" s="1"/>
  <c r="M1406" i="4"/>
  <c r="M1405" i="4"/>
  <c r="M1404" i="4"/>
  <c r="M1403" i="4"/>
  <c r="M1402" i="4"/>
  <c r="M1401" i="4"/>
  <c r="M1400" i="4"/>
  <c r="M1399" i="4"/>
  <c r="M1398" i="4"/>
  <c r="M1397" i="4"/>
  <c r="M1396" i="4"/>
  <c r="M1395" i="4"/>
  <c r="C1393" i="1" s="1"/>
  <c r="M1394" i="4"/>
  <c r="M1393" i="4"/>
  <c r="M1392" i="4"/>
  <c r="M1391" i="4"/>
  <c r="M1390" i="4"/>
  <c r="M1389" i="4"/>
  <c r="M1388" i="4"/>
  <c r="M1387" i="4"/>
  <c r="M1386" i="4"/>
  <c r="M1385" i="4"/>
  <c r="M1384" i="4"/>
  <c r="M1383" i="4"/>
  <c r="C1381" i="1" s="1"/>
  <c r="M1382" i="4"/>
  <c r="M1381" i="4"/>
  <c r="M1380" i="4"/>
  <c r="M1379" i="4"/>
  <c r="M1378" i="4"/>
  <c r="M1377" i="4"/>
  <c r="M1376" i="4"/>
  <c r="M1375" i="4"/>
  <c r="M1374" i="4"/>
  <c r="M1373" i="4"/>
  <c r="M1372" i="4"/>
  <c r="M1371" i="4"/>
  <c r="C1369" i="1" s="1"/>
  <c r="M1370" i="4"/>
  <c r="M1369" i="4"/>
  <c r="M1368" i="4"/>
  <c r="M1367" i="4"/>
  <c r="M1366" i="4"/>
  <c r="M1365" i="4"/>
  <c r="M1364" i="4"/>
  <c r="M1363" i="4"/>
  <c r="M1362" i="4"/>
  <c r="M1361" i="4"/>
  <c r="M1360" i="4"/>
  <c r="M1359" i="4"/>
  <c r="C1357" i="1" s="1"/>
  <c r="M1358" i="4"/>
  <c r="M1357" i="4"/>
  <c r="M1356" i="4"/>
  <c r="M1355" i="4"/>
  <c r="M1354" i="4"/>
  <c r="M1353" i="4"/>
  <c r="M1352" i="4"/>
  <c r="M1351" i="4"/>
  <c r="M1350" i="4"/>
  <c r="M1349" i="4"/>
  <c r="M1348" i="4"/>
  <c r="M1347" i="4"/>
  <c r="C1345" i="1" s="1"/>
  <c r="M1346" i="4"/>
  <c r="M1345" i="4"/>
  <c r="M1344" i="4"/>
  <c r="M1343" i="4"/>
  <c r="M1342" i="4"/>
  <c r="M1341" i="4"/>
  <c r="M1340" i="4"/>
  <c r="M1339" i="4"/>
  <c r="M1338" i="4"/>
  <c r="M1337" i="4"/>
  <c r="M1336" i="4"/>
  <c r="M1335" i="4"/>
  <c r="C1333" i="1" s="1"/>
  <c r="M1334" i="4"/>
  <c r="M1333" i="4"/>
  <c r="M1332" i="4"/>
  <c r="M1331" i="4"/>
  <c r="M1330" i="4"/>
  <c r="M1329" i="4"/>
  <c r="M1328" i="4"/>
  <c r="M1327" i="4"/>
  <c r="M1326" i="4"/>
  <c r="M1325" i="4"/>
  <c r="M1324" i="4"/>
  <c r="M1323" i="4"/>
  <c r="C1321" i="1" s="1"/>
  <c r="M1322" i="4"/>
  <c r="M1321" i="4"/>
  <c r="M1320" i="4"/>
  <c r="M1319" i="4"/>
  <c r="M1318" i="4"/>
  <c r="M1317" i="4"/>
  <c r="M1316" i="4"/>
  <c r="M1315" i="4"/>
  <c r="M1314" i="4"/>
  <c r="M1313" i="4"/>
  <c r="M1312" i="4"/>
  <c r="M1311" i="4"/>
  <c r="C1309" i="1" s="1"/>
  <c r="M1310" i="4"/>
  <c r="M1309" i="4"/>
  <c r="M1308" i="4"/>
  <c r="M1307" i="4"/>
  <c r="M1306" i="4"/>
  <c r="M1305" i="4"/>
  <c r="M1304" i="4"/>
  <c r="M1303" i="4"/>
  <c r="M1302" i="4"/>
  <c r="M1301" i="4"/>
  <c r="M1300" i="4"/>
  <c r="M1299" i="4"/>
  <c r="C1297" i="1" s="1"/>
  <c r="M1298" i="4"/>
  <c r="M1297" i="4"/>
  <c r="M1296" i="4"/>
  <c r="M1295" i="4"/>
  <c r="M1294" i="4"/>
  <c r="M1293" i="4"/>
  <c r="M1292" i="4"/>
  <c r="M1291" i="4"/>
  <c r="M1290" i="4"/>
  <c r="M1289" i="4"/>
  <c r="M1288" i="4"/>
  <c r="M1287" i="4"/>
  <c r="M1286" i="4"/>
  <c r="M1285" i="4"/>
  <c r="M1284" i="4"/>
  <c r="M1283" i="4"/>
  <c r="M1282" i="4"/>
  <c r="M1281" i="4"/>
  <c r="M1280" i="4"/>
  <c r="M1279" i="4"/>
  <c r="M1278" i="4"/>
  <c r="M1277" i="4"/>
  <c r="M1276" i="4"/>
  <c r="M1275" i="4"/>
  <c r="C1273" i="1" s="1"/>
  <c r="M1274" i="4"/>
  <c r="M1273" i="4"/>
  <c r="M1272" i="4"/>
  <c r="M1271" i="4"/>
  <c r="M1270" i="4"/>
  <c r="M1269" i="4"/>
  <c r="M1268" i="4"/>
  <c r="M1267" i="4"/>
  <c r="M1266" i="4"/>
  <c r="M1265" i="4"/>
  <c r="M1264" i="4"/>
  <c r="M1263" i="4"/>
  <c r="C1261" i="1" s="1"/>
  <c r="M1262" i="4"/>
  <c r="M1261" i="4"/>
  <c r="M1260" i="4"/>
  <c r="M1259" i="4"/>
  <c r="M1258" i="4"/>
  <c r="M1257" i="4"/>
  <c r="M1256" i="4"/>
  <c r="M1255" i="4"/>
  <c r="M1254" i="4"/>
  <c r="M1253" i="4"/>
  <c r="M1252" i="4"/>
  <c r="M1251" i="4"/>
  <c r="C1249" i="1" s="1"/>
  <c r="M1250" i="4"/>
  <c r="M1249" i="4"/>
  <c r="M1248" i="4"/>
  <c r="M1247" i="4"/>
  <c r="M1246" i="4"/>
  <c r="M1245" i="4"/>
  <c r="M1244" i="4"/>
  <c r="M1243" i="4"/>
  <c r="M1242" i="4"/>
  <c r="M1241" i="4"/>
  <c r="M1240" i="4"/>
  <c r="M1239" i="4"/>
  <c r="C1237" i="1" s="1"/>
  <c r="M1238" i="4"/>
  <c r="M1237" i="4"/>
  <c r="M1236" i="4"/>
  <c r="M1235" i="4"/>
  <c r="M1234" i="4"/>
  <c r="M1233" i="4"/>
  <c r="M1232" i="4"/>
  <c r="M1231" i="4"/>
  <c r="M1230" i="4"/>
  <c r="M1229" i="4"/>
  <c r="M1228" i="4"/>
  <c r="M1227" i="4"/>
  <c r="C1225" i="1" s="1"/>
  <c r="M1226" i="4"/>
  <c r="M1225" i="4"/>
  <c r="M1224" i="4"/>
  <c r="M1223" i="4"/>
  <c r="M1222" i="4"/>
  <c r="M1221" i="4"/>
  <c r="M1220" i="4"/>
  <c r="M1219" i="4"/>
  <c r="M1218" i="4"/>
  <c r="M1217" i="4"/>
  <c r="M1216" i="4"/>
  <c r="M1215" i="4"/>
  <c r="C1213" i="1" s="1"/>
  <c r="M1214" i="4"/>
  <c r="M1213" i="4"/>
  <c r="M1212" i="4"/>
  <c r="M1211" i="4"/>
  <c r="M1210" i="4"/>
  <c r="M1209" i="4"/>
  <c r="M1208" i="4"/>
  <c r="M1207" i="4"/>
  <c r="M1206" i="4"/>
  <c r="M1205" i="4"/>
  <c r="M1204" i="4"/>
  <c r="M1203" i="4"/>
  <c r="C1201" i="1" s="1"/>
  <c r="M1202" i="4"/>
  <c r="M1201" i="4"/>
  <c r="M1200" i="4"/>
  <c r="M1199" i="4"/>
  <c r="M1198" i="4"/>
  <c r="M1197" i="4"/>
  <c r="M1196" i="4"/>
  <c r="M1195" i="4"/>
  <c r="M1194" i="4"/>
  <c r="M1193" i="4"/>
  <c r="M1192" i="4"/>
  <c r="M1191" i="4"/>
  <c r="C1189" i="1" s="1"/>
  <c r="M1190" i="4"/>
  <c r="M1189" i="4"/>
  <c r="M1188" i="4"/>
  <c r="M1187" i="4"/>
  <c r="M1186" i="4"/>
  <c r="M1185" i="4"/>
  <c r="M1184" i="4"/>
  <c r="M1183" i="4"/>
  <c r="M1182" i="4"/>
  <c r="M1181" i="4"/>
  <c r="M1180" i="4"/>
  <c r="M1179" i="4"/>
  <c r="C1177" i="1" s="1"/>
  <c r="M1178" i="4"/>
  <c r="M1177" i="4"/>
  <c r="M1176" i="4"/>
  <c r="M1175" i="4"/>
  <c r="M1174" i="4"/>
  <c r="M1173" i="4"/>
  <c r="M1172" i="4"/>
  <c r="M1171" i="4"/>
  <c r="M1170" i="4"/>
  <c r="M1169" i="4"/>
  <c r="M1168" i="4"/>
  <c r="M1167" i="4"/>
  <c r="C1165" i="1" s="1"/>
  <c r="M1166" i="4"/>
  <c r="M1165" i="4"/>
  <c r="M1164" i="4"/>
  <c r="M1163" i="4"/>
  <c r="M1162" i="4"/>
  <c r="M1161" i="4"/>
  <c r="M1160" i="4"/>
  <c r="M1159" i="4"/>
  <c r="M1158" i="4"/>
  <c r="M1157" i="4"/>
  <c r="M1156" i="4"/>
  <c r="M1155" i="4"/>
  <c r="C1153" i="1" s="1"/>
  <c r="M1154" i="4"/>
  <c r="M1153" i="4"/>
  <c r="M1152" i="4"/>
  <c r="M1151" i="4"/>
  <c r="M1150" i="4"/>
  <c r="M1149" i="4"/>
  <c r="M1148" i="4"/>
  <c r="M1147" i="4"/>
  <c r="M1146" i="4"/>
  <c r="M1145" i="4"/>
  <c r="M1144" i="4"/>
  <c r="M1143" i="4"/>
  <c r="C1141" i="1" s="1"/>
  <c r="M1142" i="4"/>
  <c r="M1141" i="4"/>
  <c r="M1140" i="4"/>
  <c r="M1139" i="4"/>
  <c r="M1138" i="4"/>
  <c r="M1137" i="4"/>
  <c r="M1136" i="4"/>
  <c r="M1135" i="4"/>
  <c r="M1134" i="4"/>
  <c r="M1133" i="4"/>
  <c r="M1132" i="4"/>
  <c r="M1131" i="4"/>
  <c r="M1130" i="4"/>
  <c r="M1129" i="4"/>
  <c r="M1128" i="4"/>
  <c r="M1127" i="4"/>
  <c r="M1126" i="4"/>
  <c r="M1125" i="4"/>
  <c r="M1124" i="4"/>
  <c r="M1123" i="4"/>
  <c r="M1122" i="4"/>
  <c r="M1121" i="4"/>
  <c r="M1120" i="4"/>
  <c r="M1119" i="4"/>
  <c r="C1117" i="1" s="1"/>
  <c r="M1118" i="4"/>
  <c r="M1117" i="4"/>
  <c r="M1116" i="4"/>
  <c r="M1115" i="4"/>
  <c r="M1114" i="4"/>
  <c r="M1113" i="4"/>
  <c r="M1112" i="4"/>
  <c r="M1111" i="4"/>
  <c r="M1110" i="4"/>
  <c r="M1109" i="4"/>
  <c r="M1108" i="4"/>
  <c r="M1107" i="4"/>
  <c r="C1105" i="1" s="1"/>
  <c r="M1106" i="4"/>
  <c r="M1105" i="4"/>
  <c r="M1104" i="4"/>
  <c r="M1103" i="4"/>
  <c r="M1102" i="4"/>
  <c r="M1101" i="4"/>
  <c r="M1100" i="4"/>
  <c r="M1099" i="4"/>
  <c r="M1098" i="4"/>
  <c r="M1097" i="4"/>
  <c r="M1096" i="4"/>
  <c r="M1095" i="4"/>
  <c r="C1093" i="1" s="1"/>
  <c r="M1094" i="4"/>
  <c r="M1093" i="4"/>
  <c r="M1092" i="4"/>
  <c r="M1091" i="4"/>
  <c r="M1090" i="4"/>
  <c r="M1089" i="4"/>
  <c r="M1088" i="4"/>
  <c r="M1087" i="4"/>
  <c r="M1086" i="4"/>
  <c r="M1085" i="4"/>
  <c r="M1084" i="4"/>
  <c r="M1083" i="4"/>
  <c r="C1081" i="1" s="1"/>
  <c r="M1082" i="4"/>
  <c r="M1081" i="4"/>
  <c r="M1080" i="4"/>
  <c r="M1079" i="4"/>
  <c r="M1078" i="4"/>
  <c r="M1077" i="4"/>
  <c r="M1076" i="4"/>
  <c r="M1075" i="4"/>
  <c r="M1074" i="4"/>
  <c r="M1073" i="4"/>
  <c r="M1072" i="4"/>
  <c r="M1071" i="4"/>
  <c r="C1069" i="1" s="1"/>
  <c r="M1070" i="4"/>
  <c r="M1069" i="4"/>
  <c r="M1068" i="4"/>
  <c r="M1067" i="4"/>
  <c r="M1066" i="4"/>
  <c r="M1065" i="4"/>
  <c r="M1064" i="4"/>
  <c r="M1063" i="4"/>
  <c r="M1062" i="4"/>
  <c r="M1061" i="4"/>
  <c r="M1060" i="4"/>
  <c r="M1059" i="4"/>
  <c r="C1057" i="1" s="1"/>
  <c r="M1058" i="4"/>
  <c r="M1057" i="4"/>
  <c r="M1056" i="4"/>
  <c r="M1055" i="4"/>
  <c r="M1054" i="4"/>
  <c r="M1053" i="4"/>
  <c r="M1052" i="4"/>
  <c r="M1051" i="4"/>
  <c r="M1050" i="4"/>
  <c r="M1049" i="4"/>
  <c r="M1048" i="4"/>
  <c r="M1047" i="4"/>
  <c r="C1045" i="1" s="1"/>
  <c r="M1046" i="4"/>
  <c r="M1045" i="4"/>
  <c r="M1044" i="4"/>
  <c r="M1043" i="4"/>
  <c r="M1042" i="4"/>
  <c r="M1041" i="4"/>
  <c r="M1040" i="4"/>
  <c r="M1039" i="4"/>
  <c r="M1038" i="4"/>
  <c r="M1037" i="4"/>
  <c r="M1036" i="4"/>
  <c r="M1035" i="4"/>
  <c r="C1033" i="1" s="1"/>
  <c r="M1034" i="4"/>
  <c r="M1033" i="4"/>
  <c r="M1032" i="4"/>
  <c r="M1031" i="4"/>
  <c r="M1030" i="4"/>
  <c r="M1029" i="4"/>
  <c r="M1028" i="4"/>
  <c r="M1027" i="4"/>
  <c r="M1026" i="4"/>
  <c r="M1025" i="4"/>
  <c r="M1024" i="4"/>
  <c r="M1023" i="4"/>
  <c r="C1021" i="1" s="1"/>
  <c r="M1022" i="4"/>
  <c r="M1021" i="4"/>
  <c r="M1020" i="4"/>
  <c r="M1019" i="4"/>
  <c r="M1018" i="4"/>
  <c r="M1017" i="4"/>
  <c r="M1016" i="4"/>
  <c r="M1015" i="4"/>
  <c r="M1014" i="4"/>
  <c r="M1013" i="4"/>
  <c r="M1012" i="4"/>
  <c r="M1011" i="4"/>
  <c r="C1009" i="1" s="1"/>
  <c r="M1010" i="4"/>
  <c r="M1009" i="4"/>
  <c r="M1008" i="4"/>
  <c r="M1007" i="4"/>
  <c r="M1006" i="4"/>
  <c r="M1005" i="4"/>
  <c r="M1004" i="4"/>
  <c r="M1003" i="4"/>
  <c r="M1002" i="4"/>
  <c r="M1001" i="4"/>
  <c r="M1000" i="4"/>
  <c r="M999" i="4"/>
  <c r="C997" i="1" s="1"/>
  <c r="M998" i="4"/>
  <c r="M997" i="4"/>
  <c r="M996" i="4"/>
  <c r="M995" i="4"/>
  <c r="M994" i="4"/>
  <c r="M993" i="4"/>
  <c r="M992" i="4"/>
  <c r="M991" i="4"/>
  <c r="M990" i="4"/>
  <c r="M989" i="4"/>
  <c r="M988" i="4"/>
  <c r="M987" i="4"/>
  <c r="M986" i="4"/>
  <c r="M985" i="4"/>
  <c r="M984" i="4"/>
  <c r="M983" i="4"/>
  <c r="M982" i="4"/>
  <c r="M981" i="4"/>
  <c r="M980" i="4"/>
  <c r="M979" i="4"/>
  <c r="M978" i="4"/>
  <c r="M977" i="4"/>
  <c r="M976" i="4"/>
  <c r="M975" i="4"/>
  <c r="C973" i="1" s="1"/>
  <c r="M974" i="4"/>
  <c r="M973" i="4"/>
  <c r="M972" i="4"/>
  <c r="M971" i="4"/>
  <c r="M970" i="4"/>
  <c r="M969" i="4"/>
  <c r="M968" i="4"/>
  <c r="M967" i="4"/>
  <c r="M966" i="4"/>
  <c r="M965" i="4"/>
  <c r="M964" i="4"/>
  <c r="M963" i="4"/>
  <c r="C961" i="1" s="1"/>
  <c r="M962" i="4"/>
  <c r="M961" i="4"/>
  <c r="M960" i="4"/>
  <c r="M959" i="4"/>
  <c r="M958" i="4"/>
  <c r="M957" i="4"/>
  <c r="M956" i="4"/>
  <c r="M955" i="4"/>
  <c r="M954" i="4"/>
  <c r="M953" i="4"/>
  <c r="M952" i="4"/>
  <c r="M951" i="4"/>
  <c r="C949" i="1" s="1"/>
  <c r="M950" i="4"/>
  <c r="M949" i="4"/>
  <c r="M948" i="4"/>
  <c r="M947" i="4"/>
  <c r="M946" i="4"/>
  <c r="M945" i="4"/>
  <c r="M944" i="4"/>
  <c r="M943" i="4"/>
  <c r="M942" i="4"/>
  <c r="M941" i="4"/>
  <c r="M940" i="4"/>
  <c r="M939" i="4"/>
  <c r="C937" i="1" s="1"/>
  <c r="M938" i="4"/>
  <c r="C947" i="1"/>
  <c r="C959" i="1"/>
  <c r="C971" i="1"/>
  <c r="C983" i="1"/>
  <c r="C995" i="1"/>
  <c r="C1007" i="1"/>
  <c r="C1019" i="1"/>
  <c r="C1031" i="1"/>
  <c r="C1043" i="1"/>
  <c r="C1067" i="1"/>
  <c r="C1079" i="1"/>
  <c r="C1091" i="1"/>
  <c r="C1103" i="1"/>
  <c r="C1115" i="1"/>
  <c r="C1127" i="1"/>
  <c r="C1139" i="1"/>
  <c r="C1151" i="1"/>
  <c r="C1163" i="1"/>
  <c r="C1175" i="1"/>
  <c r="C1187" i="1"/>
  <c r="C1199" i="1"/>
  <c r="C1211" i="1"/>
  <c r="C1223" i="1"/>
  <c r="C1235" i="1"/>
  <c r="C1247" i="1"/>
  <c r="C1259" i="1"/>
  <c r="C1271" i="1"/>
  <c r="C1295" i="1"/>
  <c r="C1307" i="1"/>
  <c r="C1319" i="1"/>
  <c r="C1331" i="1"/>
  <c r="C1343" i="1"/>
  <c r="C1355" i="1"/>
  <c r="C1367" i="1"/>
  <c r="C1379" i="1"/>
  <c r="C1391" i="1"/>
  <c r="C1403" i="1"/>
  <c r="C1415" i="1"/>
  <c r="C1427" i="1"/>
  <c r="C1439" i="1"/>
  <c r="C1451" i="1"/>
  <c r="C1463" i="1"/>
  <c r="C1475" i="1"/>
  <c r="C1487" i="1"/>
  <c r="C1499" i="1"/>
  <c r="C1523" i="1"/>
  <c r="C1535" i="1"/>
  <c r="C1547" i="1"/>
  <c r="C1559" i="1"/>
  <c r="C1571" i="1"/>
  <c r="C1581" i="1"/>
  <c r="C1583" i="1"/>
  <c r="C1605" i="1"/>
  <c r="C1607" i="1"/>
  <c r="C1617" i="1"/>
  <c r="C1619" i="1"/>
  <c r="C1631" i="1"/>
  <c r="C1641" i="1"/>
  <c r="C1643" i="1"/>
  <c r="C1655" i="1"/>
  <c r="C1667" i="1"/>
  <c r="C1677" i="1"/>
  <c r="C1679" i="1"/>
  <c r="C1691" i="1"/>
  <c r="C1621" i="1"/>
  <c r="C1453" i="1"/>
  <c r="C1285" i="1"/>
  <c r="C1129" i="1"/>
  <c r="C985" i="1"/>
  <c r="C1055" i="1"/>
  <c r="C1692" i="1"/>
  <c r="C1680" i="1"/>
  <c r="C1668" i="1"/>
  <c r="C1656" i="1"/>
  <c r="C1644" i="1"/>
  <c r="C1632" i="1"/>
  <c r="C1620" i="1"/>
  <c r="C1608" i="1"/>
  <c r="C1596" i="1"/>
  <c r="C1584" i="1"/>
  <c r="C1560" i="1"/>
  <c r="C1548" i="1"/>
  <c r="C1536" i="1"/>
  <c r="C1512" i="1"/>
  <c r="C1488" i="1"/>
  <c r="C1452" i="1"/>
  <c r="C1416" i="1"/>
  <c r="C1380" i="1"/>
  <c r="C1344" i="1"/>
  <c r="C1332" i="1"/>
  <c r="C1320" i="1"/>
  <c r="C1308" i="1"/>
  <c r="C1296" i="1"/>
  <c r="C1284" i="1"/>
  <c r="C1272" i="1"/>
  <c r="C1260" i="1"/>
  <c r="C1248" i="1"/>
  <c r="C1236" i="1"/>
  <c r="C1224" i="1"/>
  <c r="C1212" i="1"/>
  <c r="C1200" i="1"/>
  <c r="C1176" i="1"/>
  <c r="C1164" i="1"/>
  <c r="C1152" i="1"/>
  <c r="C1140" i="1"/>
  <c r="C1116" i="1"/>
  <c r="C1092" i="1"/>
  <c r="C1080" i="1"/>
  <c r="C1056" i="1"/>
  <c r="C1032" i="1"/>
  <c r="C1020" i="1"/>
  <c r="C1008" i="1"/>
  <c r="C996" i="1"/>
  <c r="C984" i="1"/>
  <c r="C960" i="1"/>
  <c r="C948" i="1"/>
  <c r="C1511" i="1"/>
  <c r="C1018" i="1"/>
  <c r="C1283" i="1"/>
  <c r="C1595" i="1"/>
  <c r="C994" i="1"/>
  <c r="C1695" i="1"/>
  <c r="C1683" i="1"/>
  <c r="C1659" i="1"/>
  <c r="C1647" i="1"/>
  <c r="C1635" i="1"/>
  <c r="C1623" i="1"/>
  <c r="C1611" i="1"/>
  <c r="C1587" i="1"/>
  <c r="C1575" i="1"/>
  <c r="C1563" i="1"/>
  <c r="C1551" i="1"/>
  <c r="C1515" i="1"/>
  <c r="C1503" i="1"/>
  <c r="C1491" i="1"/>
  <c r="C1479" i="1"/>
  <c r="C1467" i="1"/>
  <c r="C1455" i="1"/>
  <c r="C1443" i="1"/>
  <c r="C1431" i="1"/>
  <c r="C1419" i="1"/>
  <c r="C1407" i="1"/>
  <c r="C1395" i="1"/>
  <c r="C1383" i="1"/>
  <c r="C1371" i="1"/>
  <c r="C1359" i="1"/>
  <c r="C1347" i="1"/>
  <c r="C1323" i="1"/>
  <c r="C1311" i="1"/>
  <c r="C1299" i="1"/>
  <c r="C1287" i="1"/>
  <c r="C1275" i="1"/>
  <c r="C1263" i="1"/>
  <c r="C1251" i="1"/>
  <c r="C1239" i="1"/>
  <c r="C1215" i="1"/>
  <c r="C1203" i="1"/>
  <c r="C1191" i="1"/>
  <c r="C1179" i="1"/>
  <c r="C1167" i="1"/>
  <c r="C1155" i="1"/>
  <c r="C1119" i="1"/>
  <c r="C1107" i="1"/>
  <c r="C1071" i="1"/>
  <c r="C1059" i="1"/>
  <c r="C1023" i="1"/>
  <c r="C1011" i="1"/>
  <c r="C999" i="1"/>
  <c r="C987" i="1"/>
  <c r="C975" i="1"/>
  <c r="C939" i="1"/>
  <c r="C1006" i="1"/>
  <c r="C1030" i="1"/>
  <c r="C1042" i="1"/>
  <c r="C1054" i="1"/>
  <c r="C1066" i="1"/>
  <c r="C1078" i="1"/>
  <c r="C1090" i="1"/>
  <c r="C1102" i="1"/>
  <c r="C1114" i="1"/>
  <c r="C1126" i="1"/>
  <c r="C1138" i="1"/>
  <c r="C1150" i="1"/>
  <c r="C1162" i="1"/>
  <c r="C1174" i="1"/>
  <c r="C1186" i="1"/>
  <c r="C1198" i="1"/>
  <c r="C1210" i="1"/>
  <c r="C1222" i="1"/>
  <c r="C1234" i="1"/>
  <c r="C1246" i="1"/>
  <c r="C1258" i="1"/>
  <c r="C1270" i="1"/>
  <c r="C1282" i="1"/>
  <c r="C1294" i="1"/>
  <c r="C1306" i="1"/>
  <c r="C1318" i="1"/>
  <c r="C1330" i="1"/>
  <c r="C1342" i="1"/>
  <c r="C1354" i="1"/>
  <c r="C1366" i="1"/>
  <c r="C1378" i="1"/>
  <c r="C1390" i="1"/>
  <c r="C1402" i="1"/>
  <c r="C1414" i="1"/>
  <c r="C1426" i="1"/>
  <c r="C1438" i="1"/>
  <c r="C1450" i="1"/>
  <c r="C1462" i="1"/>
  <c r="C1474" i="1"/>
  <c r="C1486" i="1"/>
  <c r="C1498" i="1"/>
  <c r="C1701" i="1"/>
  <c r="B1502" i="1"/>
  <c r="C1502" i="1"/>
  <c r="D1502" i="1"/>
  <c r="E1502" i="1"/>
  <c r="B1503" i="1"/>
  <c r="D1503" i="1"/>
  <c r="E1503" i="1"/>
  <c r="B1504" i="1"/>
  <c r="C1504" i="1"/>
  <c r="D1504" i="1"/>
  <c r="E1504" i="1"/>
  <c r="B1505" i="1"/>
  <c r="C1505" i="1"/>
  <c r="D1505" i="1"/>
  <c r="E1505" i="1"/>
  <c r="B1506" i="1"/>
  <c r="C1506" i="1"/>
  <c r="D1506" i="1"/>
  <c r="E1506" i="1"/>
  <c r="B1507" i="1"/>
  <c r="C1507" i="1"/>
  <c r="D1507" i="1"/>
  <c r="E1507" i="1"/>
  <c r="B1508" i="1"/>
  <c r="C1508" i="1"/>
  <c r="D1508" i="1"/>
  <c r="E1508" i="1"/>
  <c r="B1509" i="1"/>
  <c r="C1509" i="1"/>
  <c r="D1509" i="1"/>
  <c r="E1509" i="1"/>
  <c r="B1510" i="1"/>
  <c r="C1510" i="1"/>
  <c r="D1510" i="1"/>
  <c r="E1510" i="1"/>
  <c r="B1511" i="1"/>
  <c r="D1511" i="1"/>
  <c r="E1511" i="1"/>
  <c r="B1512" i="1"/>
  <c r="D1512" i="1"/>
  <c r="E1512" i="1"/>
  <c r="B1513" i="1"/>
  <c r="D1513" i="1"/>
  <c r="E1513" i="1"/>
  <c r="B1514" i="1"/>
  <c r="C1514" i="1"/>
  <c r="D1514" i="1"/>
  <c r="E1514" i="1"/>
  <c r="B1515" i="1"/>
  <c r="D1515" i="1"/>
  <c r="E1515" i="1"/>
  <c r="B1516" i="1"/>
  <c r="C1516" i="1"/>
  <c r="D1516" i="1"/>
  <c r="E1516" i="1"/>
  <c r="B1517" i="1"/>
  <c r="C1517" i="1"/>
  <c r="D1517" i="1"/>
  <c r="E1517" i="1"/>
  <c r="B1518" i="1"/>
  <c r="C1518" i="1"/>
  <c r="D1518" i="1"/>
  <c r="E1518" i="1"/>
  <c r="B1519" i="1"/>
  <c r="C1519" i="1"/>
  <c r="D1519" i="1"/>
  <c r="E1519" i="1"/>
  <c r="B1520" i="1"/>
  <c r="C1520" i="1"/>
  <c r="D1520" i="1"/>
  <c r="E1520" i="1"/>
  <c r="B1521" i="1"/>
  <c r="C1521" i="1"/>
  <c r="D1521" i="1"/>
  <c r="E1521" i="1"/>
  <c r="B1522" i="1"/>
  <c r="C1522" i="1"/>
  <c r="D1522" i="1"/>
  <c r="E1522" i="1"/>
  <c r="B1523" i="1"/>
  <c r="D1523" i="1"/>
  <c r="E1523" i="1"/>
  <c r="B1524" i="1"/>
  <c r="C1524" i="1"/>
  <c r="D1524" i="1"/>
  <c r="E1524" i="1"/>
  <c r="B1525" i="1"/>
  <c r="D1525" i="1"/>
  <c r="E1525" i="1"/>
  <c r="B1526" i="1"/>
  <c r="C1526" i="1"/>
  <c r="D1526" i="1"/>
  <c r="E1526" i="1"/>
  <c r="B1527" i="1"/>
  <c r="C1527" i="1"/>
  <c r="D1527" i="1"/>
  <c r="E1527" i="1"/>
  <c r="B1528" i="1"/>
  <c r="C1528" i="1"/>
  <c r="D1528" i="1"/>
  <c r="E1528" i="1"/>
  <c r="B1529" i="1"/>
  <c r="C1529" i="1"/>
  <c r="D1529" i="1"/>
  <c r="E1529" i="1"/>
  <c r="B1530" i="1"/>
  <c r="C1530" i="1"/>
  <c r="D1530" i="1"/>
  <c r="E1530" i="1"/>
  <c r="B1531" i="1"/>
  <c r="C1531" i="1"/>
  <c r="D1531" i="1"/>
  <c r="E1531" i="1"/>
  <c r="B1532" i="1"/>
  <c r="C1532" i="1"/>
  <c r="D1532" i="1"/>
  <c r="E1532" i="1"/>
  <c r="B1533" i="1"/>
  <c r="C1533" i="1"/>
  <c r="D1533" i="1"/>
  <c r="E1533" i="1"/>
  <c r="B1534" i="1"/>
  <c r="C1534" i="1"/>
  <c r="D1534" i="1"/>
  <c r="E1534" i="1"/>
  <c r="B1535" i="1"/>
  <c r="D1535" i="1"/>
  <c r="E1535" i="1"/>
  <c r="B1536" i="1"/>
  <c r="D1536" i="1"/>
  <c r="E1536" i="1"/>
  <c r="B1537" i="1"/>
  <c r="D1537" i="1"/>
  <c r="E1537" i="1"/>
  <c r="B1538" i="1"/>
  <c r="C1538" i="1"/>
  <c r="D1538" i="1"/>
  <c r="E1538" i="1"/>
  <c r="B1539" i="1"/>
  <c r="C1539" i="1"/>
  <c r="D1539" i="1"/>
  <c r="E1539" i="1"/>
  <c r="B1540" i="1"/>
  <c r="C1540" i="1"/>
  <c r="D1540" i="1"/>
  <c r="E1540" i="1"/>
  <c r="B1541" i="1"/>
  <c r="C1541" i="1"/>
  <c r="D1541" i="1"/>
  <c r="E1541" i="1"/>
  <c r="B1542" i="1"/>
  <c r="C1542" i="1"/>
  <c r="D1542" i="1"/>
  <c r="E1542" i="1"/>
  <c r="B1543" i="1"/>
  <c r="C1543" i="1"/>
  <c r="D1543" i="1"/>
  <c r="E1543" i="1"/>
  <c r="B1544" i="1"/>
  <c r="C1544" i="1"/>
  <c r="D1544" i="1"/>
  <c r="E1544" i="1"/>
  <c r="B1545" i="1"/>
  <c r="C1545" i="1"/>
  <c r="D1545" i="1"/>
  <c r="E1545" i="1"/>
  <c r="B1546" i="1"/>
  <c r="C1546" i="1"/>
  <c r="D1546" i="1"/>
  <c r="E1546" i="1"/>
  <c r="B1547" i="1"/>
  <c r="D1547" i="1"/>
  <c r="E1547" i="1"/>
  <c r="B1548" i="1"/>
  <c r="D1548" i="1"/>
  <c r="E1548" i="1"/>
  <c r="B1549" i="1"/>
  <c r="D1549" i="1"/>
  <c r="E1549" i="1"/>
  <c r="B1550" i="1"/>
  <c r="C1550" i="1"/>
  <c r="D1550" i="1"/>
  <c r="E1550" i="1"/>
  <c r="B1551" i="1"/>
  <c r="D1551" i="1"/>
  <c r="E1551" i="1"/>
  <c r="B1552" i="1"/>
  <c r="C1552" i="1"/>
  <c r="D1552" i="1"/>
  <c r="E1552" i="1"/>
  <c r="B1553" i="1"/>
  <c r="C1553" i="1"/>
  <c r="D1553" i="1"/>
  <c r="E1553" i="1"/>
  <c r="B1554" i="1"/>
  <c r="C1554" i="1"/>
  <c r="D1554" i="1"/>
  <c r="E1554" i="1"/>
  <c r="B1555" i="1"/>
  <c r="C1555" i="1"/>
  <c r="D1555" i="1"/>
  <c r="E1555" i="1"/>
  <c r="B1556" i="1"/>
  <c r="C1556" i="1"/>
  <c r="D1556" i="1"/>
  <c r="E1556" i="1"/>
  <c r="B1557" i="1"/>
  <c r="C1557" i="1"/>
  <c r="D1557" i="1"/>
  <c r="E1557" i="1"/>
  <c r="B1558" i="1"/>
  <c r="C1558" i="1"/>
  <c r="D1558" i="1"/>
  <c r="E1558" i="1"/>
  <c r="B1559" i="1"/>
  <c r="D1559" i="1"/>
  <c r="E1559" i="1"/>
  <c r="B1560" i="1"/>
  <c r="D1560" i="1"/>
  <c r="E1560" i="1"/>
  <c r="B1561" i="1"/>
  <c r="D1561" i="1"/>
  <c r="E1561" i="1"/>
  <c r="B1562" i="1"/>
  <c r="C1562" i="1"/>
  <c r="D1562" i="1"/>
  <c r="E1562" i="1"/>
  <c r="B1563" i="1"/>
  <c r="D1563" i="1"/>
  <c r="E1563" i="1"/>
  <c r="B1564" i="1"/>
  <c r="C1564" i="1"/>
  <c r="D1564" i="1"/>
  <c r="E1564" i="1"/>
  <c r="B1565" i="1"/>
  <c r="C1565" i="1"/>
  <c r="D1565" i="1"/>
  <c r="E1565" i="1"/>
  <c r="B1566" i="1"/>
  <c r="C1566" i="1"/>
  <c r="D1566" i="1"/>
  <c r="E1566" i="1"/>
  <c r="B1567" i="1"/>
  <c r="C1567" i="1"/>
  <c r="D1567" i="1"/>
  <c r="E1567" i="1"/>
  <c r="B1568" i="1"/>
  <c r="C1568" i="1"/>
  <c r="D1568" i="1"/>
  <c r="E1568" i="1"/>
  <c r="B1569" i="1"/>
  <c r="C1569" i="1"/>
  <c r="D1569" i="1"/>
  <c r="E1569" i="1"/>
  <c r="B1570" i="1"/>
  <c r="C1570" i="1"/>
  <c r="D1570" i="1"/>
  <c r="E1570" i="1"/>
  <c r="B1571" i="1"/>
  <c r="D1571" i="1"/>
  <c r="E1571" i="1"/>
  <c r="B1572" i="1"/>
  <c r="C1572" i="1"/>
  <c r="D1572" i="1"/>
  <c r="E1572" i="1"/>
  <c r="B1573" i="1"/>
  <c r="D1573" i="1"/>
  <c r="E1573" i="1"/>
  <c r="B1574" i="1"/>
  <c r="C1574" i="1"/>
  <c r="D1574" i="1"/>
  <c r="E1574" i="1"/>
  <c r="B1575" i="1"/>
  <c r="D1575" i="1"/>
  <c r="E1575" i="1"/>
  <c r="B1576" i="1"/>
  <c r="C1576" i="1"/>
  <c r="D1576" i="1"/>
  <c r="E1576" i="1"/>
  <c r="B1577" i="1"/>
  <c r="C1577" i="1"/>
  <c r="D1577" i="1"/>
  <c r="E1577" i="1"/>
  <c r="B1578" i="1"/>
  <c r="C1578" i="1"/>
  <c r="D1578" i="1"/>
  <c r="E1578" i="1"/>
  <c r="B1579" i="1"/>
  <c r="C1579" i="1"/>
  <c r="D1579" i="1"/>
  <c r="E1579" i="1"/>
  <c r="B1580" i="1"/>
  <c r="C1580" i="1"/>
  <c r="D1580" i="1"/>
  <c r="E1580" i="1"/>
  <c r="B1581" i="1"/>
  <c r="D1581" i="1"/>
  <c r="E1581" i="1"/>
  <c r="B1582" i="1"/>
  <c r="C1582" i="1"/>
  <c r="D1582" i="1"/>
  <c r="E1582" i="1"/>
  <c r="B1583" i="1"/>
  <c r="D1583" i="1"/>
  <c r="E1583" i="1"/>
  <c r="B1584" i="1"/>
  <c r="D1584" i="1"/>
  <c r="E1584" i="1"/>
  <c r="B1585" i="1"/>
  <c r="D1585" i="1"/>
  <c r="E1585" i="1"/>
  <c r="B1586" i="1"/>
  <c r="C1586" i="1"/>
  <c r="D1586" i="1"/>
  <c r="E1586" i="1"/>
  <c r="B1587" i="1"/>
  <c r="D1587" i="1"/>
  <c r="E1587" i="1"/>
  <c r="B1588" i="1"/>
  <c r="C1588" i="1"/>
  <c r="D1588" i="1"/>
  <c r="E1588" i="1"/>
  <c r="B1589" i="1"/>
  <c r="C1589" i="1"/>
  <c r="D1589" i="1"/>
  <c r="E1589" i="1"/>
  <c r="B1590" i="1"/>
  <c r="C1590" i="1"/>
  <c r="D1590" i="1"/>
  <c r="E1590" i="1"/>
  <c r="B1591" i="1"/>
  <c r="C1591" i="1"/>
  <c r="D1591" i="1"/>
  <c r="E1591" i="1"/>
  <c r="B1592" i="1"/>
  <c r="C1592" i="1"/>
  <c r="D1592" i="1"/>
  <c r="E1592" i="1"/>
  <c r="B1593" i="1"/>
  <c r="C1593" i="1"/>
  <c r="D1593" i="1"/>
  <c r="E1593" i="1"/>
  <c r="B1594" i="1"/>
  <c r="C1594" i="1"/>
  <c r="D1594" i="1"/>
  <c r="E1594" i="1"/>
  <c r="B1595" i="1"/>
  <c r="D1595" i="1"/>
  <c r="E1595" i="1"/>
  <c r="B1596" i="1"/>
  <c r="D1596" i="1"/>
  <c r="E1596" i="1"/>
  <c r="B1597" i="1"/>
  <c r="D1597" i="1"/>
  <c r="E1597" i="1"/>
  <c r="B1598" i="1"/>
  <c r="C1598" i="1"/>
  <c r="D1598" i="1"/>
  <c r="E1598" i="1"/>
  <c r="B1599" i="1"/>
  <c r="C1599" i="1"/>
  <c r="D1599" i="1"/>
  <c r="E1599" i="1"/>
  <c r="B1600" i="1"/>
  <c r="C1600" i="1"/>
  <c r="D1600" i="1"/>
  <c r="E1600" i="1"/>
  <c r="B1601" i="1"/>
  <c r="C1601" i="1"/>
  <c r="D1601" i="1"/>
  <c r="E1601" i="1"/>
  <c r="B1602" i="1"/>
  <c r="C1602" i="1"/>
  <c r="D1602" i="1"/>
  <c r="E1602" i="1"/>
  <c r="B1603" i="1"/>
  <c r="C1603" i="1"/>
  <c r="D1603" i="1"/>
  <c r="E1603" i="1"/>
  <c r="B1604" i="1"/>
  <c r="C1604" i="1"/>
  <c r="D1604" i="1"/>
  <c r="E1604" i="1"/>
  <c r="B1605" i="1"/>
  <c r="D1605" i="1"/>
  <c r="E1605" i="1"/>
  <c r="B1606" i="1"/>
  <c r="C1606" i="1"/>
  <c r="D1606" i="1"/>
  <c r="E1606" i="1"/>
  <c r="B1607" i="1"/>
  <c r="D1607" i="1"/>
  <c r="E1607" i="1"/>
  <c r="B1608" i="1"/>
  <c r="D1608" i="1"/>
  <c r="E1608" i="1"/>
  <c r="B1609" i="1"/>
  <c r="D1609" i="1"/>
  <c r="E1609" i="1"/>
  <c r="B1610" i="1"/>
  <c r="C1610" i="1"/>
  <c r="D1610" i="1"/>
  <c r="E1610" i="1"/>
  <c r="B1611" i="1"/>
  <c r="D1611" i="1"/>
  <c r="E1611" i="1"/>
  <c r="B1612" i="1"/>
  <c r="C1612" i="1"/>
  <c r="D1612" i="1"/>
  <c r="E1612" i="1"/>
  <c r="B1613" i="1"/>
  <c r="C1613" i="1"/>
  <c r="D1613" i="1"/>
  <c r="E1613" i="1"/>
  <c r="B1614" i="1"/>
  <c r="C1614" i="1"/>
  <c r="D1614" i="1"/>
  <c r="E1614" i="1"/>
  <c r="B1615" i="1"/>
  <c r="C1615" i="1"/>
  <c r="D1615" i="1"/>
  <c r="E1615" i="1"/>
  <c r="B1616" i="1"/>
  <c r="C1616" i="1"/>
  <c r="D1616" i="1"/>
  <c r="E1616" i="1"/>
  <c r="B1617" i="1"/>
  <c r="D1617" i="1"/>
  <c r="E1617" i="1"/>
  <c r="B1618" i="1"/>
  <c r="C1618" i="1"/>
  <c r="D1618" i="1"/>
  <c r="E1618" i="1"/>
  <c r="B1619" i="1"/>
  <c r="D1619" i="1"/>
  <c r="E1619" i="1"/>
  <c r="B1620" i="1"/>
  <c r="D1620" i="1"/>
  <c r="E1620" i="1"/>
  <c r="B1621" i="1"/>
  <c r="D1621" i="1"/>
  <c r="E1621" i="1"/>
  <c r="B1622" i="1"/>
  <c r="C1622" i="1"/>
  <c r="D1622" i="1"/>
  <c r="E1622" i="1"/>
  <c r="B1623" i="1"/>
  <c r="D1623" i="1"/>
  <c r="E1623" i="1"/>
  <c r="B1624" i="1"/>
  <c r="C1624" i="1"/>
  <c r="D1624" i="1"/>
  <c r="E1624" i="1"/>
  <c r="B1625" i="1"/>
  <c r="C1625" i="1"/>
  <c r="D1625" i="1"/>
  <c r="E1625" i="1"/>
  <c r="B1626" i="1"/>
  <c r="C1626" i="1"/>
  <c r="D1626" i="1"/>
  <c r="E1626" i="1"/>
  <c r="B1627" i="1"/>
  <c r="C1627" i="1"/>
  <c r="D1627" i="1"/>
  <c r="E1627" i="1"/>
  <c r="B1628" i="1"/>
  <c r="C1628" i="1"/>
  <c r="D1628" i="1"/>
  <c r="E1628" i="1"/>
  <c r="B1629" i="1"/>
  <c r="C1629" i="1"/>
  <c r="D1629" i="1"/>
  <c r="E1629" i="1"/>
  <c r="B1630" i="1"/>
  <c r="C1630" i="1"/>
  <c r="D1630" i="1"/>
  <c r="E1630" i="1"/>
  <c r="B1631" i="1"/>
  <c r="D1631" i="1"/>
  <c r="E1631" i="1"/>
  <c r="B1632" i="1"/>
  <c r="D1632" i="1"/>
  <c r="E1632" i="1"/>
  <c r="B1633" i="1"/>
  <c r="D1633" i="1"/>
  <c r="E1633" i="1"/>
  <c r="B1634" i="1"/>
  <c r="C1634" i="1"/>
  <c r="D1634" i="1"/>
  <c r="E1634" i="1"/>
  <c r="B1635" i="1"/>
  <c r="D1635" i="1"/>
  <c r="E1635" i="1"/>
  <c r="B1636" i="1"/>
  <c r="C1636" i="1"/>
  <c r="D1636" i="1"/>
  <c r="E1636" i="1"/>
  <c r="B1637" i="1"/>
  <c r="C1637" i="1"/>
  <c r="D1637" i="1"/>
  <c r="E1637" i="1"/>
  <c r="B1638" i="1"/>
  <c r="C1638" i="1"/>
  <c r="D1638" i="1"/>
  <c r="E1638" i="1"/>
  <c r="B1639" i="1"/>
  <c r="C1639" i="1"/>
  <c r="D1639" i="1"/>
  <c r="E1639" i="1"/>
  <c r="B1640" i="1"/>
  <c r="C1640" i="1"/>
  <c r="D1640" i="1"/>
  <c r="E1640" i="1"/>
  <c r="B1641" i="1"/>
  <c r="D1641" i="1"/>
  <c r="E1641" i="1"/>
  <c r="B1642" i="1"/>
  <c r="C1642" i="1"/>
  <c r="D1642" i="1"/>
  <c r="E1642" i="1"/>
  <c r="B1643" i="1"/>
  <c r="D1643" i="1"/>
  <c r="E1643" i="1"/>
  <c r="B1644" i="1"/>
  <c r="D1644" i="1"/>
  <c r="E1644" i="1"/>
  <c r="B1645" i="1"/>
  <c r="D1645" i="1"/>
  <c r="E1645" i="1"/>
  <c r="B1646" i="1"/>
  <c r="C1646" i="1"/>
  <c r="D1646" i="1"/>
  <c r="E1646" i="1"/>
  <c r="B1647" i="1"/>
  <c r="D1647" i="1"/>
  <c r="E1647" i="1"/>
  <c r="B1648" i="1"/>
  <c r="C1648" i="1"/>
  <c r="D1648" i="1"/>
  <c r="E1648" i="1"/>
  <c r="B1649" i="1"/>
  <c r="C1649" i="1"/>
  <c r="D1649" i="1"/>
  <c r="E1649" i="1"/>
  <c r="B1650" i="1"/>
  <c r="C1650" i="1"/>
  <c r="D1650" i="1"/>
  <c r="E1650" i="1"/>
  <c r="B1651" i="1"/>
  <c r="C1651" i="1"/>
  <c r="D1651" i="1"/>
  <c r="E1651" i="1"/>
  <c r="B1652" i="1"/>
  <c r="C1652" i="1"/>
  <c r="D1652" i="1"/>
  <c r="E1652" i="1"/>
  <c r="B1653" i="1"/>
  <c r="C1653" i="1"/>
  <c r="D1653" i="1"/>
  <c r="E1653" i="1"/>
  <c r="B1654" i="1"/>
  <c r="C1654" i="1"/>
  <c r="D1654" i="1"/>
  <c r="E1654" i="1"/>
  <c r="B1655" i="1"/>
  <c r="D1655" i="1"/>
  <c r="E1655" i="1"/>
  <c r="B1656" i="1"/>
  <c r="D1656" i="1"/>
  <c r="E1656" i="1"/>
  <c r="B1657" i="1"/>
  <c r="D1657" i="1"/>
  <c r="E1657" i="1"/>
  <c r="B1658" i="1"/>
  <c r="C1658" i="1"/>
  <c r="D1658" i="1"/>
  <c r="E1658" i="1"/>
  <c r="B1659" i="1"/>
  <c r="D1659" i="1"/>
  <c r="E1659" i="1"/>
  <c r="B1660" i="1"/>
  <c r="C1660" i="1"/>
  <c r="D1660" i="1"/>
  <c r="E1660" i="1"/>
  <c r="B1661" i="1"/>
  <c r="C1661" i="1"/>
  <c r="D1661" i="1"/>
  <c r="E1661" i="1"/>
  <c r="B1662" i="1"/>
  <c r="C1662" i="1"/>
  <c r="D1662" i="1"/>
  <c r="E1662" i="1"/>
  <c r="B1663" i="1"/>
  <c r="C1663" i="1"/>
  <c r="D1663" i="1"/>
  <c r="E1663" i="1"/>
  <c r="B1664" i="1"/>
  <c r="C1664" i="1"/>
  <c r="D1664" i="1"/>
  <c r="E1664" i="1"/>
  <c r="B1665" i="1"/>
  <c r="C1665" i="1"/>
  <c r="D1665" i="1"/>
  <c r="E1665" i="1"/>
  <c r="B1666" i="1"/>
  <c r="C1666" i="1"/>
  <c r="D1666" i="1"/>
  <c r="E1666" i="1"/>
  <c r="B1667" i="1"/>
  <c r="D1667" i="1"/>
  <c r="E1667" i="1"/>
  <c r="B1668" i="1"/>
  <c r="D1668" i="1"/>
  <c r="E1668" i="1"/>
  <c r="B1669" i="1"/>
  <c r="D1669" i="1"/>
  <c r="E1669" i="1"/>
  <c r="B1670" i="1"/>
  <c r="C1670" i="1"/>
  <c r="D1670" i="1"/>
  <c r="E1670" i="1"/>
  <c r="B1671" i="1"/>
  <c r="C1671" i="1"/>
  <c r="D1671" i="1"/>
  <c r="E1671" i="1"/>
  <c r="B1672" i="1"/>
  <c r="C1672" i="1"/>
  <c r="D1672" i="1"/>
  <c r="E1672" i="1"/>
  <c r="B1673" i="1"/>
  <c r="C1673" i="1"/>
  <c r="D1673" i="1"/>
  <c r="E1673" i="1"/>
  <c r="B1674" i="1"/>
  <c r="C1674" i="1"/>
  <c r="D1674" i="1"/>
  <c r="E1674" i="1"/>
  <c r="B1675" i="1"/>
  <c r="C1675" i="1"/>
  <c r="D1675" i="1"/>
  <c r="E1675" i="1"/>
  <c r="B1676" i="1"/>
  <c r="C1676" i="1"/>
  <c r="D1676" i="1"/>
  <c r="E1676" i="1"/>
  <c r="B1677" i="1"/>
  <c r="D1677" i="1"/>
  <c r="E1677" i="1"/>
  <c r="B1678" i="1"/>
  <c r="C1678" i="1"/>
  <c r="D1678" i="1"/>
  <c r="E1678" i="1"/>
  <c r="B1679" i="1"/>
  <c r="D1679" i="1"/>
  <c r="E1679" i="1"/>
  <c r="B1680" i="1"/>
  <c r="D1680" i="1"/>
  <c r="E1680" i="1"/>
  <c r="B1681" i="1"/>
  <c r="D1681" i="1"/>
  <c r="E1681" i="1"/>
  <c r="B1682" i="1"/>
  <c r="C1682" i="1"/>
  <c r="D1682" i="1"/>
  <c r="E1682" i="1"/>
  <c r="B1683" i="1"/>
  <c r="D1683" i="1"/>
  <c r="E1683" i="1"/>
  <c r="B1684" i="1"/>
  <c r="C1684" i="1"/>
  <c r="D1684" i="1"/>
  <c r="E1684" i="1"/>
  <c r="B1685" i="1"/>
  <c r="C1685" i="1"/>
  <c r="D1685" i="1"/>
  <c r="E1685" i="1"/>
  <c r="B1686" i="1"/>
  <c r="C1686" i="1"/>
  <c r="D1686" i="1"/>
  <c r="E1686" i="1"/>
  <c r="B1687" i="1"/>
  <c r="C1687" i="1"/>
  <c r="D1687" i="1"/>
  <c r="E1687" i="1"/>
  <c r="B1688" i="1"/>
  <c r="C1688" i="1"/>
  <c r="D1688" i="1"/>
  <c r="E1688" i="1"/>
  <c r="B1689" i="1"/>
  <c r="C1689" i="1"/>
  <c r="D1689" i="1"/>
  <c r="E1689" i="1"/>
  <c r="B1690" i="1"/>
  <c r="C1690" i="1"/>
  <c r="D1690" i="1"/>
  <c r="E1690" i="1"/>
  <c r="B1691" i="1"/>
  <c r="D1691" i="1"/>
  <c r="E1691" i="1"/>
  <c r="B1692" i="1"/>
  <c r="D1692" i="1"/>
  <c r="E1692" i="1"/>
  <c r="B1693" i="1"/>
  <c r="D1693" i="1"/>
  <c r="E1693" i="1"/>
  <c r="B1694" i="1"/>
  <c r="C1694" i="1"/>
  <c r="D1694" i="1"/>
  <c r="E1694" i="1"/>
  <c r="B1695" i="1"/>
  <c r="D1695" i="1"/>
  <c r="E1695" i="1"/>
  <c r="B1696" i="1"/>
  <c r="C1696" i="1"/>
  <c r="D1696" i="1"/>
  <c r="E1696" i="1"/>
  <c r="B1697" i="1"/>
  <c r="C1697" i="1"/>
  <c r="D1697" i="1"/>
  <c r="E1697" i="1"/>
  <c r="B1698" i="1"/>
  <c r="C1698" i="1"/>
  <c r="D1698" i="1"/>
  <c r="E1698" i="1"/>
  <c r="B1699" i="1"/>
  <c r="C1699" i="1"/>
  <c r="D1699" i="1"/>
  <c r="E1699" i="1"/>
  <c r="B1700" i="1"/>
  <c r="C1700" i="1"/>
  <c r="D1700" i="1"/>
  <c r="E1700" i="1"/>
  <c r="B1701" i="1"/>
  <c r="D1701" i="1"/>
  <c r="E1701" i="1"/>
  <c r="V1566" i="3"/>
  <c r="W1566" i="3"/>
  <c r="V1567" i="3"/>
  <c r="W1567" i="3"/>
  <c r="V1568" i="3"/>
  <c r="V1578" i="3" s="1"/>
  <c r="V1588" i="3" s="1"/>
  <c r="V1598" i="3" s="1"/>
  <c r="V1608" i="3" s="1"/>
  <c r="V1618" i="3" s="1"/>
  <c r="V1628" i="3" s="1"/>
  <c r="V1638" i="3" s="1"/>
  <c r="V1648" i="3" s="1"/>
  <c r="V1658" i="3" s="1"/>
  <c r="V1668" i="3" s="1"/>
  <c r="V1678" i="3" s="1"/>
  <c r="V1688" i="3" s="1"/>
  <c r="V1698" i="3" s="1"/>
  <c r="V1708" i="3" s="1"/>
  <c r="V1718" i="3" s="1"/>
  <c r="V1728" i="3" s="1"/>
  <c r="V1738" i="3" s="1"/>
  <c r="V1748" i="3" s="1"/>
  <c r="V1758" i="3" s="1"/>
  <c r="V1768" i="3" s="1"/>
  <c r="V1778" i="3" s="1"/>
  <c r="V1788" i="3" s="1"/>
  <c r="V1798" i="3" s="1"/>
  <c r="V1808" i="3" s="1"/>
  <c r="V1818" i="3" s="1"/>
  <c r="V1828" i="3" s="1"/>
  <c r="V1838" i="3" s="1"/>
  <c r="W1568" i="3"/>
  <c r="V1569" i="3"/>
  <c r="V1579" i="3" s="1"/>
  <c r="V1589" i="3" s="1"/>
  <c r="V1599" i="3" s="1"/>
  <c r="V1609" i="3" s="1"/>
  <c r="V1619" i="3" s="1"/>
  <c r="V1629" i="3" s="1"/>
  <c r="V1639" i="3" s="1"/>
  <c r="V1649" i="3" s="1"/>
  <c r="V1659" i="3" s="1"/>
  <c r="V1669" i="3" s="1"/>
  <c r="V1679" i="3" s="1"/>
  <c r="V1689" i="3" s="1"/>
  <c r="V1699" i="3" s="1"/>
  <c r="V1709" i="3" s="1"/>
  <c r="V1719" i="3" s="1"/>
  <c r="V1729" i="3" s="1"/>
  <c r="V1739" i="3" s="1"/>
  <c r="V1749" i="3" s="1"/>
  <c r="V1759" i="3" s="1"/>
  <c r="V1769" i="3" s="1"/>
  <c r="V1779" i="3" s="1"/>
  <c r="V1789" i="3" s="1"/>
  <c r="V1799" i="3" s="1"/>
  <c r="V1809" i="3" s="1"/>
  <c r="V1819" i="3" s="1"/>
  <c r="V1829" i="3" s="1"/>
  <c r="V1839" i="3" s="1"/>
  <c r="W1569" i="3"/>
  <c r="V1570" i="3"/>
  <c r="W1572" i="3" s="1"/>
  <c r="V1571" i="3"/>
  <c r="V1581" i="3" s="1"/>
  <c r="V1591" i="3" s="1"/>
  <c r="V1601" i="3" s="1"/>
  <c r="V1611" i="3" s="1"/>
  <c r="V1621" i="3" s="1"/>
  <c r="V1631" i="3" s="1"/>
  <c r="V1641" i="3" s="1"/>
  <c r="V1651" i="3" s="1"/>
  <c r="V1661" i="3" s="1"/>
  <c r="V1671" i="3" s="1"/>
  <c r="V1681" i="3" s="1"/>
  <c r="V1691" i="3" s="1"/>
  <c r="V1701" i="3" s="1"/>
  <c r="V1711" i="3" s="1"/>
  <c r="V1721" i="3" s="1"/>
  <c r="V1731" i="3" s="1"/>
  <c r="V1741" i="3" s="1"/>
  <c r="V1751" i="3" s="1"/>
  <c r="V1761" i="3" s="1"/>
  <c r="V1771" i="3" s="1"/>
  <c r="V1781" i="3" s="1"/>
  <c r="V1791" i="3" s="1"/>
  <c r="V1801" i="3" s="1"/>
  <c r="V1811" i="3" s="1"/>
  <c r="V1821" i="3" s="1"/>
  <c r="V1831" i="3" s="1"/>
  <c r="V1841" i="3" s="1"/>
  <c r="V1572" i="3"/>
  <c r="V1573" i="3"/>
  <c r="V1574" i="3"/>
  <c r="V1584" i="3" s="1"/>
  <c r="V1594" i="3" s="1"/>
  <c r="V1604" i="3" s="1"/>
  <c r="V1614" i="3" s="1"/>
  <c r="V1624" i="3" s="1"/>
  <c r="V1634" i="3" s="1"/>
  <c r="V1644" i="3" s="1"/>
  <c r="V1654" i="3" s="1"/>
  <c r="V1664" i="3" s="1"/>
  <c r="V1674" i="3" s="1"/>
  <c r="V1684" i="3" s="1"/>
  <c r="V1694" i="3" s="1"/>
  <c r="V1704" i="3" s="1"/>
  <c r="V1714" i="3" s="1"/>
  <c r="V1724" i="3" s="1"/>
  <c r="V1734" i="3" s="1"/>
  <c r="V1744" i="3" s="1"/>
  <c r="V1754" i="3" s="1"/>
  <c r="V1764" i="3" s="1"/>
  <c r="V1774" i="3" s="1"/>
  <c r="V1784" i="3" s="1"/>
  <c r="V1794" i="3" s="1"/>
  <c r="V1804" i="3" s="1"/>
  <c r="V1814" i="3" s="1"/>
  <c r="V1824" i="3" s="1"/>
  <c r="V1834" i="3" s="1"/>
  <c r="V1844" i="3" s="1"/>
  <c r="V1575" i="3"/>
  <c r="V1585" i="3" s="1"/>
  <c r="V1595" i="3" s="1"/>
  <c r="V1605" i="3" s="1"/>
  <c r="V1615" i="3" s="1"/>
  <c r="V1625" i="3" s="1"/>
  <c r="V1635" i="3" s="1"/>
  <c r="V1645" i="3" s="1"/>
  <c r="V1655" i="3" s="1"/>
  <c r="V1665" i="3" s="1"/>
  <c r="V1675" i="3" s="1"/>
  <c r="V1685" i="3" s="1"/>
  <c r="V1695" i="3" s="1"/>
  <c r="V1705" i="3" s="1"/>
  <c r="V1715" i="3" s="1"/>
  <c r="V1725" i="3" s="1"/>
  <c r="V1735" i="3" s="1"/>
  <c r="V1745" i="3" s="1"/>
  <c r="V1755" i="3" s="1"/>
  <c r="V1765" i="3" s="1"/>
  <c r="V1775" i="3" s="1"/>
  <c r="V1785" i="3" s="1"/>
  <c r="V1795" i="3" s="1"/>
  <c r="V1805" i="3" s="1"/>
  <c r="V1815" i="3" s="1"/>
  <c r="V1825" i="3" s="1"/>
  <c r="V1835" i="3" s="1"/>
  <c r="V1845" i="3" s="1"/>
  <c r="V1576" i="3"/>
  <c r="V1586" i="3" s="1"/>
  <c r="V1596" i="3" s="1"/>
  <c r="V1606" i="3" s="1"/>
  <c r="V1616" i="3" s="1"/>
  <c r="V1626" i="3" s="1"/>
  <c r="V1636" i="3" s="1"/>
  <c r="V1646" i="3" s="1"/>
  <c r="V1656" i="3" s="1"/>
  <c r="V1666" i="3" s="1"/>
  <c r="V1676" i="3" s="1"/>
  <c r="V1686" i="3" s="1"/>
  <c r="V1696" i="3" s="1"/>
  <c r="V1706" i="3" s="1"/>
  <c r="V1716" i="3" s="1"/>
  <c r="V1726" i="3" s="1"/>
  <c r="V1736" i="3" s="1"/>
  <c r="V1746" i="3" s="1"/>
  <c r="V1756" i="3" s="1"/>
  <c r="V1766" i="3" s="1"/>
  <c r="V1776" i="3" s="1"/>
  <c r="V1786" i="3" s="1"/>
  <c r="V1796" i="3" s="1"/>
  <c r="V1806" i="3" s="1"/>
  <c r="V1816" i="3" s="1"/>
  <c r="V1826" i="3" s="1"/>
  <c r="V1836" i="3" s="1"/>
  <c r="V1846" i="3" s="1"/>
  <c r="V1577" i="3"/>
  <c r="V1587" i="3" s="1"/>
  <c r="V1597" i="3" s="1"/>
  <c r="V1607" i="3" s="1"/>
  <c r="V1617" i="3" s="1"/>
  <c r="V1627" i="3" s="1"/>
  <c r="V1637" i="3" s="1"/>
  <c r="V1647" i="3" s="1"/>
  <c r="V1657" i="3" s="1"/>
  <c r="V1667" i="3" s="1"/>
  <c r="V1677" i="3" s="1"/>
  <c r="V1687" i="3" s="1"/>
  <c r="V1697" i="3" s="1"/>
  <c r="V1707" i="3" s="1"/>
  <c r="V1717" i="3" s="1"/>
  <c r="V1727" i="3" s="1"/>
  <c r="V1737" i="3" s="1"/>
  <c r="V1747" i="3" s="1"/>
  <c r="V1757" i="3" s="1"/>
  <c r="V1767" i="3" s="1"/>
  <c r="V1777" i="3" s="1"/>
  <c r="V1787" i="3" s="1"/>
  <c r="V1797" i="3" s="1"/>
  <c r="V1807" i="3" s="1"/>
  <c r="V1817" i="3" s="1"/>
  <c r="V1827" i="3" s="1"/>
  <c r="V1837" i="3" s="1"/>
  <c r="V1847" i="3" s="1"/>
  <c r="V1582" i="3"/>
  <c r="V1592" i="3" s="1"/>
  <c r="V1602" i="3" s="1"/>
  <c r="V1612" i="3" s="1"/>
  <c r="V1622" i="3" s="1"/>
  <c r="V1632" i="3" s="1"/>
  <c r="V1642" i="3" s="1"/>
  <c r="V1652" i="3" s="1"/>
  <c r="V1662" i="3" s="1"/>
  <c r="V1672" i="3" s="1"/>
  <c r="V1682" i="3" s="1"/>
  <c r="V1692" i="3" s="1"/>
  <c r="V1702" i="3" s="1"/>
  <c r="V1712" i="3" s="1"/>
  <c r="V1722" i="3" s="1"/>
  <c r="V1732" i="3" s="1"/>
  <c r="V1742" i="3" s="1"/>
  <c r="V1752" i="3" s="1"/>
  <c r="V1762" i="3" s="1"/>
  <c r="V1772" i="3" s="1"/>
  <c r="V1782" i="3" s="1"/>
  <c r="V1792" i="3" s="1"/>
  <c r="V1802" i="3" s="1"/>
  <c r="V1812" i="3" s="1"/>
  <c r="V1822" i="3" s="1"/>
  <c r="V1832" i="3" s="1"/>
  <c r="V1842" i="3" s="1"/>
  <c r="V1583" i="3"/>
  <c r="V1593" i="3" s="1"/>
  <c r="V1603" i="3" s="1"/>
  <c r="V1613" i="3" s="1"/>
  <c r="V1623" i="3" s="1"/>
  <c r="V1633" i="3" s="1"/>
  <c r="V1643" i="3" s="1"/>
  <c r="V1653" i="3" s="1"/>
  <c r="V1663" i="3" s="1"/>
  <c r="V1673" i="3" s="1"/>
  <c r="V1683" i="3" s="1"/>
  <c r="V1693" i="3" s="1"/>
  <c r="V1703" i="3" s="1"/>
  <c r="V1713" i="3" s="1"/>
  <c r="V1723" i="3" s="1"/>
  <c r="V1733" i="3" s="1"/>
  <c r="V1743" i="3" s="1"/>
  <c r="V1753" i="3" s="1"/>
  <c r="V1763" i="3" s="1"/>
  <c r="V1773" i="3" s="1"/>
  <c r="V1783" i="3" s="1"/>
  <c r="V1793" i="3" s="1"/>
  <c r="V1803" i="3" s="1"/>
  <c r="V1813" i="3" s="1"/>
  <c r="V1823" i="3" s="1"/>
  <c r="V1833" i="3" s="1"/>
  <c r="V1843" i="3" s="1"/>
  <c r="E1519" i="4"/>
  <c r="G1519" i="4" s="1"/>
  <c r="F1519" i="4"/>
  <c r="L1519" i="4" s="1"/>
  <c r="H1519" i="4"/>
  <c r="I1519" i="4"/>
  <c r="J1519" i="4"/>
  <c r="E1520" i="4"/>
  <c r="F1520" i="4" s="1"/>
  <c r="H1520" i="4"/>
  <c r="L1520" i="4" s="1"/>
  <c r="I1520" i="4"/>
  <c r="J1520" i="4"/>
  <c r="E1521" i="4"/>
  <c r="F1521" i="4"/>
  <c r="H1521" i="4"/>
  <c r="I1521" i="4" s="1"/>
  <c r="J1521" i="4" s="1"/>
  <c r="E1522" i="4"/>
  <c r="G1522" i="4" s="1"/>
  <c r="H1522" i="4"/>
  <c r="I1522" i="4" s="1"/>
  <c r="J1522" i="4" s="1"/>
  <c r="E1523" i="4"/>
  <c r="F1523" i="4" s="1"/>
  <c r="H1523" i="4"/>
  <c r="I1523" i="4"/>
  <c r="J1523" i="4"/>
  <c r="E1524" i="4"/>
  <c r="E1529" i="4" s="1"/>
  <c r="F1524" i="4"/>
  <c r="G1524" i="4"/>
  <c r="G1529" i="4" s="1"/>
  <c r="H1524" i="4"/>
  <c r="E1525" i="4"/>
  <c r="F1525" i="4"/>
  <c r="H1525" i="4"/>
  <c r="I1525" i="4" s="1"/>
  <c r="H1526" i="4"/>
  <c r="I1526" i="4" s="1"/>
  <c r="E1527" i="4"/>
  <c r="G1527" i="4" s="1"/>
  <c r="H1527" i="4"/>
  <c r="H1528" i="4"/>
  <c r="I1528" i="4"/>
  <c r="J1528" i="4"/>
  <c r="H1529" i="4"/>
  <c r="H1544" i="4" s="1"/>
  <c r="I1529" i="4"/>
  <c r="E1530" i="4"/>
  <c r="F1530" i="4"/>
  <c r="H1530" i="4"/>
  <c r="I1530" i="4"/>
  <c r="H1531" i="4"/>
  <c r="I1531" i="4" s="1"/>
  <c r="H1532" i="4"/>
  <c r="H1533" i="4"/>
  <c r="I1533" i="4"/>
  <c r="J1533" i="4" s="1"/>
  <c r="H1534" i="4"/>
  <c r="H1549" i="4" s="1"/>
  <c r="I1534" i="4"/>
  <c r="E1535" i="4"/>
  <c r="F1535" i="4"/>
  <c r="H1535" i="4"/>
  <c r="H1537" i="4"/>
  <c r="I1537" i="4"/>
  <c r="H1538" i="4"/>
  <c r="H1539" i="4"/>
  <c r="E1540" i="4"/>
  <c r="F1540" i="4" s="1"/>
  <c r="H1540" i="4"/>
  <c r="I1540" i="4" s="1"/>
  <c r="H1541" i="4"/>
  <c r="I1541" i="4"/>
  <c r="H1543" i="4"/>
  <c r="I1543" i="4" s="1"/>
  <c r="J1543" i="4"/>
  <c r="E1545" i="4"/>
  <c r="H1545" i="4"/>
  <c r="I1545" i="4" s="1"/>
  <c r="H1546" i="4"/>
  <c r="I1546" i="4"/>
  <c r="H1548" i="4"/>
  <c r="I1548" i="4"/>
  <c r="J1548" i="4" s="1"/>
  <c r="H1556" i="4"/>
  <c r="H1560" i="4"/>
  <c r="H1561" i="4"/>
  <c r="I1561" i="4" s="1"/>
  <c r="H1563" i="4"/>
  <c r="H1571" i="4"/>
  <c r="H1575" i="4"/>
  <c r="H1576" i="4"/>
  <c r="B1202" i="1"/>
  <c r="C1202" i="1"/>
  <c r="D1202" i="1"/>
  <c r="E1202" i="1"/>
  <c r="B1203" i="1"/>
  <c r="D1203" i="1"/>
  <c r="E1203" i="1"/>
  <c r="B1204" i="1"/>
  <c r="C1204" i="1"/>
  <c r="D1204" i="1"/>
  <c r="E1204" i="1"/>
  <c r="B1205" i="1"/>
  <c r="C1205" i="1"/>
  <c r="D1205" i="1"/>
  <c r="E1205" i="1"/>
  <c r="B1206" i="1"/>
  <c r="C1206" i="1"/>
  <c r="D1206" i="1"/>
  <c r="E1206" i="1"/>
  <c r="B1207" i="1"/>
  <c r="C1207" i="1"/>
  <c r="D1207" i="1"/>
  <c r="E1207" i="1"/>
  <c r="B1208" i="1"/>
  <c r="C1208" i="1"/>
  <c r="D1208" i="1"/>
  <c r="E1208" i="1"/>
  <c r="B1209" i="1"/>
  <c r="C1209" i="1"/>
  <c r="D1209" i="1"/>
  <c r="E1209" i="1"/>
  <c r="B1210" i="1"/>
  <c r="D1210" i="1"/>
  <c r="E1210" i="1"/>
  <c r="B1211" i="1"/>
  <c r="D1211" i="1"/>
  <c r="E1211" i="1"/>
  <c r="B1212" i="1"/>
  <c r="D1212" i="1"/>
  <c r="E1212" i="1"/>
  <c r="B1213" i="1"/>
  <c r="D1213" i="1"/>
  <c r="E1213" i="1"/>
  <c r="B1214" i="1"/>
  <c r="C1214" i="1"/>
  <c r="D1214" i="1"/>
  <c r="E1214" i="1"/>
  <c r="B1215" i="1"/>
  <c r="D1215" i="1"/>
  <c r="E1215" i="1"/>
  <c r="B1216" i="1"/>
  <c r="C1216" i="1"/>
  <c r="D1216" i="1"/>
  <c r="E1216" i="1"/>
  <c r="B1217" i="1"/>
  <c r="C1217" i="1"/>
  <c r="D1217" i="1"/>
  <c r="E1217" i="1"/>
  <c r="B1218" i="1"/>
  <c r="C1218" i="1"/>
  <c r="D1218" i="1"/>
  <c r="E1218" i="1"/>
  <c r="B1219" i="1"/>
  <c r="C1219" i="1"/>
  <c r="D1219" i="1"/>
  <c r="E1219" i="1"/>
  <c r="B1220" i="1"/>
  <c r="C1220" i="1"/>
  <c r="D1220" i="1"/>
  <c r="E1220" i="1"/>
  <c r="B1221" i="1"/>
  <c r="C1221" i="1"/>
  <c r="D1221" i="1"/>
  <c r="E1221" i="1"/>
  <c r="B1222" i="1"/>
  <c r="D1222" i="1"/>
  <c r="E1222" i="1"/>
  <c r="B1223" i="1"/>
  <c r="D1223" i="1"/>
  <c r="E1223" i="1"/>
  <c r="B1224" i="1"/>
  <c r="D1224" i="1"/>
  <c r="E1224" i="1"/>
  <c r="B1225" i="1"/>
  <c r="D1225" i="1"/>
  <c r="E1225" i="1"/>
  <c r="B1226" i="1"/>
  <c r="C1226" i="1"/>
  <c r="D1226" i="1"/>
  <c r="E1226" i="1"/>
  <c r="B1227" i="1"/>
  <c r="C1227" i="1"/>
  <c r="D1227" i="1"/>
  <c r="E1227" i="1"/>
  <c r="B1228" i="1"/>
  <c r="C1228" i="1"/>
  <c r="D1228" i="1"/>
  <c r="E1228" i="1"/>
  <c r="B1229" i="1"/>
  <c r="C1229" i="1"/>
  <c r="D1229" i="1"/>
  <c r="E1229" i="1"/>
  <c r="B1230" i="1"/>
  <c r="C1230" i="1"/>
  <c r="D1230" i="1"/>
  <c r="E1230" i="1"/>
  <c r="B1231" i="1"/>
  <c r="C1231" i="1"/>
  <c r="D1231" i="1"/>
  <c r="E1231" i="1"/>
  <c r="B1232" i="1"/>
  <c r="C1232" i="1"/>
  <c r="D1232" i="1"/>
  <c r="E1232" i="1"/>
  <c r="B1233" i="1"/>
  <c r="C1233" i="1"/>
  <c r="D1233" i="1"/>
  <c r="E1233" i="1"/>
  <c r="B1234" i="1"/>
  <c r="D1234" i="1"/>
  <c r="E1234" i="1"/>
  <c r="B1235" i="1"/>
  <c r="D1235" i="1"/>
  <c r="E1235" i="1"/>
  <c r="B1236" i="1"/>
  <c r="D1236" i="1"/>
  <c r="E1236" i="1"/>
  <c r="B1237" i="1"/>
  <c r="D1237" i="1"/>
  <c r="E1237" i="1"/>
  <c r="B1238" i="1"/>
  <c r="C1238" i="1"/>
  <c r="D1238" i="1"/>
  <c r="E1238" i="1"/>
  <c r="B1239" i="1"/>
  <c r="D1239" i="1"/>
  <c r="E1239" i="1"/>
  <c r="B1240" i="1"/>
  <c r="C1240" i="1"/>
  <c r="D1240" i="1"/>
  <c r="E1240" i="1"/>
  <c r="B1241" i="1"/>
  <c r="C1241" i="1"/>
  <c r="D1241" i="1"/>
  <c r="E1241" i="1"/>
  <c r="B1242" i="1"/>
  <c r="C1242" i="1"/>
  <c r="D1242" i="1"/>
  <c r="E1242" i="1"/>
  <c r="B1243" i="1"/>
  <c r="C1243" i="1"/>
  <c r="D1243" i="1"/>
  <c r="E1243" i="1"/>
  <c r="B1244" i="1"/>
  <c r="C1244" i="1"/>
  <c r="D1244" i="1"/>
  <c r="E1244" i="1"/>
  <c r="B1245" i="1"/>
  <c r="C1245" i="1"/>
  <c r="D1245" i="1"/>
  <c r="E1245" i="1"/>
  <c r="B1246" i="1"/>
  <c r="D1246" i="1"/>
  <c r="E1246" i="1"/>
  <c r="B1247" i="1"/>
  <c r="D1247" i="1"/>
  <c r="E1247" i="1"/>
  <c r="B1248" i="1"/>
  <c r="D1248" i="1"/>
  <c r="E1248" i="1"/>
  <c r="B1249" i="1"/>
  <c r="D1249" i="1"/>
  <c r="E1249" i="1"/>
  <c r="B1250" i="1"/>
  <c r="C1250" i="1"/>
  <c r="D1250" i="1"/>
  <c r="E1250" i="1"/>
  <c r="B1251" i="1"/>
  <c r="D1251" i="1"/>
  <c r="E1251" i="1"/>
  <c r="B1252" i="1"/>
  <c r="C1252" i="1"/>
  <c r="D1252" i="1"/>
  <c r="E1252" i="1"/>
  <c r="B1253" i="1"/>
  <c r="C1253" i="1"/>
  <c r="D1253" i="1"/>
  <c r="E1253" i="1"/>
  <c r="B1254" i="1"/>
  <c r="C1254" i="1"/>
  <c r="D1254" i="1"/>
  <c r="E1254" i="1"/>
  <c r="B1255" i="1"/>
  <c r="C1255" i="1"/>
  <c r="D1255" i="1"/>
  <c r="E1255" i="1"/>
  <c r="B1256" i="1"/>
  <c r="C1256" i="1"/>
  <c r="D1256" i="1"/>
  <c r="E1256" i="1"/>
  <c r="B1257" i="1"/>
  <c r="C1257" i="1"/>
  <c r="D1257" i="1"/>
  <c r="E1257" i="1"/>
  <c r="B1258" i="1"/>
  <c r="D1258" i="1"/>
  <c r="E1258" i="1"/>
  <c r="B1259" i="1"/>
  <c r="D1259" i="1"/>
  <c r="E1259" i="1"/>
  <c r="B1260" i="1"/>
  <c r="D1260" i="1"/>
  <c r="E1260" i="1"/>
  <c r="B1261" i="1"/>
  <c r="D1261" i="1"/>
  <c r="E1261" i="1"/>
  <c r="B1262" i="1"/>
  <c r="C1262" i="1"/>
  <c r="D1262" i="1"/>
  <c r="E1262" i="1"/>
  <c r="B1263" i="1"/>
  <c r="D1263" i="1"/>
  <c r="E1263" i="1"/>
  <c r="B1264" i="1"/>
  <c r="C1264" i="1"/>
  <c r="D1264" i="1"/>
  <c r="E1264" i="1"/>
  <c r="B1265" i="1"/>
  <c r="C1265" i="1"/>
  <c r="D1265" i="1"/>
  <c r="E1265" i="1"/>
  <c r="B1266" i="1"/>
  <c r="C1266" i="1"/>
  <c r="D1266" i="1"/>
  <c r="E1266" i="1"/>
  <c r="B1267" i="1"/>
  <c r="C1267" i="1"/>
  <c r="D1267" i="1"/>
  <c r="E1267" i="1"/>
  <c r="B1268" i="1"/>
  <c r="C1268" i="1"/>
  <c r="D1268" i="1"/>
  <c r="E1268" i="1"/>
  <c r="B1269" i="1"/>
  <c r="C1269" i="1"/>
  <c r="D1269" i="1"/>
  <c r="E1269" i="1"/>
  <c r="B1270" i="1"/>
  <c r="D1270" i="1"/>
  <c r="E1270" i="1"/>
  <c r="B1271" i="1"/>
  <c r="D1271" i="1"/>
  <c r="E1271" i="1"/>
  <c r="B1272" i="1"/>
  <c r="D1272" i="1"/>
  <c r="E1272" i="1"/>
  <c r="B1273" i="1"/>
  <c r="D1273" i="1"/>
  <c r="E1273" i="1"/>
  <c r="B1274" i="1"/>
  <c r="C1274" i="1"/>
  <c r="D1274" i="1"/>
  <c r="E1274" i="1"/>
  <c r="B1275" i="1"/>
  <c r="D1275" i="1"/>
  <c r="E1275" i="1"/>
  <c r="B1276" i="1"/>
  <c r="C1276" i="1"/>
  <c r="D1276" i="1"/>
  <c r="E1276" i="1"/>
  <c r="B1277" i="1"/>
  <c r="C1277" i="1"/>
  <c r="D1277" i="1"/>
  <c r="E1277" i="1"/>
  <c r="B1278" i="1"/>
  <c r="C1278" i="1"/>
  <c r="D1278" i="1"/>
  <c r="E1278" i="1"/>
  <c r="B1279" i="1"/>
  <c r="C1279" i="1"/>
  <c r="D1279" i="1"/>
  <c r="E1279" i="1"/>
  <c r="B1280" i="1"/>
  <c r="C1280" i="1"/>
  <c r="D1280" i="1"/>
  <c r="E1280" i="1"/>
  <c r="B1281" i="1"/>
  <c r="C1281" i="1"/>
  <c r="D1281" i="1"/>
  <c r="E1281" i="1"/>
  <c r="B1282" i="1"/>
  <c r="D1282" i="1"/>
  <c r="E1282" i="1"/>
  <c r="B1283" i="1"/>
  <c r="D1283" i="1"/>
  <c r="E1283" i="1"/>
  <c r="B1284" i="1"/>
  <c r="D1284" i="1"/>
  <c r="E1284" i="1"/>
  <c r="B1285" i="1"/>
  <c r="D1285" i="1"/>
  <c r="E1285" i="1"/>
  <c r="B1286" i="1"/>
  <c r="C1286" i="1"/>
  <c r="D1286" i="1"/>
  <c r="E1286" i="1"/>
  <c r="B1287" i="1"/>
  <c r="D1287" i="1"/>
  <c r="E1287" i="1"/>
  <c r="B1288" i="1"/>
  <c r="C1288" i="1"/>
  <c r="D1288" i="1"/>
  <c r="E1288" i="1"/>
  <c r="B1289" i="1"/>
  <c r="C1289" i="1"/>
  <c r="D1289" i="1"/>
  <c r="E1289" i="1"/>
  <c r="B1290" i="1"/>
  <c r="C1290" i="1"/>
  <c r="D1290" i="1"/>
  <c r="E1290" i="1"/>
  <c r="B1291" i="1"/>
  <c r="C1291" i="1"/>
  <c r="D1291" i="1"/>
  <c r="E1291" i="1"/>
  <c r="B1292" i="1"/>
  <c r="C1292" i="1"/>
  <c r="D1292" i="1"/>
  <c r="E1292" i="1"/>
  <c r="B1293" i="1"/>
  <c r="C1293" i="1"/>
  <c r="D1293" i="1"/>
  <c r="E1293" i="1"/>
  <c r="B1294" i="1"/>
  <c r="D1294" i="1"/>
  <c r="E1294" i="1"/>
  <c r="B1295" i="1"/>
  <c r="D1295" i="1"/>
  <c r="E1295" i="1"/>
  <c r="B1296" i="1"/>
  <c r="D1296" i="1"/>
  <c r="E1296" i="1"/>
  <c r="B1297" i="1"/>
  <c r="D1297" i="1"/>
  <c r="E1297" i="1"/>
  <c r="B1298" i="1"/>
  <c r="C1298" i="1"/>
  <c r="D1298" i="1"/>
  <c r="E1298" i="1"/>
  <c r="B1299" i="1"/>
  <c r="D1299" i="1"/>
  <c r="E1299" i="1"/>
  <c r="B1300" i="1"/>
  <c r="C1300" i="1"/>
  <c r="D1300" i="1"/>
  <c r="E1300" i="1"/>
  <c r="B1301" i="1"/>
  <c r="C1301" i="1"/>
  <c r="D1301" i="1"/>
  <c r="E1301" i="1"/>
  <c r="B1302" i="1"/>
  <c r="C1302" i="1"/>
  <c r="D1302" i="1"/>
  <c r="E1302" i="1"/>
  <c r="B1303" i="1"/>
  <c r="C1303" i="1"/>
  <c r="D1303" i="1"/>
  <c r="E1303" i="1"/>
  <c r="B1304" i="1"/>
  <c r="C1304" i="1"/>
  <c r="D1304" i="1"/>
  <c r="E1304" i="1"/>
  <c r="B1305" i="1"/>
  <c r="C1305" i="1"/>
  <c r="D1305" i="1"/>
  <c r="E1305" i="1"/>
  <c r="B1306" i="1"/>
  <c r="D1306" i="1"/>
  <c r="E1306" i="1"/>
  <c r="B1307" i="1"/>
  <c r="D1307" i="1"/>
  <c r="E1307" i="1"/>
  <c r="B1308" i="1"/>
  <c r="D1308" i="1"/>
  <c r="E1308" i="1"/>
  <c r="B1309" i="1"/>
  <c r="D1309" i="1"/>
  <c r="E1309" i="1"/>
  <c r="B1310" i="1"/>
  <c r="C1310" i="1"/>
  <c r="D1310" i="1"/>
  <c r="E1310" i="1"/>
  <c r="B1311" i="1"/>
  <c r="D1311" i="1"/>
  <c r="E1311" i="1"/>
  <c r="B1312" i="1"/>
  <c r="C1312" i="1"/>
  <c r="D1312" i="1"/>
  <c r="E1312" i="1"/>
  <c r="B1313" i="1"/>
  <c r="C1313" i="1"/>
  <c r="D1313" i="1"/>
  <c r="E1313" i="1"/>
  <c r="B1314" i="1"/>
  <c r="C1314" i="1"/>
  <c r="D1314" i="1"/>
  <c r="E1314" i="1"/>
  <c r="B1315" i="1"/>
  <c r="C1315" i="1"/>
  <c r="D1315" i="1"/>
  <c r="E1315" i="1"/>
  <c r="B1316" i="1"/>
  <c r="C1316" i="1"/>
  <c r="D1316" i="1"/>
  <c r="E1316" i="1"/>
  <c r="B1317" i="1"/>
  <c r="C1317" i="1"/>
  <c r="D1317" i="1"/>
  <c r="E1317" i="1"/>
  <c r="B1318" i="1"/>
  <c r="D1318" i="1"/>
  <c r="E1318" i="1"/>
  <c r="B1319" i="1"/>
  <c r="D1319" i="1"/>
  <c r="E1319" i="1"/>
  <c r="B1320" i="1"/>
  <c r="D1320" i="1"/>
  <c r="E1320" i="1"/>
  <c r="B1321" i="1"/>
  <c r="D1321" i="1"/>
  <c r="E1321" i="1"/>
  <c r="B1322" i="1"/>
  <c r="C1322" i="1"/>
  <c r="D1322" i="1"/>
  <c r="E1322" i="1"/>
  <c r="B1323" i="1"/>
  <c r="D1323" i="1"/>
  <c r="E1323" i="1"/>
  <c r="B1324" i="1"/>
  <c r="C1324" i="1"/>
  <c r="D1324" i="1"/>
  <c r="E1324" i="1"/>
  <c r="B1325" i="1"/>
  <c r="C1325" i="1"/>
  <c r="D1325" i="1"/>
  <c r="E1325" i="1"/>
  <c r="B1326" i="1"/>
  <c r="C1326" i="1"/>
  <c r="D1326" i="1"/>
  <c r="E1326" i="1"/>
  <c r="B1327" i="1"/>
  <c r="C1327" i="1"/>
  <c r="D1327" i="1"/>
  <c r="E1327" i="1"/>
  <c r="B1328" i="1"/>
  <c r="C1328" i="1"/>
  <c r="D1328" i="1"/>
  <c r="E1328" i="1"/>
  <c r="B1329" i="1"/>
  <c r="C1329" i="1"/>
  <c r="D1329" i="1"/>
  <c r="E1329" i="1"/>
  <c r="B1330" i="1"/>
  <c r="D1330" i="1"/>
  <c r="E1330" i="1"/>
  <c r="B1331" i="1"/>
  <c r="D1331" i="1"/>
  <c r="E1331" i="1"/>
  <c r="B1332" i="1"/>
  <c r="D1332" i="1"/>
  <c r="E1332" i="1"/>
  <c r="B1333" i="1"/>
  <c r="D1333" i="1"/>
  <c r="E1333" i="1"/>
  <c r="B1334" i="1"/>
  <c r="C1334" i="1"/>
  <c r="D1334" i="1"/>
  <c r="E1334" i="1"/>
  <c r="B1335" i="1"/>
  <c r="C1335" i="1"/>
  <c r="D1335" i="1"/>
  <c r="E1335" i="1"/>
  <c r="B1336" i="1"/>
  <c r="C1336" i="1"/>
  <c r="D1336" i="1"/>
  <c r="E1336" i="1"/>
  <c r="B1337" i="1"/>
  <c r="C1337" i="1"/>
  <c r="D1337" i="1"/>
  <c r="E1337" i="1"/>
  <c r="B1338" i="1"/>
  <c r="C1338" i="1"/>
  <c r="D1338" i="1"/>
  <c r="E1338" i="1"/>
  <c r="B1339" i="1"/>
  <c r="C1339" i="1"/>
  <c r="D1339" i="1"/>
  <c r="E1339" i="1"/>
  <c r="B1340" i="1"/>
  <c r="C1340" i="1"/>
  <c r="D1340" i="1"/>
  <c r="E1340" i="1"/>
  <c r="B1341" i="1"/>
  <c r="C1341" i="1"/>
  <c r="D1341" i="1"/>
  <c r="E1341" i="1"/>
  <c r="B1342" i="1"/>
  <c r="D1342" i="1"/>
  <c r="E1342" i="1"/>
  <c r="B1343" i="1"/>
  <c r="D1343" i="1"/>
  <c r="E1343" i="1"/>
  <c r="B1344" i="1"/>
  <c r="D1344" i="1"/>
  <c r="E1344" i="1"/>
  <c r="B1345" i="1"/>
  <c r="D1345" i="1"/>
  <c r="E1345" i="1"/>
  <c r="B1346" i="1"/>
  <c r="C1346" i="1"/>
  <c r="D1346" i="1"/>
  <c r="E1346" i="1"/>
  <c r="B1347" i="1"/>
  <c r="D1347" i="1"/>
  <c r="E1347" i="1"/>
  <c r="B1348" i="1"/>
  <c r="C1348" i="1"/>
  <c r="D1348" i="1"/>
  <c r="E1348" i="1"/>
  <c r="B1349" i="1"/>
  <c r="C1349" i="1"/>
  <c r="D1349" i="1"/>
  <c r="E1349" i="1"/>
  <c r="B1350" i="1"/>
  <c r="C1350" i="1"/>
  <c r="D1350" i="1"/>
  <c r="E1350" i="1"/>
  <c r="B1351" i="1"/>
  <c r="C1351" i="1"/>
  <c r="D1351" i="1"/>
  <c r="E1351" i="1"/>
  <c r="B1352" i="1"/>
  <c r="C1352" i="1"/>
  <c r="D1352" i="1"/>
  <c r="E1352" i="1"/>
  <c r="B1353" i="1"/>
  <c r="C1353" i="1"/>
  <c r="D1353" i="1"/>
  <c r="E1353" i="1"/>
  <c r="B1354" i="1"/>
  <c r="D1354" i="1"/>
  <c r="E1354" i="1"/>
  <c r="B1355" i="1"/>
  <c r="D1355" i="1"/>
  <c r="E1355" i="1"/>
  <c r="B1356" i="1"/>
  <c r="C1356" i="1"/>
  <c r="D1356" i="1"/>
  <c r="E1356" i="1"/>
  <c r="B1357" i="1"/>
  <c r="D1357" i="1"/>
  <c r="E1357" i="1"/>
  <c r="B1358" i="1"/>
  <c r="C1358" i="1"/>
  <c r="D1358" i="1"/>
  <c r="E1358" i="1"/>
  <c r="B1359" i="1"/>
  <c r="D1359" i="1"/>
  <c r="E1359" i="1"/>
  <c r="B1360" i="1"/>
  <c r="C1360" i="1"/>
  <c r="D1360" i="1"/>
  <c r="E1360" i="1"/>
  <c r="B1361" i="1"/>
  <c r="C1361" i="1"/>
  <c r="D1361" i="1"/>
  <c r="E1361" i="1"/>
  <c r="B1362" i="1"/>
  <c r="C1362" i="1"/>
  <c r="D1362" i="1"/>
  <c r="E1362" i="1"/>
  <c r="B1363" i="1"/>
  <c r="C1363" i="1"/>
  <c r="D1363" i="1"/>
  <c r="E1363" i="1"/>
  <c r="B1364" i="1"/>
  <c r="C1364" i="1"/>
  <c r="D1364" i="1"/>
  <c r="E1364" i="1"/>
  <c r="B1365" i="1"/>
  <c r="C1365" i="1"/>
  <c r="D1365" i="1"/>
  <c r="E1365" i="1"/>
  <c r="B1366" i="1"/>
  <c r="D1366" i="1"/>
  <c r="E1366" i="1"/>
  <c r="B1367" i="1"/>
  <c r="D1367" i="1"/>
  <c r="E1367" i="1"/>
  <c r="B1368" i="1"/>
  <c r="C1368" i="1"/>
  <c r="D1368" i="1"/>
  <c r="E1368" i="1"/>
  <c r="B1369" i="1"/>
  <c r="D1369" i="1"/>
  <c r="E1369" i="1"/>
  <c r="B1370" i="1"/>
  <c r="C1370" i="1"/>
  <c r="D1370" i="1"/>
  <c r="E1370" i="1"/>
  <c r="B1371" i="1"/>
  <c r="D1371" i="1"/>
  <c r="E1371" i="1"/>
  <c r="B1372" i="1"/>
  <c r="C1372" i="1"/>
  <c r="D1372" i="1"/>
  <c r="E1372" i="1"/>
  <c r="B1373" i="1"/>
  <c r="C1373" i="1"/>
  <c r="D1373" i="1"/>
  <c r="E1373" i="1"/>
  <c r="B1374" i="1"/>
  <c r="C1374" i="1"/>
  <c r="D1374" i="1"/>
  <c r="E1374" i="1"/>
  <c r="B1375" i="1"/>
  <c r="C1375" i="1"/>
  <c r="D1375" i="1"/>
  <c r="E1375" i="1"/>
  <c r="B1376" i="1"/>
  <c r="C1376" i="1"/>
  <c r="D1376" i="1"/>
  <c r="E1376" i="1"/>
  <c r="B1377" i="1"/>
  <c r="C1377" i="1"/>
  <c r="D1377" i="1"/>
  <c r="E1377" i="1"/>
  <c r="B1378" i="1"/>
  <c r="D1378" i="1"/>
  <c r="E1378" i="1"/>
  <c r="B1379" i="1"/>
  <c r="D1379" i="1"/>
  <c r="E1379" i="1"/>
  <c r="B1380" i="1"/>
  <c r="D1380" i="1"/>
  <c r="E1380" i="1"/>
  <c r="B1381" i="1"/>
  <c r="D1381" i="1"/>
  <c r="E1381" i="1"/>
  <c r="B1382" i="1"/>
  <c r="C1382" i="1"/>
  <c r="D1382" i="1"/>
  <c r="E1382" i="1"/>
  <c r="B1383" i="1"/>
  <c r="D1383" i="1"/>
  <c r="E1383" i="1"/>
  <c r="B1384" i="1"/>
  <c r="C1384" i="1"/>
  <c r="D1384" i="1"/>
  <c r="E1384" i="1"/>
  <c r="B1385" i="1"/>
  <c r="C1385" i="1"/>
  <c r="D1385" i="1"/>
  <c r="E1385" i="1"/>
  <c r="B1386" i="1"/>
  <c r="C1386" i="1"/>
  <c r="D1386" i="1"/>
  <c r="E1386" i="1"/>
  <c r="B1387" i="1"/>
  <c r="C1387" i="1"/>
  <c r="D1387" i="1"/>
  <c r="E1387" i="1"/>
  <c r="B1388" i="1"/>
  <c r="C1388" i="1"/>
  <c r="D1388" i="1"/>
  <c r="E1388" i="1"/>
  <c r="B1389" i="1"/>
  <c r="C1389" i="1"/>
  <c r="D1389" i="1"/>
  <c r="E1389" i="1"/>
  <c r="B1390" i="1"/>
  <c r="D1390" i="1"/>
  <c r="E1390" i="1"/>
  <c r="B1391" i="1"/>
  <c r="D1391" i="1"/>
  <c r="E1391" i="1"/>
  <c r="B1392" i="1"/>
  <c r="C1392" i="1"/>
  <c r="D1392" i="1"/>
  <c r="E1392" i="1"/>
  <c r="B1393" i="1"/>
  <c r="D1393" i="1"/>
  <c r="E1393" i="1"/>
  <c r="B1394" i="1"/>
  <c r="C1394" i="1"/>
  <c r="D1394" i="1"/>
  <c r="E1394" i="1"/>
  <c r="B1395" i="1"/>
  <c r="D1395" i="1"/>
  <c r="E1395" i="1"/>
  <c r="B1396" i="1"/>
  <c r="C1396" i="1"/>
  <c r="D1396" i="1"/>
  <c r="E1396" i="1"/>
  <c r="B1397" i="1"/>
  <c r="C1397" i="1"/>
  <c r="D1397" i="1"/>
  <c r="E1397" i="1"/>
  <c r="B1398" i="1"/>
  <c r="C1398" i="1"/>
  <c r="D1398" i="1"/>
  <c r="E1398" i="1"/>
  <c r="B1399" i="1"/>
  <c r="C1399" i="1"/>
  <c r="D1399" i="1"/>
  <c r="E1399" i="1"/>
  <c r="B1400" i="1"/>
  <c r="C1400" i="1"/>
  <c r="D1400" i="1"/>
  <c r="E1400" i="1"/>
  <c r="B1401" i="1"/>
  <c r="C1401" i="1"/>
  <c r="D1401" i="1"/>
  <c r="E1401" i="1"/>
  <c r="B1402" i="1"/>
  <c r="D1402" i="1"/>
  <c r="E1402" i="1"/>
  <c r="B1403" i="1"/>
  <c r="D1403" i="1"/>
  <c r="E1403" i="1"/>
  <c r="B1404" i="1"/>
  <c r="C1404" i="1"/>
  <c r="D1404" i="1"/>
  <c r="E1404" i="1"/>
  <c r="B1405" i="1"/>
  <c r="D1405" i="1"/>
  <c r="E1405" i="1"/>
  <c r="B1406" i="1"/>
  <c r="C1406" i="1"/>
  <c r="D1406" i="1"/>
  <c r="E1406" i="1"/>
  <c r="B1407" i="1"/>
  <c r="D1407" i="1"/>
  <c r="E1407" i="1"/>
  <c r="B1408" i="1"/>
  <c r="C1408" i="1"/>
  <c r="D1408" i="1"/>
  <c r="E1408" i="1"/>
  <c r="B1409" i="1"/>
  <c r="C1409" i="1"/>
  <c r="D1409" i="1"/>
  <c r="E1409" i="1"/>
  <c r="B1410" i="1"/>
  <c r="C1410" i="1"/>
  <c r="D1410" i="1"/>
  <c r="E1410" i="1"/>
  <c r="B1411" i="1"/>
  <c r="C1411" i="1"/>
  <c r="D1411" i="1"/>
  <c r="E1411" i="1"/>
  <c r="B1412" i="1"/>
  <c r="C1412" i="1"/>
  <c r="D1412" i="1"/>
  <c r="E1412" i="1"/>
  <c r="B1413" i="1"/>
  <c r="C1413" i="1"/>
  <c r="D1413" i="1"/>
  <c r="E1413" i="1"/>
  <c r="B1414" i="1"/>
  <c r="D1414" i="1"/>
  <c r="E1414" i="1"/>
  <c r="B1415" i="1"/>
  <c r="D1415" i="1"/>
  <c r="E1415" i="1"/>
  <c r="B1416" i="1"/>
  <c r="D1416" i="1"/>
  <c r="E1416" i="1"/>
  <c r="B1417" i="1"/>
  <c r="D1417" i="1"/>
  <c r="E1417" i="1"/>
  <c r="B1418" i="1"/>
  <c r="C1418" i="1"/>
  <c r="D1418" i="1"/>
  <c r="E1418" i="1"/>
  <c r="B1419" i="1"/>
  <c r="D1419" i="1"/>
  <c r="E1419" i="1"/>
  <c r="B1420" i="1"/>
  <c r="C1420" i="1"/>
  <c r="D1420" i="1"/>
  <c r="E1420" i="1"/>
  <c r="B1421" i="1"/>
  <c r="C1421" i="1"/>
  <c r="D1421" i="1"/>
  <c r="E1421" i="1"/>
  <c r="B1422" i="1"/>
  <c r="C1422" i="1"/>
  <c r="D1422" i="1"/>
  <c r="E1422" i="1"/>
  <c r="B1423" i="1"/>
  <c r="C1423" i="1"/>
  <c r="D1423" i="1"/>
  <c r="E1423" i="1"/>
  <c r="B1424" i="1"/>
  <c r="C1424" i="1"/>
  <c r="D1424" i="1"/>
  <c r="E1424" i="1"/>
  <c r="B1425" i="1"/>
  <c r="C1425" i="1"/>
  <c r="D1425" i="1"/>
  <c r="E1425" i="1"/>
  <c r="B1426" i="1"/>
  <c r="D1426" i="1"/>
  <c r="E1426" i="1"/>
  <c r="B1427" i="1"/>
  <c r="D1427" i="1"/>
  <c r="E1427" i="1"/>
  <c r="B1428" i="1"/>
  <c r="C1428" i="1"/>
  <c r="D1428" i="1"/>
  <c r="E1428" i="1"/>
  <c r="B1429" i="1"/>
  <c r="D1429" i="1"/>
  <c r="E1429" i="1"/>
  <c r="B1430" i="1"/>
  <c r="C1430" i="1"/>
  <c r="D1430" i="1"/>
  <c r="E1430" i="1"/>
  <c r="B1431" i="1"/>
  <c r="D1431" i="1"/>
  <c r="E1431" i="1"/>
  <c r="B1432" i="1"/>
  <c r="C1432" i="1"/>
  <c r="D1432" i="1"/>
  <c r="E1432" i="1"/>
  <c r="B1433" i="1"/>
  <c r="C1433" i="1"/>
  <c r="D1433" i="1"/>
  <c r="E1433" i="1"/>
  <c r="B1434" i="1"/>
  <c r="C1434" i="1"/>
  <c r="D1434" i="1"/>
  <c r="E1434" i="1"/>
  <c r="B1435" i="1"/>
  <c r="C1435" i="1"/>
  <c r="D1435" i="1"/>
  <c r="E1435" i="1"/>
  <c r="B1436" i="1"/>
  <c r="C1436" i="1"/>
  <c r="D1436" i="1"/>
  <c r="E1436" i="1"/>
  <c r="B1437" i="1"/>
  <c r="C1437" i="1"/>
  <c r="D1437" i="1"/>
  <c r="E1437" i="1"/>
  <c r="B1438" i="1"/>
  <c r="D1438" i="1"/>
  <c r="E1438" i="1"/>
  <c r="B1439" i="1"/>
  <c r="D1439" i="1"/>
  <c r="E1439" i="1"/>
  <c r="B1440" i="1"/>
  <c r="C1440" i="1"/>
  <c r="D1440" i="1"/>
  <c r="E1440" i="1"/>
  <c r="B1441" i="1"/>
  <c r="D1441" i="1"/>
  <c r="E1441" i="1"/>
  <c r="B1442" i="1"/>
  <c r="C1442" i="1"/>
  <c r="D1442" i="1"/>
  <c r="E1442" i="1"/>
  <c r="B1443" i="1"/>
  <c r="D1443" i="1"/>
  <c r="E1443" i="1"/>
  <c r="B1444" i="1"/>
  <c r="C1444" i="1"/>
  <c r="D1444" i="1"/>
  <c r="E1444" i="1"/>
  <c r="B1445" i="1"/>
  <c r="C1445" i="1"/>
  <c r="D1445" i="1"/>
  <c r="E1445" i="1"/>
  <c r="B1446" i="1"/>
  <c r="C1446" i="1"/>
  <c r="D1446" i="1"/>
  <c r="E1446" i="1"/>
  <c r="B1447" i="1"/>
  <c r="C1447" i="1"/>
  <c r="D1447" i="1"/>
  <c r="E1447" i="1"/>
  <c r="B1448" i="1"/>
  <c r="C1448" i="1"/>
  <c r="D1448" i="1"/>
  <c r="E1448" i="1"/>
  <c r="B1449" i="1"/>
  <c r="C1449" i="1"/>
  <c r="D1449" i="1"/>
  <c r="E1449" i="1"/>
  <c r="B1450" i="1"/>
  <c r="D1450" i="1"/>
  <c r="E1450" i="1"/>
  <c r="B1451" i="1"/>
  <c r="D1451" i="1"/>
  <c r="E1451" i="1"/>
  <c r="B1452" i="1"/>
  <c r="D1452" i="1"/>
  <c r="E1452" i="1"/>
  <c r="B1453" i="1"/>
  <c r="D1453" i="1"/>
  <c r="E1453" i="1"/>
  <c r="B1454" i="1"/>
  <c r="C1454" i="1"/>
  <c r="D1454" i="1"/>
  <c r="E1454" i="1"/>
  <c r="B1455" i="1"/>
  <c r="D1455" i="1"/>
  <c r="E1455" i="1"/>
  <c r="B1456" i="1"/>
  <c r="C1456" i="1"/>
  <c r="D1456" i="1"/>
  <c r="E1456" i="1"/>
  <c r="B1457" i="1"/>
  <c r="C1457" i="1"/>
  <c r="D1457" i="1"/>
  <c r="E1457" i="1"/>
  <c r="B1458" i="1"/>
  <c r="C1458" i="1"/>
  <c r="D1458" i="1"/>
  <c r="E1458" i="1"/>
  <c r="B1459" i="1"/>
  <c r="C1459" i="1"/>
  <c r="D1459" i="1"/>
  <c r="E1459" i="1"/>
  <c r="B1460" i="1"/>
  <c r="C1460" i="1"/>
  <c r="D1460" i="1"/>
  <c r="E1460" i="1"/>
  <c r="B1461" i="1"/>
  <c r="C1461" i="1"/>
  <c r="D1461" i="1"/>
  <c r="E1461" i="1"/>
  <c r="B1462" i="1"/>
  <c r="D1462" i="1"/>
  <c r="E1462" i="1"/>
  <c r="B1463" i="1"/>
  <c r="D1463" i="1"/>
  <c r="E1463" i="1"/>
  <c r="B1464" i="1"/>
  <c r="C1464" i="1"/>
  <c r="D1464" i="1"/>
  <c r="E1464" i="1"/>
  <c r="B1465" i="1"/>
  <c r="D1465" i="1"/>
  <c r="E1465" i="1"/>
  <c r="B1466" i="1"/>
  <c r="C1466" i="1"/>
  <c r="D1466" i="1"/>
  <c r="E1466" i="1"/>
  <c r="B1467" i="1"/>
  <c r="D1467" i="1"/>
  <c r="E1467" i="1"/>
  <c r="B1468" i="1"/>
  <c r="C1468" i="1"/>
  <c r="D1468" i="1"/>
  <c r="E1468" i="1"/>
  <c r="B1469" i="1"/>
  <c r="C1469" i="1"/>
  <c r="D1469" i="1"/>
  <c r="E1469" i="1"/>
  <c r="B1470" i="1"/>
  <c r="C1470" i="1"/>
  <c r="D1470" i="1"/>
  <c r="E1470" i="1"/>
  <c r="B1471" i="1"/>
  <c r="C1471" i="1"/>
  <c r="D1471" i="1"/>
  <c r="E1471" i="1"/>
  <c r="B1472" i="1"/>
  <c r="C1472" i="1"/>
  <c r="D1472" i="1"/>
  <c r="E1472" i="1"/>
  <c r="B1473" i="1"/>
  <c r="C1473" i="1"/>
  <c r="D1473" i="1"/>
  <c r="E1473" i="1"/>
  <c r="B1474" i="1"/>
  <c r="D1474" i="1"/>
  <c r="E1474" i="1"/>
  <c r="B1475" i="1"/>
  <c r="D1475" i="1"/>
  <c r="E1475" i="1"/>
  <c r="B1476" i="1"/>
  <c r="C1476" i="1"/>
  <c r="D1476" i="1"/>
  <c r="E1476" i="1"/>
  <c r="B1477" i="1"/>
  <c r="D1477" i="1"/>
  <c r="E1477" i="1"/>
  <c r="B1478" i="1"/>
  <c r="C1478" i="1"/>
  <c r="D1478" i="1"/>
  <c r="E1478" i="1"/>
  <c r="B1479" i="1"/>
  <c r="D1479" i="1"/>
  <c r="E1479" i="1"/>
  <c r="B1480" i="1"/>
  <c r="C1480" i="1"/>
  <c r="D1480" i="1"/>
  <c r="E1480" i="1"/>
  <c r="B1481" i="1"/>
  <c r="C1481" i="1"/>
  <c r="D1481" i="1"/>
  <c r="E1481" i="1"/>
  <c r="B1482" i="1"/>
  <c r="C1482" i="1"/>
  <c r="D1482" i="1"/>
  <c r="E1482" i="1"/>
  <c r="B1483" i="1"/>
  <c r="C1483" i="1"/>
  <c r="D1483" i="1"/>
  <c r="E1483" i="1"/>
  <c r="B1484" i="1"/>
  <c r="C1484" i="1"/>
  <c r="D1484" i="1"/>
  <c r="E1484" i="1"/>
  <c r="B1485" i="1"/>
  <c r="C1485" i="1"/>
  <c r="D1485" i="1"/>
  <c r="E1485" i="1"/>
  <c r="B1486" i="1"/>
  <c r="D1486" i="1"/>
  <c r="E1486" i="1"/>
  <c r="B1487" i="1"/>
  <c r="D1487" i="1"/>
  <c r="E1487" i="1"/>
  <c r="B1488" i="1"/>
  <c r="D1488" i="1"/>
  <c r="E1488" i="1"/>
  <c r="B1489" i="1"/>
  <c r="D1489" i="1"/>
  <c r="E1489" i="1"/>
  <c r="B1490" i="1"/>
  <c r="C1490" i="1"/>
  <c r="D1490" i="1"/>
  <c r="E1490" i="1"/>
  <c r="B1491" i="1"/>
  <c r="D1491" i="1"/>
  <c r="E1491" i="1"/>
  <c r="B1492" i="1"/>
  <c r="C1492" i="1"/>
  <c r="D1492" i="1"/>
  <c r="E1492" i="1"/>
  <c r="B1493" i="1"/>
  <c r="C1493" i="1"/>
  <c r="D1493" i="1"/>
  <c r="E1493" i="1"/>
  <c r="B1494" i="1"/>
  <c r="C1494" i="1"/>
  <c r="D1494" i="1"/>
  <c r="E1494" i="1"/>
  <c r="B1495" i="1"/>
  <c r="C1495" i="1"/>
  <c r="D1495" i="1"/>
  <c r="E1495" i="1"/>
  <c r="B1496" i="1"/>
  <c r="C1496" i="1"/>
  <c r="D1496" i="1"/>
  <c r="E1496" i="1"/>
  <c r="B1497" i="1"/>
  <c r="C1497" i="1"/>
  <c r="D1497" i="1"/>
  <c r="E1497" i="1"/>
  <c r="B1498" i="1"/>
  <c r="D1498" i="1"/>
  <c r="E1498" i="1"/>
  <c r="B1499" i="1"/>
  <c r="D1499" i="1"/>
  <c r="E1499" i="1"/>
  <c r="B1500" i="1"/>
  <c r="C1500" i="1"/>
  <c r="D1500" i="1"/>
  <c r="E1500" i="1"/>
  <c r="B1501" i="1"/>
  <c r="D1501" i="1"/>
  <c r="E1501" i="1"/>
  <c r="V1222" i="3"/>
  <c r="W1222" i="3"/>
  <c r="V1223" i="3"/>
  <c r="W1223" i="3"/>
  <c r="V1224" i="3"/>
  <c r="W1224" i="3"/>
  <c r="V1225" i="3"/>
  <c r="V1235" i="3" s="1"/>
  <c r="V1245" i="3" s="1"/>
  <c r="V1255" i="3" s="1"/>
  <c r="V1265" i="3" s="1"/>
  <c r="V1275" i="3" s="1"/>
  <c r="V1285" i="3" s="1"/>
  <c r="V1295" i="3" s="1"/>
  <c r="V1305" i="3" s="1"/>
  <c r="V1315" i="3" s="1"/>
  <c r="V1325" i="3" s="1"/>
  <c r="V1335" i="3" s="1"/>
  <c r="V1345" i="3" s="1"/>
  <c r="V1355" i="3" s="1"/>
  <c r="V1365" i="3" s="1"/>
  <c r="V1375" i="3" s="1"/>
  <c r="V1385" i="3" s="1"/>
  <c r="V1395" i="3" s="1"/>
  <c r="V1405" i="3" s="1"/>
  <c r="V1415" i="3" s="1"/>
  <c r="V1425" i="3" s="1"/>
  <c r="V1435" i="3" s="1"/>
  <c r="V1445" i="3" s="1"/>
  <c r="V1455" i="3" s="1"/>
  <c r="V1465" i="3" s="1"/>
  <c r="V1475" i="3" s="1"/>
  <c r="V1485" i="3" s="1"/>
  <c r="V1495" i="3" s="1"/>
  <c r="V1505" i="3" s="1"/>
  <c r="V1515" i="3" s="1"/>
  <c r="V1525" i="3" s="1"/>
  <c r="V1535" i="3" s="1"/>
  <c r="V1545" i="3" s="1"/>
  <c r="V1555" i="3" s="1"/>
  <c r="V1565" i="3" s="1"/>
  <c r="W1225" i="3"/>
  <c r="V1226" i="3"/>
  <c r="W1226" i="3"/>
  <c r="V1227" i="3"/>
  <c r="V1228" i="3"/>
  <c r="V1229" i="3"/>
  <c r="V1230" i="3"/>
  <c r="V1240" i="3" s="1"/>
  <c r="V1250" i="3" s="1"/>
  <c r="V1260" i="3" s="1"/>
  <c r="V1270" i="3" s="1"/>
  <c r="V1280" i="3" s="1"/>
  <c r="V1290" i="3" s="1"/>
  <c r="V1300" i="3" s="1"/>
  <c r="V1310" i="3" s="1"/>
  <c r="V1320" i="3" s="1"/>
  <c r="V1330" i="3" s="1"/>
  <c r="V1340" i="3" s="1"/>
  <c r="V1350" i="3" s="1"/>
  <c r="V1360" i="3" s="1"/>
  <c r="V1370" i="3" s="1"/>
  <c r="V1380" i="3" s="1"/>
  <c r="V1390" i="3" s="1"/>
  <c r="V1400" i="3" s="1"/>
  <c r="V1410" i="3" s="1"/>
  <c r="V1420" i="3" s="1"/>
  <c r="V1430" i="3" s="1"/>
  <c r="V1440" i="3" s="1"/>
  <c r="V1450" i="3" s="1"/>
  <c r="V1460" i="3" s="1"/>
  <c r="V1470" i="3" s="1"/>
  <c r="V1480" i="3" s="1"/>
  <c r="V1490" i="3" s="1"/>
  <c r="V1500" i="3" s="1"/>
  <c r="V1510" i="3" s="1"/>
  <c r="V1520" i="3" s="1"/>
  <c r="V1530" i="3" s="1"/>
  <c r="V1540" i="3" s="1"/>
  <c r="V1550" i="3" s="1"/>
  <c r="V1560" i="3" s="1"/>
  <c r="V1231" i="3"/>
  <c r="V1241" i="3" s="1"/>
  <c r="V1251" i="3" s="1"/>
  <c r="V1261" i="3" s="1"/>
  <c r="V1271" i="3" s="1"/>
  <c r="V1281" i="3" s="1"/>
  <c r="V1291" i="3" s="1"/>
  <c r="V1301" i="3" s="1"/>
  <c r="V1311" i="3" s="1"/>
  <c r="V1321" i="3" s="1"/>
  <c r="V1331" i="3" s="1"/>
  <c r="V1341" i="3" s="1"/>
  <c r="V1351" i="3" s="1"/>
  <c r="V1361" i="3" s="1"/>
  <c r="V1371" i="3" s="1"/>
  <c r="V1381" i="3" s="1"/>
  <c r="V1391" i="3" s="1"/>
  <c r="V1401" i="3" s="1"/>
  <c r="V1411" i="3" s="1"/>
  <c r="V1421" i="3" s="1"/>
  <c r="V1431" i="3" s="1"/>
  <c r="V1441" i="3" s="1"/>
  <c r="V1451" i="3" s="1"/>
  <c r="V1461" i="3" s="1"/>
  <c r="V1471" i="3" s="1"/>
  <c r="V1481" i="3" s="1"/>
  <c r="V1491" i="3" s="1"/>
  <c r="V1501" i="3" s="1"/>
  <c r="V1511" i="3" s="1"/>
  <c r="V1521" i="3" s="1"/>
  <c r="V1531" i="3" s="1"/>
  <c r="V1541" i="3" s="1"/>
  <c r="V1551" i="3" s="1"/>
  <c r="V1561" i="3" s="1"/>
  <c r="V1232" i="3"/>
  <c r="V1242" i="3" s="1"/>
  <c r="V1252" i="3" s="1"/>
  <c r="V1262" i="3" s="1"/>
  <c r="V1272" i="3" s="1"/>
  <c r="V1282" i="3" s="1"/>
  <c r="V1292" i="3" s="1"/>
  <c r="V1302" i="3" s="1"/>
  <c r="V1312" i="3" s="1"/>
  <c r="V1322" i="3" s="1"/>
  <c r="V1332" i="3" s="1"/>
  <c r="V1342" i="3" s="1"/>
  <c r="V1352" i="3" s="1"/>
  <c r="V1362" i="3" s="1"/>
  <c r="V1372" i="3" s="1"/>
  <c r="V1382" i="3" s="1"/>
  <c r="V1392" i="3" s="1"/>
  <c r="V1402" i="3" s="1"/>
  <c r="V1412" i="3" s="1"/>
  <c r="V1422" i="3" s="1"/>
  <c r="V1432" i="3" s="1"/>
  <c r="V1442" i="3" s="1"/>
  <c r="V1452" i="3" s="1"/>
  <c r="V1462" i="3" s="1"/>
  <c r="V1472" i="3" s="1"/>
  <c r="V1482" i="3" s="1"/>
  <c r="V1492" i="3" s="1"/>
  <c r="V1502" i="3" s="1"/>
  <c r="V1512" i="3" s="1"/>
  <c r="V1522" i="3" s="1"/>
  <c r="V1532" i="3" s="1"/>
  <c r="V1542" i="3" s="1"/>
  <c r="V1552" i="3" s="1"/>
  <c r="V1562" i="3" s="1"/>
  <c r="V1233" i="3"/>
  <c r="V1243" i="3" s="1"/>
  <c r="V1253" i="3" s="1"/>
  <c r="V1263" i="3" s="1"/>
  <c r="V1273" i="3" s="1"/>
  <c r="V1283" i="3" s="1"/>
  <c r="V1293" i="3" s="1"/>
  <c r="V1303" i="3" s="1"/>
  <c r="V1313" i="3" s="1"/>
  <c r="V1323" i="3" s="1"/>
  <c r="V1333" i="3" s="1"/>
  <c r="V1343" i="3" s="1"/>
  <c r="V1353" i="3" s="1"/>
  <c r="V1363" i="3" s="1"/>
  <c r="V1373" i="3" s="1"/>
  <c r="V1383" i="3" s="1"/>
  <c r="V1393" i="3" s="1"/>
  <c r="V1403" i="3" s="1"/>
  <c r="V1413" i="3" s="1"/>
  <c r="V1423" i="3" s="1"/>
  <c r="V1433" i="3" s="1"/>
  <c r="V1443" i="3" s="1"/>
  <c r="V1453" i="3" s="1"/>
  <c r="V1463" i="3" s="1"/>
  <c r="V1473" i="3" s="1"/>
  <c r="V1483" i="3" s="1"/>
  <c r="V1493" i="3" s="1"/>
  <c r="V1503" i="3" s="1"/>
  <c r="V1513" i="3" s="1"/>
  <c r="V1523" i="3" s="1"/>
  <c r="V1533" i="3" s="1"/>
  <c r="V1543" i="3" s="1"/>
  <c r="V1553" i="3" s="1"/>
  <c r="V1563" i="3" s="1"/>
  <c r="V1234" i="3"/>
  <c r="V1238" i="3"/>
  <c r="V1248" i="3" s="1"/>
  <c r="V1258" i="3" s="1"/>
  <c r="V1268" i="3" s="1"/>
  <c r="V1278" i="3" s="1"/>
  <c r="V1288" i="3" s="1"/>
  <c r="V1298" i="3" s="1"/>
  <c r="V1308" i="3" s="1"/>
  <c r="V1318" i="3" s="1"/>
  <c r="V1328" i="3" s="1"/>
  <c r="V1338" i="3" s="1"/>
  <c r="V1348" i="3" s="1"/>
  <c r="V1358" i="3" s="1"/>
  <c r="V1368" i="3" s="1"/>
  <c r="V1378" i="3" s="1"/>
  <c r="V1388" i="3" s="1"/>
  <c r="V1398" i="3" s="1"/>
  <c r="V1408" i="3" s="1"/>
  <c r="V1418" i="3" s="1"/>
  <c r="V1428" i="3" s="1"/>
  <c r="V1438" i="3" s="1"/>
  <c r="V1448" i="3" s="1"/>
  <c r="V1458" i="3" s="1"/>
  <c r="V1468" i="3" s="1"/>
  <c r="V1478" i="3" s="1"/>
  <c r="V1488" i="3" s="1"/>
  <c r="V1498" i="3" s="1"/>
  <c r="V1508" i="3" s="1"/>
  <c r="V1518" i="3" s="1"/>
  <c r="V1528" i="3" s="1"/>
  <c r="V1538" i="3" s="1"/>
  <c r="V1548" i="3" s="1"/>
  <c r="V1558" i="3" s="1"/>
  <c r="V1239" i="3"/>
  <c r="V1249" i="3" s="1"/>
  <c r="V1259" i="3" s="1"/>
  <c r="V1269" i="3" s="1"/>
  <c r="V1279" i="3" s="1"/>
  <c r="V1289" i="3" s="1"/>
  <c r="V1299" i="3" s="1"/>
  <c r="V1309" i="3" s="1"/>
  <c r="V1319" i="3" s="1"/>
  <c r="V1329" i="3" s="1"/>
  <c r="V1339" i="3" s="1"/>
  <c r="V1349" i="3" s="1"/>
  <c r="V1359" i="3" s="1"/>
  <c r="V1369" i="3" s="1"/>
  <c r="V1379" i="3" s="1"/>
  <c r="V1389" i="3" s="1"/>
  <c r="V1399" i="3" s="1"/>
  <c r="V1409" i="3" s="1"/>
  <c r="V1419" i="3" s="1"/>
  <c r="V1429" i="3" s="1"/>
  <c r="V1439" i="3" s="1"/>
  <c r="V1449" i="3" s="1"/>
  <c r="V1459" i="3" s="1"/>
  <c r="V1469" i="3" s="1"/>
  <c r="V1479" i="3" s="1"/>
  <c r="V1489" i="3" s="1"/>
  <c r="V1499" i="3" s="1"/>
  <c r="V1509" i="3" s="1"/>
  <c r="V1519" i="3" s="1"/>
  <c r="V1529" i="3" s="1"/>
  <c r="V1539" i="3" s="1"/>
  <c r="V1549" i="3" s="1"/>
  <c r="V1559" i="3" s="1"/>
  <c r="V1244" i="3"/>
  <c r="V1254" i="3" s="1"/>
  <c r="V1264" i="3" s="1"/>
  <c r="V1274" i="3" s="1"/>
  <c r="V1284" i="3" s="1"/>
  <c r="V1294" i="3" s="1"/>
  <c r="V1304" i="3" s="1"/>
  <c r="V1314" i="3" s="1"/>
  <c r="V1324" i="3" s="1"/>
  <c r="V1334" i="3" s="1"/>
  <c r="V1344" i="3" s="1"/>
  <c r="V1354" i="3" s="1"/>
  <c r="V1364" i="3" s="1"/>
  <c r="V1374" i="3" s="1"/>
  <c r="V1384" i="3" s="1"/>
  <c r="V1394" i="3" s="1"/>
  <c r="V1404" i="3" s="1"/>
  <c r="V1414" i="3" s="1"/>
  <c r="V1424" i="3" s="1"/>
  <c r="V1434" i="3" s="1"/>
  <c r="V1444" i="3" s="1"/>
  <c r="V1454" i="3" s="1"/>
  <c r="V1464" i="3" s="1"/>
  <c r="V1474" i="3" s="1"/>
  <c r="V1484" i="3" s="1"/>
  <c r="V1494" i="3" s="1"/>
  <c r="V1504" i="3" s="1"/>
  <c r="V1514" i="3" s="1"/>
  <c r="V1524" i="3" s="1"/>
  <c r="V1534" i="3" s="1"/>
  <c r="V1544" i="3" s="1"/>
  <c r="V1554" i="3" s="1"/>
  <c r="V1564" i="3" s="1"/>
  <c r="B1200" i="1"/>
  <c r="D1200" i="1"/>
  <c r="E1200" i="1"/>
  <c r="B1201" i="1"/>
  <c r="D1201" i="1"/>
  <c r="E1201" i="1"/>
  <c r="B1184" i="1"/>
  <c r="C1184" i="1"/>
  <c r="D1184" i="1"/>
  <c r="E1184" i="1"/>
  <c r="B1185" i="1"/>
  <c r="C1185" i="1"/>
  <c r="D1185" i="1"/>
  <c r="E1185" i="1"/>
  <c r="B1186" i="1"/>
  <c r="D1186" i="1"/>
  <c r="E1186" i="1"/>
  <c r="B1187" i="1"/>
  <c r="D1187" i="1"/>
  <c r="E1187" i="1"/>
  <c r="B1188" i="1"/>
  <c r="C1188" i="1"/>
  <c r="D1188" i="1"/>
  <c r="E1188" i="1"/>
  <c r="B1189" i="1"/>
  <c r="D1189" i="1"/>
  <c r="E1189" i="1"/>
  <c r="B1190" i="1"/>
  <c r="C1190" i="1"/>
  <c r="D1190" i="1"/>
  <c r="E1190" i="1"/>
  <c r="B1191" i="1"/>
  <c r="D1191" i="1"/>
  <c r="E1191" i="1"/>
  <c r="B1192" i="1"/>
  <c r="C1192" i="1"/>
  <c r="D1192" i="1"/>
  <c r="E1192" i="1"/>
  <c r="B1193" i="1"/>
  <c r="C1193" i="1"/>
  <c r="D1193" i="1"/>
  <c r="E1193" i="1"/>
  <c r="B1194" i="1"/>
  <c r="C1194" i="1"/>
  <c r="D1194" i="1"/>
  <c r="E1194" i="1"/>
  <c r="B1195" i="1"/>
  <c r="C1195" i="1"/>
  <c r="D1195" i="1"/>
  <c r="E1195" i="1"/>
  <c r="B1196" i="1"/>
  <c r="C1196" i="1"/>
  <c r="D1196" i="1"/>
  <c r="E1196" i="1"/>
  <c r="B1197" i="1"/>
  <c r="C1197" i="1"/>
  <c r="D1197" i="1"/>
  <c r="E1197" i="1"/>
  <c r="B1198" i="1"/>
  <c r="D1198" i="1"/>
  <c r="E1198" i="1"/>
  <c r="B1199" i="1"/>
  <c r="D1199" i="1"/>
  <c r="E1199" i="1"/>
  <c r="B1167" i="1"/>
  <c r="D1167" i="1"/>
  <c r="E1167" i="1"/>
  <c r="B1168" i="1"/>
  <c r="C1168" i="1"/>
  <c r="D1168" i="1"/>
  <c r="E1168" i="1"/>
  <c r="B1169" i="1"/>
  <c r="C1169" i="1"/>
  <c r="D1169" i="1"/>
  <c r="E1169" i="1"/>
  <c r="B1170" i="1"/>
  <c r="C1170" i="1"/>
  <c r="D1170" i="1"/>
  <c r="E1170" i="1"/>
  <c r="B1171" i="1"/>
  <c r="C1171" i="1"/>
  <c r="D1171" i="1"/>
  <c r="E1171" i="1"/>
  <c r="B1172" i="1"/>
  <c r="C1172" i="1"/>
  <c r="D1172" i="1"/>
  <c r="E1172" i="1"/>
  <c r="B1173" i="1"/>
  <c r="C1173" i="1"/>
  <c r="D1173" i="1"/>
  <c r="E1173" i="1"/>
  <c r="B1174" i="1"/>
  <c r="D1174" i="1"/>
  <c r="E1174" i="1"/>
  <c r="B1175" i="1"/>
  <c r="D1175" i="1"/>
  <c r="E1175" i="1"/>
  <c r="B1176" i="1"/>
  <c r="D1176" i="1"/>
  <c r="E1176" i="1"/>
  <c r="B1177" i="1"/>
  <c r="D1177" i="1"/>
  <c r="E1177" i="1"/>
  <c r="B1178" i="1"/>
  <c r="C1178" i="1"/>
  <c r="D1178" i="1"/>
  <c r="E1178" i="1"/>
  <c r="B1179" i="1"/>
  <c r="D1179" i="1"/>
  <c r="E1179" i="1"/>
  <c r="B1180" i="1"/>
  <c r="C1180" i="1"/>
  <c r="D1180" i="1"/>
  <c r="E1180" i="1"/>
  <c r="B1181" i="1"/>
  <c r="C1181" i="1"/>
  <c r="D1181" i="1"/>
  <c r="E1181" i="1"/>
  <c r="B1182" i="1"/>
  <c r="C1182" i="1"/>
  <c r="D1182" i="1"/>
  <c r="E1182" i="1"/>
  <c r="B1183" i="1"/>
  <c r="C1183" i="1"/>
  <c r="D1183" i="1"/>
  <c r="E1183" i="1"/>
  <c r="B1073" i="1"/>
  <c r="C1073" i="1"/>
  <c r="D1073" i="1"/>
  <c r="E1073" i="1"/>
  <c r="B1074" i="1"/>
  <c r="C1074" i="1"/>
  <c r="D1074" i="1"/>
  <c r="E1074" i="1"/>
  <c r="B1075" i="1"/>
  <c r="C1075" i="1"/>
  <c r="D1075" i="1"/>
  <c r="E1075" i="1"/>
  <c r="B1076" i="1"/>
  <c r="C1076" i="1"/>
  <c r="D1076" i="1"/>
  <c r="E1076" i="1"/>
  <c r="B1077" i="1"/>
  <c r="C1077" i="1"/>
  <c r="D1077" i="1"/>
  <c r="E1077" i="1"/>
  <c r="B1078" i="1"/>
  <c r="D1078" i="1"/>
  <c r="E1078" i="1"/>
  <c r="B1079" i="1"/>
  <c r="D1079" i="1"/>
  <c r="E1079" i="1"/>
  <c r="B1080" i="1"/>
  <c r="D1080" i="1"/>
  <c r="E1080" i="1"/>
  <c r="B1081" i="1"/>
  <c r="D1081" i="1"/>
  <c r="E1081" i="1"/>
  <c r="B1082" i="1"/>
  <c r="C1082" i="1"/>
  <c r="D1082" i="1"/>
  <c r="E1082" i="1"/>
  <c r="B1083" i="1"/>
  <c r="C1083" i="1"/>
  <c r="D1083" i="1"/>
  <c r="E1083" i="1"/>
  <c r="B1084" i="1"/>
  <c r="C1084" i="1"/>
  <c r="D1084" i="1"/>
  <c r="E1084" i="1"/>
  <c r="B1085" i="1"/>
  <c r="C1085" i="1"/>
  <c r="D1085" i="1"/>
  <c r="E1085" i="1"/>
  <c r="B1086" i="1"/>
  <c r="C1086" i="1"/>
  <c r="D1086" i="1"/>
  <c r="E1086" i="1"/>
  <c r="B1087" i="1"/>
  <c r="C1087" i="1"/>
  <c r="D1087" i="1"/>
  <c r="E1087" i="1"/>
  <c r="B1088" i="1"/>
  <c r="C1088" i="1"/>
  <c r="D1088" i="1"/>
  <c r="E1088" i="1"/>
  <c r="B1089" i="1"/>
  <c r="C1089" i="1"/>
  <c r="D1089" i="1"/>
  <c r="E1089" i="1"/>
  <c r="B1090" i="1"/>
  <c r="D1090" i="1"/>
  <c r="E1090" i="1"/>
  <c r="B1091" i="1"/>
  <c r="D1091" i="1"/>
  <c r="E1091" i="1"/>
  <c r="B1092" i="1"/>
  <c r="D1092" i="1"/>
  <c r="E1092" i="1"/>
  <c r="B1093" i="1"/>
  <c r="D1093" i="1"/>
  <c r="E1093" i="1"/>
  <c r="B1094" i="1"/>
  <c r="C1094" i="1"/>
  <c r="D1094" i="1"/>
  <c r="E1094" i="1"/>
  <c r="B1095" i="1"/>
  <c r="C1095" i="1"/>
  <c r="D1095" i="1"/>
  <c r="E1095" i="1"/>
  <c r="B1096" i="1"/>
  <c r="C1096" i="1"/>
  <c r="D1096" i="1"/>
  <c r="E1096" i="1"/>
  <c r="B1097" i="1"/>
  <c r="C1097" i="1"/>
  <c r="D1097" i="1"/>
  <c r="E1097" i="1"/>
  <c r="B1098" i="1"/>
  <c r="C1098" i="1"/>
  <c r="D1098" i="1"/>
  <c r="E1098" i="1"/>
  <c r="B1099" i="1"/>
  <c r="C1099" i="1"/>
  <c r="D1099" i="1"/>
  <c r="E1099" i="1"/>
  <c r="B1100" i="1"/>
  <c r="C1100" i="1"/>
  <c r="D1100" i="1"/>
  <c r="E1100" i="1"/>
  <c r="B1101" i="1"/>
  <c r="C1101" i="1"/>
  <c r="D1101" i="1"/>
  <c r="E1101" i="1"/>
  <c r="B1102" i="1"/>
  <c r="D1102" i="1"/>
  <c r="E1102" i="1"/>
  <c r="B1103" i="1"/>
  <c r="D1103" i="1"/>
  <c r="E1103" i="1"/>
  <c r="B1104" i="1"/>
  <c r="C1104" i="1"/>
  <c r="D1104" i="1"/>
  <c r="E1104" i="1"/>
  <c r="B1105" i="1"/>
  <c r="D1105" i="1"/>
  <c r="E1105" i="1"/>
  <c r="B1106" i="1"/>
  <c r="C1106" i="1"/>
  <c r="D1106" i="1"/>
  <c r="E1106" i="1"/>
  <c r="B1107" i="1"/>
  <c r="D1107" i="1"/>
  <c r="E1107" i="1"/>
  <c r="B1108" i="1"/>
  <c r="C1108" i="1"/>
  <c r="D1108" i="1"/>
  <c r="E1108" i="1"/>
  <c r="B1109" i="1"/>
  <c r="C1109" i="1"/>
  <c r="D1109" i="1"/>
  <c r="E1109" i="1"/>
  <c r="B1110" i="1"/>
  <c r="C1110" i="1"/>
  <c r="D1110" i="1"/>
  <c r="E1110" i="1"/>
  <c r="B1111" i="1"/>
  <c r="C1111" i="1"/>
  <c r="D1111" i="1"/>
  <c r="E1111" i="1"/>
  <c r="B1112" i="1"/>
  <c r="C1112" i="1"/>
  <c r="D1112" i="1"/>
  <c r="E1112" i="1"/>
  <c r="B1113" i="1"/>
  <c r="C1113" i="1"/>
  <c r="D1113" i="1"/>
  <c r="E1113" i="1"/>
  <c r="B1114" i="1"/>
  <c r="D1114" i="1"/>
  <c r="E1114" i="1"/>
  <c r="B1115" i="1"/>
  <c r="D1115" i="1"/>
  <c r="E1115" i="1"/>
  <c r="B1116" i="1"/>
  <c r="D1116" i="1"/>
  <c r="E1116" i="1"/>
  <c r="B1117" i="1"/>
  <c r="D1117" i="1"/>
  <c r="E1117" i="1"/>
  <c r="B1118" i="1"/>
  <c r="C1118" i="1"/>
  <c r="D1118" i="1"/>
  <c r="E1118" i="1"/>
  <c r="B1119" i="1"/>
  <c r="D1119" i="1"/>
  <c r="E1119" i="1"/>
  <c r="B1120" i="1"/>
  <c r="C1120" i="1"/>
  <c r="D1120" i="1"/>
  <c r="E1120" i="1"/>
  <c r="B1121" i="1"/>
  <c r="C1121" i="1"/>
  <c r="D1121" i="1"/>
  <c r="E1121" i="1"/>
  <c r="B1122" i="1"/>
  <c r="C1122" i="1"/>
  <c r="D1122" i="1"/>
  <c r="E1122" i="1"/>
  <c r="B1123" i="1"/>
  <c r="C1123" i="1"/>
  <c r="D1123" i="1"/>
  <c r="E1123" i="1"/>
  <c r="B1124" i="1"/>
  <c r="C1124" i="1"/>
  <c r="D1124" i="1"/>
  <c r="E1124" i="1"/>
  <c r="B1125" i="1"/>
  <c r="C1125" i="1"/>
  <c r="D1125" i="1"/>
  <c r="E1125" i="1"/>
  <c r="B1126" i="1"/>
  <c r="D1126" i="1"/>
  <c r="E1126" i="1"/>
  <c r="B1127" i="1"/>
  <c r="D1127" i="1"/>
  <c r="E1127" i="1"/>
  <c r="B1128" i="1"/>
  <c r="C1128" i="1"/>
  <c r="D1128" i="1"/>
  <c r="E1128" i="1"/>
  <c r="B1129" i="1"/>
  <c r="D1129" i="1"/>
  <c r="E1129" i="1"/>
  <c r="B1130" i="1"/>
  <c r="C1130" i="1"/>
  <c r="D1130" i="1"/>
  <c r="E1130" i="1"/>
  <c r="B1131" i="1"/>
  <c r="C1131" i="1"/>
  <c r="D1131" i="1"/>
  <c r="E1131" i="1"/>
  <c r="B1132" i="1"/>
  <c r="C1132" i="1"/>
  <c r="D1132" i="1"/>
  <c r="E1132" i="1"/>
  <c r="B1133" i="1"/>
  <c r="C1133" i="1"/>
  <c r="D1133" i="1"/>
  <c r="E1133" i="1"/>
  <c r="B1134" i="1"/>
  <c r="C1134" i="1"/>
  <c r="D1134" i="1"/>
  <c r="E1134" i="1"/>
  <c r="B1135" i="1"/>
  <c r="C1135" i="1"/>
  <c r="D1135" i="1"/>
  <c r="E1135" i="1"/>
  <c r="B1136" i="1"/>
  <c r="C1136" i="1"/>
  <c r="D1136" i="1"/>
  <c r="E1136" i="1"/>
  <c r="B1137" i="1"/>
  <c r="C1137" i="1"/>
  <c r="D1137" i="1"/>
  <c r="E1137" i="1"/>
  <c r="B1138" i="1"/>
  <c r="D1138" i="1"/>
  <c r="E1138" i="1"/>
  <c r="B1139" i="1"/>
  <c r="D1139" i="1"/>
  <c r="E1139" i="1"/>
  <c r="B1140" i="1"/>
  <c r="D1140" i="1"/>
  <c r="E1140" i="1"/>
  <c r="B1141" i="1"/>
  <c r="D1141" i="1"/>
  <c r="E1141" i="1"/>
  <c r="B1142" i="1"/>
  <c r="C1142" i="1"/>
  <c r="D1142" i="1"/>
  <c r="E1142" i="1"/>
  <c r="B1143" i="1"/>
  <c r="C1143" i="1"/>
  <c r="D1143" i="1"/>
  <c r="E1143" i="1"/>
  <c r="B1144" i="1"/>
  <c r="C1144" i="1"/>
  <c r="D1144" i="1"/>
  <c r="E1144" i="1"/>
  <c r="B1145" i="1"/>
  <c r="C1145" i="1"/>
  <c r="D1145" i="1"/>
  <c r="E1145" i="1"/>
  <c r="B1146" i="1"/>
  <c r="C1146" i="1"/>
  <c r="D1146" i="1"/>
  <c r="E1146" i="1"/>
  <c r="B1147" i="1"/>
  <c r="C1147" i="1"/>
  <c r="D1147" i="1"/>
  <c r="E1147" i="1"/>
  <c r="B1148" i="1"/>
  <c r="C1148" i="1"/>
  <c r="D1148" i="1"/>
  <c r="E1148" i="1"/>
  <c r="B1149" i="1"/>
  <c r="C1149" i="1"/>
  <c r="D1149" i="1"/>
  <c r="E1149" i="1"/>
  <c r="B1150" i="1"/>
  <c r="D1150" i="1"/>
  <c r="E1150" i="1"/>
  <c r="B1151" i="1"/>
  <c r="D1151" i="1"/>
  <c r="E1151" i="1"/>
  <c r="B1152" i="1"/>
  <c r="D1152" i="1"/>
  <c r="E1152" i="1"/>
  <c r="B1153" i="1"/>
  <c r="D1153" i="1"/>
  <c r="E1153" i="1"/>
  <c r="B1154" i="1"/>
  <c r="C1154" i="1"/>
  <c r="D1154" i="1"/>
  <c r="E1154" i="1"/>
  <c r="B1155" i="1"/>
  <c r="D1155" i="1"/>
  <c r="E1155" i="1"/>
  <c r="B1156" i="1"/>
  <c r="C1156" i="1"/>
  <c r="D1156" i="1"/>
  <c r="E1156" i="1"/>
  <c r="B1157" i="1"/>
  <c r="C1157" i="1"/>
  <c r="D1157" i="1"/>
  <c r="E1157" i="1"/>
  <c r="B1158" i="1"/>
  <c r="C1158" i="1"/>
  <c r="D1158" i="1"/>
  <c r="E1158" i="1"/>
  <c r="B1159" i="1"/>
  <c r="C1159" i="1"/>
  <c r="D1159" i="1"/>
  <c r="E1159" i="1"/>
  <c r="B1160" i="1"/>
  <c r="C1160" i="1"/>
  <c r="D1160" i="1"/>
  <c r="E1160" i="1"/>
  <c r="B1161" i="1"/>
  <c r="C1161" i="1"/>
  <c r="D1161" i="1"/>
  <c r="E1161" i="1"/>
  <c r="B1162" i="1"/>
  <c r="D1162" i="1"/>
  <c r="E1162" i="1"/>
  <c r="B1163" i="1"/>
  <c r="D1163" i="1"/>
  <c r="E1163" i="1"/>
  <c r="B1164" i="1"/>
  <c r="D1164" i="1"/>
  <c r="E1164" i="1"/>
  <c r="B1165" i="1"/>
  <c r="D1165" i="1"/>
  <c r="E1165" i="1"/>
  <c r="B1166" i="1"/>
  <c r="C1166" i="1"/>
  <c r="D1166" i="1"/>
  <c r="E1166" i="1"/>
  <c r="B1026" i="1"/>
  <c r="C1026" i="1"/>
  <c r="D1026" i="1"/>
  <c r="E1026" i="1"/>
  <c r="B1027" i="1"/>
  <c r="C1027" i="1"/>
  <c r="D1027" i="1"/>
  <c r="E1027" i="1"/>
  <c r="B1028" i="1"/>
  <c r="C1028" i="1"/>
  <c r="D1028" i="1"/>
  <c r="E1028" i="1"/>
  <c r="B1029" i="1"/>
  <c r="C1029" i="1"/>
  <c r="D1029" i="1"/>
  <c r="E1029" i="1"/>
  <c r="B1030" i="1"/>
  <c r="D1030" i="1"/>
  <c r="E1030" i="1"/>
  <c r="B1031" i="1"/>
  <c r="D1031" i="1"/>
  <c r="E1031" i="1"/>
  <c r="B1032" i="1"/>
  <c r="D1032" i="1"/>
  <c r="E1032" i="1"/>
  <c r="B1033" i="1"/>
  <c r="D1033" i="1"/>
  <c r="E1033" i="1"/>
  <c r="B1034" i="1"/>
  <c r="C1034" i="1"/>
  <c r="D1034" i="1"/>
  <c r="E1034" i="1"/>
  <c r="B1035" i="1"/>
  <c r="C1035" i="1"/>
  <c r="D1035" i="1"/>
  <c r="E1035" i="1"/>
  <c r="B1036" i="1"/>
  <c r="C1036" i="1"/>
  <c r="D1036" i="1"/>
  <c r="E1036" i="1"/>
  <c r="B1037" i="1"/>
  <c r="C1037" i="1"/>
  <c r="D1037" i="1"/>
  <c r="E1037" i="1"/>
  <c r="B1038" i="1"/>
  <c r="C1038" i="1"/>
  <c r="D1038" i="1"/>
  <c r="E1038" i="1"/>
  <c r="B1039" i="1"/>
  <c r="C1039" i="1"/>
  <c r="D1039" i="1"/>
  <c r="E1039" i="1"/>
  <c r="B1040" i="1"/>
  <c r="C1040" i="1"/>
  <c r="D1040" i="1"/>
  <c r="E1040" i="1"/>
  <c r="B1041" i="1"/>
  <c r="C1041" i="1"/>
  <c r="D1041" i="1"/>
  <c r="E1041" i="1"/>
  <c r="B1042" i="1"/>
  <c r="D1042" i="1"/>
  <c r="E1042" i="1"/>
  <c r="B1043" i="1"/>
  <c r="D1043" i="1"/>
  <c r="E1043" i="1"/>
  <c r="B1044" i="1"/>
  <c r="C1044" i="1"/>
  <c r="D1044" i="1"/>
  <c r="E1044" i="1"/>
  <c r="B1045" i="1"/>
  <c r="D1045" i="1"/>
  <c r="E1045" i="1"/>
  <c r="B1046" i="1"/>
  <c r="C1046" i="1"/>
  <c r="D1046" i="1"/>
  <c r="E1046" i="1"/>
  <c r="B1047" i="1"/>
  <c r="C1047" i="1"/>
  <c r="D1047" i="1"/>
  <c r="E1047" i="1"/>
  <c r="B1048" i="1"/>
  <c r="C1048" i="1"/>
  <c r="D1048" i="1"/>
  <c r="E1048" i="1"/>
  <c r="B1049" i="1"/>
  <c r="C1049" i="1"/>
  <c r="D1049" i="1"/>
  <c r="E1049" i="1"/>
  <c r="B1050" i="1"/>
  <c r="C1050" i="1"/>
  <c r="D1050" i="1"/>
  <c r="E1050" i="1"/>
  <c r="B1051" i="1"/>
  <c r="C1051" i="1"/>
  <c r="D1051" i="1"/>
  <c r="E1051" i="1"/>
  <c r="B1052" i="1"/>
  <c r="C1052" i="1"/>
  <c r="D1052" i="1"/>
  <c r="E1052" i="1"/>
  <c r="B1053" i="1"/>
  <c r="C1053" i="1"/>
  <c r="D1053" i="1"/>
  <c r="E1053" i="1"/>
  <c r="B1054" i="1"/>
  <c r="D1054" i="1"/>
  <c r="E1054" i="1"/>
  <c r="B1055" i="1"/>
  <c r="D1055" i="1"/>
  <c r="E1055" i="1"/>
  <c r="B1056" i="1"/>
  <c r="D1056" i="1"/>
  <c r="E1056" i="1"/>
  <c r="B1057" i="1"/>
  <c r="D1057" i="1"/>
  <c r="E1057" i="1"/>
  <c r="B1058" i="1"/>
  <c r="C1058" i="1"/>
  <c r="D1058" i="1"/>
  <c r="E1058" i="1"/>
  <c r="B1059" i="1"/>
  <c r="D1059" i="1"/>
  <c r="E1059" i="1"/>
  <c r="B1060" i="1"/>
  <c r="C1060" i="1"/>
  <c r="D1060" i="1"/>
  <c r="E1060" i="1"/>
  <c r="B1061" i="1"/>
  <c r="C1061" i="1"/>
  <c r="D1061" i="1"/>
  <c r="E1061" i="1"/>
  <c r="B1062" i="1"/>
  <c r="C1062" i="1"/>
  <c r="D1062" i="1"/>
  <c r="E1062" i="1"/>
  <c r="B1063" i="1"/>
  <c r="C1063" i="1"/>
  <c r="D1063" i="1"/>
  <c r="E1063" i="1"/>
  <c r="B1064" i="1"/>
  <c r="C1064" i="1"/>
  <c r="D1064" i="1"/>
  <c r="E1064" i="1"/>
  <c r="B1065" i="1"/>
  <c r="C1065" i="1"/>
  <c r="D1065" i="1"/>
  <c r="E1065" i="1"/>
  <c r="B1066" i="1"/>
  <c r="D1066" i="1"/>
  <c r="E1066" i="1"/>
  <c r="B1067" i="1"/>
  <c r="D1067" i="1"/>
  <c r="E1067" i="1"/>
  <c r="B1068" i="1"/>
  <c r="C1068" i="1"/>
  <c r="D1068" i="1"/>
  <c r="E1068" i="1"/>
  <c r="B1069" i="1"/>
  <c r="D1069" i="1"/>
  <c r="E1069" i="1"/>
  <c r="B1070" i="1"/>
  <c r="C1070" i="1"/>
  <c r="D1070" i="1"/>
  <c r="E1070" i="1"/>
  <c r="B1071" i="1"/>
  <c r="D1071" i="1"/>
  <c r="E1071" i="1"/>
  <c r="B1072" i="1"/>
  <c r="C1072" i="1"/>
  <c r="D1072" i="1"/>
  <c r="E1072" i="1"/>
  <c r="B1009" i="1"/>
  <c r="D1009" i="1"/>
  <c r="E1009" i="1"/>
  <c r="B1010" i="1"/>
  <c r="C1010" i="1"/>
  <c r="D1010" i="1"/>
  <c r="E1010" i="1"/>
  <c r="B1011" i="1"/>
  <c r="D1011" i="1"/>
  <c r="E1011" i="1"/>
  <c r="B1012" i="1"/>
  <c r="C1012" i="1"/>
  <c r="D1012" i="1"/>
  <c r="E1012" i="1"/>
  <c r="B1013" i="1"/>
  <c r="C1013" i="1"/>
  <c r="D1013" i="1"/>
  <c r="E1013" i="1"/>
  <c r="B1014" i="1"/>
  <c r="C1014" i="1"/>
  <c r="D1014" i="1"/>
  <c r="E1014" i="1"/>
  <c r="B1015" i="1"/>
  <c r="C1015" i="1"/>
  <c r="D1015" i="1"/>
  <c r="E1015" i="1"/>
  <c r="B1016" i="1"/>
  <c r="C1016" i="1"/>
  <c r="D1016" i="1"/>
  <c r="E1016" i="1"/>
  <c r="B1017" i="1"/>
  <c r="C1017" i="1"/>
  <c r="D1017" i="1"/>
  <c r="E1017" i="1"/>
  <c r="B1018" i="1"/>
  <c r="D1018" i="1"/>
  <c r="E1018" i="1"/>
  <c r="B1019" i="1"/>
  <c r="D1019" i="1"/>
  <c r="E1019" i="1"/>
  <c r="B1020" i="1"/>
  <c r="D1020" i="1"/>
  <c r="E1020" i="1"/>
  <c r="B1021" i="1"/>
  <c r="D1021" i="1"/>
  <c r="E1021" i="1"/>
  <c r="B1022" i="1"/>
  <c r="C1022" i="1"/>
  <c r="D1022" i="1"/>
  <c r="E1022" i="1"/>
  <c r="B1023" i="1"/>
  <c r="D1023" i="1"/>
  <c r="E1023" i="1"/>
  <c r="B1024" i="1"/>
  <c r="C1024" i="1"/>
  <c r="D1024" i="1"/>
  <c r="E1024" i="1"/>
  <c r="B1025" i="1"/>
  <c r="C1025" i="1"/>
  <c r="D1025" i="1"/>
  <c r="E1025" i="1"/>
  <c r="B991" i="1"/>
  <c r="C991" i="1"/>
  <c r="D991" i="1"/>
  <c r="E991" i="1"/>
  <c r="B992" i="1"/>
  <c r="C992" i="1"/>
  <c r="D992" i="1"/>
  <c r="E992" i="1"/>
  <c r="B993" i="1"/>
  <c r="C993" i="1"/>
  <c r="D993" i="1"/>
  <c r="E993" i="1"/>
  <c r="B994" i="1"/>
  <c r="D994" i="1"/>
  <c r="E994" i="1"/>
  <c r="B995" i="1"/>
  <c r="D995" i="1"/>
  <c r="E995" i="1"/>
  <c r="B996" i="1"/>
  <c r="D996" i="1"/>
  <c r="E996" i="1"/>
  <c r="B997" i="1"/>
  <c r="D997" i="1"/>
  <c r="E997" i="1"/>
  <c r="B998" i="1"/>
  <c r="C998" i="1"/>
  <c r="D998" i="1"/>
  <c r="E998" i="1"/>
  <c r="B999" i="1"/>
  <c r="D999" i="1"/>
  <c r="E999" i="1"/>
  <c r="B1000" i="1"/>
  <c r="C1000" i="1"/>
  <c r="D1000" i="1"/>
  <c r="E1000" i="1"/>
  <c r="B1001" i="1"/>
  <c r="C1001" i="1"/>
  <c r="D1001" i="1"/>
  <c r="E1001" i="1"/>
  <c r="B1002" i="1"/>
  <c r="C1002" i="1"/>
  <c r="D1002" i="1"/>
  <c r="E1002" i="1"/>
  <c r="B1003" i="1"/>
  <c r="C1003" i="1"/>
  <c r="D1003" i="1"/>
  <c r="E1003" i="1"/>
  <c r="B1004" i="1"/>
  <c r="C1004" i="1"/>
  <c r="D1004" i="1"/>
  <c r="E1004" i="1"/>
  <c r="B1005" i="1"/>
  <c r="C1005" i="1"/>
  <c r="D1005" i="1"/>
  <c r="E1005" i="1"/>
  <c r="B1006" i="1"/>
  <c r="D1006" i="1"/>
  <c r="E1006" i="1"/>
  <c r="B1007" i="1"/>
  <c r="D1007" i="1"/>
  <c r="E1007" i="1"/>
  <c r="B1008" i="1"/>
  <c r="D1008" i="1"/>
  <c r="E1008" i="1"/>
  <c r="B902" i="1"/>
  <c r="C902" i="1"/>
  <c r="D902" i="1"/>
  <c r="E902" i="1"/>
  <c r="B903" i="1"/>
  <c r="C903" i="1"/>
  <c r="D903" i="1"/>
  <c r="E903" i="1"/>
  <c r="B904" i="1"/>
  <c r="C904" i="1"/>
  <c r="D904" i="1"/>
  <c r="E904" i="1"/>
  <c r="B905" i="1"/>
  <c r="C905" i="1"/>
  <c r="D905" i="1"/>
  <c r="E905" i="1"/>
  <c r="B906" i="1"/>
  <c r="C906" i="1"/>
  <c r="D906" i="1"/>
  <c r="E906" i="1"/>
  <c r="B907" i="1"/>
  <c r="C907" i="1"/>
  <c r="D907" i="1"/>
  <c r="E907" i="1"/>
  <c r="B908" i="1"/>
  <c r="C908" i="1"/>
  <c r="D908" i="1"/>
  <c r="E908" i="1"/>
  <c r="B909" i="1"/>
  <c r="C909" i="1"/>
  <c r="D909" i="1"/>
  <c r="E909" i="1"/>
  <c r="B910" i="1"/>
  <c r="C910" i="1"/>
  <c r="D910" i="1"/>
  <c r="E910" i="1"/>
  <c r="B911" i="1"/>
  <c r="C911" i="1"/>
  <c r="D911" i="1"/>
  <c r="E911" i="1"/>
  <c r="B912" i="1"/>
  <c r="C912" i="1"/>
  <c r="D912" i="1"/>
  <c r="E912" i="1"/>
  <c r="B913" i="1"/>
  <c r="C913" i="1"/>
  <c r="D913" i="1"/>
  <c r="E913" i="1"/>
  <c r="B914" i="1"/>
  <c r="C914" i="1"/>
  <c r="D914" i="1"/>
  <c r="E914" i="1"/>
  <c r="B915" i="1"/>
  <c r="C915" i="1"/>
  <c r="D915" i="1"/>
  <c r="E915" i="1"/>
  <c r="B916" i="1"/>
  <c r="C916" i="1"/>
  <c r="D916" i="1"/>
  <c r="E916" i="1"/>
  <c r="B917" i="1"/>
  <c r="C917" i="1"/>
  <c r="D917" i="1"/>
  <c r="E917" i="1"/>
  <c r="B918" i="1"/>
  <c r="C918" i="1"/>
  <c r="D918" i="1"/>
  <c r="E918" i="1"/>
  <c r="B919" i="1"/>
  <c r="C919" i="1"/>
  <c r="D919" i="1"/>
  <c r="E919" i="1"/>
  <c r="B920" i="1"/>
  <c r="C920" i="1"/>
  <c r="D920" i="1"/>
  <c r="E920" i="1"/>
  <c r="B921" i="1"/>
  <c r="C921" i="1"/>
  <c r="D921" i="1"/>
  <c r="E921" i="1"/>
  <c r="B922" i="1"/>
  <c r="C922" i="1"/>
  <c r="D922" i="1"/>
  <c r="E922" i="1"/>
  <c r="B923" i="1"/>
  <c r="C923" i="1"/>
  <c r="D923" i="1"/>
  <c r="E923" i="1"/>
  <c r="B924" i="1"/>
  <c r="C924" i="1"/>
  <c r="D924" i="1"/>
  <c r="E924" i="1"/>
  <c r="B925" i="1"/>
  <c r="C925" i="1"/>
  <c r="D925" i="1"/>
  <c r="E925" i="1"/>
  <c r="B926" i="1"/>
  <c r="C926" i="1"/>
  <c r="D926" i="1"/>
  <c r="E926" i="1"/>
  <c r="B927" i="1"/>
  <c r="C927" i="1"/>
  <c r="D927" i="1"/>
  <c r="E927" i="1"/>
  <c r="B928" i="1"/>
  <c r="C928" i="1"/>
  <c r="D928" i="1"/>
  <c r="E928" i="1"/>
  <c r="B929" i="1"/>
  <c r="C929" i="1"/>
  <c r="D929" i="1"/>
  <c r="E929" i="1"/>
  <c r="B930" i="1"/>
  <c r="C930" i="1"/>
  <c r="D930" i="1"/>
  <c r="E930" i="1"/>
  <c r="B931" i="1"/>
  <c r="C931" i="1"/>
  <c r="D931" i="1"/>
  <c r="E931" i="1"/>
  <c r="B932" i="1"/>
  <c r="C932" i="1"/>
  <c r="D932" i="1"/>
  <c r="E932" i="1"/>
  <c r="B933" i="1"/>
  <c r="C933" i="1"/>
  <c r="D933" i="1"/>
  <c r="E933" i="1"/>
  <c r="B934" i="1"/>
  <c r="C934" i="1"/>
  <c r="D934" i="1"/>
  <c r="E934" i="1"/>
  <c r="B935" i="1"/>
  <c r="C935" i="1"/>
  <c r="D935" i="1"/>
  <c r="E935" i="1"/>
  <c r="B936" i="1"/>
  <c r="C936" i="1"/>
  <c r="D936" i="1"/>
  <c r="E936" i="1"/>
  <c r="B937" i="1"/>
  <c r="D937" i="1"/>
  <c r="E937" i="1"/>
  <c r="B938" i="1"/>
  <c r="C938" i="1"/>
  <c r="D938" i="1"/>
  <c r="E938" i="1"/>
  <c r="B939" i="1"/>
  <c r="D939" i="1"/>
  <c r="E939" i="1"/>
  <c r="B940" i="1"/>
  <c r="C940" i="1"/>
  <c r="D940" i="1"/>
  <c r="E940" i="1"/>
  <c r="B941" i="1"/>
  <c r="C941" i="1"/>
  <c r="D941" i="1"/>
  <c r="E941" i="1"/>
  <c r="B942" i="1"/>
  <c r="C942" i="1"/>
  <c r="D942" i="1"/>
  <c r="E942" i="1"/>
  <c r="B943" i="1"/>
  <c r="C943" i="1"/>
  <c r="D943" i="1"/>
  <c r="E943" i="1"/>
  <c r="B944" i="1"/>
  <c r="C944" i="1"/>
  <c r="D944" i="1"/>
  <c r="E944" i="1"/>
  <c r="B945" i="1"/>
  <c r="C945" i="1"/>
  <c r="D945" i="1"/>
  <c r="E945" i="1"/>
  <c r="B946" i="1"/>
  <c r="C946" i="1"/>
  <c r="D946" i="1"/>
  <c r="E946" i="1"/>
  <c r="B947" i="1"/>
  <c r="D947" i="1"/>
  <c r="E947" i="1"/>
  <c r="B948" i="1"/>
  <c r="D948" i="1"/>
  <c r="E948" i="1"/>
  <c r="B949" i="1"/>
  <c r="D949" i="1"/>
  <c r="E949" i="1"/>
  <c r="B950" i="1"/>
  <c r="C950" i="1"/>
  <c r="D950" i="1"/>
  <c r="E950" i="1"/>
  <c r="B951" i="1"/>
  <c r="C951" i="1"/>
  <c r="D951" i="1"/>
  <c r="E951" i="1"/>
  <c r="B952" i="1"/>
  <c r="C952" i="1"/>
  <c r="D952" i="1"/>
  <c r="E952" i="1"/>
  <c r="B953" i="1"/>
  <c r="C953" i="1"/>
  <c r="D953" i="1"/>
  <c r="E953" i="1"/>
  <c r="B954" i="1"/>
  <c r="C954" i="1"/>
  <c r="D954" i="1"/>
  <c r="E954" i="1"/>
  <c r="B955" i="1"/>
  <c r="C955" i="1"/>
  <c r="D955" i="1"/>
  <c r="E955" i="1"/>
  <c r="B956" i="1"/>
  <c r="C956" i="1"/>
  <c r="D956" i="1"/>
  <c r="E956" i="1"/>
  <c r="B957" i="1"/>
  <c r="C957" i="1"/>
  <c r="D957" i="1"/>
  <c r="E957" i="1"/>
  <c r="B958" i="1"/>
  <c r="C958" i="1"/>
  <c r="D958" i="1"/>
  <c r="E958" i="1"/>
  <c r="B959" i="1"/>
  <c r="D959" i="1"/>
  <c r="E959" i="1"/>
  <c r="B960" i="1"/>
  <c r="D960" i="1"/>
  <c r="E960" i="1"/>
  <c r="B961" i="1"/>
  <c r="D961" i="1"/>
  <c r="E961" i="1"/>
  <c r="B962" i="1"/>
  <c r="C962" i="1"/>
  <c r="D962" i="1"/>
  <c r="E962" i="1"/>
  <c r="B963" i="1"/>
  <c r="C963" i="1"/>
  <c r="D963" i="1"/>
  <c r="E963" i="1"/>
  <c r="B964" i="1"/>
  <c r="C964" i="1"/>
  <c r="D964" i="1"/>
  <c r="E964" i="1"/>
  <c r="B965" i="1"/>
  <c r="C965" i="1"/>
  <c r="D965" i="1"/>
  <c r="E965" i="1"/>
  <c r="B966" i="1"/>
  <c r="C966" i="1"/>
  <c r="D966" i="1"/>
  <c r="E966" i="1"/>
  <c r="B967" i="1"/>
  <c r="C967" i="1"/>
  <c r="D967" i="1"/>
  <c r="E967" i="1"/>
  <c r="B968" i="1"/>
  <c r="C968" i="1"/>
  <c r="D968" i="1"/>
  <c r="E968" i="1"/>
  <c r="B969" i="1"/>
  <c r="C969" i="1"/>
  <c r="D969" i="1"/>
  <c r="E969" i="1"/>
  <c r="B970" i="1"/>
  <c r="C970" i="1"/>
  <c r="D970" i="1"/>
  <c r="E970" i="1"/>
  <c r="B971" i="1"/>
  <c r="D971" i="1"/>
  <c r="E971" i="1"/>
  <c r="B972" i="1"/>
  <c r="C972" i="1"/>
  <c r="D972" i="1"/>
  <c r="E972" i="1"/>
  <c r="B973" i="1"/>
  <c r="D973" i="1"/>
  <c r="E973" i="1"/>
  <c r="B974" i="1"/>
  <c r="C974" i="1"/>
  <c r="D974" i="1"/>
  <c r="E974" i="1"/>
  <c r="B975" i="1"/>
  <c r="D975" i="1"/>
  <c r="E975" i="1"/>
  <c r="B976" i="1"/>
  <c r="C976" i="1"/>
  <c r="D976" i="1"/>
  <c r="E976" i="1"/>
  <c r="B977" i="1"/>
  <c r="C977" i="1"/>
  <c r="D977" i="1"/>
  <c r="E977" i="1"/>
  <c r="B978" i="1"/>
  <c r="C978" i="1"/>
  <c r="D978" i="1"/>
  <c r="E978" i="1"/>
  <c r="B979" i="1"/>
  <c r="C979" i="1"/>
  <c r="D979" i="1"/>
  <c r="E979" i="1"/>
  <c r="B980" i="1"/>
  <c r="C980" i="1"/>
  <c r="D980" i="1"/>
  <c r="E980" i="1"/>
  <c r="B981" i="1"/>
  <c r="C981" i="1"/>
  <c r="D981" i="1"/>
  <c r="E981" i="1"/>
  <c r="B982" i="1"/>
  <c r="C982" i="1"/>
  <c r="D982" i="1"/>
  <c r="E982" i="1"/>
  <c r="B983" i="1"/>
  <c r="D983" i="1"/>
  <c r="E983" i="1"/>
  <c r="B984" i="1"/>
  <c r="D984" i="1"/>
  <c r="E984" i="1"/>
  <c r="B985" i="1"/>
  <c r="D985" i="1"/>
  <c r="E985" i="1"/>
  <c r="B986" i="1"/>
  <c r="C986" i="1"/>
  <c r="D986" i="1"/>
  <c r="E986" i="1"/>
  <c r="B987" i="1"/>
  <c r="D987" i="1"/>
  <c r="E987" i="1"/>
  <c r="B988" i="1"/>
  <c r="C988" i="1"/>
  <c r="D988" i="1"/>
  <c r="E988" i="1"/>
  <c r="B989" i="1"/>
  <c r="C989" i="1"/>
  <c r="D989" i="1"/>
  <c r="E989" i="1"/>
  <c r="B990" i="1"/>
  <c r="C990" i="1"/>
  <c r="D990" i="1"/>
  <c r="E990" i="1"/>
  <c r="E905" i="4"/>
  <c r="F905" i="4" s="1"/>
  <c r="H905" i="4"/>
  <c r="I905" i="4" s="1"/>
  <c r="J905" i="4" s="1"/>
  <c r="E906" i="4"/>
  <c r="G906" i="4" s="1"/>
  <c r="H906" i="4"/>
  <c r="E907" i="4"/>
  <c r="F907" i="4" s="1"/>
  <c r="H907" i="4"/>
  <c r="I907" i="4"/>
  <c r="E908" i="4"/>
  <c r="F908" i="4" s="1"/>
  <c r="H908" i="4"/>
  <c r="I908" i="4" s="1"/>
  <c r="J908" i="4" s="1"/>
  <c r="E909" i="4"/>
  <c r="G909" i="4"/>
  <c r="H909" i="4"/>
  <c r="E910" i="4"/>
  <c r="F910" i="4" s="1"/>
  <c r="L910" i="4" s="1"/>
  <c r="H910" i="4"/>
  <c r="I910" i="4"/>
  <c r="H911" i="4"/>
  <c r="I911" i="4" s="1"/>
  <c r="E912" i="4"/>
  <c r="H912" i="4"/>
  <c r="H913" i="4"/>
  <c r="I913" i="4"/>
  <c r="J913" i="4" s="1"/>
  <c r="H914" i="4"/>
  <c r="I914" i="4" s="1"/>
  <c r="E915" i="4"/>
  <c r="H915" i="4"/>
  <c r="H916" i="4"/>
  <c r="I916" i="4"/>
  <c r="H917" i="4"/>
  <c r="I917" i="4" s="1"/>
  <c r="H918" i="4"/>
  <c r="H919" i="4"/>
  <c r="I919" i="4"/>
  <c r="H920" i="4"/>
  <c r="I920" i="4" s="1"/>
  <c r="H921" i="4"/>
  <c r="H922" i="4"/>
  <c r="I922" i="4"/>
  <c r="H923" i="4"/>
  <c r="I923" i="4" s="1"/>
  <c r="H924" i="4"/>
  <c r="H925" i="4"/>
  <c r="I925" i="4"/>
  <c r="H926" i="4"/>
  <c r="I926" i="4" s="1"/>
  <c r="H928" i="4"/>
  <c r="I928" i="4"/>
  <c r="H929" i="4"/>
  <c r="I929" i="4" s="1"/>
  <c r="H931" i="4"/>
  <c r="I931" i="4"/>
  <c r="H932" i="4"/>
  <c r="I932" i="4" s="1"/>
  <c r="H933" i="4"/>
  <c r="H934" i="4"/>
  <c r="I934" i="4"/>
  <c r="H935" i="4"/>
  <c r="I935" i="4" s="1"/>
  <c r="H937" i="4"/>
  <c r="I937" i="4"/>
  <c r="H938" i="4"/>
  <c r="I938" i="4" s="1"/>
  <c r="H940" i="4"/>
  <c r="I940" i="4"/>
  <c r="H941" i="4"/>
  <c r="I941" i="4" s="1"/>
  <c r="H943" i="4"/>
  <c r="I943" i="4"/>
  <c r="H944" i="4"/>
  <c r="I944" i="4" s="1"/>
  <c r="H946" i="4"/>
  <c r="I946" i="4"/>
  <c r="H947" i="4"/>
  <c r="H949" i="4"/>
  <c r="I949" i="4"/>
  <c r="H950" i="4"/>
  <c r="H952" i="4"/>
  <c r="I952" i="4"/>
  <c r="H953" i="4"/>
  <c r="H968" i="4" s="1"/>
  <c r="H983" i="4" s="1"/>
  <c r="H955" i="4"/>
  <c r="H956" i="4"/>
  <c r="H958" i="4"/>
  <c r="H959" i="4"/>
  <c r="H974" i="4" s="1"/>
  <c r="H961" i="4"/>
  <c r="I961" i="4"/>
  <c r="H962" i="4"/>
  <c r="H964" i="4"/>
  <c r="I964" i="4"/>
  <c r="H965" i="4"/>
  <c r="H971" i="4"/>
  <c r="H976" i="4"/>
  <c r="H977" i="4"/>
  <c r="H979" i="4"/>
  <c r="I979" i="4" s="1"/>
  <c r="H986" i="4"/>
  <c r="I986" i="4" s="1"/>
  <c r="H1001" i="4"/>
  <c r="H1016" i="4"/>
  <c r="I1016" i="4"/>
  <c r="V906" i="3"/>
  <c r="W906" i="3"/>
  <c r="V907" i="3"/>
  <c r="V908" i="3"/>
  <c r="V918" i="3" s="1"/>
  <c r="V928" i="3" s="1"/>
  <c r="V938" i="3" s="1"/>
  <c r="V948" i="3" s="1"/>
  <c r="V958" i="3" s="1"/>
  <c r="V968" i="3" s="1"/>
  <c r="V978" i="3" s="1"/>
  <c r="V988" i="3" s="1"/>
  <c r="V998" i="3" s="1"/>
  <c r="V1008" i="3" s="1"/>
  <c r="V1018" i="3" s="1"/>
  <c r="V1028" i="3" s="1"/>
  <c r="V1038" i="3" s="1"/>
  <c r="V1048" i="3" s="1"/>
  <c r="V1058" i="3" s="1"/>
  <c r="V1068" i="3" s="1"/>
  <c r="V1078" i="3" s="1"/>
  <c r="V1088" i="3" s="1"/>
  <c r="V1098" i="3" s="1"/>
  <c r="V1108" i="3" s="1"/>
  <c r="V1118" i="3" s="1"/>
  <c r="V1128" i="3" s="1"/>
  <c r="V909" i="3"/>
  <c r="V910" i="3"/>
  <c r="V920" i="3" s="1"/>
  <c r="V930" i="3" s="1"/>
  <c r="V940" i="3" s="1"/>
  <c r="V950" i="3" s="1"/>
  <c r="V960" i="3" s="1"/>
  <c r="V970" i="3" s="1"/>
  <c r="V980" i="3" s="1"/>
  <c r="V990" i="3" s="1"/>
  <c r="V1000" i="3" s="1"/>
  <c r="V1010" i="3" s="1"/>
  <c r="V1020" i="3" s="1"/>
  <c r="V1030" i="3" s="1"/>
  <c r="V1040" i="3" s="1"/>
  <c r="V1050" i="3" s="1"/>
  <c r="V1060" i="3" s="1"/>
  <c r="V1070" i="3" s="1"/>
  <c r="V1080" i="3" s="1"/>
  <c r="V1090" i="3" s="1"/>
  <c r="V1100" i="3" s="1"/>
  <c r="V1110" i="3" s="1"/>
  <c r="V1120" i="3" s="1"/>
  <c r="V1130" i="3" s="1"/>
  <c r="V1140" i="3" s="1"/>
  <c r="V911" i="3"/>
  <c r="V921" i="3" s="1"/>
  <c r="V931" i="3" s="1"/>
  <c r="V941" i="3" s="1"/>
  <c r="W911" i="3"/>
  <c r="V912" i="3"/>
  <c r="V913" i="3"/>
  <c r="V914" i="3"/>
  <c r="V924" i="3" s="1"/>
  <c r="V934" i="3" s="1"/>
  <c r="V944" i="3" s="1"/>
  <c r="V954" i="3" s="1"/>
  <c r="V964" i="3" s="1"/>
  <c r="V974" i="3" s="1"/>
  <c r="V984" i="3" s="1"/>
  <c r="V994" i="3" s="1"/>
  <c r="V1004" i="3" s="1"/>
  <c r="V1014" i="3" s="1"/>
  <c r="V1024" i="3" s="1"/>
  <c r="V1034" i="3" s="1"/>
  <c r="V1044" i="3" s="1"/>
  <c r="V1054" i="3" s="1"/>
  <c r="V1064" i="3" s="1"/>
  <c r="V1074" i="3" s="1"/>
  <c r="V1084" i="3" s="1"/>
  <c r="V1094" i="3" s="1"/>
  <c r="V1104" i="3" s="1"/>
  <c r="V1114" i="3" s="1"/>
  <c r="V1124" i="3" s="1"/>
  <c r="V1134" i="3" s="1"/>
  <c r="V915" i="3"/>
  <c r="V916" i="3"/>
  <c r="V926" i="3" s="1"/>
  <c r="V936" i="3" s="1"/>
  <c r="V946" i="3" s="1"/>
  <c r="V956" i="3" s="1"/>
  <c r="V966" i="3" s="1"/>
  <c r="V976" i="3" s="1"/>
  <c r="V986" i="3" s="1"/>
  <c r="V996" i="3" s="1"/>
  <c r="V1006" i="3" s="1"/>
  <c r="V1016" i="3" s="1"/>
  <c r="V1026" i="3" s="1"/>
  <c r="V1036" i="3" s="1"/>
  <c r="V1046" i="3" s="1"/>
  <c r="V1056" i="3" s="1"/>
  <c r="V1066" i="3" s="1"/>
  <c r="V1076" i="3" s="1"/>
  <c r="V1086" i="3" s="1"/>
  <c r="V1096" i="3" s="1"/>
  <c r="V1106" i="3" s="1"/>
  <c r="V1116" i="3" s="1"/>
  <c r="V1126" i="3" s="1"/>
  <c r="V1136" i="3" s="1"/>
  <c r="V1146" i="3" s="1"/>
  <c r="V917" i="3"/>
  <c r="V927" i="3" s="1"/>
  <c r="V937" i="3" s="1"/>
  <c r="V919" i="3"/>
  <c r="V922" i="3"/>
  <c r="V932" i="3" s="1"/>
  <c r="V942" i="3" s="1"/>
  <c r="V952" i="3" s="1"/>
  <c r="V962" i="3" s="1"/>
  <c r="V972" i="3" s="1"/>
  <c r="V982" i="3" s="1"/>
  <c r="V992" i="3" s="1"/>
  <c r="V1002" i="3" s="1"/>
  <c r="V1012" i="3" s="1"/>
  <c r="V1022" i="3" s="1"/>
  <c r="V1032" i="3" s="1"/>
  <c r="V1042" i="3" s="1"/>
  <c r="V1052" i="3" s="1"/>
  <c r="V1062" i="3" s="1"/>
  <c r="V1072" i="3" s="1"/>
  <c r="V1082" i="3" s="1"/>
  <c r="V1092" i="3" s="1"/>
  <c r="V1102" i="3" s="1"/>
  <c r="V1112" i="3" s="1"/>
  <c r="V1122" i="3" s="1"/>
  <c r="V923" i="3"/>
  <c r="V933" i="3" s="1"/>
  <c r="V943" i="3" s="1"/>
  <c r="V953" i="3" s="1"/>
  <c r="V963" i="3" s="1"/>
  <c r="V973" i="3" s="1"/>
  <c r="V983" i="3" s="1"/>
  <c r="V993" i="3" s="1"/>
  <c r="V1003" i="3" s="1"/>
  <c r="V1013" i="3" s="1"/>
  <c r="V1023" i="3" s="1"/>
  <c r="V1033" i="3" s="1"/>
  <c r="V1043" i="3" s="1"/>
  <c r="V1053" i="3" s="1"/>
  <c r="V1063" i="3" s="1"/>
  <c r="V1073" i="3" s="1"/>
  <c r="V1083" i="3" s="1"/>
  <c r="V1093" i="3" s="1"/>
  <c r="V1103" i="3" s="1"/>
  <c r="V1113" i="3" s="1"/>
  <c r="V1123" i="3" s="1"/>
  <c r="V1133" i="3" s="1"/>
  <c r="V1143" i="3" s="1"/>
  <c r="V1153" i="3" s="1"/>
  <c r="V1163" i="3" s="1"/>
  <c r="V1173" i="3" s="1"/>
  <c r="V1183" i="3" s="1"/>
  <c r="V1193" i="3" s="1"/>
  <c r="V1203" i="3" s="1"/>
  <c r="V1213" i="3" s="1"/>
  <c r="V925" i="3"/>
  <c r="V929" i="3"/>
  <c r="V939" i="3" s="1"/>
  <c r="V949" i="3" s="1"/>
  <c r="V959" i="3" s="1"/>
  <c r="V969" i="3" s="1"/>
  <c r="V979" i="3" s="1"/>
  <c r="V989" i="3" s="1"/>
  <c r="V999" i="3" s="1"/>
  <c r="V1009" i="3" s="1"/>
  <c r="V1019" i="3" s="1"/>
  <c r="V1029" i="3" s="1"/>
  <c r="V1039" i="3" s="1"/>
  <c r="V1049" i="3" s="1"/>
  <c r="V1059" i="3" s="1"/>
  <c r="V1069" i="3" s="1"/>
  <c r="V1079" i="3" s="1"/>
  <c r="V1089" i="3" s="1"/>
  <c r="V1099" i="3" s="1"/>
  <c r="V1109" i="3" s="1"/>
  <c r="V1119" i="3" s="1"/>
  <c r="V1129" i="3" s="1"/>
  <c r="V1139" i="3" s="1"/>
  <c r="V1149" i="3" s="1"/>
  <c r="V1159" i="3" s="1"/>
  <c r="V1169" i="3" s="1"/>
  <c r="V1179" i="3" s="1"/>
  <c r="V1189" i="3" s="1"/>
  <c r="V1199" i="3" s="1"/>
  <c r="V1209" i="3" s="1"/>
  <c r="V1219" i="3" s="1"/>
  <c r="V935" i="3"/>
  <c r="V945" i="3" s="1"/>
  <c r="V955" i="3" s="1"/>
  <c r="W935" i="3"/>
  <c r="V947" i="3"/>
  <c r="V957" i="3" s="1"/>
  <c r="V967" i="3" s="1"/>
  <c r="V977" i="3" s="1"/>
  <c r="V987" i="3" s="1"/>
  <c r="V997" i="3" s="1"/>
  <c r="V1007" i="3" s="1"/>
  <c r="V1017" i="3" s="1"/>
  <c r="V1027" i="3" s="1"/>
  <c r="V1037" i="3" s="1"/>
  <c r="V1047" i="3" s="1"/>
  <c r="V1057" i="3" s="1"/>
  <c r="V1067" i="3" s="1"/>
  <c r="V1077" i="3" s="1"/>
  <c r="V1087" i="3" s="1"/>
  <c r="V1097" i="3" s="1"/>
  <c r="V1107" i="3" s="1"/>
  <c r="V1117" i="3" s="1"/>
  <c r="V1127" i="3" s="1"/>
  <c r="V1137" i="3" s="1"/>
  <c r="V1147" i="3" s="1"/>
  <c r="V1157" i="3" s="1"/>
  <c r="V1167" i="3" s="1"/>
  <c r="V1177" i="3" s="1"/>
  <c r="V1187" i="3" s="1"/>
  <c r="V1197" i="3" s="1"/>
  <c r="V1207" i="3" s="1"/>
  <c r="V1217" i="3" s="1"/>
  <c r="V965" i="3"/>
  <c r="V975" i="3" s="1"/>
  <c r="V985" i="3" s="1"/>
  <c r="V995" i="3" s="1"/>
  <c r="V1005" i="3" s="1"/>
  <c r="V1015" i="3" s="1"/>
  <c r="V1025" i="3" s="1"/>
  <c r="V1035" i="3" s="1"/>
  <c r="V1045" i="3" s="1"/>
  <c r="V1055" i="3" s="1"/>
  <c r="V1065" i="3" s="1"/>
  <c r="V1075" i="3" s="1"/>
  <c r="V1085" i="3" s="1"/>
  <c r="V1095" i="3" s="1"/>
  <c r="V1105" i="3" s="1"/>
  <c r="V1115" i="3" s="1"/>
  <c r="V1125" i="3" s="1"/>
  <c r="V1135" i="3" s="1"/>
  <c r="V1145" i="3" s="1"/>
  <c r="V1155" i="3" s="1"/>
  <c r="V1165" i="3" s="1"/>
  <c r="V1175" i="3" s="1"/>
  <c r="V1185" i="3" s="1"/>
  <c r="V1195" i="3" s="1"/>
  <c r="V1205" i="3" s="1"/>
  <c r="V1215" i="3" s="1"/>
  <c r="V1132" i="3"/>
  <c r="V1142" i="3" s="1"/>
  <c r="V1152" i="3" s="1"/>
  <c r="V1138" i="3"/>
  <c r="V1148" i="3" s="1"/>
  <c r="V1158" i="3" s="1"/>
  <c r="V1168" i="3" s="1"/>
  <c r="V1178" i="3" s="1"/>
  <c r="V1188" i="3" s="1"/>
  <c r="V1198" i="3" s="1"/>
  <c r="V1208" i="3" s="1"/>
  <c r="V1218" i="3" s="1"/>
  <c r="V1144" i="3"/>
  <c r="V1154" i="3" s="1"/>
  <c r="V1164" i="3" s="1"/>
  <c r="V1174" i="3" s="1"/>
  <c r="V1184" i="3" s="1"/>
  <c r="V1194" i="3" s="1"/>
  <c r="V1204" i="3" s="1"/>
  <c r="V1214" i="3" s="1"/>
  <c r="V1150" i="3"/>
  <c r="V1160" i="3" s="1"/>
  <c r="V1170" i="3" s="1"/>
  <c r="V1180" i="3" s="1"/>
  <c r="V1190" i="3" s="1"/>
  <c r="V1200" i="3" s="1"/>
  <c r="V1210" i="3" s="1"/>
  <c r="V1220" i="3" s="1"/>
  <c r="V1156" i="3"/>
  <c r="V1166" i="3" s="1"/>
  <c r="V1176" i="3" s="1"/>
  <c r="V1162" i="3"/>
  <c r="V1172" i="3" s="1"/>
  <c r="V1182" i="3" s="1"/>
  <c r="V1192" i="3" s="1"/>
  <c r="V1202" i="3" s="1"/>
  <c r="V1212" i="3" s="1"/>
  <c r="V1186" i="3"/>
  <c r="V1196" i="3" s="1"/>
  <c r="V1206" i="3" s="1"/>
  <c r="V1216" i="3" s="1"/>
  <c r="B802" i="1"/>
  <c r="C802" i="1"/>
  <c r="D802" i="1"/>
  <c r="E802" i="1"/>
  <c r="B803" i="1"/>
  <c r="C803" i="1"/>
  <c r="D803" i="1"/>
  <c r="E803" i="1"/>
  <c r="B804" i="1"/>
  <c r="C804" i="1"/>
  <c r="D804" i="1"/>
  <c r="E804" i="1"/>
  <c r="B805" i="1"/>
  <c r="C805" i="1"/>
  <c r="D805" i="1"/>
  <c r="E805" i="1"/>
  <c r="B806" i="1"/>
  <c r="C806" i="1"/>
  <c r="D806" i="1"/>
  <c r="E806" i="1"/>
  <c r="B807" i="1"/>
  <c r="C807" i="1"/>
  <c r="D807" i="1"/>
  <c r="E807" i="1"/>
  <c r="B808" i="1"/>
  <c r="C808" i="1"/>
  <c r="D808" i="1"/>
  <c r="E808" i="1"/>
  <c r="B809" i="1"/>
  <c r="C809" i="1"/>
  <c r="D809" i="1"/>
  <c r="E809" i="1"/>
  <c r="B810" i="1"/>
  <c r="C810" i="1"/>
  <c r="D810" i="1"/>
  <c r="E810" i="1"/>
  <c r="B811" i="1"/>
  <c r="C811" i="1"/>
  <c r="D811" i="1"/>
  <c r="E811" i="1"/>
  <c r="B812" i="1"/>
  <c r="C812" i="1"/>
  <c r="D812" i="1"/>
  <c r="E812" i="1"/>
  <c r="B813" i="1"/>
  <c r="C813" i="1"/>
  <c r="D813" i="1"/>
  <c r="E813" i="1"/>
  <c r="B814" i="1"/>
  <c r="C814" i="1"/>
  <c r="D814" i="1"/>
  <c r="E814" i="1"/>
  <c r="B815" i="1"/>
  <c r="C815" i="1"/>
  <c r="D815" i="1"/>
  <c r="E815" i="1"/>
  <c r="B816" i="1"/>
  <c r="C816" i="1"/>
  <c r="D816" i="1"/>
  <c r="E816" i="1"/>
  <c r="B817" i="1"/>
  <c r="C817" i="1"/>
  <c r="D817" i="1"/>
  <c r="E817" i="1"/>
  <c r="B818" i="1"/>
  <c r="C818" i="1"/>
  <c r="D818" i="1"/>
  <c r="E818" i="1"/>
  <c r="B819" i="1"/>
  <c r="C819" i="1"/>
  <c r="D819" i="1"/>
  <c r="E819" i="1"/>
  <c r="B820" i="1"/>
  <c r="C820" i="1"/>
  <c r="D820" i="1"/>
  <c r="E820" i="1"/>
  <c r="B821" i="1"/>
  <c r="C821" i="1"/>
  <c r="D821" i="1"/>
  <c r="E821" i="1"/>
  <c r="B822" i="1"/>
  <c r="C822" i="1"/>
  <c r="D822" i="1"/>
  <c r="E822" i="1"/>
  <c r="B823" i="1"/>
  <c r="C823" i="1"/>
  <c r="D823" i="1"/>
  <c r="E823" i="1"/>
  <c r="B824" i="1"/>
  <c r="C824" i="1"/>
  <c r="D824" i="1"/>
  <c r="E824" i="1"/>
  <c r="B825" i="1"/>
  <c r="C825" i="1"/>
  <c r="D825" i="1"/>
  <c r="E825" i="1"/>
  <c r="B826" i="1"/>
  <c r="C826" i="1"/>
  <c r="D826" i="1"/>
  <c r="E826" i="1"/>
  <c r="B827" i="1"/>
  <c r="C827" i="1"/>
  <c r="D827" i="1"/>
  <c r="E827" i="1"/>
  <c r="B828" i="1"/>
  <c r="C828" i="1"/>
  <c r="D828" i="1"/>
  <c r="E828" i="1"/>
  <c r="B829" i="1"/>
  <c r="C829" i="1"/>
  <c r="D829" i="1"/>
  <c r="E829" i="1"/>
  <c r="B830" i="1"/>
  <c r="C830" i="1"/>
  <c r="D830" i="1"/>
  <c r="E830" i="1"/>
  <c r="B831" i="1"/>
  <c r="C831" i="1"/>
  <c r="D831" i="1"/>
  <c r="E831" i="1"/>
  <c r="B832" i="1"/>
  <c r="C832" i="1"/>
  <c r="D832" i="1"/>
  <c r="E832" i="1"/>
  <c r="B833" i="1"/>
  <c r="C833" i="1"/>
  <c r="D833" i="1"/>
  <c r="E833" i="1"/>
  <c r="B834" i="1"/>
  <c r="C834" i="1"/>
  <c r="D834" i="1"/>
  <c r="E834" i="1"/>
  <c r="B835" i="1"/>
  <c r="C835" i="1"/>
  <c r="D835" i="1"/>
  <c r="E835" i="1"/>
  <c r="B836" i="1"/>
  <c r="C836" i="1"/>
  <c r="D836" i="1"/>
  <c r="E836" i="1"/>
  <c r="B837" i="1"/>
  <c r="C837" i="1"/>
  <c r="D837" i="1"/>
  <c r="E837" i="1"/>
  <c r="B838" i="1"/>
  <c r="C838" i="1"/>
  <c r="D838" i="1"/>
  <c r="E838" i="1"/>
  <c r="B839" i="1"/>
  <c r="C839" i="1"/>
  <c r="D839" i="1"/>
  <c r="E839" i="1"/>
  <c r="B840" i="1"/>
  <c r="C840" i="1"/>
  <c r="D840" i="1"/>
  <c r="E840" i="1"/>
  <c r="B841" i="1"/>
  <c r="C841" i="1"/>
  <c r="D841" i="1"/>
  <c r="E841" i="1"/>
  <c r="B842" i="1"/>
  <c r="C842" i="1"/>
  <c r="D842" i="1"/>
  <c r="E842" i="1"/>
  <c r="B843" i="1"/>
  <c r="C843" i="1"/>
  <c r="D843" i="1"/>
  <c r="E843" i="1"/>
  <c r="B844" i="1"/>
  <c r="C844" i="1"/>
  <c r="D844" i="1"/>
  <c r="E844" i="1"/>
  <c r="B845" i="1"/>
  <c r="C845" i="1"/>
  <c r="D845" i="1"/>
  <c r="E845" i="1"/>
  <c r="B846" i="1"/>
  <c r="C846" i="1"/>
  <c r="D846" i="1"/>
  <c r="E846" i="1"/>
  <c r="B847" i="1"/>
  <c r="C847" i="1"/>
  <c r="D847" i="1"/>
  <c r="E847" i="1"/>
  <c r="B848" i="1"/>
  <c r="C848" i="1"/>
  <c r="D848" i="1"/>
  <c r="E848" i="1"/>
  <c r="B849" i="1"/>
  <c r="C849" i="1"/>
  <c r="D849" i="1"/>
  <c r="E849" i="1"/>
  <c r="B850" i="1"/>
  <c r="C850" i="1"/>
  <c r="D850" i="1"/>
  <c r="E850" i="1"/>
  <c r="B851" i="1"/>
  <c r="C851" i="1"/>
  <c r="D851" i="1"/>
  <c r="E851" i="1"/>
  <c r="B852" i="1"/>
  <c r="C852" i="1"/>
  <c r="D852" i="1"/>
  <c r="E852" i="1"/>
  <c r="B853" i="1"/>
  <c r="C853" i="1"/>
  <c r="D853" i="1"/>
  <c r="E853" i="1"/>
  <c r="B854" i="1"/>
  <c r="C854" i="1"/>
  <c r="D854" i="1"/>
  <c r="E854" i="1"/>
  <c r="B855" i="1"/>
  <c r="C855" i="1"/>
  <c r="D855" i="1"/>
  <c r="E855" i="1"/>
  <c r="B856" i="1"/>
  <c r="C856" i="1"/>
  <c r="D856" i="1"/>
  <c r="E856" i="1"/>
  <c r="B857" i="1"/>
  <c r="C857" i="1"/>
  <c r="D857" i="1"/>
  <c r="E857" i="1"/>
  <c r="B858" i="1"/>
  <c r="C858" i="1"/>
  <c r="D858" i="1"/>
  <c r="E858" i="1"/>
  <c r="B859" i="1"/>
  <c r="C859" i="1"/>
  <c r="D859" i="1"/>
  <c r="E859" i="1"/>
  <c r="B860" i="1"/>
  <c r="C860" i="1"/>
  <c r="D860" i="1"/>
  <c r="E860" i="1"/>
  <c r="B861" i="1"/>
  <c r="C861" i="1"/>
  <c r="D861" i="1"/>
  <c r="E861" i="1"/>
  <c r="B862" i="1"/>
  <c r="C862" i="1"/>
  <c r="D862" i="1"/>
  <c r="E862" i="1"/>
  <c r="B863" i="1"/>
  <c r="C863" i="1"/>
  <c r="D863" i="1"/>
  <c r="E863" i="1"/>
  <c r="B864" i="1"/>
  <c r="C864" i="1"/>
  <c r="D864" i="1"/>
  <c r="E864" i="1"/>
  <c r="B865" i="1"/>
  <c r="C865" i="1"/>
  <c r="D865" i="1"/>
  <c r="E865" i="1"/>
  <c r="B866" i="1"/>
  <c r="C866" i="1"/>
  <c r="D866" i="1"/>
  <c r="E866" i="1"/>
  <c r="B867" i="1"/>
  <c r="C867" i="1"/>
  <c r="D867" i="1"/>
  <c r="E867" i="1"/>
  <c r="B868" i="1"/>
  <c r="C868" i="1"/>
  <c r="D868" i="1"/>
  <c r="E868" i="1"/>
  <c r="B869" i="1"/>
  <c r="C869" i="1"/>
  <c r="D869" i="1"/>
  <c r="E869" i="1"/>
  <c r="B870" i="1"/>
  <c r="C870" i="1"/>
  <c r="D870" i="1"/>
  <c r="E870" i="1"/>
  <c r="B871" i="1"/>
  <c r="C871" i="1"/>
  <c r="D871" i="1"/>
  <c r="E871" i="1"/>
  <c r="B872" i="1"/>
  <c r="C872" i="1"/>
  <c r="D872" i="1"/>
  <c r="E872" i="1"/>
  <c r="B873" i="1"/>
  <c r="C873" i="1"/>
  <c r="D873" i="1"/>
  <c r="E873" i="1"/>
  <c r="B874" i="1"/>
  <c r="C874" i="1"/>
  <c r="D874" i="1"/>
  <c r="E874" i="1"/>
  <c r="B875" i="1"/>
  <c r="C875" i="1"/>
  <c r="D875" i="1"/>
  <c r="E875" i="1"/>
  <c r="B876" i="1"/>
  <c r="C876" i="1"/>
  <c r="D876" i="1"/>
  <c r="E876" i="1"/>
  <c r="B877" i="1"/>
  <c r="C877" i="1"/>
  <c r="D877" i="1"/>
  <c r="E877" i="1"/>
  <c r="B878" i="1"/>
  <c r="C878" i="1"/>
  <c r="D878" i="1"/>
  <c r="E878" i="1"/>
  <c r="B879" i="1"/>
  <c r="C879" i="1"/>
  <c r="D879" i="1"/>
  <c r="E879" i="1"/>
  <c r="B880" i="1"/>
  <c r="C880" i="1"/>
  <c r="D880" i="1"/>
  <c r="E880" i="1"/>
  <c r="B881" i="1"/>
  <c r="C881" i="1"/>
  <c r="D881" i="1"/>
  <c r="E881" i="1"/>
  <c r="B882" i="1"/>
  <c r="C882" i="1"/>
  <c r="D882" i="1"/>
  <c r="E882" i="1"/>
  <c r="B883" i="1"/>
  <c r="C883" i="1"/>
  <c r="D883" i="1"/>
  <c r="E883" i="1"/>
  <c r="B884" i="1"/>
  <c r="C884" i="1"/>
  <c r="D884" i="1"/>
  <c r="E884" i="1"/>
  <c r="B885" i="1"/>
  <c r="C885" i="1"/>
  <c r="D885" i="1"/>
  <c r="E885" i="1"/>
  <c r="B886" i="1"/>
  <c r="C886" i="1"/>
  <c r="D886" i="1"/>
  <c r="E886" i="1"/>
  <c r="B887" i="1"/>
  <c r="C887" i="1"/>
  <c r="D887" i="1"/>
  <c r="E887" i="1"/>
  <c r="B888" i="1"/>
  <c r="C888" i="1"/>
  <c r="D888" i="1"/>
  <c r="E888" i="1"/>
  <c r="B889" i="1"/>
  <c r="C889" i="1"/>
  <c r="D889" i="1"/>
  <c r="E889" i="1"/>
  <c r="B890" i="1"/>
  <c r="C890" i="1"/>
  <c r="D890" i="1"/>
  <c r="E890" i="1"/>
  <c r="B891" i="1"/>
  <c r="C891" i="1"/>
  <c r="D891" i="1"/>
  <c r="E891" i="1"/>
  <c r="B892" i="1"/>
  <c r="C892" i="1"/>
  <c r="D892" i="1"/>
  <c r="E892" i="1"/>
  <c r="B893" i="1"/>
  <c r="C893" i="1"/>
  <c r="D893" i="1"/>
  <c r="E893" i="1"/>
  <c r="B894" i="1"/>
  <c r="C894" i="1"/>
  <c r="D894" i="1"/>
  <c r="E894" i="1"/>
  <c r="B895" i="1"/>
  <c r="C895" i="1"/>
  <c r="D895" i="1"/>
  <c r="E895" i="1"/>
  <c r="B896" i="1"/>
  <c r="C896" i="1"/>
  <c r="D896" i="1"/>
  <c r="E896" i="1"/>
  <c r="B897" i="1"/>
  <c r="C897" i="1"/>
  <c r="D897" i="1"/>
  <c r="E897" i="1"/>
  <c r="B898" i="1"/>
  <c r="C898" i="1"/>
  <c r="D898" i="1"/>
  <c r="E898" i="1"/>
  <c r="B899" i="1"/>
  <c r="C899" i="1"/>
  <c r="D899" i="1"/>
  <c r="E899" i="1"/>
  <c r="B900" i="1"/>
  <c r="C900" i="1"/>
  <c r="D900" i="1"/>
  <c r="E900" i="1"/>
  <c r="B901" i="1"/>
  <c r="C901" i="1"/>
  <c r="D901" i="1"/>
  <c r="E901" i="1"/>
  <c r="V806" i="3"/>
  <c r="W806" i="3"/>
  <c r="V807" i="3"/>
  <c r="W807" i="3"/>
  <c r="V808" i="3"/>
  <c r="V818" i="3" s="1"/>
  <c r="V828" i="3" s="1"/>
  <c r="V838" i="3" s="1"/>
  <c r="V848" i="3" s="1"/>
  <c r="V858" i="3" s="1"/>
  <c r="V868" i="3" s="1"/>
  <c r="V878" i="3" s="1"/>
  <c r="V888" i="3" s="1"/>
  <c r="V898" i="3" s="1"/>
  <c r="W808" i="3"/>
  <c r="V809" i="3"/>
  <c r="V819" i="3" s="1"/>
  <c r="V829" i="3" s="1"/>
  <c r="V839" i="3" s="1"/>
  <c r="V849" i="3" s="1"/>
  <c r="V859" i="3" s="1"/>
  <c r="V869" i="3" s="1"/>
  <c r="V879" i="3" s="1"/>
  <c r="V889" i="3" s="1"/>
  <c r="V899" i="3" s="1"/>
  <c r="W809" i="3"/>
  <c r="V810" i="3"/>
  <c r="W812" i="3" s="1"/>
  <c r="V811" i="3"/>
  <c r="V821" i="3" s="1"/>
  <c r="V831" i="3" s="1"/>
  <c r="V841" i="3" s="1"/>
  <c r="V851" i="3" s="1"/>
  <c r="V861" i="3" s="1"/>
  <c r="V871" i="3" s="1"/>
  <c r="V881" i="3" s="1"/>
  <c r="V891" i="3" s="1"/>
  <c r="V901" i="3" s="1"/>
  <c r="V812" i="3"/>
  <c r="V813" i="3"/>
  <c r="V814" i="3"/>
  <c r="V815" i="3"/>
  <c r="V825" i="3" s="1"/>
  <c r="V835" i="3" s="1"/>
  <c r="V845" i="3" s="1"/>
  <c r="V855" i="3" s="1"/>
  <c r="V865" i="3" s="1"/>
  <c r="V875" i="3" s="1"/>
  <c r="V885" i="3" s="1"/>
  <c r="V895" i="3" s="1"/>
  <c r="V905" i="3" s="1"/>
  <c r="V816" i="3"/>
  <c r="V826" i="3" s="1"/>
  <c r="V836" i="3" s="1"/>
  <c r="V846" i="3" s="1"/>
  <c r="V856" i="3" s="1"/>
  <c r="V866" i="3" s="1"/>
  <c r="V876" i="3" s="1"/>
  <c r="V886" i="3" s="1"/>
  <c r="V896" i="3" s="1"/>
  <c r="V817" i="3"/>
  <c r="V827" i="3" s="1"/>
  <c r="V837" i="3" s="1"/>
  <c r="V847" i="3" s="1"/>
  <c r="V857" i="3" s="1"/>
  <c r="V867" i="3" s="1"/>
  <c r="V877" i="3" s="1"/>
  <c r="V887" i="3" s="1"/>
  <c r="V897" i="3" s="1"/>
  <c r="V822" i="3"/>
  <c r="V832" i="3" s="1"/>
  <c r="V842" i="3" s="1"/>
  <c r="V852" i="3" s="1"/>
  <c r="V862" i="3" s="1"/>
  <c r="V872" i="3" s="1"/>
  <c r="V882" i="3" s="1"/>
  <c r="V892" i="3" s="1"/>
  <c r="V902" i="3" s="1"/>
  <c r="V823" i="3"/>
  <c r="V833" i="3" s="1"/>
  <c r="V843" i="3" s="1"/>
  <c r="V853" i="3" s="1"/>
  <c r="V863" i="3" s="1"/>
  <c r="V873" i="3" s="1"/>
  <c r="V883" i="3" s="1"/>
  <c r="V893" i="3" s="1"/>
  <c r="V903" i="3" s="1"/>
  <c r="V824" i="3"/>
  <c r="V834" i="3"/>
  <c r="V844" i="3" s="1"/>
  <c r="V854" i="3" s="1"/>
  <c r="V864" i="3" s="1"/>
  <c r="V874" i="3" s="1"/>
  <c r="V884" i="3" s="1"/>
  <c r="V894" i="3" s="1"/>
  <c r="V904" i="3" s="1"/>
  <c r="E829" i="4"/>
  <c r="F829" i="4" s="1"/>
  <c r="H829" i="4"/>
  <c r="I829" i="4" s="1"/>
  <c r="J829" i="4" s="1"/>
  <c r="E830" i="4"/>
  <c r="E835" i="4" s="1"/>
  <c r="H830" i="4"/>
  <c r="I830" i="4" s="1"/>
  <c r="J830" i="4" s="1"/>
  <c r="E831" i="4"/>
  <c r="F831" i="4" s="1"/>
  <c r="L831" i="4" s="1"/>
  <c r="G831" i="4"/>
  <c r="G836" i="4" s="1"/>
  <c r="G841" i="4" s="1"/>
  <c r="H831" i="4"/>
  <c r="I831" i="4"/>
  <c r="J831" i="4" s="1"/>
  <c r="M831" i="4" s="1"/>
  <c r="E832" i="4"/>
  <c r="F832" i="4" s="1"/>
  <c r="L832" i="4" s="1"/>
  <c r="H832" i="4"/>
  <c r="I832" i="4"/>
  <c r="J832" i="4" s="1"/>
  <c r="E833" i="4"/>
  <c r="E838" i="4" s="1"/>
  <c r="H833" i="4"/>
  <c r="I833" i="4" s="1"/>
  <c r="J833" i="4" s="1"/>
  <c r="E834" i="4"/>
  <c r="F834" i="4" s="1"/>
  <c r="L834" i="4" s="1"/>
  <c r="H834" i="4"/>
  <c r="I834" i="4"/>
  <c r="J834" i="4" s="1"/>
  <c r="H835" i="4"/>
  <c r="I835" i="4"/>
  <c r="J835" i="4" s="1"/>
  <c r="E836" i="4"/>
  <c r="E841" i="4" s="1"/>
  <c r="H836" i="4"/>
  <c r="I836" i="4" s="1"/>
  <c r="J836" i="4" s="1"/>
  <c r="E837" i="4"/>
  <c r="F837" i="4" s="1"/>
  <c r="L837" i="4" s="1"/>
  <c r="H837" i="4"/>
  <c r="I837" i="4"/>
  <c r="J837" i="4" s="1"/>
  <c r="H838" i="4"/>
  <c r="I838" i="4"/>
  <c r="J838" i="4" s="1"/>
  <c r="E839" i="4"/>
  <c r="E844" i="4" s="1"/>
  <c r="H839" i="4"/>
  <c r="I839" i="4" s="1"/>
  <c r="H840" i="4"/>
  <c r="I840" i="4"/>
  <c r="H841" i="4"/>
  <c r="I841" i="4"/>
  <c r="E842" i="4"/>
  <c r="E847" i="4" s="1"/>
  <c r="H842" i="4"/>
  <c r="I842" i="4" s="1"/>
  <c r="J842" i="4" s="1"/>
  <c r="H843" i="4"/>
  <c r="I843" i="4"/>
  <c r="J843" i="4" s="1"/>
  <c r="H844" i="4"/>
  <c r="I844" i="4"/>
  <c r="H845" i="4"/>
  <c r="I845" i="4" s="1"/>
  <c r="H846" i="4"/>
  <c r="I846" i="4"/>
  <c r="H847" i="4"/>
  <c r="I847" i="4"/>
  <c r="H849" i="4"/>
  <c r="I849" i="4"/>
  <c r="H850" i="4"/>
  <c r="I850" i="4"/>
  <c r="H852" i="4"/>
  <c r="I852" i="4"/>
  <c r="H853" i="4"/>
  <c r="I853" i="4"/>
  <c r="J853" i="4" s="1"/>
  <c r="H855" i="4"/>
  <c r="I855" i="4"/>
  <c r="H856" i="4"/>
  <c r="I856" i="4"/>
  <c r="H857" i="4"/>
  <c r="I857" i="4" s="1"/>
  <c r="H858" i="4"/>
  <c r="I858" i="4"/>
  <c r="H859" i="4"/>
  <c r="I859" i="4"/>
  <c r="H860" i="4"/>
  <c r="I860" i="4" s="1"/>
  <c r="H861" i="4"/>
  <c r="I861" i="4"/>
  <c r="H862" i="4"/>
  <c r="I862" i="4"/>
  <c r="H864" i="4"/>
  <c r="I864" i="4"/>
  <c r="H865" i="4"/>
  <c r="I865" i="4"/>
  <c r="H867" i="4"/>
  <c r="I867" i="4"/>
  <c r="H868" i="4"/>
  <c r="I868" i="4"/>
  <c r="J868" i="4" s="1"/>
  <c r="H870" i="4"/>
  <c r="I870" i="4"/>
  <c r="H871" i="4"/>
  <c r="I871" i="4"/>
  <c r="H872" i="4"/>
  <c r="I872" i="4" s="1"/>
  <c r="H873" i="4"/>
  <c r="I873" i="4"/>
  <c r="H874" i="4"/>
  <c r="I874" i="4"/>
  <c r="H875" i="4"/>
  <c r="I875" i="4" s="1"/>
  <c r="H876" i="4"/>
  <c r="I876" i="4"/>
  <c r="H877" i="4"/>
  <c r="I877" i="4"/>
  <c r="H879" i="4"/>
  <c r="I879" i="4"/>
  <c r="H880" i="4"/>
  <c r="I880" i="4"/>
  <c r="H882" i="4"/>
  <c r="I882" i="4"/>
  <c r="H883" i="4"/>
  <c r="I883" i="4"/>
  <c r="H885" i="4"/>
  <c r="I885" i="4"/>
  <c r="H886" i="4"/>
  <c r="I886" i="4"/>
  <c r="H887" i="4"/>
  <c r="I887" i="4" s="1"/>
  <c r="H888" i="4"/>
  <c r="I888" i="4"/>
  <c r="H889" i="4"/>
  <c r="I889" i="4"/>
  <c r="H890" i="4"/>
  <c r="I890" i="4" s="1"/>
  <c r="H891" i="4"/>
  <c r="I891" i="4"/>
  <c r="H892" i="4"/>
  <c r="I892" i="4"/>
  <c r="H894" i="4"/>
  <c r="I894" i="4"/>
  <c r="H895" i="4"/>
  <c r="I895" i="4"/>
  <c r="H897" i="4"/>
  <c r="I897" i="4"/>
  <c r="H898" i="4"/>
  <c r="I898" i="4"/>
  <c r="H900" i="4"/>
  <c r="I900" i="4"/>
  <c r="H901" i="4"/>
  <c r="I901" i="4"/>
  <c r="H902" i="4"/>
  <c r="I902" i="4" s="1"/>
  <c r="H903" i="4"/>
  <c r="I903" i="4"/>
  <c r="H904" i="4"/>
  <c r="I904" i="4"/>
  <c r="E805" i="4"/>
  <c r="F805" i="4" s="1"/>
  <c r="G805" i="4"/>
  <c r="H805" i="4"/>
  <c r="H820" i="4" s="1"/>
  <c r="E806" i="4"/>
  <c r="E811" i="4" s="1"/>
  <c r="F806" i="4"/>
  <c r="G806" i="4"/>
  <c r="G811" i="4" s="1"/>
  <c r="H806" i="4"/>
  <c r="I806" i="4" s="1"/>
  <c r="J806" i="4" s="1"/>
  <c r="E807" i="4"/>
  <c r="F807" i="4" s="1"/>
  <c r="L807" i="4" s="1"/>
  <c r="H807" i="4"/>
  <c r="I807" i="4"/>
  <c r="J807" i="4"/>
  <c r="E808" i="4"/>
  <c r="F808" i="4" s="1"/>
  <c r="G808" i="4"/>
  <c r="H808" i="4"/>
  <c r="I808" i="4"/>
  <c r="J808" i="4" s="1"/>
  <c r="E809" i="4"/>
  <c r="E814" i="4" s="1"/>
  <c r="F809" i="4"/>
  <c r="G809" i="4"/>
  <c r="G814" i="4" s="1"/>
  <c r="H809" i="4"/>
  <c r="I809" i="4" s="1"/>
  <c r="J809" i="4" s="1"/>
  <c r="E810" i="4"/>
  <c r="F810" i="4" s="1"/>
  <c r="L810" i="4" s="1"/>
  <c r="H810" i="4"/>
  <c r="I810" i="4"/>
  <c r="H811" i="4"/>
  <c r="I811" i="4"/>
  <c r="H812" i="4"/>
  <c r="I812" i="4" s="1"/>
  <c r="J812" i="4" s="1"/>
  <c r="E813" i="4"/>
  <c r="F813" i="4" s="1"/>
  <c r="L813" i="4" s="1"/>
  <c r="H813" i="4"/>
  <c r="I813" i="4"/>
  <c r="J813" i="4"/>
  <c r="H814" i="4"/>
  <c r="I814" i="4"/>
  <c r="H815" i="4"/>
  <c r="I815" i="4" s="1"/>
  <c r="H816" i="4"/>
  <c r="I816" i="4"/>
  <c r="H817" i="4"/>
  <c r="I817" i="4"/>
  <c r="J817" i="4" s="1"/>
  <c r="J822" i="4" s="1"/>
  <c r="H818" i="4"/>
  <c r="I818" i="4" s="1"/>
  <c r="J818" i="4" s="1"/>
  <c r="H819" i="4"/>
  <c r="I819" i="4"/>
  <c r="H821" i="4"/>
  <c r="I821" i="4" s="1"/>
  <c r="H822" i="4"/>
  <c r="I822" i="4"/>
  <c r="H823" i="4"/>
  <c r="I823" i="4"/>
  <c r="J823" i="4" s="1"/>
  <c r="H824" i="4"/>
  <c r="I824" i="4" s="1"/>
  <c r="H825" i="4"/>
  <c r="I825" i="4"/>
  <c r="H826" i="4"/>
  <c r="I826" i="4"/>
  <c r="H827" i="4"/>
  <c r="I827" i="4" s="1"/>
  <c r="H828" i="4"/>
  <c r="I828" i="4"/>
  <c r="J828" i="4"/>
  <c r="B801" i="1"/>
  <c r="C801" i="1"/>
  <c r="D801" i="1"/>
  <c r="E801" i="1"/>
  <c r="B668" i="1"/>
  <c r="C668" i="1"/>
  <c r="D668" i="1"/>
  <c r="E668" i="1"/>
  <c r="B669" i="1"/>
  <c r="C669" i="1"/>
  <c r="D669" i="1"/>
  <c r="E669" i="1"/>
  <c r="B670" i="1"/>
  <c r="C670" i="1"/>
  <c r="D670" i="1"/>
  <c r="E670" i="1"/>
  <c r="B671" i="1"/>
  <c r="C671" i="1"/>
  <c r="D671" i="1"/>
  <c r="E671" i="1"/>
  <c r="B672" i="1"/>
  <c r="C672" i="1"/>
  <c r="D672" i="1"/>
  <c r="E672" i="1"/>
  <c r="B673" i="1"/>
  <c r="C673" i="1"/>
  <c r="D673" i="1"/>
  <c r="E673" i="1"/>
  <c r="B674" i="1"/>
  <c r="C674" i="1"/>
  <c r="D674" i="1"/>
  <c r="E674" i="1"/>
  <c r="B675" i="1"/>
  <c r="C675" i="1"/>
  <c r="D675" i="1"/>
  <c r="E675" i="1"/>
  <c r="B676" i="1"/>
  <c r="C676" i="1"/>
  <c r="D676" i="1"/>
  <c r="E676" i="1"/>
  <c r="B677" i="1"/>
  <c r="C677" i="1"/>
  <c r="D677" i="1"/>
  <c r="E677" i="1"/>
  <c r="B678" i="1"/>
  <c r="C678" i="1"/>
  <c r="D678" i="1"/>
  <c r="E678" i="1"/>
  <c r="B679" i="1"/>
  <c r="C679" i="1"/>
  <c r="D679" i="1"/>
  <c r="E679" i="1"/>
  <c r="B680" i="1"/>
  <c r="C680" i="1"/>
  <c r="D680" i="1"/>
  <c r="E680" i="1"/>
  <c r="B681" i="1"/>
  <c r="C681" i="1"/>
  <c r="D681" i="1"/>
  <c r="E681" i="1"/>
  <c r="B682" i="1"/>
  <c r="C682" i="1"/>
  <c r="D682" i="1"/>
  <c r="E682" i="1"/>
  <c r="B683" i="1"/>
  <c r="C683" i="1"/>
  <c r="D683" i="1"/>
  <c r="E683" i="1"/>
  <c r="B684" i="1"/>
  <c r="C684" i="1"/>
  <c r="D684" i="1"/>
  <c r="E684" i="1"/>
  <c r="B685" i="1"/>
  <c r="C685" i="1"/>
  <c r="D685" i="1"/>
  <c r="E685" i="1"/>
  <c r="B686" i="1"/>
  <c r="C686" i="1"/>
  <c r="D686" i="1"/>
  <c r="E686" i="1"/>
  <c r="B687" i="1"/>
  <c r="C687" i="1"/>
  <c r="D687" i="1"/>
  <c r="E687" i="1"/>
  <c r="B688" i="1"/>
  <c r="C688" i="1"/>
  <c r="D688" i="1"/>
  <c r="E688" i="1"/>
  <c r="B689" i="1"/>
  <c r="C689" i="1"/>
  <c r="D689" i="1"/>
  <c r="E689" i="1"/>
  <c r="B690" i="1"/>
  <c r="C690" i="1"/>
  <c r="D690" i="1"/>
  <c r="E690" i="1"/>
  <c r="B691" i="1"/>
  <c r="C691" i="1"/>
  <c r="D691" i="1"/>
  <c r="E691" i="1"/>
  <c r="B692" i="1"/>
  <c r="C692" i="1"/>
  <c r="D692" i="1"/>
  <c r="E692" i="1"/>
  <c r="B693" i="1"/>
  <c r="C693" i="1"/>
  <c r="D693" i="1"/>
  <c r="E693" i="1"/>
  <c r="B694" i="1"/>
  <c r="C694" i="1"/>
  <c r="D694" i="1"/>
  <c r="E694" i="1"/>
  <c r="B695" i="1"/>
  <c r="C695" i="1"/>
  <c r="D695" i="1"/>
  <c r="E695" i="1"/>
  <c r="B696" i="1"/>
  <c r="C696" i="1"/>
  <c r="D696" i="1"/>
  <c r="E696" i="1"/>
  <c r="B697" i="1"/>
  <c r="C697" i="1"/>
  <c r="D697" i="1"/>
  <c r="E697" i="1"/>
  <c r="B698" i="1"/>
  <c r="C698" i="1"/>
  <c r="D698" i="1"/>
  <c r="E698" i="1"/>
  <c r="B699" i="1"/>
  <c r="C699" i="1"/>
  <c r="D699" i="1"/>
  <c r="E699" i="1"/>
  <c r="B700" i="1"/>
  <c r="C700" i="1"/>
  <c r="D700" i="1"/>
  <c r="E700" i="1"/>
  <c r="B701" i="1"/>
  <c r="C701" i="1"/>
  <c r="D701" i="1"/>
  <c r="E701" i="1"/>
  <c r="B702" i="1"/>
  <c r="C702" i="1"/>
  <c r="D702" i="1"/>
  <c r="E702" i="1"/>
  <c r="B703" i="1"/>
  <c r="C703" i="1"/>
  <c r="D703" i="1"/>
  <c r="E703" i="1"/>
  <c r="B704" i="1"/>
  <c r="C704" i="1"/>
  <c r="D704" i="1"/>
  <c r="E704" i="1"/>
  <c r="B705" i="1"/>
  <c r="C705" i="1"/>
  <c r="D705" i="1"/>
  <c r="E705" i="1"/>
  <c r="B706" i="1"/>
  <c r="C706" i="1"/>
  <c r="D706" i="1"/>
  <c r="E706" i="1"/>
  <c r="B707" i="1"/>
  <c r="C707" i="1"/>
  <c r="D707" i="1"/>
  <c r="E707" i="1"/>
  <c r="B708" i="1"/>
  <c r="C708" i="1"/>
  <c r="D708" i="1"/>
  <c r="E708" i="1"/>
  <c r="B709" i="1"/>
  <c r="C709" i="1"/>
  <c r="D709" i="1"/>
  <c r="E709" i="1"/>
  <c r="B710" i="1"/>
  <c r="C710" i="1"/>
  <c r="D710" i="1"/>
  <c r="E710" i="1"/>
  <c r="B711" i="1"/>
  <c r="C711" i="1"/>
  <c r="D711" i="1"/>
  <c r="E711" i="1"/>
  <c r="B712" i="1"/>
  <c r="C712" i="1"/>
  <c r="D712" i="1"/>
  <c r="E712" i="1"/>
  <c r="B713" i="1"/>
  <c r="C713" i="1"/>
  <c r="D713" i="1"/>
  <c r="E713" i="1"/>
  <c r="B714" i="1"/>
  <c r="C714" i="1"/>
  <c r="D714" i="1"/>
  <c r="E714" i="1"/>
  <c r="B715" i="1"/>
  <c r="C715" i="1"/>
  <c r="D715" i="1"/>
  <c r="E715" i="1"/>
  <c r="B716" i="1"/>
  <c r="C716" i="1"/>
  <c r="D716" i="1"/>
  <c r="E716" i="1"/>
  <c r="B717" i="1"/>
  <c r="C717" i="1"/>
  <c r="D717" i="1"/>
  <c r="E717" i="1"/>
  <c r="B718" i="1"/>
  <c r="C718" i="1"/>
  <c r="D718" i="1"/>
  <c r="E718" i="1"/>
  <c r="B719" i="1"/>
  <c r="C719" i="1"/>
  <c r="D719" i="1"/>
  <c r="E719" i="1"/>
  <c r="B720" i="1"/>
  <c r="C720" i="1"/>
  <c r="D720" i="1"/>
  <c r="E720" i="1"/>
  <c r="B721" i="1"/>
  <c r="C721" i="1"/>
  <c r="D721" i="1"/>
  <c r="E721" i="1"/>
  <c r="B722" i="1"/>
  <c r="C722" i="1"/>
  <c r="D722" i="1"/>
  <c r="E722" i="1"/>
  <c r="B723" i="1"/>
  <c r="C723" i="1"/>
  <c r="D723" i="1"/>
  <c r="E723" i="1"/>
  <c r="B724" i="1"/>
  <c r="C724" i="1"/>
  <c r="D724" i="1"/>
  <c r="E724" i="1"/>
  <c r="B725" i="1"/>
  <c r="C725" i="1"/>
  <c r="D725" i="1"/>
  <c r="E725" i="1"/>
  <c r="B726" i="1"/>
  <c r="C726" i="1"/>
  <c r="D726" i="1"/>
  <c r="E726" i="1"/>
  <c r="B727" i="1"/>
  <c r="C727" i="1"/>
  <c r="D727" i="1"/>
  <c r="E727" i="1"/>
  <c r="B728" i="1"/>
  <c r="C728" i="1"/>
  <c r="D728" i="1"/>
  <c r="E728" i="1"/>
  <c r="B729" i="1"/>
  <c r="C729" i="1"/>
  <c r="D729" i="1"/>
  <c r="E729" i="1"/>
  <c r="B730" i="1"/>
  <c r="C730" i="1"/>
  <c r="D730" i="1"/>
  <c r="E730" i="1"/>
  <c r="B731" i="1"/>
  <c r="C731" i="1"/>
  <c r="D731" i="1"/>
  <c r="E731" i="1"/>
  <c r="B732" i="1"/>
  <c r="C732" i="1"/>
  <c r="D732" i="1"/>
  <c r="E732" i="1"/>
  <c r="B733" i="1"/>
  <c r="C733" i="1"/>
  <c r="D733" i="1"/>
  <c r="E733" i="1"/>
  <c r="B734" i="1"/>
  <c r="C734" i="1"/>
  <c r="D734" i="1"/>
  <c r="E734" i="1"/>
  <c r="B735" i="1"/>
  <c r="C735" i="1"/>
  <c r="D735" i="1"/>
  <c r="E735" i="1"/>
  <c r="B736" i="1"/>
  <c r="C736" i="1"/>
  <c r="D736" i="1"/>
  <c r="E736" i="1"/>
  <c r="B737" i="1"/>
  <c r="C737" i="1"/>
  <c r="D737" i="1"/>
  <c r="E737" i="1"/>
  <c r="B738" i="1"/>
  <c r="C738" i="1"/>
  <c r="D738" i="1"/>
  <c r="E738" i="1"/>
  <c r="B739" i="1"/>
  <c r="C739" i="1"/>
  <c r="D739" i="1"/>
  <c r="E739" i="1"/>
  <c r="B740" i="1"/>
  <c r="C740" i="1"/>
  <c r="D740" i="1"/>
  <c r="E740" i="1"/>
  <c r="B741" i="1"/>
  <c r="C741" i="1"/>
  <c r="D741" i="1"/>
  <c r="E741" i="1"/>
  <c r="B742" i="1"/>
  <c r="C742" i="1"/>
  <c r="D742" i="1"/>
  <c r="E742" i="1"/>
  <c r="B743" i="1"/>
  <c r="C743" i="1"/>
  <c r="D743" i="1"/>
  <c r="E743" i="1"/>
  <c r="B744" i="1"/>
  <c r="C744" i="1"/>
  <c r="D744" i="1"/>
  <c r="E744" i="1"/>
  <c r="B745" i="1"/>
  <c r="C745" i="1"/>
  <c r="D745" i="1"/>
  <c r="E745" i="1"/>
  <c r="B746" i="1"/>
  <c r="C746" i="1"/>
  <c r="D746" i="1"/>
  <c r="E746" i="1"/>
  <c r="B747" i="1"/>
  <c r="C747" i="1"/>
  <c r="D747" i="1"/>
  <c r="E747" i="1"/>
  <c r="B748" i="1"/>
  <c r="C748" i="1"/>
  <c r="D748" i="1"/>
  <c r="E748" i="1"/>
  <c r="B749" i="1"/>
  <c r="C749" i="1"/>
  <c r="D749" i="1"/>
  <c r="E749" i="1"/>
  <c r="B750" i="1"/>
  <c r="C750" i="1"/>
  <c r="D750" i="1"/>
  <c r="E750" i="1"/>
  <c r="B751" i="1"/>
  <c r="C751" i="1"/>
  <c r="D751" i="1"/>
  <c r="E751" i="1"/>
  <c r="B752" i="1"/>
  <c r="C752" i="1"/>
  <c r="D752" i="1"/>
  <c r="E752" i="1"/>
  <c r="B753" i="1"/>
  <c r="C753" i="1"/>
  <c r="D753" i="1"/>
  <c r="E753" i="1"/>
  <c r="B754" i="1"/>
  <c r="C754" i="1"/>
  <c r="D754" i="1"/>
  <c r="E754" i="1"/>
  <c r="B755" i="1"/>
  <c r="C755" i="1"/>
  <c r="D755" i="1"/>
  <c r="E755" i="1"/>
  <c r="B756" i="1"/>
  <c r="C756" i="1"/>
  <c r="D756" i="1"/>
  <c r="E756" i="1"/>
  <c r="B757" i="1"/>
  <c r="C757" i="1"/>
  <c r="D757" i="1"/>
  <c r="E757" i="1"/>
  <c r="B758" i="1"/>
  <c r="C758" i="1"/>
  <c r="D758" i="1"/>
  <c r="E758" i="1"/>
  <c r="B759" i="1"/>
  <c r="C759" i="1"/>
  <c r="D759" i="1"/>
  <c r="E759" i="1"/>
  <c r="B760" i="1"/>
  <c r="C760" i="1"/>
  <c r="D760" i="1"/>
  <c r="E760" i="1"/>
  <c r="B761" i="1"/>
  <c r="C761" i="1"/>
  <c r="D761" i="1"/>
  <c r="E761" i="1"/>
  <c r="B762" i="1"/>
  <c r="C762" i="1"/>
  <c r="D762" i="1"/>
  <c r="E762" i="1"/>
  <c r="B763" i="1"/>
  <c r="C763" i="1"/>
  <c r="D763" i="1"/>
  <c r="E763" i="1"/>
  <c r="B764" i="1"/>
  <c r="C764" i="1"/>
  <c r="D764" i="1"/>
  <c r="E764" i="1"/>
  <c r="B765" i="1"/>
  <c r="C765" i="1"/>
  <c r="D765" i="1"/>
  <c r="E765" i="1"/>
  <c r="B766" i="1"/>
  <c r="C766" i="1"/>
  <c r="D766" i="1"/>
  <c r="E766" i="1"/>
  <c r="B767" i="1"/>
  <c r="C767" i="1"/>
  <c r="D767" i="1"/>
  <c r="E767" i="1"/>
  <c r="B768" i="1"/>
  <c r="C768" i="1"/>
  <c r="D768" i="1"/>
  <c r="E768" i="1"/>
  <c r="B769" i="1"/>
  <c r="C769" i="1"/>
  <c r="D769" i="1"/>
  <c r="E769" i="1"/>
  <c r="B770" i="1"/>
  <c r="C770" i="1"/>
  <c r="D770" i="1"/>
  <c r="E770" i="1"/>
  <c r="B771" i="1"/>
  <c r="C771" i="1"/>
  <c r="D771" i="1"/>
  <c r="E771" i="1"/>
  <c r="B772" i="1"/>
  <c r="C772" i="1"/>
  <c r="D772" i="1"/>
  <c r="E772" i="1"/>
  <c r="B773" i="1"/>
  <c r="C773" i="1"/>
  <c r="D773" i="1"/>
  <c r="E773" i="1"/>
  <c r="B774" i="1"/>
  <c r="C774" i="1"/>
  <c r="D774" i="1"/>
  <c r="E774" i="1"/>
  <c r="B775" i="1"/>
  <c r="C775" i="1"/>
  <c r="D775" i="1"/>
  <c r="E775" i="1"/>
  <c r="B776" i="1"/>
  <c r="C776" i="1"/>
  <c r="D776" i="1"/>
  <c r="E776" i="1"/>
  <c r="B777" i="1"/>
  <c r="C777" i="1"/>
  <c r="D777" i="1"/>
  <c r="E777" i="1"/>
  <c r="B778" i="1"/>
  <c r="C778" i="1"/>
  <c r="D778" i="1"/>
  <c r="E778" i="1"/>
  <c r="B779" i="1"/>
  <c r="C779" i="1"/>
  <c r="D779" i="1"/>
  <c r="E779" i="1"/>
  <c r="B780" i="1"/>
  <c r="C780" i="1"/>
  <c r="D780" i="1"/>
  <c r="E780" i="1"/>
  <c r="B781" i="1"/>
  <c r="C781" i="1"/>
  <c r="D781" i="1"/>
  <c r="E781" i="1"/>
  <c r="B782" i="1"/>
  <c r="C782" i="1"/>
  <c r="D782" i="1"/>
  <c r="E782" i="1"/>
  <c r="B783" i="1"/>
  <c r="C783" i="1"/>
  <c r="D783" i="1"/>
  <c r="E783" i="1"/>
  <c r="B784" i="1"/>
  <c r="C784" i="1"/>
  <c r="D784" i="1"/>
  <c r="E784" i="1"/>
  <c r="B785" i="1"/>
  <c r="C785" i="1"/>
  <c r="D785" i="1"/>
  <c r="E785" i="1"/>
  <c r="B786" i="1"/>
  <c r="C786" i="1"/>
  <c r="D786" i="1"/>
  <c r="E786" i="1"/>
  <c r="B787" i="1"/>
  <c r="C787" i="1"/>
  <c r="D787" i="1"/>
  <c r="E787" i="1"/>
  <c r="B788" i="1"/>
  <c r="C788" i="1"/>
  <c r="D788" i="1"/>
  <c r="E788" i="1"/>
  <c r="B789" i="1"/>
  <c r="C789" i="1"/>
  <c r="D789" i="1"/>
  <c r="E789" i="1"/>
  <c r="B790" i="1"/>
  <c r="C790" i="1"/>
  <c r="D790" i="1"/>
  <c r="E790" i="1"/>
  <c r="B791" i="1"/>
  <c r="C791" i="1"/>
  <c r="D791" i="1"/>
  <c r="E791" i="1"/>
  <c r="B792" i="1"/>
  <c r="C792" i="1"/>
  <c r="D792" i="1"/>
  <c r="E792" i="1"/>
  <c r="B793" i="1"/>
  <c r="C793" i="1"/>
  <c r="D793" i="1"/>
  <c r="E793" i="1"/>
  <c r="B794" i="1"/>
  <c r="C794" i="1"/>
  <c r="D794" i="1"/>
  <c r="E794" i="1"/>
  <c r="B795" i="1"/>
  <c r="C795" i="1"/>
  <c r="D795" i="1"/>
  <c r="E795" i="1"/>
  <c r="B796" i="1"/>
  <c r="C796" i="1"/>
  <c r="D796" i="1"/>
  <c r="E796" i="1"/>
  <c r="B797" i="1"/>
  <c r="C797" i="1"/>
  <c r="D797" i="1"/>
  <c r="E797" i="1"/>
  <c r="B798" i="1"/>
  <c r="C798" i="1"/>
  <c r="D798" i="1"/>
  <c r="E798" i="1"/>
  <c r="B799" i="1"/>
  <c r="C799" i="1"/>
  <c r="D799" i="1"/>
  <c r="E799" i="1"/>
  <c r="B800" i="1"/>
  <c r="C800" i="1"/>
  <c r="D800" i="1"/>
  <c r="E800" i="1"/>
  <c r="B652" i="1"/>
  <c r="C652" i="1"/>
  <c r="D652" i="1"/>
  <c r="E652" i="1"/>
  <c r="B653" i="1"/>
  <c r="C653" i="1"/>
  <c r="D653" i="1"/>
  <c r="E653" i="1"/>
  <c r="B654" i="1"/>
  <c r="C654" i="1"/>
  <c r="D654" i="1"/>
  <c r="E654" i="1"/>
  <c r="B655" i="1"/>
  <c r="C655" i="1"/>
  <c r="D655" i="1"/>
  <c r="E655" i="1"/>
  <c r="B656" i="1"/>
  <c r="C656" i="1"/>
  <c r="D656" i="1"/>
  <c r="E656" i="1"/>
  <c r="B657" i="1"/>
  <c r="C657" i="1"/>
  <c r="D657" i="1"/>
  <c r="E657" i="1"/>
  <c r="B658" i="1"/>
  <c r="C658" i="1"/>
  <c r="D658" i="1"/>
  <c r="E658" i="1"/>
  <c r="B659" i="1"/>
  <c r="C659" i="1"/>
  <c r="D659" i="1"/>
  <c r="E659" i="1"/>
  <c r="B660" i="1"/>
  <c r="C660" i="1"/>
  <c r="D660" i="1"/>
  <c r="E660" i="1"/>
  <c r="B661" i="1"/>
  <c r="C661" i="1"/>
  <c r="D661" i="1"/>
  <c r="E661" i="1"/>
  <c r="B662" i="1"/>
  <c r="C662" i="1"/>
  <c r="D662" i="1"/>
  <c r="E662" i="1"/>
  <c r="B663" i="1"/>
  <c r="C663" i="1"/>
  <c r="D663" i="1"/>
  <c r="E663" i="1"/>
  <c r="B664" i="1"/>
  <c r="C664" i="1"/>
  <c r="D664" i="1"/>
  <c r="E664" i="1"/>
  <c r="B665" i="1"/>
  <c r="C665" i="1"/>
  <c r="D665" i="1"/>
  <c r="E665" i="1"/>
  <c r="B666" i="1"/>
  <c r="C666" i="1"/>
  <c r="D666" i="1"/>
  <c r="E666" i="1"/>
  <c r="B667" i="1"/>
  <c r="C667" i="1"/>
  <c r="D667" i="1"/>
  <c r="E667" i="1"/>
  <c r="V793" i="3"/>
  <c r="W793" i="3"/>
  <c r="V794" i="3"/>
  <c r="W794" i="3"/>
  <c r="V795" i="3"/>
  <c r="V805" i="3" s="1"/>
  <c r="W795" i="3"/>
  <c r="V796" i="3"/>
  <c r="W796" i="3"/>
  <c r="V797" i="3"/>
  <c r="W797" i="3"/>
  <c r="V798" i="3"/>
  <c r="W799" i="3" s="1"/>
  <c r="V799" i="3"/>
  <c r="V800" i="3"/>
  <c r="V801" i="3"/>
  <c r="V802" i="3"/>
  <c r="V803" i="3"/>
  <c r="V804" i="3"/>
  <c r="V709" i="3"/>
  <c r="W709" i="3"/>
  <c r="V710" i="3"/>
  <c r="W710" i="3"/>
  <c r="V711" i="3"/>
  <c r="V721" i="3" s="1"/>
  <c r="V731" i="3" s="1"/>
  <c r="V741" i="3" s="1"/>
  <c r="V751" i="3" s="1"/>
  <c r="V761" i="3" s="1"/>
  <c r="V771" i="3" s="1"/>
  <c r="V781" i="3" s="1"/>
  <c r="V791" i="3" s="1"/>
  <c r="W711" i="3"/>
  <c r="V712" i="3"/>
  <c r="V722" i="3" s="1"/>
  <c r="V732" i="3" s="1"/>
  <c r="V742" i="3" s="1"/>
  <c r="V752" i="3" s="1"/>
  <c r="V762" i="3" s="1"/>
  <c r="V772" i="3" s="1"/>
  <c r="V782" i="3" s="1"/>
  <c r="V792" i="3" s="1"/>
  <c r="W712" i="3"/>
  <c r="V713" i="3"/>
  <c r="W721" i="3" s="1"/>
  <c r="W713" i="3"/>
  <c r="V714" i="3"/>
  <c r="V715" i="3"/>
  <c r="V716" i="3"/>
  <c r="V717" i="3"/>
  <c r="V727" i="3" s="1"/>
  <c r="V737" i="3" s="1"/>
  <c r="V747" i="3" s="1"/>
  <c r="V757" i="3" s="1"/>
  <c r="V767" i="3" s="1"/>
  <c r="V777" i="3" s="1"/>
  <c r="V787" i="3" s="1"/>
  <c r="V718" i="3"/>
  <c r="V728" i="3" s="1"/>
  <c r="V738" i="3" s="1"/>
  <c r="V748" i="3" s="1"/>
  <c r="V758" i="3" s="1"/>
  <c r="V768" i="3" s="1"/>
  <c r="V778" i="3" s="1"/>
  <c r="V788" i="3" s="1"/>
  <c r="V719" i="3"/>
  <c r="V729" i="3" s="1"/>
  <c r="V739" i="3" s="1"/>
  <c r="V749" i="3" s="1"/>
  <c r="V759" i="3" s="1"/>
  <c r="V769" i="3" s="1"/>
  <c r="V779" i="3" s="1"/>
  <c r="V789" i="3" s="1"/>
  <c r="V720" i="3"/>
  <c r="V730" i="3" s="1"/>
  <c r="V740" i="3" s="1"/>
  <c r="V750" i="3" s="1"/>
  <c r="V760" i="3" s="1"/>
  <c r="V770" i="3" s="1"/>
  <c r="V780" i="3" s="1"/>
  <c r="V790" i="3" s="1"/>
  <c r="V725" i="3"/>
  <c r="V735" i="3" s="1"/>
  <c r="V745" i="3" s="1"/>
  <c r="V755" i="3" s="1"/>
  <c r="V765" i="3" s="1"/>
  <c r="V775" i="3" s="1"/>
  <c r="V785" i="3" s="1"/>
  <c r="V726" i="3"/>
  <c r="V736" i="3" s="1"/>
  <c r="V746" i="3" s="1"/>
  <c r="V756" i="3" s="1"/>
  <c r="V766" i="3" s="1"/>
  <c r="V776" i="3" s="1"/>
  <c r="V786" i="3" s="1"/>
  <c r="V655" i="3"/>
  <c r="W655" i="3"/>
  <c r="V656" i="3"/>
  <c r="W656" i="3"/>
  <c r="V657" i="3"/>
  <c r="V667" i="3" s="1"/>
  <c r="V677" i="3" s="1"/>
  <c r="V687" i="3" s="1"/>
  <c r="V697" i="3" s="1"/>
  <c r="V707" i="3" s="1"/>
  <c r="W657" i="3"/>
  <c r="V658" i="3"/>
  <c r="V668" i="3" s="1"/>
  <c r="V678" i="3" s="1"/>
  <c r="V688" i="3" s="1"/>
  <c r="V698" i="3" s="1"/>
  <c r="V708" i="3" s="1"/>
  <c r="W658" i="3"/>
  <c r="V659" i="3"/>
  <c r="V669" i="3" s="1"/>
  <c r="V679" i="3" s="1"/>
  <c r="V689" i="3" s="1"/>
  <c r="V699" i="3" s="1"/>
  <c r="W659" i="3"/>
  <c r="V660" i="3"/>
  <c r="W667" i="3" s="1"/>
  <c r="V661" i="3"/>
  <c r="V662" i="3"/>
  <c r="V663" i="3"/>
  <c r="V664" i="3"/>
  <c r="V674" i="3" s="1"/>
  <c r="V684" i="3" s="1"/>
  <c r="V694" i="3" s="1"/>
  <c r="V704" i="3" s="1"/>
  <c r="V665" i="3"/>
  <c r="V675" i="3" s="1"/>
  <c r="V685" i="3" s="1"/>
  <c r="V695" i="3" s="1"/>
  <c r="V705" i="3" s="1"/>
  <c r="V666" i="3"/>
  <c r="V676" i="3" s="1"/>
  <c r="V686" i="3" s="1"/>
  <c r="V696" i="3" s="1"/>
  <c r="V706" i="3" s="1"/>
  <c r="V671" i="3"/>
  <c r="V681" i="3" s="1"/>
  <c r="V691" i="3" s="1"/>
  <c r="V701" i="3" s="1"/>
  <c r="V672" i="3"/>
  <c r="V682" i="3" s="1"/>
  <c r="V692" i="3" s="1"/>
  <c r="V702" i="3" s="1"/>
  <c r="V673" i="3"/>
  <c r="V683" i="3"/>
  <c r="V693" i="3" s="1"/>
  <c r="V703" i="3" s="1"/>
  <c r="E801" i="4"/>
  <c r="F801" i="4" s="1"/>
  <c r="G801" i="4"/>
  <c r="H801" i="4"/>
  <c r="I801" i="4" s="1"/>
  <c r="J801" i="4" s="1"/>
  <c r="M801" i="4" s="1"/>
  <c r="E802" i="4"/>
  <c r="F802" i="4" s="1"/>
  <c r="H802" i="4"/>
  <c r="I802" i="4" s="1"/>
  <c r="J802" i="4" s="1"/>
  <c r="E803" i="4"/>
  <c r="F803" i="4" s="1"/>
  <c r="L803" i="4" s="1"/>
  <c r="G803" i="4"/>
  <c r="H803" i="4"/>
  <c r="I803" i="4"/>
  <c r="J803" i="4" s="1"/>
  <c r="M803" i="4" s="1"/>
  <c r="E804" i="4"/>
  <c r="F804" i="4" s="1"/>
  <c r="L804" i="4" s="1"/>
  <c r="G804" i="4"/>
  <c r="H804" i="4"/>
  <c r="I804" i="4"/>
  <c r="J804" i="4" s="1"/>
  <c r="M804" i="4" s="1"/>
  <c r="E654" i="4"/>
  <c r="F654" i="4" s="1"/>
  <c r="H654" i="4"/>
  <c r="I654" i="4" s="1"/>
  <c r="J654" i="4" s="1"/>
  <c r="E655" i="4"/>
  <c r="F655" i="4"/>
  <c r="G655" i="4"/>
  <c r="H655" i="4"/>
  <c r="I655" i="4"/>
  <c r="J655" i="4" s="1"/>
  <c r="M655" i="4" s="1"/>
  <c r="E656" i="4"/>
  <c r="E661" i="4" s="1"/>
  <c r="F656" i="4"/>
  <c r="G656" i="4"/>
  <c r="G661" i="4" s="1"/>
  <c r="H656" i="4"/>
  <c r="E657" i="4"/>
  <c r="H657" i="4"/>
  <c r="I657" i="4"/>
  <c r="J657" i="4" s="1"/>
  <c r="J662" i="4" s="1"/>
  <c r="E658" i="4"/>
  <c r="G658" i="4" s="1"/>
  <c r="H658" i="4"/>
  <c r="I658" i="4" s="1"/>
  <c r="J658" i="4" s="1"/>
  <c r="E659" i="4"/>
  <c r="E664" i="4" s="1"/>
  <c r="F659" i="4"/>
  <c r="H659" i="4"/>
  <c r="I659" i="4"/>
  <c r="E660" i="4"/>
  <c r="F660" i="4" s="1"/>
  <c r="H660" i="4"/>
  <c r="I660" i="4" s="1"/>
  <c r="J660" i="4" s="1"/>
  <c r="H661" i="4"/>
  <c r="I661" i="4"/>
  <c r="E662" i="4"/>
  <c r="F662" i="4"/>
  <c r="H662" i="4"/>
  <c r="I662" i="4"/>
  <c r="L662" i="4"/>
  <c r="H663" i="4"/>
  <c r="I663" i="4" s="1"/>
  <c r="J663" i="4" s="1"/>
  <c r="H664" i="4"/>
  <c r="I664" i="4"/>
  <c r="E665" i="4"/>
  <c r="E670" i="4" s="1"/>
  <c r="F665" i="4"/>
  <c r="H665" i="4"/>
  <c r="H666" i="4"/>
  <c r="I666" i="4"/>
  <c r="E667" i="4"/>
  <c r="F667" i="4" s="1"/>
  <c r="H667" i="4"/>
  <c r="H668" i="4"/>
  <c r="I668" i="4"/>
  <c r="J668" i="4" s="1"/>
  <c r="H669" i="4"/>
  <c r="H670" i="4"/>
  <c r="I670" i="4" s="1"/>
  <c r="E672" i="4"/>
  <c r="H672" i="4"/>
  <c r="I672" i="4" s="1"/>
  <c r="H674" i="4"/>
  <c r="H677" i="4"/>
  <c r="I677" i="4"/>
  <c r="H678" i="4"/>
  <c r="H679" i="4"/>
  <c r="I679" i="4" s="1"/>
  <c r="H681" i="4"/>
  <c r="I681" i="4"/>
  <c r="H683" i="4"/>
  <c r="H685" i="4"/>
  <c r="H687" i="4"/>
  <c r="H692" i="4"/>
  <c r="H694" i="4"/>
  <c r="H696" i="4"/>
  <c r="J505" i="4"/>
  <c r="J510" i="4" s="1"/>
  <c r="J515" i="4" s="1"/>
  <c r="J520" i="4" s="1"/>
  <c r="J525" i="4" s="1"/>
  <c r="J530" i="4" s="1"/>
  <c r="J535" i="4" s="1"/>
  <c r="J540" i="4" s="1"/>
  <c r="J545" i="4" s="1"/>
  <c r="J550" i="4" s="1"/>
  <c r="J555" i="4" s="1"/>
  <c r="J560" i="4" s="1"/>
  <c r="J565" i="4" s="1"/>
  <c r="J570" i="4" s="1"/>
  <c r="J575" i="4" s="1"/>
  <c r="J580" i="4" s="1"/>
  <c r="J585" i="4" s="1"/>
  <c r="J590" i="4" s="1"/>
  <c r="J595" i="4" s="1"/>
  <c r="J600" i="4" s="1"/>
  <c r="J605" i="4" s="1"/>
  <c r="J610" i="4" s="1"/>
  <c r="J615" i="4" s="1"/>
  <c r="J620" i="4" s="1"/>
  <c r="J625" i="4" s="1"/>
  <c r="J630" i="4" s="1"/>
  <c r="J635" i="4" s="1"/>
  <c r="J640" i="4" s="1"/>
  <c r="J645" i="4" s="1"/>
  <c r="J650" i="4" s="1"/>
  <c r="J506" i="4"/>
  <c r="J511" i="4" s="1"/>
  <c r="J516" i="4" s="1"/>
  <c r="J521" i="4" s="1"/>
  <c r="J526" i="4" s="1"/>
  <c r="J531" i="4" s="1"/>
  <c r="J536" i="4" s="1"/>
  <c r="J541" i="4" s="1"/>
  <c r="J546" i="4" s="1"/>
  <c r="J551" i="4" s="1"/>
  <c r="J556" i="4" s="1"/>
  <c r="J561" i="4" s="1"/>
  <c r="J566" i="4" s="1"/>
  <c r="J571" i="4" s="1"/>
  <c r="J576" i="4" s="1"/>
  <c r="J581" i="4" s="1"/>
  <c r="J586" i="4" s="1"/>
  <c r="J591" i="4" s="1"/>
  <c r="J596" i="4" s="1"/>
  <c r="J601" i="4" s="1"/>
  <c r="J606" i="4" s="1"/>
  <c r="J611" i="4" s="1"/>
  <c r="J616" i="4" s="1"/>
  <c r="J621" i="4" s="1"/>
  <c r="J626" i="4" s="1"/>
  <c r="J631" i="4" s="1"/>
  <c r="J636" i="4" s="1"/>
  <c r="J641" i="4" s="1"/>
  <c r="J646" i="4" s="1"/>
  <c r="J651" i="4" s="1"/>
  <c r="J507" i="4"/>
  <c r="J512" i="4" s="1"/>
  <c r="J517" i="4" s="1"/>
  <c r="J522" i="4" s="1"/>
  <c r="J527" i="4" s="1"/>
  <c r="J532" i="4" s="1"/>
  <c r="J537" i="4" s="1"/>
  <c r="J542" i="4" s="1"/>
  <c r="J547" i="4" s="1"/>
  <c r="J552" i="4" s="1"/>
  <c r="J508" i="4"/>
  <c r="J509" i="4"/>
  <c r="J513" i="4"/>
  <c r="J514" i="4"/>
  <c r="J519" i="4" s="1"/>
  <c r="J524" i="4" s="1"/>
  <c r="J529" i="4" s="1"/>
  <c r="J534" i="4" s="1"/>
  <c r="J539" i="4" s="1"/>
  <c r="J544" i="4" s="1"/>
  <c r="J549" i="4" s="1"/>
  <c r="J554" i="4" s="1"/>
  <c r="J559" i="4" s="1"/>
  <c r="J564" i="4" s="1"/>
  <c r="J569" i="4" s="1"/>
  <c r="J574" i="4" s="1"/>
  <c r="J579" i="4" s="1"/>
  <c r="J584" i="4" s="1"/>
  <c r="J589" i="4" s="1"/>
  <c r="J594" i="4" s="1"/>
  <c r="J599" i="4" s="1"/>
  <c r="J604" i="4" s="1"/>
  <c r="J609" i="4" s="1"/>
  <c r="J614" i="4" s="1"/>
  <c r="J619" i="4" s="1"/>
  <c r="J624" i="4" s="1"/>
  <c r="J629" i="4" s="1"/>
  <c r="J634" i="4" s="1"/>
  <c r="J639" i="4" s="1"/>
  <c r="J644" i="4" s="1"/>
  <c r="J649" i="4" s="1"/>
  <c r="J518" i="4"/>
  <c r="J523" i="4"/>
  <c r="J528" i="4"/>
  <c r="J543" i="4" s="1"/>
  <c r="J558" i="4" s="1"/>
  <c r="J573" i="4" s="1"/>
  <c r="J588" i="4" s="1"/>
  <c r="J603" i="4" s="1"/>
  <c r="J618" i="4" s="1"/>
  <c r="J633" i="4" s="1"/>
  <c r="J648" i="4" s="1"/>
  <c r="J533" i="4"/>
  <c r="J548" i="4" s="1"/>
  <c r="J563" i="4" s="1"/>
  <c r="J578" i="4" s="1"/>
  <c r="J593" i="4" s="1"/>
  <c r="J608" i="4" s="1"/>
  <c r="J623" i="4" s="1"/>
  <c r="J638" i="4" s="1"/>
  <c r="J653" i="4" s="1"/>
  <c r="J538" i="4"/>
  <c r="J553" i="4" s="1"/>
  <c r="J568" i="4" s="1"/>
  <c r="J583" i="4" s="1"/>
  <c r="J598" i="4" s="1"/>
  <c r="J613" i="4" s="1"/>
  <c r="J628" i="4" s="1"/>
  <c r="J643" i="4" s="1"/>
  <c r="J504" i="4"/>
  <c r="U21" i="4"/>
  <c r="U22" i="4"/>
  <c r="U23" i="4"/>
  <c r="U24" i="4"/>
  <c r="U25" i="4"/>
  <c r="U26" i="4"/>
  <c r="U27" i="4"/>
  <c r="U28" i="4"/>
  <c r="U29" i="4"/>
  <c r="U30" i="4"/>
  <c r="U31" i="4"/>
  <c r="U20" i="4"/>
  <c r="B643" i="1"/>
  <c r="D643" i="1"/>
  <c r="E643" i="1"/>
  <c r="B644" i="1"/>
  <c r="D644" i="1"/>
  <c r="E644" i="1"/>
  <c r="B645" i="1"/>
  <c r="D645" i="1"/>
  <c r="E645" i="1"/>
  <c r="B646" i="1"/>
  <c r="D646" i="1"/>
  <c r="E646" i="1"/>
  <c r="B647" i="1"/>
  <c r="D647" i="1"/>
  <c r="E647" i="1"/>
  <c r="B648" i="1"/>
  <c r="D648" i="1"/>
  <c r="E648" i="1"/>
  <c r="B649" i="1"/>
  <c r="D649" i="1"/>
  <c r="E649" i="1"/>
  <c r="B650" i="1"/>
  <c r="D650" i="1"/>
  <c r="E650" i="1"/>
  <c r="B651" i="1"/>
  <c r="D651" i="1"/>
  <c r="E651" i="1"/>
  <c r="B631" i="1"/>
  <c r="D631" i="1"/>
  <c r="E631" i="1"/>
  <c r="B632" i="1"/>
  <c r="D632" i="1"/>
  <c r="E632" i="1"/>
  <c r="B633" i="1"/>
  <c r="D633" i="1"/>
  <c r="E633" i="1"/>
  <c r="B634" i="1"/>
  <c r="D634" i="1"/>
  <c r="E634" i="1"/>
  <c r="B635" i="1"/>
  <c r="D635" i="1"/>
  <c r="E635" i="1"/>
  <c r="B636" i="1"/>
  <c r="D636" i="1"/>
  <c r="E636" i="1"/>
  <c r="B637" i="1"/>
  <c r="D637" i="1"/>
  <c r="E637" i="1"/>
  <c r="B638" i="1"/>
  <c r="D638" i="1"/>
  <c r="E638" i="1"/>
  <c r="B639" i="1"/>
  <c r="D639" i="1"/>
  <c r="E639" i="1"/>
  <c r="B640" i="1"/>
  <c r="D640" i="1"/>
  <c r="E640" i="1"/>
  <c r="B641" i="1"/>
  <c r="D641" i="1"/>
  <c r="E641" i="1"/>
  <c r="B642" i="1"/>
  <c r="D642" i="1"/>
  <c r="E642" i="1"/>
  <c r="B503" i="1"/>
  <c r="D503" i="1"/>
  <c r="E503" i="1"/>
  <c r="B504" i="1"/>
  <c r="D504" i="1"/>
  <c r="E504" i="1"/>
  <c r="B505" i="1"/>
  <c r="D505" i="1"/>
  <c r="E505" i="1"/>
  <c r="B506" i="1"/>
  <c r="D506" i="1"/>
  <c r="E506" i="1"/>
  <c r="B507" i="1"/>
  <c r="D507" i="1"/>
  <c r="E507" i="1"/>
  <c r="B508" i="1"/>
  <c r="D508" i="1"/>
  <c r="E508" i="1"/>
  <c r="B509" i="1"/>
  <c r="D509" i="1"/>
  <c r="E509" i="1"/>
  <c r="B510" i="1"/>
  <c r="D510" i="1"/>
  <c r="E510" i="1"/>
  <c r="B511" i="1"/>
  <c r="D511" i="1"/>
  <c r="E511" i="1"/>
  <c r="B512" i="1"/>
  <c r="D512" i="1"/>
  <c r="E512" i="1"/>
  <c r="B513" i="1"/>
  <c r="D513" i="1"/>
  <c r="E513" i="1"/>
  <c r="B514" i="1"/>
  <c r="D514" i="1"/>
  <c r="E514" i="1"/>
  <c r="B515" i="1"/>
  <c r="D515" i="1"/>
  <c r="E515" i="1"/>
  <c r="B516" i="1"/>
  <c r="D516" i="1"/>
  <c r="E516" i="1"/>
  <c r="B517" i="1"/>
  <c r="D517" i="1"/>
  <c r="E517" i="1"/>
  <c r="B518" i="1"/>
  <c r="D518" i="1"/>
  <c r="E518" i="1"/>
  <c r="B519" i="1"/>
  <c r="D519" i="1"/>
  <c r="E519" i="1"/>
  <c r="B520" i="1"/>
  <c r="D520" i="1"/>
  <c r="E520" i="1"/>
  <c r="B521" i="1"/>
  <c r="D521" i="1"/>
  <c r="E521" i="1"/>
  <c r="B522" i="1"/>
  <c r="D522" i="1"/>
  <c r="E522" i="1"/>
  <c r="B523" i="1"/>
  <c r="D523" i="1"/>
  <c r="E523" i="1"/>
  <c r="B524" i="1"/>
  <c r="D524" i="1"/>
  <c r="E524" i="1"/>
  <c r="B525" i="1"/>
  <c r="D525" i="1"/>
  <c r="E525" i="1"/>
  <c r="B526" i="1"/>
  <c r="D526" i="1"/>
  <c r="E526" i="1"/>
  <c r="B527" i="1"/>
  <c r="D527" i="1"/>
  <c r="E527" i="1"/>
  <c r="B528" i="1"/>
  <c r="D528" i="1"/>
  <c r="E528" i="1"/>
  <c r="B529" i="1"/>
  <c r="D529" i="1"/>
  <c r="E529" i="1"/>
  <c r="B530" i="1"/>
  <c r="D530" i="1"/>
  <c r="E530" i="1"/>
  <c r="B531" i="1"/>
  <c r="D531" i="1"/>
  <c r="E531" i="1"/>
  <c r="B532" i="1"/>
  <c r="D532" i="1"/>
  <c r="E532" i="1"/>
  <c r="B533" i="1"/>
  <c r="D533" i="1"/>
  <c r="E533" i="1"/>
  <c r="B534" i="1"/>
  <c r="D534" i="1"/>
  <c r="E534" i="1"/>
  <c r="B535" i="1"/>
  <c r="D535" i="1"/>
  <c r="E535" i="1"/>
  <c r="B536" i="1"/>
  <c r="D536" i="1"/>
  <c r="E536" i="1"/>
  <c r="B537" i="1"/>
  <c r="D537" i="1"/>
  <c r="E537" i="1"/>
  <c r="B538" i="1"/>
  <c r="D538" i="1"/>
  <c r="E538" i="1"/>
  <c r="B539" i="1"/>
  <c r="D539" i="1"/>
  <c r="E539" i="1"/>
  <c r="B540" i="1"/>
  <c r="D540" i="1"/>
  <c r="E540" i="1"/>
  <c r="B541" i="1"/>
  <c r="D541" i="1"/>
  <c r="E541" i="1"/>
  <c r="B542" i="1"/>
  <c r="D542" i="1"/>
  <c r="E542" i="1"/>
  <c r="B543" i="1"/>
  <c r="D543" i="1"/>
  <c r="E543" i="1"/>
  <c r="B544" i="1"/>
  <c r="D544" i="1"/>
  <c r="E544" i="1"/>
  <c r="B545" i="1"/>
  <c r="D545" i="1"/>
  <c r="E545" i="1"/>
  <c r="B546" i="1"/>
  <c r="D546" i="1"/>
  <c r="E546" i="1"/>
  <c r="B547" i="1"/>
  <c r="D547" i="1"/>
  <c r="E547" i="1"/>
  <c r="B548" i="1"/>
  <c r="D548" i="1"/>
  <c r="E548" i="1"/>
  <c r="B549" i="1"/>
  <c r="D549" i="1"/>
  <c r="E549" i="1"/>
  <c r="B550" i="1"/>
  <c r="D550" i="1"/>
  <c r="E550" i="1"/>
  <c r="B551" i="1"/>
  <c r="D551" i="1"/>
  <c r="E551" i="1"/>
  <c r="B552" i="1"/>
  <c r="D552" i="1"/>
  <c r="E552" i="1"/>
  <c r="B553" i="1"/>
  <c r="D553" i="1"/>
  <c r="E553" i="1"/>
  <c r="B554" i="1"/>
  <c r="D554" i="1"/>
  <c r="E554" i="1"/>
  <c r="B555" i="1"/>
  <c r="D555" i="1"/>
  <c r="E555" i="1"/>
  <c r="B556" i="1"/>
  <c r="D556" i="1"/>
  <c r="E556" i="1"/>
  <c r="B557" i="1"/>
  <c r="D557" i="1"/>
  <c r="E557" i="1"/>
  <c r="B558" i="1"/>
  <c r="D558" i="1"/>
  <c r="E558" i="1"/>
  <c r="B559" i="1"/>
  <c r="D559" i="1"/>
  <c r="E559" i="1"/>
  <c r="B560" i="1"/>
  <c r="D560" i="1"/>
  <c r="E560" i="1"/>
  <c r="B561" i="1"/>
  <c r="D561" i="1"/>
  <c r="E561" i="1"/>
  <c r="B562" i="1"/>
  <c r="D562" i="1"/>
  <c r="E562" i="1"/>
  <c r="B563" i="1"/>
  <c r="D563" i="1"/>
  <c r="E563" i="1"/>
  <c r="B564" i="1"/>
  <c r="D564" i="1"/>
  <c r="E564" i="1"/>
  <c r="B565" i="1"/>
  <c r="D565" i="1"/>
  <c r="E565" i="1"/>
  <c r="B566" i="1"/>
  <c r="D566" i="1"/>
  <c r="E566" i="1"/>
  <c r="B567" i="1"/>
  <c r="D567" i="1"/>
  <c r="E567" i="1"/>
  <c r="B568" i="1"/>
  <c r="D568" i="1"/>
  <c r="E568" i="1"/>
  <c r="B569" i="1"/>
  <c r="D569" i="1"/>
  <c r="E569" i="1"/>
  <c r="B570" i="1"/>
  <c r="D570" i="1"/>
  <c r="E570" i="1"/>
  <c r="B571" i="1"/>
  <c r="D571" i="1"/>
  <c r="E571" i="1"/>
  <c r="B572" i="1"/>
  <c r="D572" i="1"/>
  <c r="E572" i="1"/>
  <c r="B573" i="1"/>
  <c r="D573" i="1"/>
  <c r="E573" i="1"/>
  <c r="B574" i="1"/>
  <c r="D574" i="1"/>
  <c r="E574" i="1"/>
  <c r="B575" i="1"/>
  <c r="D575" i="1"/>
  <c r="E575" i="1"/>
  <c r="B576" i="1"/>
  <c r="D576" i="1"/>
  <c r="E576" i="1"/>
  <c r="B577" i="1"/>
  <c r="D577" i="1"/>
  <c r="E577" i="1"/>
  <c r="B578" i="1"/>
  <c r="D578" i="1"/>
  <c r="E578" i="1"/>
  <c r="B579" i="1"/>
  <c r="D579" i="1"/>
  <c r="E579" i="1"/>
  <c r="B580" i="1"/>
  <c r="D580" i="1"/>
  <c r="E580" i="1"/>
  <c r="B581" i="1"/>
  <c r="D581" i="1"/>
  <c r="E581" i="1"/>
  <c r="B582" i="1"/>
  <c r="D582" i="1"/>
  <c r="E582" i="1"/>
  <c r="B583" i="1"/>
  <c r="D583" i="1"/>
  <c r="E583" i="1"/>
  <c r="B584" i="1"/>
  <c r="D584" i="1"/>
  <c r="E584" i="1"/>
  <c r="B585" i="1"/>
  <c r="D585" i="1"/>
  <c r="E585" i="1"/>
  <c r="B586" i="1"/>
  <c r="D586" i="1"/>
  <c r="E586" i="1"/>
  <c r="B587" i="1"/>
  <c r="D587" i="1"/>
  <c r="E587" i="1"/>
  <c r="B588" i="1"/>
  <c r="D588" i="1"/>
  <c r="E588" i="1"/>
  <c r="B589" i="1"/>
  <c r="D589" i="1"/>
  <c r="E589" i="1"/>
  <c r="B590" i="1"/>
  <c r="D590" i="1"/>
  <c r="E590" i="1"/>
  <c r="B591" i="1"/>
  <c r="D591" i="1"/>
  <c r="E591" i="1"/>
  <c r="B592" i="1"/>
  <c r="D592" i="1"/>
  <c r="E592" i="1"/>
  <c r="B593" i="1"/>
  <c r="D593" i="1"/>
  <c r="E593" i="1"/>
  <c r="B594" i="1"/>
  <c r="D594" i="1"/>
  <c r="E594" i="1"/>
  <c r="B595" i="1"/>
  <c r="D595" i="1"/>
  <c r="E595" i="1"/>
  <c r="B596" i="1"/>
  <c r="D596" i="1"/>
  <c r="E596" i="1"/>
  <c r="B597" i="1"/>
  <c r="D597" i="1"/>
  <c r="E597" i="1"/>
  <c r="B598" i="1"/>
  <c r="D598" i="1"/>
  <c r="E598" i="1"/>
  <c r="B599" i="1"/>
  <c r="D599" i="1"/>
  <c r="E599" i="1"/>
  <c r="B600" i="1"/>
  <c r="D600" i="1"/>
  <c r="E600" i="1"/>
  <c r="B601" i="1"/>
  <c r="D601" i="1"/>
  <c r="E601" i="1"/>
  <c r="B602" i="1"/>
  <c r="D602" i="1"/>
  <c r="E602" i="1"/>
  <c r="B603" i="1"/>
  <c r="D603" i="1"/>
  <c r="E603" i="1"/>
  <c r="B604" i="1"/>
  <c r="D604" i="1"/>
  <c r="E604" i="1"/>
  <c r="B605" i="1"/>
  <c r="D605" i="1"/>
  <c r="E605" i="1"/>
  <c r="B606" i="1"/>
  <c r="D606" i="1"/>
  <c r="E606" i="1"/>
  <c r="B607" i="1"/>
  <c r="D607" i="1"/>
  <c r="E607" i="1"/>
  <c r="B608" i="1"/>
  <c r="D608" i="1"/>
  <c r="E608" i="1"/>
  <c r="B609" i="1"/>
  <c r="D609" i="1"/>
  <c r="E609" i="1"/>
  <c r="B610" i="1"/>
  <c r="D610" i="1"/>
  <c r="E610" i="1"/>
  <c r="B611" i="1"/>
  <c r="D611" i="1"/>
  <c r="E611" i="1"/>
  <c r="B612" i="1"/>
  <c r="D612" i="1"/>
  <c r="E612" i="1"/>
  <c r="B613" i="1"/>
  <c r="D613" i="1"/>
  <c r="E613" i="1"/>
  <c r="B614" i="1"/>
  <c r="D614" i="1"/>
  <c r="E614" i="1"/>
  <c r="B615" i="1"/>
  <c r="D615" i="1"/>
  <c r="E615" i="1"/>
  <c r="B616" i="1"/>
  <c r="D616" i="1"/>
  <c r="E616" i="1"/>
  <c r="B617" i="1"/>
  <c r="D617" i="1"/>
  <c r="E617" i="1"/>
  <c r="B618" i="1"/>
  <c r="D618" i="1"/>
  <c r="E618" i="1"/>
  <c r="B619" i="1"/>
  <c r="D619" i="1"/>
  <c r="E619" i="1"/>
  <c r="B620" i="1"/>
  <c r="D620" i="1"/>
  <c r="E620" i="1"/>
  <c r="B621" i="1"/>
  <c r="D621" i="1"/>
  <c r="E621" i="1"/>
  <c r="B622" i="1"/>
  <c r="D622" i="1"/>
  <c r="E622" i="1"/>
  <c r="B623" i="1"/>
  <c r="D623" i="1"/>
  <c r="E623" i="1"/>
  <c r="B624" i="1"/>
  <c r="D624" i="1"/>
  <c r="E624" i="1"/>
  <c r="B625" i="1"/>
  <c r="D625" i="1"/>
  <c r="E625" i="1"/>
  <c r="B626" i="1"/>
  <c r="D626" i="1"/>
  <c r="E626" i="1"/>
  <c r="B627" i="1"/>
  <c r="D627" i="1"/>
  <c r="E627" i="1"/>
  <c r="B628" i="1"/>
  <c r="D628" i="1"/>
  <c r="E628" i="1"/>
  <c r="B629" i="1"/>
  <c r="D629" i="1"/>
  <c r="E629" i="1"/>
  <c r="B630" i="1"/>
  <c r="D630" i="1"/>
  <c r="E630" i="1"/>
  <c r="E653" i="4"/>
  <c r="F653" i="4" s="1"/>
  <c r="L653" i="4" s="1"/>
  <c r="H653" i="4"/>
  <c r="I653" i="4" s="1"/>
  <c r="E646" i="4"/>
  <c r="F646" i="4" s="1"/>
  <c r="H646" i="4"/>
  <c r="I646" i="4" s="1"/>
  <c r="E647" i="4"/>
  <c r="E652" i="4" s="1"/>
  <c r="F652" i="4" s="1"/>
  <c r="F647" i="4"/>
  <c r="H647" i="4"/>
  <c r="I647" i="4" s="1"/>
  <c r="E648" i="4"/>
  <c r="F648" i="4" s="1"/>
  <c r="L648" i="4" s="1"/>
  <c r="H648" i="4"/>
  <c r="I648" i="4"/>
  <c r="E649" i="4"/>
  <c r="F649" i="4" s="1"/>
  <c r="L649" i="4" s="1"/>
  <c r="H649" i="4"/>
  <c r="I649" i="4" s="1"/>
  <c r="E650" i="4"/>
  <c r="F650" i="4"/>
  <c r="H650" i="4"/>
  <c r="I650" i="4" s="1"/>
  <c r="E651" i="4"/>
  <c r="F651" i="4" s="1"/>
  <c r="L651" i="4" s="1"/>
  <c r="H651" i="4"/>
  <c r="I651" i="4"/>
  <c r="H652" i="4"/>
  <c r="I652" i="4" s="1"/>
  <c r="E639" i="4"/>
  <c r="F639" i="4" s="1"/>
  <c r="H639" i="4"/>
  <c r="I639" i="4" s="1"/>
  <c r="E640" i="4"/>
  <c r="E645" i="4" s="1"/>
  <c r="F645" i="4" s="1"/>
  <c r="L645" i="4" s="1"/>
  <c r="H640" i="4"/>
  <c r="I640" i="4" s="1"/>
  <c r="E641" i="4"/>
  <c r="F641" i="4" s="1"/>
  <c r="L641" i="4" s="1"/>
  <c r="H641" i="4"/>
  <c r="I641" i="4"/>
  <c r="E642" i="4"/>
  <c r="F642" i="4" s="1"/>
  <c r="L642" i="4" s="1"/>
  <c r="H642" i="4"/>
  <c r="I642" i="4"/>
  <c r="E643" i="4"/>
  <c r="F643" i="4"/>
  <c r="H643" i="4"/>
  <c r="I643" i="4" s="1"/>
  <c r="E644" i="4"/>
  <c r="F644" i="4" s="1"/>
  <c r="L644" i="4" s="1"/>
  <c r="H644" i="4"/>
  <c r="I644" i="4"/>
  <c r="H645" i="4"/>
  <c r="I645" i="4"/>
  <c r="E632" i="4"/>
  <c r="F632" i="4" s="1"/>
  <c r="H632" i="4"/>
  <c r="I632" i="4" s="1"/>
  <c r="E633" i="4"/>
  <c r="E638" i="4" s="1"/>
  <c r="F638" i="4" s="1"/>
  <c r="F633" i="4"/>
  <c r="H633" i="4"/>
  <c r="I633" i="4" s="1"/>
  <c r="E634" i="4"/>
  <c r="F634" i="4"/>
  <c r="H634" i="4"/>
  <c r="I634" i="4"/>
  <c r="E635" i="4"/>
  <c r="F635" i="4" s="1"/>
  <c r="H635" i="4"/>
  <c r="I635" i="4" s="1"/>
  <c r="E636" i="4"/>
  <c r="F636" i="4"/>
  <c r="H636" i="4"/>
  <c r="I636" i="4" s="1"/>
  <c r="E637" i="4"/>
  <c r="F637" i="4"/>
  <c r="H637" i="4"/>
  <c r="I637" i="4"/>
  <c r="H638" i="4"/>
  <c r="I638" i="4" s="1"/>
  <c r="E609" i="4"/>
  <c r="F609" i="4" s="1"/>
  <c r="L609" i="4" s="1"/>
  <c r="H609" i="4"/>
  <c r="I609" i="4" s="1"/>
  <c r="E610" i="4"/>
  <c r="E615" i="4" s="1"/>
  <c r="F610" i="4"/>
  <c r="H610" i="4"/>
  <c r="I610" i="4" s="1"/>
  <c r="E611" i="4"/>
  <c r="F611" i="4" s="1"/>
  <c r="L611" i="4" s="1"/>
  <c r="H611" i="4"/>
  <c r="I611" i="4"/>
  <c r="E612" i="4"/>
  <c r="F612" i="4" s="1"/>
  <c r="L612" i="4" s="1"/>
  <c r="H612" i="4"/>
  <c r="I612" i="4"/>
  <c r="E613" i="4"/>
  <c r="E618" i="4" s="1"/>
  <c r="F613" i="4"/>
  <c r="H613" i="4"/>
  <c r="I613" i="4" s="1"/>
  <c r="E614" i="4"/>
  <c r="F614" i="4" s="1"/>
  <c r="L614" i="4" s="1"/>
  <c r="H614" i="4"/>
  <c r="I614" i="4"/>
  <c r="H615" i="4"/>
  <c r="I615" i="4"/>
  <c r="E616" i="4"/>
  <c r="E621" i="4" s="1"/>
  <c r="F616" i="4"/>
  <c r="H616" i="4"/>
  <c r="I616" i="4" s="1"/>
  <c r="E617" i="4"/>
  <c r="F617" i="4" s="1"/>
  <c r="L617" i="4" s="1"/>
  <c r="H617" i="4"/>
  <c r="I617" i="4"/>
  <c r="H618" i="4"/>
  <c r="I618" i="4"/>
  <c r="E619" i="4"/>
  <c r="E624" i="4" s="1"/>
  <c r="F619" i="4"/>
  <c r="H619" i="4"/>
  <c r="I619" i="4" s="1"/>
  <c r="H620" i="4"/>
  <c r="I620" i="4"/>
  <c r="H621" i="4"/>
  <c r="I621" i="4"/>
  <c r="E622" i="4"/>
  <c r="E627" i="4" s="1"/>
  <c r="F627" i="4" s="1"/>
  <c r="L627" i="4" s="1"/>
  <c r="F622" i="4"/>
  <c r="H622" i="4"/>
  <c r="I622" i="4" s="1"/>
  <c r="H623" i="4"/>
  <c r="I623" i="4"/>
  <c r="H624" i="4"/>
  <c r="I624" i="4"/>
  <c r="H625" i="4"/>
  <c r="I625" i="4" s="1"/>
  <c r="H626" i="4"/>
  <c r="I626" i="4"/>
  <c r="H627" i="4"/>
  <c r="I627" i="4"/>
  <c r="H628" i="4"/>
  <c r="I628" i="4" s="1"/>
  <c r="H629" i="4"/>
  <c r="I629" i="4"/>
  <c r="H630" i="4"/>
  <c r="I630" i="4"/>
  <c r="H631" i="4"/>
  <c r="I631" i="4" s="1"/>
  <c r="E506" i="4"/>
  <c r="F506" i="4" s="1"/>
  <c r="H506" i="4"/>
  <c r="I506" i="4" s="1"/>
  <c r="E507" i="4"/>
  <c r="E512" i="4" s="1"/>
  <c r="F507" i="4"/>
  <c r="G507" i="4"/>
  <c r="H507" i="4"/>
  <c r="I507" i="4" s="1"/>
  <c r="E508" i="4"/>
  <c r="F508" i="4" s="1"/>
  <c r="L508" i="4" s="1"/>
  <c r="H508" i="4"/>
  <c r="I508" i="4" s="1"/>
  <c r="E509" i="4"/>
  <c r="F509" i="4" s="1"/>
  <c r="H509" i="4"/>
  <c r="I509" i="4" s="1"/>
  <c r="E510" i="4"/>
  <c r="E515" i="4" s="1"/>
  <c r="F510" i="4"/>
  <c r="H510" i="4"/>
  <c r="I510" i="4" s="1"/>
  <c r="E511" i="4"/>
  <c r="F511" i="4" s="1"/>
  <c r="L511" i="4" s="1"/>
  <c r="H511" i="4"/>
  <c r="I511" i="4" s="1"/>
  <c r="H512" i="4"/>
  <c r="I512" i="4" s="1"/>
  <c r="E513" i="4"/>
  <c r="E518" i="4" s="1"/>
  <c r="F513" i="4"/>
  <c r="H513" i="4"/>
  <c r="I513" i="4" s="1"/>
  <c r="E514" i="4"/>
  <c r="F514" i="4" s="1"/>
  <c r="H514" i="4"/>
  <c r="I514" i="4" s="1"/>
  <c r="H515" i="4"/>
  <c r="I515" i="4" s="1"/>
  <c r="E516" i="4"/>
  <c r="E521" i="4" s="1"/>
  <c r="F516" i="4"/>
  <c r="H516" i="4"/>
  <c r="I516" i="4" s="1"/>
  <c r="H517" i="4"/>
  <c r="I517" i="4" s="1"/>
  <c r="H518" i="4"/>
  <c r="I518" i="4" s="1"/>
  <c r="E519" i="4"/>
  <c r="E524" i="4" s="1"/>
  <c r="F519" i="4"/>
  <c r="H519" i="4"/>
  <c r="I519" i="4" s="1"/>
  <c r="H520" i="4"/>
  <c r="I520" i="4" s="1"/>
  <c r="H521" i="4"/>
  <c r="I521" i="4" s="1"/>
  <c r="H522" i="4"/>
  <c r="I522" i="4" s="1"/>
  <c r="H523" i="4"/>
  <c r="I523" i="4" s="1"/>
  <c r="H524" i="4"/>
  <c r="I524" i="4" s="1"/>
  <c r="H525" i="4"/>
  <c r="I525" i="4" s="1"/>
  <c r="H526" i="4"/>
  <c r="I526" i="4" s="1"/>
  <c r="H527" i="4"/>
  <c r="I527" i="4" s="1"/>
  <c r="H528" i="4"/>
  <c r="I528" i="4" s="1"/>
  <c r="H529" i="4"/>
  <c r="I529" i="4" s="1"/>
  <c r="H530" i="4"/>
  <c r="I530" i="4" s="1"/>
  <c r="H531" i="4"/>
  <c r="I531" i="4" s="1"/>
  <c r="H532" i="4"/>
  <c r="I532" i="4" s="1"/>
  <c r="H533" i="4"/>
  <c r="I533" i="4" s="1"/>
  <c r="H534" i="4"/>
  <c r="I534" i="4" s="1"/>
  <c r="H535" i="4"/>
  <c r="I535" i="4" s="1"/>
  <c r="H536" i="4"/>
  <c r="I536" i="4" s="1"/>
  <c r="H537" i="4"/>
  <c r="I537" i="4" s="1"/>
  <c r="H538" i="4"/>
  <c r="I538" i="4" s="1"/>
  <c r="H539" i="4"/>
  <c r="I539" i="4" s="1"/>
  <c r="H540" i="4"/>
  <c r="I540" i="4" s="1"/>
  <c r="H541" i="4"/>
  <c r="I541" i="4" s="1"/>
  <c r="H542" i="4"/>
  <c r="I542" i="4" s="1"/>
  <c r="H543" i="4"/>
  <c r="I543" i="4" s="1"/>
  <c r="H544" i="4"/>
  <c r="I544" i="4" s="1"/>
  <c r="H545" i="4"/>
  <c r="I545" i="4" s="1"/>
  <c r="H546" i="4"/>
  <c r="I546" i="4" s="1"/>
  <c r="H547" i="4"/>
  <c r="I547" i="4" s="1"/>
  <c r="H548" i="4"/>
  <c r="I548" i="4" s="1"/>
  <c r="H549" i="4"/>
  <c r="I549" i="4" s="1"/>
  <c r="H550" i="4"/>
  <c r="I550" i="4" s="1"/>
  <c r="H551" i="4"/>
  <c r="I551" i="4" s="1"/>
  <c r="H552" i="4"/>
  <c r="I552" i="4" s="1"/>
  <c r="H553" i="4"/>
  <c r="I553" i="4" s="1"/>
  <c r="H554" i="4"/>
  <c r="I554" i="4" s="1"/>
  <c r="H555" i="4"/>
  <c r="I555" i="4" s="1"/>
  <c r="H556" i="4"/>
  <c r="I556" i="4" s="1"/>
  <c r="H557" i="4"/>
  <c r="I557" i="4" s="1"/>
  <c r="H558" i="4"/>
  <c r="I558" i="4" s="1"/>
  <c r="H559" i="4"/>
  <c r="I559" i="4" s="1"/>
  <c r="H560" i="4"/>
  <c r="I560" i="4" s="1"/>
  <c r="H561" i="4"/>
  <c r="I561" i="4" s="1"/>
  <c r="H562" i="4"/>
  <c r="I562" i="4" s="1"/>
  <c r="H563" i="4"/>
  <c r="I563" i="4" s="1"/>
  <c r="H564" i="4"/>
  <c r="I564" i="4" s="1"/>
  <c r="H565" i="4"/>
  <c r="I565" i="4" s="1"/>
  <c r="H566" i="4"/>
  <c r="I566" i="4" s="1"/>
  <c r="H567" i="4"/>
  <c r="I567" i="4" s="1"/>
  <c r="H568" i="4"/>
  <c r="I568" i="4" s="1"/>
  <c r="H569" i="4"/>
  <c r="I569" i="4" s="1"/>
  <c r="H570" i="4"/>
  <c r="I570" i="4" s="1"/>
  <c r="H571" i="4"/>
  <c r="I571" i="4" s="1"/>
  <c r="H572" i="4"/>
  <c r="I572" i="4" s="1"/>
  <c r="H573" i="4"/>
  <c r="I573" i="4" s="1"/>
  <c r="H574" i="4"/>
  <c r="I574" i="4" s="1"/>
  <c r="H575" i="4"/>
  <c r="I575" i="4" s="1"/>
  <c r="H576" i="4"/>
  <c r="I576" i="4" s="1"/>
  <c r="H577" i="4"/>
  <c r="I577" i="4" s="1"/>
  <c r="H578" i="4"/>
  <c r="I578" i="4" s="1"/>
  <c r="H579" i="4"/>
  <c r="I579" i="4" s="1"/>
  <c r="H580" i="4"/>
  <c r="I580" i="4" s="1"/>
  <c r="H581" i="4"/>
  <c r="I581" i="4" s="1"/>
  <c r="H582" i="4"/>
  <c r="I582" i="4" s="1"/>
  <c r="H583" i="4"/>
  <c r="I583" i="4" s="1"/>
  <c r="H584" i="4"/>
  <c r="I584" i="4" s="1"/>
  <c r="H585" i="4"/>
  <c r="I585" i="4" s="1"/>
  <c r="H586" i="4"/>
  <c r="I586" i="4" s="1"/>
  <c r="H587" i="4"/>
  <c r="I587" i="4" s="1"/>
  <c r="H588" i="4"/>
  <c r="I588" i="4" s="1"/>
  <c r="H589" i="4"/>
  <c r="I589" i="4" s="1"/>
  <c r="H590" i="4"/>
  <c r="I590" i="4" s="1"/>
  <c r="H591" i="4"/>
  <c r="I591" i="4" s="1"/>
  <c r="H592" i="4"/>
  <c r="I592" i="4" s="1"/>
  <c r="H593" i="4"/>
  <c r="I593" i="4" s="1"/>
  <c r="H594" i="4"/>
  <c r="I594" i="4" s="1"/>
  <c r="H595" i="4"/>
  <c r="I595" i="4" s="1"/>
  <c r="H596" i="4"/>
  <c r="I596" i="4" s="1"/>
  <c r="H597" i="4"/>
  <c r="I597" i="4" s="1"/>
  <c r="H598" i="4"/>
  <c r="I598" i="4" s="1"/>
  <c r="H599" i="4"/>
  <c r="I599" i="4" s="1"/>
  <c r="H600" i="4"/>
  <c r="I600" i="4" s="1"/>
  <c r="H601" i="4"/>
  <c r="I601" i="4" s="1"/>
  <c r="H602" i="4"/>
  <c r="I602" i="4" s="1"/>
  <c r="H603" i="4"/>
  <c r="I603" i="4" s="1"/>
  <c r="H604" i="4"/>
  <c r="I604" i="4" s="1"/>
  <c r="H605" i="4"/>
  <c r="I605" i="4" s="1"/>
  <c r="H606" i="4"/>
  <c r="I606" i="4" s="1"/>
  <c r="H607" i="4"/>
  <c r="I607" i="4" s="1"/>
  <c r="H608" i="4"/>
  <c r="I608" i="4" s="1"/>
  <c r="G505" i="4"/>
  <c r="G510" i="4" s="1"/>
  <c r="G504" i="4"/>
  <c r="E505" i="4"/>
  <c r="F505" i="4" s="1"/>
  <c r="H505" i="4"/>
  <c r="I505" i="4" s="1"/>
  <c r="V405" i="3"/>
  <c r="V415" i="3" s="1"/>
  <c r="V425" i="3" s="1"/>
  <c r="V435" i="3" s="1"/>
  <c r="V445" i="3" s="1"/>
  <c r="V455" i="3" s="1"/>
  <c r="V465" i="3" s="1"/>
  <c r="V475" i="3" s="1"/>
  <c r="V485" i="3" s="1"/>
  <c r="V495" i="3" s="1"/>
  <c r="V505" i="3" s="1"/>
  <c r="V515" i="3" s="1"/>
  <c r="V525" i="3" s="1"/>
  <c r="V535" i="3" s="1"/>
  <c r="V545" i="3" s="1"/>
  <c r="V555" i="3" s="1"/>
  <c r="V565" i="3" s="1"/>
  <c r="V575" i="3" s="1"/>
  <c r="V585" i="3" s="1"/>
  <c r="V595" i="3" s="1"/>
  <c r="V605" i="3" s="1"/>
  <c r="V615" i="3" s="1"/>
  <c r="V625" i="3" s="1"/>
  <c r="V635" i="3" s="1"/>
  <c r="V645" i="3" s="1"/>
  <c r="V406" i="3"/>
  <c r="V416" i="3" s="1"/>
  <c r="V426" i="3" s="1"/>
  <c r="V436" i="3" s="1"/>
  <c r="V446" i="3" s="1"/>
  <c r="V456" i="3" s="1"/>
  <c r="V466" i="3" s="1"/>
  <c r="V476" i="3" s="1"/>
  <c r="V486" i="3" s="1"/>
  <c r="V496" i="3" s="1"/>
  <c r="V506" i="3" s="1"/>
  <c r="V516" i="3" s="1"/>
  <c r="V526" i="3" s="1"/>
  <c r="V536" i="3" s="1"/>
  <c r="V546" i="3" s="1"/>
  <c r="V556" i="3" s="1"/>
  <c r="V566" i="3" s="1"/>
  <c r="V576" i="3" s="1"/>
  <c r="V586" i="3" s="1"/>
  <c r="V596" i="3" s="1"/>
  <c r="V606" i="3" s="1"/>
  <c r="V616" i="3" s="1"/>
  <c r="V626" i="3" s="1"/>
  <c r="V636" i="3" s="1"/>
  <c r="V646" i="3" s="1"/>
  <c r="V407" i="3"/>
  <c r="V417" i="3" s="1"/>
  <c r="V427" i="3" s="1"/>
  <c r="V437" i="3" s="1"/>
  <c r="V447" i="3" s="1"/>
  <c r="V457" i="3" s="1"/>
  <c r="V467" i="3" s="1"/>
  <c r="V477" i="3" s="1"/>
  <c r="V487" i="3" s="1"/>
  <c r="V497" i="3" s="1"/>
  <c r="V507" i="3" s="1"/>
  <c r="V517" i="3" s="1"/>
  <c r="V408" i="3"/>
  <c r="V418" i="3" s="1"/>
  <c r="V428" i="3" s="1"/>
  <c r="V438" i="3" s="1"/>
  <c r="V448" i="3" s="1"/>
  <c r="V458" i="3" s="1"/>
  <c r="V468" i="3" s="1"/>
  <c r="V478" i="3" s="1"/>
  <c r="V488" i="3" s="1"/>
  <c r="V498" i="3" s="1"/>
  <c r="V508" i="3" s="1"/>
  <c r="V518" i="3" s="1"/>
  <c r="V409" i="3"/>
  <c r="V419" i="3" s="1"/>
  <c r="V429" i="3" s="1"/>
  <c r="V439" i="3" s="1"/>
  <c r="V449" i="3" s="1"/>
  <c r="V459" i="3" s="1"/>
  <c r="V469" i="3" s="1"/>
  <c r="V479" i="3" s="1"/>
  <c r="V489" i="3" s="1"/>
  <c r="V499" i="3" s="1"/>
  <c r="V509" i="3" s="1"/>
  <c r="V519" i="3" s="1"/>
  <c r="V529" i="3" s="1"/>
  <c r="V539" i="3" s="1"/>
  <c r="V549" i="3" s="1"/>
  <c r="V559" i="3" s="1"/>
  <c r="V569" i="3" s="1"/>
  <c r="V579" i="3" s="1"/>
  <c r="V589" i="3" s="1"/>
  <c r="V599" i="3" s="1"/>
  <c r="V609" i="3" s="1"/>
  <c r="V619" i="3" s="1"/>
  <c r="V629" i="3" s="1"/>
  <c r="V639" i="3" s="1"/>
  <c r="V649" i="3" s="1"/>
  <c r="F1719" i="4" l="1"/>
  <c r="E1724" i="4"/>
  <c r="H1783" i="4"/>
  <c r="I1768" i="4"/>
  <c r="J1768" i="4" s="1"/>
  <c r="H1795" i="4"/>
  <c r="I1780" i="4"/>
  <c r="H1759" i="4"/>
  <c r="I1744" i="4"/>
  <c r="I1729" i="4"/>
  <c r="H1728" i="4"/>
  <c r="I1713" i="4"/>
  <c r="J1713" i="4" s="1"/>
  <c r="I1751" i="4"/>
  <c r="I1734" i="4"/>
  <c r="F1726" i="4"/>
  <c r="L1726" i="4" s="1"/>
  <c r="E1731" i="4"/>
  <c r="H1766" i="4"/>
  <c r="H1764" i="4"/>
  <c r="I1749" i="4"/>
  <c r="I1716" i="4"/>
  <c r="H1731" i="4"/>
  <c r="J1720" i="4"/>
  <c r="M1720" i="4" s="1"/>
  <c r="I1730" i="4"/>
  <c r="H1745" i="4"/>
  <c r="I1733" i="4"/>
  <c r="J1733" i="4" s="1"/>
  <c r="I1765" i="4"/>
  <c r="H1748" i="4"/>
  <c r="I1727" i="4"/>
  <c r="H1742" i="4"/>
  <c r="L1711" i="4"/>
  <c r="I1711" i="4"/>
  <c r="J1711" i="4" s="1"/>
  <c r="M1711" i="4" s="1"/>
  <c r="L1720" i="4"/>
  <c r="H1747" i="4"/>
  <c r="J1719" i="4"/>
  <c r="J1715" i="4"/>
  <c r="M1715" i="4" s="1"/>
  <c r="F1735" i="4"/>
  <c r="L1735" i="4" s="1"/>
  <c r="E1740" i="4"/>
  <c r="H1741" i="4"/>
  <c r="F1723" i="4"/>
  <c r="L1723" i="4" s="1"/>
  <c r="E1728" i="4"/>
  <c r="I1750" i="4"/>
  <c r="L1718" i="4"/>
  <c r="H1724" i="4"/>
  <c r="L1721" i="4"/>
  <c r="L1710" i="4"/>
  <c r="L1715" i="4"/>
  <c r="L1725" i="4"/>
  <c r="L1707" i="4"/>
  <c r="G1735" i="4"/>
  <c r="I1717" i="4"/>
  <c r="J1717" i="4" s="1"/>
  <c r="J1722" i="4" s="1"/>
  <c r="L1712" i="4"/>
  <c r="G1712" i="4"/>
  <c r="J1714" i="4"/>
  <c r="H1755" i="4"/>
  <c r="H1737" i="4"/>
  <c r="E1722" i="4"/>
  <c r="L1719" i="4"/>
  <c r="F1709" i="4"/>
  <c r="L1709" i="4" s="1"/>
  <c r="G1709" i="4"/>
  <c r="G1714" i="4" s="1"/>
  <c r="M1706" i="4"/>
  <c r="G1708" i="4"/>
  <c r="L1706" i="4"/>
  <c r="G1706" i="4"/>
  <c r="G1711" i="4" s="1"/>
  <c r="G1716" i="4" s="1"/>
  <c r="G1721" i="4" s="1"/>
  <c r="G1726" i="4" s="1"/>
  <c r="G1731" i="4" s="1"/>
  <c r="W1932" i="3"/>
  <c r="W2004" i="3"/>
  <c r="W1933" i="3"/>
  <c r="W2005" i="3"/>
  <c r="W1934" i="3"/>
  <c r="V1869" i="3"/>
  <c r="V1879" i="3" s="1"/>
  <c r="V1889" i="3" s="1"/>
  <c r="V1899" i="3" s="1"/>
  <c r="V1909" i="3" s="1"/>
  <c r="V1919" i="3" s="1"/>
  <c r="V1929" i="3" s="1"/>
  <c r="V1939" i="3" s="1"/>
  <c r="V1949" i="3" s="1"/>
  <c r="V1959" i="3" s="1"/>
  <c r="V1969" i="3" s="1"/>
  <c r="V1979" i="3" s="1"/>
  <c r="V1989" i="3" s="1"/>
  <c r="V1999" i="3" s="1"/>
  <c r="W1929" i="3"/>
  <c r="W2001" i="3"/>
  <c r="W1936" i="3"/>
  <c r="W1859" i="3"/>
  <c r="W1931" i="3"/>
  <c r="W2003" i="3"/>
  <c r="W1864" i="3"/>
  <c r="W1858" i="3"/>
  <c r="W1852" i="3"/>
  <c r="W1862" i="3"/>
  <c r="W1856" i="3"/>
  <c r="W1850" i="3"/>
  <c r="V1862" i="3"/>
  <c r="V1872" i="3" s="1"/>
  <c r="V1882" i="3" s="1"/>
  <c r="V1892" i="3" s="1"/>
  <c r="V1902" i="3" s="1"/>
  <c r="V1912" i="3" s="1"/>
  <c r="V1922" i="3" s="1"/>
  <c r="V1932" i="3" s="1"/>
  <c r="V1942" i="3" s="1"/>
  <c r="V1952" i="3" s="1"/>
  <c r="V1962" i="3" s="1"/>
  <c r="V1972" i="3" s="1"/>
  <c r="V1982" i="3" s="1"/>
  <c r="V1992" i="3" s="1"/>
  <c r="V2002" i="3" s="1"/>
  <c r="W1861" i="3"/>
  <c r="W1855" i="3"/>
  <c r="W1849" i="3"/>
  <c r="W1854" i="3"/>
  <c r="W1787" i="3"/>
  <c r="W1715" i="3"/>
  <c r="W1643" i="3"/>
  <c r="W1577" i="3"/>
  <c r="W1571" i="3"/>
  <c r="W1780" i="3"/>
  <c r="W1708" i="3"/>
  <c r="W1636" i="3"/>
  <c r="W1576" i="3"/>
  <c r="W1570" i="3"/>
  <c r="W1839" i="3"/>
  <c r="W1743" i="3"/>
  <c r="W1671" i="3"/>
  <c r="W1599" i="3"/>
  <c r="W1575" i="3"/>
  <c r="W1809" i="3"/>
  <c r="W1832" i="3"/>
  <c r="W1784" i="3"/>
  <c r="W1760" i="3"/>
  <c r="W1754" i="3"/>
  <c r="W1712" i="3"/>
  <c r="W1688" i="3"/>
  <c r="W1682" i="3"/>
  <c r="W1640" i="3"/>
  <c r="W1616" i="3"/>
  <c r="W1610" i="3"/>
  <c r="W1574" i="3"/>
  <c r="V1580" i="3"/>
  <c r="V1590" i="3" s="1"/>
  <c r="V1600" i="3" s="1"/>
  <c r="V1610" i="3" s="1"/>
  <c r="V1620" i="3" s="1"/>
  <c r="V1630" i="3" s="1"/>
  <c r="V1640" i="3" s="1"/>
  <c r="V1650" i="3" s="1"/>
  <c r="V1660" i="3" s="1"/>
  <c r="V1670" i="3" s="1"/>
  <c r="V1680" i="3" s="1"/>
  <c r="V1690" i="3" s="1"/>
  <c r="V1700" i="3" s="1"/>
  <c r="V1710" i="3" s="1"/>
  <c r="V1720" i="3" s="1"/>
  <c r="V1730" i="3" s="1"/>
  <c r="V1740" i="3" s="1"/>
  <c r="V1750" i="3" s="1"/>
  <c r="V1760" i="3" s="1"/>
  <c r="V1770" i="3" s="1"/>
  <c r="V1780" i="3" s="1"/>
  <c r="V1790" i="3" s="1"/>
  <c r="V1800" i="3" s="1"/>
  <c r="V1810" i="3" s="1"/>
  <c r="V1820" i="3" s="1"/>
  <c r="V1830" i="3" s="1"/>
  <c r="V1840" i="3" s="1"/>
  <c r="W1813" i="3"/>
  <c r="W1807" i="3"/>
  <c r="W1765" i="3"/>
  <c r="W1741" i="3"/>
  <c r="W1735" i="3"/>
  <c r="W1693" i="3"/>
  <c r="W1669" i="3"/>
  <c r="W1663" i="3"/>
  <c r="W1621" i="3"/>
  <c r="W1597" i="3"/>
  <c r="W1591" i="3"/>
  <c r="W1579" i="3"/>
  <c r="W1573" i="3"/>
  <c r="W1836" i="3"/>
  <c r="W1812" i="3"/>
  <c r="W1806" i="3"/>
  <c r="W1764" i="3"/>
  <c r="W1740" i="3"/>
  <c r="W1734" i="3"/>
  <c r="W1692" i="3"/>
  <c r="W1668" i="3"/>
  <c r="W1662" i="3"/>
  <c r="W1626" i="3"/>
  <c r="W1620" i="3"/>
  <c r="W1596" i="3"/>
  <c r="W1590" i="3"/>
  <c r="W1578" i="3"/>
  <c r="L1540" i="4"/>
  <c r="I1563" i="4"/>
  <c r="J1563" i="4" s="1"/>
  <c r="H1578" i="4"/>
  <c r="I1544" i="4"/>
  <c r="H1559" i="4"/>
  <c r="G1521" i="4"/>
  <c r="E1526" i="4"/>
  <c r="H1547" i="4"/>
  <c r="I1532" i="4"/>
  <c r="I1576" i="4"/>
  <c r="H1591" i="4"/>
  <c r="I1571" i="4"/>
  <c r="H1586" i="4"/>
  <c r="I1538" i="4"/>
  <c r="J1538" i="4" s="1"/>
  <c r="H1553" i="4"/>
  <c r="E1534" i="4"/>
  <c r="F1529" i="4"/>
  <c r="L1529" i="4" s="1"/>
  <c r="I1560" i="4"/>
  <c r="I1575" i="4"/>
  <c r="H1590" i="4"/>
  <c r="I1527" i="4"/>
  <c r="J1527" i="4" s="1"/>
  <c r="H1542" i="4"/>
  <c r="L1535" i="4"/>
  <c r="I1535" i="4"/>
  <c r="H1550" i="4"/>
  <c r="J1530" i="4"/>
  <c r="F1527" i="4"/>
  <c r="L1527" i="4" s="1"/>
  <c r="E1532" i="4"/>
  <c r="J1526" i="4"/>
  <c r="J1531" i="4" s="1"/>
  <c r="J1525" i="4"/>
  <c r="H1552" i="4"/>
  <c r="I1549" i="4"/>
  <c r="H1564" i="4"/>
  <c r="I1556" i="4"/>
  <c r="L1530" i="4"/>
  <c r="L1525" i="4"/>
  <c r="L1545" i="4"/>
  <c r="I1539" i="4"/>
  <c r="H1554" i="4"/>
  <c r="F1545" i="4"/>
  <c r="E1550" i="4"/>
  <c r="H1558" i="4"/>
  <c r="H1555" i="4"/>
  <c r="I1524" i="4"/>
  <c r="J1524" i="4" s="1"/>
  <c r="L1524" i="4"/>
  <c r="F1522" i="4"/>
  <c r="L1522" i="4" s="1"/>
  <c r="L1523" i="4"/>
  <c r="L1521" i="4"/>
  <c r="H1536" i="4"/>
  <c r="G1523" i="4"/>
  <c r="E1528" i="4"/>
  <c r="G1520" i="4"/>
  <c r="W1232" i="3"/>
  <c r="V1237" i="3"/>
  <c r="V1247" i="3" s="1"/>
  <c r="V1257" i="3" s="1"/>
  <c r="V1267" i="3" s="1"/>
  <c r="V1277" i="3" s="1"/>
  <c r="V1287" i="3" s="1"/>
  <c r="V1297" i="3" s="1"/>
  <c r="V1307" i="3" s="1"/>
  <c r="V1317" i="3" s="1"/>
  <c r="V1327" i="3" s="1"/>
  <c r="V1337" i="3" s="1"/>
  <c r="V1347" i="3" s="1"/>
  <c r="V1357" i="3" s="1"/>
  <c r="V1367" i="3" s="1"/>
  <c r="V1377" i="3" s="1"/>
  <c r="V1387" i="3" s="1"/>
  <c r="V1397" i="3" s="1"/>
  <c r="V1407" i="3" s="1"/>
  <c r="V1417" i="3" s="1"/>
  <c r="V1427" i="3" s="1"/>
  <c r="V1437" i="3" s="1"/>
  <c r="V1447" i="3" s="1"/>
  <c r="V1457" i="3" s="1"/>
  <c r="V1467" i="3" s="1"/>
  <c r="V1477" i="3" s="1"/>
  <c r="V1487" i="3" s="1"/>
  <c r="V1497" i="3" s="1"/>
  <c r="V1507" i="3" s="1"/>
  <c r="V1517" i="3" s="1"/>
  <c r="V1527" i="3" s="1"/>
  <c r="V1537" i="3" s="1"/>
  <c r="V1547" i="3" s="1"/>
  <c r="V1557" i="3" s="1"/>
  <c r="W1238" i="3"/>
  <c r="W1233" i="3"/>
  <c r="W1227" i="3"/>
  <c r="W1231" i="3"/>
  <c r="W1242" i="3"/>
  <c r="W1236" i="3"/>
  <c r="W1230" i="3"/>
  <c r="V1236" i="3"/>
  <c r="W1241" i="3"/>
  <c r="W1235" i="3"/>
  <c r="W1229" i="3"/>
  <c r="W1234" i="3"/>
  <c r="W1228" i="3"/>
  <c r="I983" i="4"/>
  <c r="H998" i="4"/>
  <c r="I977" i="4"/>
  <c r="H992" i="4"/>
  <c r="J907" i="4"/>
  <c r="L907" i="4"/>
  <c r="H991" i="4"/>
  <c r="I976" i="4"/>
  <c r="H1031" i="4"/>
  <c r="I1001" i="4"/>
  <c r="I974" i="4"/>
  <c r="H989" i="4"/>
  <c r="I958" i="4"/>
  <c r="H973" i="4"/>
  <c r="I965" i="4"/>
  <c r="I933" i="4"/>
  <c r="H948" i="4"/>
  <c r="H980" i="4"/>
  <c r="H970" i="4"/>
  <c r="I955" i="4"/>
  <c r="I924" i="4"/>
  <c r="H939" i="4"/>
  <c r="H994" i="4"/>
  <c r="I962" i="4"/>
  <c r="I968" i="4"/>
  <c r="J938" i="4"/>
  <c r="I915" i="4"/>
  <c r="H930" i="4"/>
  <c r="I921" i="4"/>
  <c r="I912" i="4"/>
  <c r="J912" i="4" s="1"/>
  <c r="J917" i="4" s="1"/>
  <c r="J922" i="4" s="1"/>
  <c r="I947" i="4"/>
  <c r="J943" i="4"/>
  <c r="E917" i="4"/>
  <c r="F912" i="4"/>
  <c r="I950" i="4"/>
  <c r="J928" i="4"/>
  <c r="E920" i="4"/>
  <c r="F915" i="4"/>
  <c r="L915" i="4" s="1"/>
  <c r="J910" i="4"/>
  <c r="I971" i="4"/>
  <c r="I953" i="4"/>
  <c r="J923" i="4"/>
  <c r="I906" i="4"/>
  <c r="J906" i="4" s="1"/>
  <c r="J911" i="4" s="1"/>
  <c r="J916" i="4" s="1"/>
  <c r="H936" i="4"/>
  <c r="H927" i="4"/>
  <c r="I918" i="4"/>
  <c r="J918" i="4" s="1"/>
  <c r="H967" i="4"/>
  <c r="I956" i="4"/>
  <c r="I909" i="4"/>
  <c r="J909" i="4" s="1"/>
  <c r="J914" i="4" s="1"/>
  <c r="J919" i="4" s="1"/>
  <c r="M909" i="4"/>
  <c r="E911" i="4"/>
  <c r="F906" i="4"/>
  <c r="L906" i="4" s="1"/>
  <c r="I959" i="4"/>
  <c r="E914" i="4"/>
  <c r="F909" i="4"/>
  <c r="L909" i="4" s="1"/>
  <c r="M905" i="4"/>
  <c r="L908" i="4"/>
  <c r="G907" i="4"/>
  <c r="L905" i="4"/>
  <c r="E913" i="4"/>
  <c r="G908" i="4"/>
  <c r="G913" i="4" s="1"/>
  <c r="G905" i="4"/>
  <c r="G910" i="4" s="1"/>
  <c r="V951" i="3"/>
  <c r="V961" i="3" s="1"/>
  <c r="V971" i="3" s="1"/>
  <c r="V981" i="3" s="1"/>
  <c r="V991" i="3" s="1"/>
  <c r="V1001" i="3" s="1"/>
  <c r="V1011" i="3" s="1"/>
  <c r="V1021" i="3" s="1"/>
  <c r="V1031" i="3" s="1"/>
  <c r="V1041" i="3" s="1"/>
  <c r="V1051" i="3" s="1"/>
  <c r="V1061" i="3" s="1"/>
  <c r="V1071" i="3" s="1"/>
  <c r="V1081" i="3" s="1"/>
  <c r="V1091" i="3" s="1"/>
  <c r="V1101" i="3" s="1"/>
  <c r="V1111" i="3" s="1"/>
  <c r="V1121" i="3" s="1"/>
  <c r="V1131" i="3" s="1"/>
  <c r="V1141" i="3" s="1"/>
  <c r="V1151" i="3" s="1"/>
  <c r="V1161" i="3" s="1"/>
  <c r="V1171" i="3" s="1"/>
  <c r="V1181" i="3" s="1"/>
  <c r="V1191" i="3" s="1"/>
  <c r="V1201" i="3" s="1"/>
  <c r="V1211" i="3" s="1"/>
  <c r="V1221" i="3" s="1"/>
  <c r="W1079" i="3"/>
  <c r="W1007" i="3"/>
  <c r="W1043" i="3"/>
  <c r="W971" i="3"/>
  <c r="W1115" i="3"/>
  <c r="W1211" i="3"/>
  <c r="W1187" i="3"/>
  <c r="W1163" i="3"/>
  <c r="W1139" i="3"/>
  <c r="W1109" i="3"/>
  <c r="W1073" i="3"/>
  <c r="W1037" i="3"/>
  <c r="W1001" i="3"/>
  <c r="W965" i="3"/>
  <c r="W929" i="3"/>
  <c r="W1103" i="3"/>
  <c r="W1067" i="3"/>
  <c r="W1031" i="3"/>
  <c r="W995" i="3"/>
  <c r="W959" i="3"/>
  <c r="W1205" i="3"/>
  <c r="W1181" i="3"/>
  <c r="W1157" i="3"/>
  <c r="W1133" i="3"/>
  <c r="W923" i="3"/>
  <c r="W1097" i="3"/>
  <c r="W1061" i="3"/>
  <c r="W1025" i="3"/>
  <c r="W989" i="3"/>
  <c r="W953" i="3"/>
  <c r="W917" i="3"/>
  <c r="W912" i="3"/>
  <c r="W1199" i="3"/>
  <c r="W1151" i="3"/>
  <c r="W1091" i="3"/>
  <c r="W1019" i="3"/>
  <c r="W947" i="3"/>
  <c r="W1121" i="3"/>
  <c r="W1085" i="3"/>
  <c r="W1049" i="3"/>
  <c r="W1013" i="3"/>
  <c r="W977" i="3"/>
  <c r="W941" i="3"/>
  <c r="W1175" i="3"/>
  <c r="W1127" i="3"/>
  <c r="W1055" i="3"/>
  <c r="W983" i="3"/>
  <c r="W1217" i="3"/>
  <c r="W1193" i="3"/>
  <c r="W1169" i="3"/>
  <c r="W1145" i="3"/>
  <c r="W1216" i="3"/>
  <c r="W1210" i="3"/>
  <c r="W1204" i="3"/>
  <c r="W1198" i="3"/>
  <c r="W1192" i="3"/>
  <c r="W1186" i="3"/>
  <c r="W1180" i="3"/>
  <c r="W1174" i="3"/>
  <c r="W1168" i="3"/>
  <c r="W1162" i="3"/>
  <c r="W1156" i="3"/>
  <c r="W1150" i="3"/>
  <c r="W1144" i="3"/>
  <c r="W1138" i="3"/>
  <c r="W1132" i="3"/>
  <c r="W1126" i="3"/>
  <c r="W1120" i="3"/>
  <c r="W1114" i="3"/>
  <c r="W1108" i="3"/>
  <c r="W1102" i="3"/>
  <c r="W1096" i="3"/>
  <c r="W1090" i="3"/>
  <c r="W1084" i="3"/>
  <c r="W1078" i="3"/>
  <c r="W1072" i="3"/>
  <c r="W1066" i="3"/>
  <c r="W1060" i="3"/>
  <c r="W1054" i="3"/>
  <c r="W1048" i="3"/>
  <c r="W1042" i="3"/>
  <c r="W1036" i="3"/>
  <c r="W1030" i="3"/>
  <c r="W1024" i="3"/>
  <c r="W1018" i="3"/>
  <c r="W1012" i="3"/>
  <c r="W1006" i="3"/>
  <c r="W1000" i="3"/>
  <c r="W994" i="3"/>
  <c r="W988" i="3"/>
  <c r="W982" i="3"/>
  <c r="W976" i="3"/>
  <c r="W970" i="3"/>
  <c r="W964" i="3"/>
  <c r="W958" i="3"/>
  <c r="W952" i="3"/>
  <c r="W946" i="3"/>
  <c r="W940" i="3"/>
  <c r="W934" i="3"/>
  <c r="W928" i="3"/>
  <c r="W922" i="3"/>
  <c r="W916" i="3"/>
  <c r="W910" i="3"/>
  <c r="W1221" i="3"/>
  <c r="W1215" i="3"/>
  <c r="W1209" i="3"/>
  <c r="W1203" i="3"/>
  <c r="W1197" i="3"/>
  <c r="W1191" i="3"/>
  <c r="W1185" i="3"/>
  <c r="W1179" i="3"/>
  <c r="W1173" i="3"/>
  <c r="W1167" i="3"/>
  <c r="W1161" i="3"/>
  <c r="W1155" i="3"/>
  <c r="W1149" i="3"/>
  <c r="W1143" i="3"/>
  <c r="W1137" i="3"/>
  <c r="W1131" i="3"/>
  <c r="W1125" i="3"/>
  <c r="W1119" i="3"/>
  <c r="W1113" i="3"/>
  <c r="W1107" i="3"/>
  <c r="W1101" i="3"/>
  <c r="W1095" i="3"/>
  <c r="W1089" i="3"/>
  <c r="W1083" i="3"/>
  <c r="W1077" i="3"/>
  <c r="W1071" i="3"/>
  <c r="W1065" i="3"/>
  <c r="W1059" i="3"/>
  <c r="W1053" i="3"/>
  <c r="W1047" i="3"/>
  <c r="W1041" i="3"/>
  <c r="W1035" i="3"/>
  <c r="W1029" i="3"/>
  <c r="W1023" i="3"/>
  <c r="W1017" i="3"/>
  <c r="W1011" i="3"/>
  <c r="W1005" i="3"/>
  <c r="W999" i="3"/>
  <c r="W993" i="3"/>
  <c r="W987" i="3"/>
  <c r="W981" i="3"/>
  <c r="W975" i="3"/>
  <c r="W969" i="3"/>
  <c r="W963" i="3"/>
  <c r="W957" i="3"/>
  <c r="W951" i="3"/>
  <c r="W945" i="3"/>
  <c r="W939" i="3"/>
  <c r="W933" i="3"/>
  <c r="W927" i="3"/>
  <c r="W921" i="3"/>
  <c r="W915" i="3"/>
  <c r="W909" i="3"/>
  <c r="W1220" i="3"/>
  <c r="W1214" i="3"/>
  <c r="W1208" i="3"/>
  <c r="W1202" i="3"/>
  <c r="W1196" i="3"/>
  <c r="W1190" i="3"/>
  <c r="W1184" i="3"/>
  <c r="W1178" i="3"/>
  <c r="W1172" i="3"/>
  <c r="W1166" i="3"/>
  <c r="W1160" i="3"/>
  <c r="W1154" i="3"/>
  <c r="W1148" i="3"/>
  <c r="W1142" i="3"/>
  <c r="W1136" i="3"/>
  <c r="W1130" i="3"/>
  <c r="W1124" i="3"/>
  <c r="W1118" i="3"/>
  <c r="W1112" i="3"/>
  <c r="W1106" i="3"/>
  <c r="W1100" i="3"/>
  <c r="W1094" i="3"/>
  <c r="W1088" i="3"/>
  <c r="W1082" i="3"/>
  <c r="W1076" i="3"/>
  <c r="W1070" i="3"/>
  <c r="W1064" i="3"/>
  <c r="W1058" i="3"/>
  <c r="W1052" i="3"/>
  <c r="W1046" i="3"/>
  <c r="W1040" i="3"/>
  <c r="W1034" i="3"/>
  <c r="W1028" i="3"/>
  <c r="W1022" i="3"/>
  <c r="W1016" i="3"/>
  <c r="W1010" i="3"/>
  <c r="W1004" i="3"/>
  <c r="W998" i="3"/>
  <c r="W992" i="3"/>
  <c r="W986" i="3"/>
  <c r="W980" i="3"/>
  <c r="W974" i="3"/>
  <c r="W968" i="3"/>
  <c r="W962" i="3"/>
  <c r="W956" i="3"/>
  <c r="W950" i="3"/>
  <c r="W944" i="3"/>
  <c r="W938" i="3"/>
  <c r="W932" i="3"/>
  <c r="W926" i="3"/>
  <c r="W920" i="3"/>
  <c r="W914" i="3"/>
  <c r="W908" i="3"/>
  <c r="W1219" i="3"/>
  <c r="W1213" i="3"/>
  <c r="W1207" i="3"/>
  <c r="W1201" i="3"/>
  <c r="W1195" i="3"/>
  <c r="W1189" i="3"/>
  <c r="W1183" i="3"/>
  <c r="W1177" i="3"/>
  <c r="W1171" i="3"/>
  <c r="W1165" i="3"/>
  <c r="W1159" i="3"/>
  <c r="W1153" i="3"/>
  <c r="W1147" i="3"/>
  <c r="W1141" i="3"/>
  <c r="W1135" i="3"/>
  <c r="W1129" i="3"/>
  <c r="W1123" i="3"/>
  <c r="W1117" i="3"/>
  <c r="W1111" i="3"/>
  <c r="W1105" i="3"/>
  <c r="W1099" i="3"/>
  <c r="W1093" i="3"/>
  <c r="W1087" i="3"/>
  <c r="W1081" i="3"/>
  <c r="W1075" i="3"/>
  <c r="W1069" i="3"/>
  <c r="W1063" i="3"/>
  <c r="W1057" i="3"/>
  <c r="W1051" i="3"/>
  <c r="W1045" i="3"/>
  <c r="W1039" i="3"/>
  <c r="W1033" i="3"/>
  <c r="W1027" i="3"/>
  <c r="W1021" i="3"/>
  <c r="W1015" i="3"/>
  <c r="W1009" i="3"/>
  <c r="W1003" i="3"/>
  <c r="W997" i="3"/>
  <c r="W991" i="3"/>
  <c r="W985" i="3"/>
  <c r="W979" i="3"/>
  <c r="W973" i="3"/>
  <c r="W967" i="3"/>
  <c r="W961" i="3"/>
  <c r="W955" i="3"/>
  <c r="W949" i="3"/>
  <c r="W943" i="3"/>
  <c r="W937" i="3"/>
  <c r="W931" i="3"/>
  <c r="W925" i="3"/>
  <c r="W919" i="3"/>
  <c r="W913" i="3"/>
  <c r="W907" i="3"/>
  <c r="W1218" i="3"/>
  <c r="W1212" i="3"/>
  <c r="W1206" i="3"/>
  <c r="W1200" i="3"/>
  <c r="W1194" i="3"/>
  <c r="W1188" i="3"/>
  <c r="W1182" i="3"/>
  <c r="W1176" i="3"/>
  <c r="W1170" i="3"/>
  <c r="W1164" i="3"/>
  <c r="W1158" i="3"/>
  <c r="W1152" i="3"/>
  <c r="W1146" i="3"/>
  <c r="W1140" i="3"/>
  <c r="W1134" i="3"/>
  <c r="W1128" i="3"/>
  <c r="W1122" i="3"/>
  <c r="W1116" i="3"/>
  <c r="W1110" i="3"/>
  <c r="W1104" i="3"/>
  <c r="W1098" i="3"/>
  <c r="W1092" i="3"/>
  <c r="W1086" i="3"/>
  <c r="W1080" i="3"/>
  <c r="W1074" i="3"/>
  <c r="W1068" i="3"/>
  <c r="W1062" i="3"/>
  <c r="W1056" i="3"/>
  <c r="W1050" i="3"/>
  <c r="W1044" i="3"/>
  <c r="W1038" i="3"/>
  <c r="W1032" i="3"/>
  <c r="W1026" i="3"/>
  <c r="W1020" i="3"/>
  <c r="W1014" i="3"/>
  <c r="W1008" i="3"/>
  <c r="W1002" i="3"/>
  <c r="W996" i="3"/>
  <c r="W990" i="3"/>
  <c r="W984" i="3"/>
  <c r="W978" i="3"/>
  <c r="W972" i="3"/>
  <c r="W966" i="3"/>
  <c r="W960" i="3"/>
  <c r="W954" i="3"/>
  <c r="W948" i="3"/>
  <c r="W942" i="3"/>
  <c r="W936" i="3"/>
  <c r="W930" i="3"/>
  <c r="W924" i="3"/>
  <c r="W918" i="3"/>
  <c r="W841" i="3"/>
  <c r="W817" i="3"/>
  <c r="W811" i="3"/>
  <c r="W870" i="3"/>
  <c r="W816" i="3"/>
  <c r="W810" i="3"/>
  <c r="W899" i="3"/>
  <c r="W827" i="3"/>
  <c r="W815" i="3"/>
  <c r="W850" i="3"/>
  <c r="W814" i="3"/>
  <c r="V820" i="3"/>
  <c r="V830" i="3" s="1"/>
  <c r="V840" i="3" s="1"/>
  <c r="V850" i="3" s="1"/>
  <c r="V860" i="3" s="1"/>
  <c r="V870" i="3" s="1"/>
  <c r="V880" i="3" s="1"/>
  <c r="V890" i="3" s="1"/>
  <c r="V900" i="3" s="1"/>
  <c r="W891" i="3"/>
  <c r="W885" i="3"/>
  <c r="W879" i="3"/>
  <c r="W873" i="3"/>
  <c r="W861" i="3"/>
  <c r="W855" i="3"/>
  <c r="W849" i="3"/>
  <c r="W843" i="3"/>
  <c r="W837" i="3"/>
  <c r="W831" i="3"/>
  <c r="W825" i="3"/>
  <c r="W819" i="3"/>
  <c r="W813" i="3"/>
  <c r="W902" i="3"/>
  <c r="W896" i="3"/>
  <c r="W890" i="3"/>
  <c r="W884" i="3"/>
  <c r="W878" i="3"/>
  <c r="W872" i="3"/>
  <c r="W866" i="3"/>
  <c r="W860" i="3"/>
  <c r="W854" i="3"/>
  <c r="W848" i="3"/>
  <c r="W842" i="3"/>
  <c r="W836" i="3"/>
  <c r="W830" i="3"/>
  <c r="W824" i="3"/>
  <c r="W818" i="3"/>
  <c r="F838" i="4"/>
  <c r="L838" i="4" s="1"/>
  <c r="E843" i="4"/>
  <c r="J883" i="4"/>
  <c r="J898" i="4" s="1"/>
  <c r="F847" i="4"/>
  <c r="L847" i="4" s="1"/>
  <c r="E852" i="4"/>
  <c r="J841" i="4"/>
  <c r="F841" i="4"/>
  <c r="L841" i="4" s="1"/>
  <c r="E846" i="4"/>
  <c r="J847" i="4"/>
  <c r="J852" i="4" s="1"/>
  <c r="J857" i="4" s="1"/>
  <c r="J862" i="4" s="1"/>
  <c r="J867" i="4" s="1"/>
  <c r="J872" i="4" s="1"/>
  <c r="J877" i="4" s="1"/>
  <c r="J882" i="4" s="1"/>
  <c r="J887" i="4" s="1"/>
  <c r="J892" i="4" s="1"/>
  <c r="J897" i="4" s="1"/>
  <c r="J902" i="4" s="1"/>
  <c r="G846" i="4"/>
  <c r="M841" i="4"/>
  <c r="J840" i="4"/>
  <c r="J845" i="4" s="1"/>
  <c r="J850" i="4" s="1"/>
  <c r="J855" i="4" s="1"/>
  <c r="J860" i="4" s="1"/>
  <c r="J865" i="4" s="1"/>
  <c r="J870" i="4" s="1"/>
  <c r="J875" i="4" s="1"/>
  <c r="J880" i="4" s="1"/>
  <c r="J885" i="4" s="1"/>
  <c r="J890" i="4" s="1"/>
  <c r="J895" i="4" s="1"/>
  <c r="J900" i="4" s="1"/>
  <c r="J858" i="4"/>
  <c r="J873" i="4" s="1"/>
  <c r="J888" i="4" s="1"/>
  <c r="J903" i="4" s="1"/>
  <c r="J846" i="4"/>
  <c r="J839" i="4"/>
  <c r="J844" i="4" s="1"/>
  <c r="J849" i="4" s="1"/>
  <c r="F835" i="4"/>
  <c r="L835" i="4" s="1"/>
  <c r="E840" i="4"/>
  <c r="F844" i="4"/>
  <c r="L844" i="4" s="1"/>
  <c r="E849" i="4"/>
  <c r="L829" i="4"/>
  <c r="G833" i="4"/>
  <c r="G838" i="4" s="1"/>
  <c r="G830" i="4"/>
  <c r="G835" i="4" s="1"/>
  <c r="F842" i="4"/>
  <c r="L842" i="4" s="1"/>
  <c r="F839" i="4"/>
  <c r="L839" i="4" s="1"/>
  <c r="F836" i="4"/>
  <c r="L836" i="4" s="1"/>
  <c r="F833" i="4"/>
  <c r="L833" i="4" s="1"/>
  <c r="F830" i="4"/>
  <c r="H851" i="4"/>
  <c r="H848" i="4"/>
  <c r="M836" i="4"/>
  <c r="G832" i="4"/>
  <c r="L830" i="4"/>
  <c r="G829" i="4"/>
  <c r="H854" i="4"/>
  <c r="J811" i="4"/>
  <c r="J816" i="4" s="1"/>
  <c r="L814" i="4"/>
  <c r="G819" i="4"/>
  <c r="G816" i="4"/>
  <c r="J814" i="4"/>
  <c r="J819" i="4" s="1"/>
  <c r="J824" i="4" s="1"/>
  <c r="L809" i="4"/>
  <c r="L806" i="4"/>
  <c r="J821" i="4"/>
  <c r="F814" i="4"/>
  <c r="E819" i="4"/>
  <c r="F811" i="4"/>
  <c r="L811" i="4" s="1"/>
  <c r="E816" i="4"/>
  <c r="I820" i="4"/>
  <c r="J827" i="4"/>
  <c r="L808" i="4"/>
  <c r="J826" i="4"/>
  <c r="E815" i="4"/>
  <c r="E812" i="4"/>
  <c r="E818" i="4"/>
  <c r="M811" i="4"/>
  <c r="M808" i="4"/>
  <c r="M805" i="4"/>
  <c r="G813" i="4"/>
  <c r="G810" i="4"/>
  <c r="G807" i="4"/>
  <c r="L805" i="4"/>
  <c r="I805" i="4"/>
  <c r="J805" i="4" s="1"/>
  <c r="J810" i="4" s="1"/>
  <c r="J815" i="4" s="1"/>
  <c r="M809" i="4"/>
  <c r="M806" i="4"/>
  <c r="W804" i="3"/>
  <c r="W798" i="3"/>
  <c r="W803" i="3"/>
  <c r="W802" i="3"/>
  <c r="W801" i="3"/>
  <c r="W800" i="3"/>
  <c r="W805" i="3"/>
  <c r="W732" i="3"/>
  <c r="W720" i="3"/>
  <c r="W714" i="3"/>
  <c r="W719" i="3"/>
  <c r="W718" i="3"/>
  <c r="V724" i="3"/>
  <c r="V734" i="3" s="1"/>
  <c r="V744" i="3" s="1"/>
  <c r="V754" i="3" s="1"/>
  <c r="V764" i="3" s="1"/>
  <c r="V774" i="3" s="1"/>
  <c r="V784" i="3" s="1"/>
  <c r="W777" i="3"/>
  <c r="W717" i="3"/>
  <c r="V723" i="3"/>
  <c r="V733" i="3" s="1"/>
  <c r="V743" i="3" s="1"/>
  <c r="V753" i="3" s="1"/>
  <c r="V763" i="3" s="1"/>
  <c r="V773" i="3" s="1"/>
  <c r="V783" i="3" s="1"/>
  <c r="W734" i="3"/>
  <c r="W722" i="3"/>
  <c r="W716" i="3"/>
  <c r="W733" i="3"/>
  <c r="W715" i="3"/>
  <c r="W666" i="3"/>
  <c r="W660" i="3"/>
  <c r="W701" i="3"/>
  <c r="W695" i="3"/>
  <c r="W677" i="3"/>
  <c r="W671" i="3"/>
  <c r="W665" i="3"/>
  <c r="W700" i="3"/>
  <c r="W688" i="3"/>
  <c r="W676" i="3"/>
  <c r="W664" i="3"/>
  <c r="W706" i="3"/>
  <c r="W694" i="3"/>
  <c r="W682" i="3"/>
  <c r="W670" i="3"/>
  <c r="V670" i="3"/>
  <c r="V680" i="3" s="1"/>
  <c r="V690" i="3" s="1"/>
  <c r="V700" i="3" s="1"/>
  <c r="W705" i="3"/>
  <c r="W699" i="3"/>
  <c r="W693" i="3"/>
  <c r="W687" i="3"/>
  <c r="W681" i="3"/>
  <c r="W675" i="3"/>
  <c r="W669" i="3"/>
  <c r="W663" i="3"/>
  <c r="W704" i="3"/>
  <c r="W698" i="3"/>
  <c r="W692" i="3"/>
  <c r="W686" i="3"/>
  <c r="W680" i="3"/>
  <c r="W674" i="3"/>
  <c r="W668" i="3"/>
  <c r="W662" i="3"/>
  <c r="W697" i="3"/>
  <c r="W685" i="3"/>
  <c r="W673" i="3"/>
  <c r="W661" i="3"/>
  <c r="W703" i="3"/>
  <c r="W691" i="3"/>
  <c r="W679" i="3"/>
  <c r="L801" i="4"/>
  <c r="G802" i="4"/>
  <c r="M802" i="4" s="1"/>
  <c r="L802" i="4"/>
  <c r="J659" i="4"/>
  <c r="L659" i="4"/>
  <c r="E666" i="4"/>
  <c r="F661" i="4"/>
  <c r="E675" i="4"/>
  <c r="F670" i="4"/>
  <c r="L670" i="4" s="1"/>
  <c r="G666" i="4"/>
  <c r="M661" i="4"/>
  <c r="I696" i="4"/>
  <c r="H711" i="4"/>
  <c r="F672" i="4"/>
  <c r="E677" i="4"/>
  <c r="I685" i="4"/>
  <c r="H700" i="4"/>
  <c r="I678" i="4"/>
  <c r="J678" i="4" s="1"/>
  <c r="H693" i="4"/>
  <c r="I656" i="4"/>
  <c r="J656" i="4" s="1"/>
  <c r="L656" i="4"/>
  <c r="M656" i="4"/>
  <c r="H671" i="4"/>
  <c r="I692" i="4"/>
  <c r="H707" i="4"/>
  <c r="I674" i="4"/>
  <c r="J674" i="4" s="1"/>
  <c r="J679" i="4" s="1"/>
  <c r="H689" i="4"/>
  <c r="I667" i="4"/>
  <c r="J667" i="4" s="1"/>
  <c r="J672" i="4" s="1"/>
  <c r="J677" i="4" s="1"/>
  <c r="H682" i="4"/>
  <c r="J664" i="4"/>
  <c r="J661" i="4"/>
  <c r="L661" i="4"/>
  <c r="E669" i="4"/>
  <c r="F664" i="4"/>
  <c r="F658" i="4"/>
  <c r="I694" i="4"/>
  <c r="H709" i="4"/>
  <c r="I683" i="4"/>
  <c r="J683" i="4" s="1"/>
  <c r="H698" i="4"/>
  <c r="H676" i="4"/>
  <c r="I669" i="4"/>
  <c r="J669" i="4" s="1"/>
  <c r="H684" i="4"/>
  <c r="J666" i="4"/>
  <c r="E663" i="4"/>
  <c r="I687" i="4"/>
  <c r="H702" i="4"/>
  <c r="L672" i="4"/>
  <c r="I665" i="4"/>
  <c r="J665" i="4" s="1"/>
  <c r="J670" i="4" s="1"/>
  <c r="H680" i="4"/>
  <c r="H675" i="4"/>
  <c r="H673" i="4"/>
  <c r="L664" i="4"/>
  <c r="L655" i="4"/>
  <c r="L660" i="4"/>
  <c r="F657" i="4"/>
  <c r="L657" i="4" s="1"/>
  <c r="G657" i="4"/>
  <c r="G660" i="4"/>
  <c r="G665" i="4" s="1"/>
  <c r="G670" i="4" s="1"/>
  <c r="M658" i="4"/>
  <c r="L658" i="4"/>
  <c r="L654" i="4"/>
  <c r="G654" i="4"/>
  <c r="G659" i="4" s="1"/>
  <c r="J557" i="4"/>
  <c r="J562" i="4" s="1"/>
  <c r="J567" i="4" s="1"/>
  <c r="J572" i="4" s="1"/>
  <c r="J577" i="4" s="1"/>
  <c r="J582" i="4" s="1"/>
  <c r="J587" i="4" s="1"/>
  <c r="J592" i="4" s="1"/>
  <c r="J597" i="4" s="1"/>
  <c r="J602" i="4" s="1"/>
  <c r="J607" i="4" s="1"/>
  <c r="J612" i="4" s="1"/>
  <c r="J617" i="4" s="1"/>
  <c r="J622" i="4" s="1"/>
  <c r="J627" i="4" s="1"/>
  <c r="J632" i="4" s="1"/>
  <c r="J637" i="4" s="1"/>
  <c r="J642" i="4" s="1"/>
  <c r="J647" i="4" s="1"/>
  <c r="J652" i="4" s="1"/>
  <c r="M552" i="4"/>
  <c r="L652" i="4"/>
  <c r="L646" i="4"/>
  <c r="L647" i="4"/>
  <c r="L650" i="4"/>
  <c r="L639" i="4"/>
  <c r="F640" i="4"/>
  <c r="L640" i="4" s="1"/>
  <c r="L643" i="4"/>
  <c r="L638" i="4"/>
  <c r="L635" i="4"/>
  <c r="L632" i="4"/>
  <c r="L637" i="4"/>
  <c r="L636" i="4"/>
  <c r="L633" i="4"/>
  <c r="L634" i="4"/>
  <c r="F624" i="4"/>
  <c r="L624" i="4" s="1"/>
  <c r="E629" i="4"/>
  <c r="F629" i="4" s="1"/>
  <c r="L629" i="4" s="1"/>
  <c r="F618" i="4"/>
  <c r="L618" i="4" s="1"/>
  <c r="E623" i="4"/>
  <c r="F615" i="4"/>
  <c r="L615" i="4" s="1"/>
  <c r="E620" i="4"/>
  <c r="F621" i="4"/>
  <c r="L621" i="4" s="1"/>
  <c r="E626" i="4"/>
  <c r="L622" i="4"/>
  <c r="L619" i="4"/>
  <c r="L616" i="4"/>
  <c r="L613" i="4"/>
  <c r="L610" i="4"/>
  <c r="L514" i="4"/>
  <c r="F524" i="4"/>
  <c r="E529" i="4"/>
  <c r="F515" i="4"/>
  <c r="E520" i="4"/>
  <c r="F518" i="4"/>
  <c r="E523" i="4"/>
  <c r="G512" i="4"/>
  <c r="F512" i="4"/>
  <c r="E517" i="4"/>
  <c r="F521" i="4"/>
  <c r="E526" i="4"/>
  <c r="G515" i="4"/>
  <c r="L524" i="4"/>
  <c r="L521" i="4"/>
  <c r="L518" i="4"/>
  <c r="L515" i="4"/>
  <c r="L512" i="4"/>
  <c r="L509" i="4"/>
  <c r="G508" i="4"/>
  <c r="G513" i="4" s="1"/>
  <c r="G518" i="4" s="1"/>
  <c r="L506" i="4"/>
  <c r="M510" i="4"/>
  <c r="C508" i="1" s="1"/>
  <c r="M507" i="4"/>
  <c r="C505" i="1" s="1"/>
  <c r="L519" i="4"/>
  <c r="L516" i="4"/>
  <c r="L513" i="4"/>
  <c r="L510" i="4"/>
  <c r="G509" i="4"/>
  <c r="L507" i="4"/>
  <c r="G506" i="4"/>
  <c r="M505" i="4"/>
  <c r="C503" i="1" s="1"/>
  <c r="L505" i="4"/>
  <c r="V528" i="3"/>
  <c r="V538" i="3" s="1"/>
  <c r="V548" i="3" s="1"/>
  <c r="V558" i="3" s="1"/>
  <c r="V568" i="3" s="1"/>
  <c r="V578" i="3" s="1"/>
  <c r="V588" i="3" s="1"/>
  <c r="V598" i="3" s="1"/>
  <c r="V608" i="3" s="1"/>
  <c r="V618" i="3" s="1"/>
  <c r="V628" i="3" s="1"/>
  <c r="V638" i="3" s="1"/>
  <c r="V648" i="3" s="1"/>
  <c r="V527" i="3"/>
  <c r="V537" i="3" s="1"/>
  <c r="V547" i="3" s="1"/>
  <c r="V557" i="3" s="1"/>
  <c r="V567" i="3" s="1"/>
  <c r="V577" i="3" s="1"/>
  <c r="V587" i="3" s="1"/>
  <c r="V597" i="3" s="1"/>
  <c r="V607" i="3" s="1"/>
  <c r="V617" i="3" s="1"/>
  <c r="V627" i="3" s="1"/>
  <c r="V637" i="3" s="1"/>
  <c r="V647" i="3" s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V41" i="3"/>
  <c r="V46" i="3" s="1"/>
  <c r="V51" i="3" s="1"/>
  <c r="V56" i="3" s="1"/>
  <c r="V61" i="3" s="1"/>
  <c r="V66" i="3" s="1"/>
  <c r="V71" i="3" s="1"/>
  <c r="V76" i="3" s="1"/>
  <c r="V81" i="3" s="1"/>
  <c r="V86" i="3" s="1"/>
  <c r="V91" i="3" s="1"/>
  <c r="V96" i="3" s="1"/>
  <c r="V101" i="3" s="1"/>
  <c r="V106" i="3" s="1"/>
  <c r="V111" i="3" s="1"/>
  <c r="V116" i="3" s="1"/>
  <c r="V121" i="3" s="1"/>
  <c r="V126" i="3" s="1"/>
  <c r="V131" i="3" s="1"/>
  <c r="V136" i="3" s="1"/>
  <c r="V141" i="3" s="1"/>
  <c r="V146" i="3" s="1"/>
  <c r="V151" i="3" s="1"/>
  <c r="V156" i="3" s="1"/>
  <c r="V161" i="3" s="1"/>
  <c r="V166" i="3" s="1"/>
  <c r="V171" i="3" s="1"/>
  <c r="V176" i="3" s="1"/>
  <c r="V181" i="3" s="1"/>
  <c r="V186" i="3" s="1"/>
  <c r="V191" i="3" s="1"/>
  <c r="V196" i="3" s="1"/>
  <c r="V42" i="3"/>
  <c r="V47" i="3" s="1"/>
  <c r="V52" i="3" s="1"/>
  <c r="V57" i="3" s="1"/>
  <c r="V62" i="3" s="1"/>
  <c r="V67" i="3" s="1"/>
  <c r="V72" i="3" s="1"/>
  <c r="V77" i="3" s="1"/>
  <c r="V82" i="3" s="1"/>
  <c r="V87" i="3" s="1"/>
  <c r="V92" i="3" s="1"/>
  <c r="V97" i="3" s="1"/>
  <c r="V102" i="3" s="1"/>
  <c r="V107" i="3" s="1"/>
  <c r="V112" i="3" s="1"/>
  <c r="V117" i="3" s="1"/>
  <c r="V122" i="3" s="1"/>
  <c r="V127" i="3" s="1"/>
  <c r="V132" i="3" s="1"/>
  <c r="V137" i="3" s="1"/>
  <c r="V142" i="3" s="1"/>
  <c r="V147" i="3" s="1"/>
  <c r="V152" i="3" s="1"/>
  <c r="V157" i="3" s="1"/>
  <c r="V162" i="3" s="1"/>
  <c r="V167" i="3" s="1"/>
  <c r="V172" i="3" s="1"/>
  <c r="V177" i="3" s="1"/>
  <c r="V182" i="3" s="1"/>
  <c r="V187" i="3" s="1"/>
  <c r="V192" i="3" s="1"/>
  <c r="V197" i="3" s="1"/>
  <c r="V43" i="3"/>
  <c r="V48" i="3" s="1"/>
  <c r="V53" i="3" s="1"/>
  <c r="V58" i="3" s="1"/>
  <c r="V63" i="3" s="1"/>
  <c r="V68" i="3" s="1"/>
  <c r="V73" i="3" s="1"/>
  <c r="V78" i="3" s="1"/>
  <c r="V83" i="3" s="1"/>
  <c r="V88" i="3" s="1"/>
  <c r="V93" i="3" s="1"/>
  <c r="V98" i="3" s="1"/>
  <c r="V103" i="3" s="1"/>
  <c r="V108" i="3" s="1"/>
  <c r="V113" i="3" s="1"/>
  <c r="V118" i="3" s="1"/>
  <c r="V123" i="3" s="1"/>
  <c r="V128" i="3" s="1"/>
  <c r="V133" i="3" s="1"/>
  <c r="V138" i="3" s="1"/>
  <c r="V143" i="3" s="1"/>
  <c r="V148" i="3" s="1"/>
  <c r="V153" i="3" s="1"/>
  <c r="V158" i="3" s="1"/>
  <c r="V163" i="3" s="1"/>
  <c r="V168" i="3" s="1"/>
  <c r="V173" i="3" s="1"/>
  <c r="V178" i="3" s="1"/>
  <c r="V183" i="3" s="1"/>
  <c r="V188" i="3" s="1"/>
  <c r="V193" i="3" s="1"/>
  <c r="D190" i="1" s="1"/>
  <c r="V44" i="3"/>
  <c r="V49" i="3" s="1"/>
  <c r="V54" i="3" s="1"/>
  <c r="V59" i="3" s="1"/>
  <c r="V64" i="3" s="1"/>
  <c r="V69" i="3" s="1"/>
  <c r="V74" i="3" s="1"/>
  <c r="V79" i="3" s="1"/>
  <c r="V84" i="3" s="1"/>
  <c r="V89" i="3" s="1"/>
  <c r="V94" i="3" s="1"/>
  <c r="V99" i="3" s="1"/>
  <c r="V104" i="3" s="1"/>
  <c r="V109" i="3" s="1"/>
  <c r="V114" i="3" s="1"/>
  <c r="V119" i="3" s="1"/>
  <c r="V124" i="3" s="1"/>
  <c r="V129" i="3" s="1"/>
  <c r="V134" i="3" s="1"/>
  <c r="V139" i="3" s="1"/>
  <c r="V144" i="3" s="1"/>
  <c r="V149" i="3" s="1"/>
  <c r="V154" i="3" s="1"/>
  <c r="V159" i="3" s="1"/>
  <c r="V164" i="3" s="1"/>
  <c r="V169" i="3" s="1"/>
  <c r="V174" i="3" s="1"/>
  <c r="V179" i="3" s="1"/>
  <c r="V184" i="3" s="1"/>
  <c r="V189" i="3" s="1"/>
  <c r="V194" i="3" s="1"/>
  <c r="D191" i="1" s="1"/>
  <c r="V40" i="3"/>
  <c r="W6" i="3"/>
  <c r="W5" i="3"/>
  <c r="I1742" i="4" l="1"/>
  <c r="H1757" i="4"/>
  <c r="M1709" i="4"/>
  <c r="H1779" i="4"/>
  <c r="I1764" i="4"/>
  <c r="M1714" i="4"/>
  <c r="G1719" i="4"/>
  <c r="I1795" i="4"/>
  <c r="H1810" i="4"/>
  <c r="H1774" i="4"/>
  <c r="I1759" i="4"/>
  <c r="I1766" i="4"/>
  <c r="H1781" i="4"/>
  <c r="F1722" i="4"/>
  <c r="L1722" i="4" s="1"/>
  <c r="E1727" i="4"/>
  <c r="G1740" i="4"/>
  <c r="J1727" i="4"/>
  <c r="J1732" i="4" s="1"/>
  <c r="L1730" i="4"/>
  <c r="F1731" i="4"/>
  <c r="E1736" i="4"/>
  <c r="H1743" i="4"/>
  <c r="I1728" i="4"/>
  <c r="J1728" i="4" s="1"/>
  <c r="H1752" i="4"/>
  <c r="I1737" i="4"/>
  <c r="L1713" i="4"/>
  <c r="I1755" i="4"/>
  <c r="H1770" i="4"/>
  <c r="L1717" i="4"/>
  <c r="I1748" i="4"/>
  <c r="J1748" i="4" s="1"/>
  <c r="H1763" i="4"/>
  <c r="J1725" i="4"/>
  <c r="M1725" i="4" s="1"/>
  <c r="I1747" i="4"/>
  <c r="H1762" i="4"/>
  <c r="L1731" i="4"/>
  <c r="H1746" i="4"/>
  <c r="I1731" i="4"/>
  <c r="I1783" i="4"/>
  <c r="J1783" i="4" s="1"/>
  <c r="H1798" i="4"/>
  <c r="J1716" i="4"/>
  <c r="J1721" i="4" s="1"/>
  <c r="J1726" i="4" s="1"/>
  <c r="M1726" i="4" s="1"/>
  <c r="J1729" i="4"/>
  <c r="J1734" i="4" s="1"/>
  <c r="H1756" i="4"/>
  <c r="I1741" i="4"/>
  <c r="F1740" i="4"/>
  <c r="L1740" i="4" s="1"/>
  <c r="E1745" i="4"/>
  <c r="M1716" i="4"/>
  <c r="F1724" i="4"/>
  <c r="L1724" i="4" s="1"/>
  <c r="E1729" i="4"/>
  <c r="F1728" i="4"/>
  <c r="L1728" i="4" s="1"/>
  <c r="E1733" i="4"/>
  <c r="M1721" i="4"/>
  <c r="L1716" i="4"/>
  <c r="I1745" i="4"/>
  <c r="H1760" i="4"/>
  <c r="I1724" i="4"/>
  <c r="J1724" i="4" s="1"/>
  <c r="H1739" i="4"/>
  <c r="M1708" i="4"/>
  <c r="G1713" i="4"/>
  <c r="G1717" i="4"/>
  <c r="M1712" i="4"/>
  <c r="W1997" i="3"/>
  <c r="W1925" i="3"/>
  <c r="W2002" i="3"/>
  <c r="W1930" i="3"/>
  <c r="W1995" i="3"/>
  <c r="W1923" i="3"/>
  <c r="W2000" i="3"/>
  <c r="W1928" i="3"/>
  <c r="W1999" i="3"/>
  <c r="W1927" i="3"/>
  <c r="W1998" i="3"/>
  <c r="W1926" i="3"/>
  <c r="W1991" i="3"/>
  <c r="W1919" i="3"/>
  <c r="W1996" i="3"/>
  <c r="W1924" i="3"/>
  <c r="W1989" i="3"/>
  <c r="W1917" i="3"/>
  <c r="W1994" i="3"/>
  <c r="W1922" i="3"/>
  <c r="W1993" i="3"/>
  <c r="W1921" i="3"/>
  <c r="W1992" i="3"/>
  <c r="W1920" i="3"/>
  <c r="W1985" i="3"/>
  <c r="W1911" i="3"/>
  <c r="W1988" i="3"/>
  <c r="W1916" i="3"/>
  <c r="W1987" i="3"/>
  <c r="W1915" i="3"/>
  <c r="W1986" i="3"/>
  <c r="W1914" i="3"/>
  <c r="W1990" i="3"/>
  <c r="W1979" i="3"/>
  <c r="W1907" i="3"/>
  <c r="W1984" i="3"/>
  <c r="W1912" i="3"/>
  <c r="W1977" i="3"/>
  <c r="W1905" i="3"/>
  <c r="W1982" i="3"/>
  <c r="W1910" i="3"/>
  <c r="W1981" i="3"/>
  <c r="W1909" i="3"/>
  <c r="W1980" i="3"/>
  <c r="W1908" i="3"/>
  <c r="W1918" i="3"/>
  <c r="W1973" i="3"/>
  <c r="W1901" i="3"/>
  <c r="W1978" i="3"/>
  <c r="W1906" i="3"/>
  <c r="W1971" i="3"/>
  <c r="W1899" i="3"/>
  <c r="W1976" i="3"/>
  <c r="W1904" i="3"/>
  <c r="W1975" i="3"/>
  <c r="W1903" i="3"/>
  <c r="W1974" i="3"/>
  <c r="W1902" i="3"/>
  <c r="W1913" i="3"/>
  <c r="W1967" i="3"/>
  <c r="W1895" i="3"/>
  <c r="W1972" i="3"/>
  <c r="W1900" i="3"/>
  <c r="W1965" i="3"/>
  <c r="W1893" i="3"/>
  <c r="W1970" i="3"/>
  <c r="W1898" i="3"/>
  <c r="W1969" i="3"/>
  <c r="W1897" i="3"/>
  <c r="W1968" i="3"/>
  <c r="W1896" i="3"/>
  <c r="W1983" i="3"/>
  <c r="W1961" i="3"/>
  <c r="W1889" i="3"/>
  <c r="W1966" i="3"/>
  <c r="W1894" i="3"/>
  <c r="W1959" i="3"/>
  <c r="W1887" i="3"/>
  <c r="W1964" i="3"/>
  <c r="W1892" i="3"/>
  <c r="W1963" i="3"/>
  <c r="W1891" i="3"/>
  <c r="W1962" i="3"/>
  <c r="W1890" i="3"/>
  <c r="W1955" i="3"/>
  <c r="W1883" i="3"/>
  <c r="W1960" i="3"/>
  <c r="W1888" i="3"/>
  <c r="W1953" i="3"/>
  <c r="W1881" i="3"/>
  <c r="W1958" i="3"/>
  <c r="W1886" i="3"/>
  <c r="W1957" i="3"/>
  <c r="W1885" i="3"/>
  <c r="W1956" i="3"/>
  <c r="W1884" i="3"/>
  <c r="W1949" i="3"/>
  <c r="W1877" i="3"/>
  <c r="W1954" i="3"/>
  <c r="W1882" i="3"/>
  <c r="W1947" i="3"/>
  <c r="W1875" i="3"/>
  <c r="W1952" i="3"/>
  <c r="W1880" i="3"/>
  <c r="W1951" i="3"/>
  <c r="W1879" i="3"/>
  <c r="W1950" i="3"/>
  <c r="W1878" i="3"/>
  <c r="W1943" i="3"/>
  <c r="W1871" i="3"/>
  <c r="W1948" i="3"/>
  <c r="W1876" i="3"/>
  <c r="W1941" i="3"/>
  <c r="W1869" i="3"/>
  <c r="W1946" i="3"/>
  <c r="W1874" i="3"/>
  <c r="W1945" i="3"/>
  <c r="W1873" i="3"/>
  <c r="W1944" i="3"/>
  <c r="W1872" i="3"/>
  <c r="W1937" i="3"/>
  <c r="W1865" i="3"/>
  <c r="W1942" i="3"/>
  <c r="W1870" i="3"/>
  <c r="W1935" i="3"/>
  <c r="W1863" i="3"/>
  <c r="W1940" i="3"/>
  <c r="W1868" i="3"/>
  <c r="W1939" i="3"/>
  <c r="W1867" i="3"/>
  <c r="W1938" i="3"/>
  <c r="W1866" i="3"/>
  <c r="W1826" i="3"/>
  <c r="W1593" i="3"/>
  <c r="W1665" i="3"/>
  <c r="W1737" i="3"/>
  <c r="W1827" i="3"/>
  <c r="W1630" i="3"/>
  <c r="W1702" i="3"/>
  <c r="W1774" i="3"/>
  <c r="W1846" i="3"/>
  <c r="W1637" i="3"/>
  <c r="W1709" i="3"/>
  <c r="W1781" i="3"/>
  <c r="W1602" i="3"/>
  <c r="W1674" i="3"/>
  <c r="W1746" i="3"/>
  <c r="W1818" i="3"/>
  <c r="W1603" i="3"/>
  <c r="W1675" i="3"/>
  <c r="W1747" i="3"/>
  <c r="W1825" i="3"/>
  <c r="W1622" i="3"/>
  <c r="W1694" i="3"/>
  <c r="W1766" i="3"/>
  <c r="W1838" i="3"/>
  <c r="W1605" i="3"/>
  <c r="W1677" i="3"/>
  <c r="W1749" i="3"/>
  <c r="W1642" i="3"/>
  <c r="W1714" i="3"/>
  <c r="W1786" i="3"/>
  <c r="W1649" i="3"/>
  <c r="W1721" i="3"/>
  <c r="W1793" i="3"/>
  <c r="W1608" i="3"/>
  <c r="W1680" i="3"/>
  <c r="W1752" i="3"/>
  <c r="W1824" i="3"/>
  <c r="W1609" i="3"/>
  <c r="W1681" i="3"/>
  <c r="W1753" i="3"/>
  <c r="W1831" i="3"/>
  <c r="W1628" i="3"/>
  <c r="W1700" i="3"/>
  <c r="W1772" i="3"/>
  <c r="W1844" i="3"/>
  <c r="W1611" i="3"/>
  <c r="W1683" i="3"/>
  <c r="W1755" i="3"/>
  <c r="W1648" i="3"/>
  <c r="W1720" i="3"/>
  <c r="W1792" i="3"/>
  <c r="W1583" i="3"/>
  <c r="W1655" i="3"/>
  <c r="W1727" i="3"/>
  <c r="W1799" i="3"/>
  <c r="W1614" i="3"/>
  <c r="W1686" i="3"/>
  <c r="W1758" i="3"/>
  <c r="W1830" i="3"/>
  <c r="W1615" i="3"/>
  <c r="W1687" i="3"/>
  <c r="W1759" i="3"/>
  <c r="W1843" i="3"/>
  <c r="W1634" i="3"/>
  <c r="W1706" i="3"/>
  <c r="W1778" i="3"/>
  <c r="W1791" i="3"/>
  <c r="W1617" i="3"/>
  <c r="W1689" i="3"/>
  <c r="W1761" i="3"/>
  <c r="W1582" i="3"/>
  <c r="W1654" i="3"/>
  <c r="W1726" i="3"/>
  <c r="W1798" i="3"/>
  <c r="W1589" i="3"/>
  <c r="W1661" i="3"/>
  <c r="W1733" i="3"/>
  <c r="W1805" i="3"/>
  <c r="W1623" i="3"/>
  <c r="W1695" i="3"/>
  <c r="W1767" i="3"/>
  <c r="W1588" i="3"/>
  <c r="W1660" i="3"/>
  <c r="W1732" i="3"/>
  <c r="W1804" i="3"/>
  <c r="W1595" i="3"/>
  <c r="W1667" i="3"/>
  <c r="W1739" i="3"/>
  <c r="W1811" i="3"/>
  <c r="W1698" i="3"/>
  <c r="W1770" i="3"/>
  <c r="W1842" i="3"/>
  <c r="W1627" i="3"/>
  <c r="W1699" i="3"/>
  <c r="W1771" i="3"/>
  <c r="W1646" i="3"/>
  <c r="W1718" i="3"/>
  <c r="W1790" i="3"/>
  <c r="W1821" i="3"/>
  <c r="W1629" i="3"/>
  <c r="W1701" i="3"/>
  <c r="W1773" i="3"/>
  <c r="W1594" i="3"/>
  <c r="W1666" i="3"/>
  <c r="W1738" i="3"/>
  <c r="W1810" i="3"/>
  <c r="W1601" i="3"/>
  <c r="W1673" i="3"/>
  <c r="W1745" i="3"/>
  <c r="W1817" i="3"/>
  <c r="W1632" i="3"/>
  <c r="W1704" i="3"/>
  <c r="W1776" i="3"/>
  <c r="W1819" i="3"/>
  <c r="W1633" i="3"/>
  <c r="W1705" i="3"/>
  <c r="W1777" i="3"/>
  <c r="W1580" i="3"/>
  <c r="W1652" i="3"/>
  <c r="W1724" i="3"/>
  <c r="W1796" i="3"/>
  <c r="W1833" i="3"/>
  <c r="W1635" i="3"/>
  <c r="W1707" i="3"/>
  <c r="W1779" i="3"/>
  <c r="W1600" i="3"/>
  <c r="W1672" i="3"/>
  <c r="W1744" i="3"/>
  <c r="W1816" i="3"/>
  <c r="W1607" i="3"/>
  <c r="W1679" i="3"/>
  <c r="W1751" i="3"/>
  <c r="W1823" i="3"/>
  <c r="W1638" i="3"/>
  <c r="W1710" i="3"/>
  <c r="W1782" i="3"/>
  <c r="W1837" i="3"/>
  <c r="W1639" i="3"/>
  <c r="W1711" i="3"/>
  <c r="W1783" i="3"/>
  <c r="W1586" i="3"/>
  <c r="W1658" i="3"/>
  <c r="W1730" i="3"/>
  <c r="W1802" i="3"/>
  <c r="W1845" i="3"/>
  <c r="W1641" i="3"/>
  <c r="W1713" i="3"/>
  <c r="W1785" i="3"/>
  <c r="W1606" i="3"/>
  <c r="W1678" i="3"/>
  <c r="W1750" i="3"/>
  <c r="W1822" i="3"/>
  <c r="W1613" i="3"/>
  <c r="W1685" i="3"/>
  <c r="W1757" i="3"/>
  <c r="W1829" i="3"/>
  <c r="W1644" i="3"/>
  <c r="W1716" i="3"/>
  <c r="W1788" i="3"/>
  <c r="W1645" i="3"/>
  <c r="W1717" i="3"/>
  <c r="W1789" i="3"/>
  <c r="W1592" i="3"/>
  <c r="W1664" i="3"/>
  <c r="W1736" i="3"/>
  <c r="W1808" i="3"/>
  <c r="W1647" i="3"/>
  <c r="W1719" i="3"/>
  <c r="W1797" i="3"/>
  <c r="W1612" i="3"/>
  <c r="W1684" i="3"/>
  <c r="W1756" i="3"/>
  <c r="W1828" i="3"/>
  <c r="W1619" i="3"/>
  <c r="W1691" i="3"/>
  <c r="W1763" i="3"/>
  <c r="W1835" i="3"/>
  <c r="W1650" i="3"/>
  <c r="W1722" i="3"/>
  <c r="W1794" i="3"/>
  <c r="W1651" i="3"/>
  <c r="W1723" i="3"/>
  <c r="W1795" i="3"/>
  <c r="W1598" i="3"/>
  <c r="W1670" i="3"/>
  <c r="W1742" i="3"/>
  <c r="W1814" i="3"/>
  <c r="W1581" i="3"/>
  <c r="W1653" i="3"/>
  <c r="W1725" i="3"/>
  <c r="W1803" i="3"/>
  <c r="W1618" i="3"/>
  <c r="W1690" i="3"/>
  <c r="W1762" i="3"/>
  <c r="W1834" i="3"/>
  <c r="W1625" i="3"/>
  <c r="W1697" i="3"/>
  <c r="W1769" i="3"/>
  <c r="W1841" i="3"/>
  <c r="W1584" i="3"/>
  <c r="W1656" i="3"/>
  <c r="W1728" i="3"/>
  <c r="W1800" i="3"/>
  <c r="W1585" i="3"/>
  <c r="W1657" i="3"/>
  <c r="W1729" i="3"/>
  <c r="W1801" i="3"/>
  <c r="W1604" i="3"/>
  <c r="W1676" i="3"/>
  <c r="W1748" i="3"/>
  <c r="W1820" i="3"/>
  <c r="W1587" i="3"/>
  <c r="W1659" i="3"/>
  <c r="W1731" i="3"/>
  <c r="W1815" i="3"/>
  <c r="W1624" i="3"/>
  <c r="W1696" i="3"/>
  <c r="W1768" i="3"/>
  <c r="W1840" i="3"/>
  <c r="W1631" i="3"/>
  <c r="W1703" i="3"/>
  <c r="W1775" i="3"/>
  <c r="W1847" i="3"/>
  <c r="E1533" i="4"/>
  <c r="F1528" i="4"/>
  <c r="L1528" i="4" s="1"/>
  <c r="G1528" i="4"/>
  <c r="H1567" i="4"/>
  <c r="I1552" i="4"/>
  <c r="J1532" i="4"/>
  <c r="J1537" i="4" s="1"/>
  <c r="I1578" i="4"/>
  <c r="J1578" i="4" s="1"/>
  <c r="H1593" i="4"/>
  <c r="H1606" i="4"/>
  <c r="I1591" i="4"/>
  <c r="I1542" i="4"/>
  <c r="H1557" i="4"/>
  <c r="I1536" i="4"/>
  <c r="J1536" i="4" s="1"/>
  <c r="J1541" i="4" s="1"/>
  <c r="J1546" i="4" s="1"/>
  <c r="H1551" i="4"/>
  <c r="H1562" i="4"/>
  <c r="I1547" i="4"/>
  <c r="E1539" i="4"/>
  <c r="F1534" i="4"/>
  <c r="L1534" i="4" s="1"/>
  <c r="H1568" i="4"/>
  <c r="I1553" i="4"/>
  <c r="J1553" i="4" s="1"/>
  <c r="H1570" i="4"/>
  <c r="I1555" i="4"/>
  <c r="H1573" i="4"/>
  <c r="I1558" i="4"/>
  <c r="J1558" i="4" s="1"/>
  <c r="E1537" i="4"/>
  <c r="F1532" i="4"/>
  <c r="L1532" i="4" s="1"/>
  <c r="G1532" i="4"/>
  <c r="F1526" i="4"/>
  <c r="L1526" i="4" s="1"/>
  <c r="E1531" i="4"/>
  <c r="H1601" i="4"/>
  <c r="I1586" i="4"/>
  <c r="G1525" i="4"/>
  <c r="L1550" i="4"/>
  <c r="H1565" i="4"/>
  <c r="I1550" i="4"/>
  <c r="F1550" i="4"/>
  <c r="E1555" i="4"/>
  <c r="H1574" i="4"/>
  <c r="I1559" i="4"/>
  <c r="J1529" i="4"/>
  <c r="I1590" i="4"/>
  <c r="H1605" i="4"/>
  <c r="G1526" i="4"/>
  <c r="I1554" i="4"/>
  <c r="H1569" i="4"/>
  <c r="I1564" i="4"/>
  <c r="H1579" i="4"/>
  <c r="J1535" i="4"/>
  <c r="J1540" i="4" s="1"/>
  <c r="J1545" i="4" s="1"/>
  <c r="G1534" i="4"/>
  <c r="W1239" i="3"/>
  <c r="W1245" i="3"/>
  <c r="W1237" i="3"/>
  <c r="W1243" i="3"/>
  <c r="W1254" i="3"/>
  <c r="W1240" i="3"/>
  <c r="V1246" i="3"/>
  <c r="W1252" i="3"/>
  <c r="W1244" i="3"/>
  <c r="I939" i="4"/>
  <c r="H954" i="4"/>
  <c r="M908" i="4"/>
  <c r="J933" i="4"/>
  <c r="I927" i="4"/>
  <c r="J927" i="4" s="1"/>
  <c r="J932" i="4" s="1"/>
  <c r="J937" i="4" s="1"/>
  <c r="H942" i="4"/>
  <c r="L912" i="4"/>
  <c r="I992" i="4"/>
  <c r="H1007" i="4"/>
  <c r="F911" i="4"/>
  <c r="L911" i="4" s="1"/>
  <c r="E916" i="4"/>
  <c r="J924" i="4"/>
  <c r="J929" i="4" s="1"/>
  <c r="J934" i="4" s="1"/>
  <c r="F917" i="4"/>
  <c r="L917" i="4" s="1"/>
  <c r="E922" i="4"/>
  <c r="H988" i="4"/>
  <c r="I973" i="4"/>
  <c r="H1046" i="4"/>
  <c r="I1031" i="4"/>
  <c r="G915" i="4"/>
  <c r="M910" i="4"/>
  <c r="J921" i="4"/>
  <c r="J926" i="4" s="1"/>
  <c r="J931" i="4" s="1"/>
  <c r="I970" i="4"/>
  <c r="H985" i="4"/>
  <c r="G918" i="4"/>
  <c r="M913" i="4"/>
  <c r="M906" i="4"/>
  <c r="I994" i="4"/>
  <c r="H1009" i="4"/>
  <c r="J958" i="4"/>
  <c r="I998" i="4"/>
  <c r="H1013" i="4"/>
  <c r="F913" i="4"/>
  <c r="L913" i="4" s="1"/>
  <c r="E918" i="4"/>
  <c r="F920" i="4"/>
  <c r="L920" i="4" s="1"/>
  <c r="E925" i="4"/>
  <c r="I930" i="4"/>
  <c r="H945" i="4"/>
  <c r="G911" i="4"/>
  <c r="I980" i="4"/>
  <c r="H995" i="4"/>
  <c r="H1004" i="4"/>
  <c r="I989" i="4"/>
  <c r="F914" i="4"/>
  <c r="L914" i="4" s="1"/>
  <c r="E919" i="4"/>
  <c r="I936" i="4"/>
  <c r="J936" i="4" s="1"/>
  <c r="J941" i="4" s="1"/>
  <c r="J946" i="4" s="1"/>
  <c r="H951" i="4"/>
  <c r="M907" i="4"/>
  <c r="G912" i="4"/>
  <c r="G914" i="4"/>
  <c r="I967" i="4"/>
  <c r="H982" i="4"/>
  <c r="I948" i="4"/>
  <c r="J948" i="4" s="1"/>
  <c r="H963" i="4"/>
  <c r="I991" i="4"/>
  <c r="H1006" i="4"/>
  <c r="J953" i="4"/>
  <c r="J968" i="4" s="1"/>
  <c r="J983" i="4" s="1"/>
  <c r="J915" i="4"/>
  <c r="J920" i="4" s="1"/>
  <c r="J925" i="4" s="1"/>
  <c r="W844" i="3"/>
  <c r="W821" i="3"/>
  <c r="W893" i="3"/>
  <c r="W864" i="3"/>
  <c r="W835" i="3"/>
  <c r="W856" i="3"/>
  <c r="W833" i="3"/>
  <c r="W905" i="3"/>
  <c r="W876" i="3"/>
  <c r="W847" i="3"/>
  <c r="W862" i="3"/>
  <c r="W839" i="3"/>
  <c r="W882" i="3"/>
  <c r="W853" i="3"/>
  <c r="W897" i="3"/>
  <c r="W868" i="3"/>
  <c r="W845" i="3"/>
  <c r="W888" i="3"/>
  <c r="W859" i="3"/>
  <c r="W903" i="3"/>
  <c r="W874" i="3"/>
  <c r="W851" i="3"/>
  <c r="W822" i="3"/>
  <c r="W894" i="3"/>
  <c r="W865" i="3"/>
  <c r="W880" i="3"/>
  <c r="W857" i="3"/>
  <c r="W828" i="3"/>
  <c r="W900" i="3"/>
  <c r="W871" i="3"/>
  <c r="W886" i="3"/>
  <c r="W863" i="3"/>
  <c r="W834" i="3"/>
  <c r="W877" i="3"/>
  <c r="W820" i="3"/>
  <c r="W892" i="3"/>
  <c r="W869" i="3"/>
  <c r="W840" i="3"/>
  <c r="W883" i="3"/>
  <c r="W826" i="3"/>
  <c r="W898" i="3"/>
  <c r="W875" i="3"/>
  <c r="W846" i="3"/>
  <c r="W889" i="3"/>
  <c r="W832" i="3"/>
  <c r="W904" i="3"/>
  <c r="W881" i="3"/>
  <c r="W852" i="3"/>
  <c r="W823" i="3"/>
  <c r="W895" i="3"/>
  <c r="W867" i="3"/>
  <c r="W838" i="3"/>
  <c r="W887" i="3"/>
  <c r="W858" i="3"/>
  <c r="W829" i="3"/>
  <c r="W901" i="3"/>
  <c r="F849" i="4"/>
  <c r="L849" i="4" s="1"/>
  <c r="E854" i="4"/>
  <c r="F852" i="4"/>
  <c r="L852" i="4" s="1"/>
  <c r="E857" i="4"/>
  <c r="M846" i="4"/>
  <c r="G851" i="4"/>
  <c r="I854" i="4"/>
  <c r="J854" i="4" s="1"/>
  <c r="J859" i="4" s="1"/>
  <c r="J864" i="4" s="1"/>
  <c r="H869" i="4"/>
  <c r="G840" i="4"/>
  <c r="M835" i="4"/>
  <c r="G834" i="4"/>
  <c r="M829" i="4"/>
  <c r="G843" i="4"/>
  <c r="M838" i="4"/>
  <c r="G837" i="4"/>
  <c r="M832" i="4"/>
  <c r="M830" i="4"/>
  <c r="F846" i="4"/>
  <c r="L846" i="4" s="1"/>
  <c r="E851" i="4"/>
  <c r="M833" i="4"/>
  <c r="I848" i="4"/>
  <c r="J848" i="4" s="1"/>
  <c r="H863" i="4"/>
  <c r="I851" i="4"/>
  <c r="J851" i="4" s="1"/>
  <c r="J856" i="4" s="1"/>
  <c r="J861" i="4" s="1"/>
  <c r="H866" i="4"/>
  <c r="F843" i="4"/>
  <c r="L843" i="4" s="1"/>
  <c r="E848" i="4"/>
  <c r="F840" i="4"/>
  <c r="L840" i="4" s="1"/>
  <c r="E845" i="4"/>
  <c r="M816" i="4"/>
  <c r="M819" i="4"/>
  <c r="M814" i="4"/>
  <c r="J820" i="4"/>
  <c r="J825" i="4" s="1"/>
  <c r="F816" i="4"/>
  <c r="L816" i="4" s="1"/>
  <c r="E821" i="4"/>
  <c r="F819" i="4"/>
  <c r="L819" i="4" s="1"/>
  <c r="E824" i="4"/>
  <c r="F824" i="4" s="1"/>
  <c r="L824" i="4" s="1"/>
  <c r="G815" i="4"/>
  <c r="M810" i="4"/>
  <c r="E823" i="4"/>
  <c r="F818" i="4"/>
  <c r="L818" i="4" s="1"/>
  <c r="E817" i="4"/>
  <c r="F812" i="4"/>
  <c r="L812" i="4" s="1"/>
  <c r="G818" i="4"/>
  <c r="M813" i="4"/>
  <c r="G812" i="4"/>
  <c r="M807" i="4"/>
  <c r="E820" i="4"/>
  <c r="F815" i="4"/>
  <c r="L815" i="4" s="1"/>
  <c r="W740" i="3"/>
  <c r="W757" i="3"/>
  <c r="W746" i="3"/>
  <c r="W789" i="3"/>
  <c r="W742" i="3"/>
  <c r="W744" i="3"/>
  <c r="W769" i="3"/>
  <c r="W752" i="3"/>
  <c r="W723" i="3"/>
  <c r="W754" i="3"/>
  <c r="W750" i="3"/>
  <c r="W729" i="3"/>
  <c r="W724" i="3"/>
  <c r="W766" i="3"/>
  <c r="W756" i="3"/>
  <c r="W758" i="3"/>
  <c r="W751" i="3"/>
  <c r="W737" i="3"/>
  <c r="W764" i="3"/>
  <c r="W735" i="3"/>
  <c r="W736" i="3"/>
  <c r="W778" i="3"/>
  <c r="W762" i="3"/>
  <c r="W755" i="3"/>
  <c r="W763" i="3"/>
  <c r="W773" i="3"/>
  <c r="W770" i="3"/>
  <c r="W741" i="3"/>
  <c r="W748" i="3"/>
  <c r="W790" i="3"/>
  <c r="W768" i="3"/>
  <c r="W738" i="3"/>
  <c r="W775" i="3"/>
  <c r="W749" i="3"/>
  <c r="W776" i="3"/>
  <c r="W747" i="3"/>
  <c r="W760" i="3"/>
  <c r="W774" i="3"/>
  <c r="W745" i="3"/>
  <c r="W781" i="3"/>
  <c r="W787" i="3"/>
  <c r="W791" i="3"/>
  <c r="W782" i="3"/>
  <c r="W753" i="3"/>
  <c r="W772" i="3"/>
  <c r="W761" i="3"/>
  <c r="W780" i="3"/>
  <c r="W730" i="3"/>
  <c r="W779" i="3"/>
  <c r="W788" i="3"/>
  <c r="W759" i="3"/>
  <c r="W784" i="3"/>
  <c r="W786" i="3"/>
  <c r="W739" i="3"/>
  <c r="W743" i="3"/>
  <c r="W765" i="3"/>
  <c r="W725" i="3"/>
  <c r="W792" i="3"/>
  <c r="W783" i="3"/>
  <c r="W727" i="3"/>
  <c r="W728" i="3"/>
  <c r="W785" i="3"/>
  <c r="W771" i="3"/>
  <c r="W767" i="3"/>
  <c r="W726" i="3"/>
  <c r="W731" i="3"/>
  <c r="W707" i="3"/>
  <c r="W672" i="3"/>
  <c r="W678" i="3"/>
  <c r="W684" i="3"/>
  <c r="W690" i="3"/>
  <c r="W696" i="3"/>
  <c r="W683" i="3"/>
  <c r="W702" i="3"/>
  <c r="W689" i="3"/>
  <c r="W708" i="3"/>
  <c r="F669" i="4"/>
  <c r="L669" i="4" s="1"/>
  <c r="E674" i="4"/>
  <c r="M660" i="4"/>
  <c r="I698" i="4"/>
  <c r="J698" i="4" s="1"/>
  <c r="H713" i="4"/>
  <c r="I673" i="4"/>
  <c r="J673" i="4" s="1"/>
  <c r="H688" i="4"/>
  <c r="M654" i="4"/>
  <c r="F663" i="4"/>
  <c r="L663" i="4" s="1"/>
  <c r="E668" i="4"/>
  <c r="I680" i="4"/>
  <c r="H695" i="4"/>
  <c r="G664" i="4"/>
  <c r="M659" i="4"/>
  <c r="H715" i="4"/>
  <c r="I700" i="4"/>
  <c r="H690" i="4"/>
  <c r="I675" i="4"/>
  <c r="J675" i="4" s="1"/>
  <c r="M666" i="4"/>
  <c r="F675" i="4"/>
  <c r="L675" i="4" s="1"/>
  <c r="E680" i="4"/>
  <c r="I707" i="4"/>
  <c r="H722" i="4"/>
  <c r="M665" i="4"/>
  <c r="I684" i="4"/>
  <c r="J684" i="4" s="1"/>
  <c r="H699" i="4"/>
  <c r="L665" i="4"/>
  <c r="I709" i="4"/>
  <c r="H724" i="4"/>
  <c r="H697" i="4"/>
  <c r="I682" i="4"/>
  <c r="J682" i="4" s="1"/>
  <c r="J687" i="4" s="1"/>
  <c r="J692" i="4" s="1"/>
  <c r="I671" i="4"/>
  <c r="J671" i="4" s="1"/>
  <c r="H686" i="4"/>
  <c r="L667" i="4"/>
  <c r="H726" i="4"/>
  <c r="I711" i="4"/>
  <c r="F666" i="4"/>
  <c r="L666" i="4" s="1"/>
  <c r="E671" i="4"/>
  <c r="G671" i="4" s="1"/>
  <c r="E682" i="4"/>
  <c r="F677" i="4"/>
  <c r="L677" i="4" s="1"/>
  <c r="G662" i="4"/>
  <c r="M657" i="4"/>
  <c r="G663" i="4"/>
  <c r="I676" i="4"/>
  <c r="H691" i="4"/>
  <c r="I689" i="4"/>
  <c r="J689" i="4" s="1"/>
  <c r="J694" i="4" s="1"/>
  <c r="H704" i="4"/>
  <c r="H708" i="4"/>
  <c r="I693" i="4"/>
  <c r="J693" i="4" s="1"/>
  <c r="G675" i="4"/>
  <c r="G680" i="4" s="1"/>
  <c r="M670" i="4"/>
  <c r="I702" i="4"/>
  <c r="H717" i="4"/>
  <c r="M513" i="4"/>
  <c r="C511" i="1" s="1"/>
  <c r="E628" i="4"/>
  <c r="F628" i="4" s="1"/>
  <c r="L628" i="4" s="1"/>
  <c r="F623" i="4"/>
  <c r="L623" i="4" s="1"/>
  <c r="E625" i="4"/>
  <c r="F620" i="4"/>
  <c r="L620" i="4" s="1"/>
  <c r="E631" i="4"/>
  <c r="F631" i="4" s="1"/>
  <c r="L631" i="4" s="1"/>
  <c r="F626" i="4"/>
  <c r="L626" i="4" s="1"/>
  <c r="F529" i="4"/>
  <c r="L529" i="4" s="1"/>
  <c r="E534" i="4"/>
  <c r="G517" i="4"/>
  <c r="M512" i="4"/>
  <c r="C510" i="1" s="1"/>
  <c r="G511" i="4"/>
  <c r="M506" i="4"/>
  <c r="C504" i="1" s="1"/>
  <c r="G520" i="4"/>
  <c r="M515" i="4"/>
  <c r="C513" i="1" s="1"/>
  <c r="F523" i="4"/>
  <c r="L523" i="4" s="1"/>
  <c r="E528" i="4"/>
  <c r="F526" i="4"/>
  <c r="L526" i="4" s="1"/>
  <c r="E531" i="4"/>
  <c r="G514" i="4"/>
  <c r="M509" i="4"/>
  <c r="C507" i="1" s="1"/>
  <c r="F517" i="4"/>
  <c r="L517" i="4" s="1"/>
  <c r="E522" i="4"/>
  <c r="M508" i="4"/>
  <c r="C506" i="1" s="1"/>
  <c r="G523" i="4"/>
  <c r="M518" i="4"/>
  <c r="C516" i="1" s="1"/>
  <c r="F520" i="4"/>
  <c r="L520" i="4" s="1"/>
  <c r="E525" i="4"/>
  <c r="D139" i="1"/>
  <c r="D151" i="1"/>
  <c r="D163" i="1"/>
  <c r="D175" i="1"/>
  <c r="D43" i="1"/>
  <c r="D55" i="1"/>
  <c r="D79" i="1"/>
  <c r="D91" i="1"/>
  <c r="D37" i="1"/>
  <c r="V45" i="3"/>
  <c r="V50" i="3" s="1"/>
  <c r="V55" i="3" s="1"/>
  <c r="V60" i="3" s="1"/>
  <c r="V65" i="3" s="1"/>
  <c r="V70" i="3" s="1"/>
  <c r="V75" i="3" s="1"/>
  <c r="V80" i="3" s="1"/>
  <c r="V85" i="3" s="1"/>
  <c r="V90" i="3" s="1"/>
  <c r="V95" i="3" s="1"/>
  <c r="V100" i="3" s="1"/>
  <c r="V105" i="3" s="1"/>
  <c r="V110" i="3" s="1"/>
  <c r="V115" i="3" s="1"/>
  <c r="V120" i="3" s="1"/>
  <c r="V125" i="3" s="1"/>
  <c r="V130" i="3" s="1"/>
  <c r="V135" i="3" s="1"/>
  <c r="V140" i="3" s="1"/>
  <c r="V145" i="3" s="1"/>
  <c r="V150" i="3" s="1"/>
  <c r="V155" i="3" s="1"/>
  <c r="V160" i="3" s="1"/>
  <c r="V165" i="3" s="1"/>
  <c r="V170" i="3" s="1"/>
  <c r="V175" i="3" s="1"/>
  <c r="V180" i="3" s="1"/>
  <c r="V185" i="3" s="1"/>
  <c r="V190" i="3" s="1"/>
  <c r="D187" i="1" s="1"/>
  <c r="D103" i="1"/>
  <c r="D115" i="1"/>
  <c r="V202" i="3"/>
  <c r="D194" i="1"/>
  <c r="V201" i="3"/>
  <c r="D193" i="1"/>
  <c r="D54" i="1"/>
  <c r="D66" i="1"/>
  <c r="D78" i="1"/>
  <c r="D90" i="1"/>
  <c r="D114" i="1"/>
  <c r="D126" i="1"/>
  <c r="D138" i="1"/>
  <c r="D150" i="1"/>
  <c r="D174" i="1"/>
  <c r="D186" i="1"/>
  <c r="D44" i="1"/>
  <c r="D56" i="1"/>
  <c r="D68" i="1"/>
  <c r="D80" i="1"/>
  <c r="D104" i="1"/>
  <c r="D116" i="1"/>
  <c r="D128" i="1"/>
  <c r="D140" i="1"/>
  <c r="D152" i="1"/>
  <c r="D164" i="1"/>
  <c r="D176" i="1"/>
  <c r="D188" i="1"/>
  <c r="V198" i="3"/>
  <c r="D45" i="1"/>
  <c r="D69" i="1"/>
  <c r="D81" i="1"/>
  <c r="D93" i="1"/>
  <c r="D105" i="1"/>
  <c r="D117" i="1"/>
  <c r="D129" i="1"/>
  <c r="D141" i="1"/>
  <c r="D153" i="1"/>
  <c r="D165" i="1"/>
  <c r="D177" i="1"/>
  <c r="D189" i="1"/>
  <c r="D46" i="1"/>
  <c r="D58" i="1"/>
  <c r="D70" i="1"/>
  <c r="D94" i="1"/>
  <c r="D106" i="1"/>
  <c r="D118" i="1"/>
  <c r="D130" i="1"/>
  <c r="D142" i="1"/>
  <c r="D154" i="1"/>
  <c r="D166" i="1"/>
  <c r="D178" i="1"/>
  <c r="V199" i="3"/>
  <c r="D47" i="1"/>
  <c r="D59" i="1"/>
  <c r="D71" i="1"/>
  <c r="D83" i="1"/>
  <c r="D95" i="1"/>
  <c r="D107" i="1"/>
  <c r="D119" i="1"/>
  <c r="D131" i="1"/>
  <c r="D143" i="1"/>
  <c r="D155" i="1"/>
  <c r="D167" i="1"/>
  <c r="D179" i="1"/>
  <c r="D67" i="1"/>
  <c r="D48" i="1"/>
  <c r="D60" i="1"/>
  <c r="D72" i="1"/>
  <c r="D84" i="1"/>
  <c r="D96" i="1"/>
  <c r="D108" i="1"/>
  <c r="D120" i="1"/>
  <c r="D132" i="1"/>
  <c r="D144" i="1"/>
  <c r="D156" i="1"/>
  <c r="D168" i="1"/>
  <c r="D180" i="1"/>
  <c r="D49" i="1"/>
  <c r="D61" i="1"/>
  <c r="D73" i="1"/>
  <c r="D85" i="1"/>
  <c r="D97" i="1"/>
  <c r="D109" i="1"/>
  <c r="D121" i="1"/>
  <c r="D133" i="1"/>
  <c r="D145" i="1"/>
  <c r="D157" i="1"/>
  <c r="D169" i="1"/>
  <c r="D181" i="1"/>
  <c r="D38" i="1"/>
  <c r="D50" i="1"/>
  <c r="D62" i="1"/>
  <c r="D74" i="1"/>
  <c r="D86" i="1"/>
  <c r="D98" i="1"/>
  <c r="D110" i="1"/>
  <c r="D122" i="1"/>
  <c r="D134" i="1"/>
  <c r="D146" i="1"/>
  <c r="D158" i="1"/>
  <c r="D170" i="1"/>
  <c r="D182" i="1"/>
  <c r="D39" i="1"/>
  <c r="D51" i="1"/>
  <c r="D63" i="1"/>
  <c r="D75" i="1"/>
  <c r="D87" i="1"/>
  <c r="D99" i="1"/>
  <c r="D111" i="1"/>
  <c r="D123" i="1"/>
  <c r="D135" i="1"/>
  <c r="D147" i="1"/>
  <c r="D159" i="1"/>
  <c r="D171" i="1"/>
  <c r="D183" i="1"/>
  <c r="D127" i="1"/>
  <c r="D40" i="1"/>
  <c r="D52" i="1"/>
  <c r="D64" i="1"/>
  <c r="D76" i="1"/>
  <c r="D88" i="1"/>
  <c r="D100" i="1"/>
  <c r="D112" i="1"/>
  <c r="D124" i="1"/>
  <c r="D136" i="1"/>
  <c r="D148" i="1"/>
  <c r="D160" i="1"/>
  <c r="D172" i="1"/>
  <c r="D184" i="1"/>
  <c r="D41" i="1"/>
  <c r="D53" i="1"/>
  <c r="D65" i="1"/>
  <c r="D77" i="1"/>
  <c r="D89" i="1"/>
  <c r="D101" i="1"/>
  <c r="D113" i="1"/>
  <c r="D125" i="1"/>
  <c r="D137" i="1"/>
  <c r="D149" i="1"/>
  <c r="D161" i="1"/>
  <c r="D173" i="1"/>
  <c r="D185" i="1"/>
  <c r="F1736" i="4" l="1"/>
  <c r="L1736" i="4" s="1"/>
  <c r="E1741" i="4"/>
  <c r="I1781" i="4"/>
  <c r="H1796" i="4"/>
  <c r="G1724" i="4"/>
  <c r="M1719" i="4"/>
  <c r="G1722" i="4"/>
  <c r="M1717" i="4"/>
  <c r="I1756" i="4"/>
  <c r="H1771" i="4"/>
  <c r="H1777" i="4"/>
  <c r="I1762" i="4"/>
  <c r="I1770" i="4"/>
  <c r="H1785" i="4"/>
  <c r="G1718" i="4"/>
  <c r="M1713" i="4"/>
  <c r="F1729" i="4"/>
  <c r="L1729" i="4" s="1"/>
  <c r="E1734" i="4"/>
  <c r="I1798" i="4"/>
  <c r="J1798" i="4" s="1"/>
  <c r="H1813" i="4"/>
  <c r="I1779" i="4"/>
  <c r="H1794" i="4"/>
  <c r="I1739" i="4"/>
  <c r="J1739" i="4" s="1"/>
  <c r="J1744" i="4" s="1"/>
  <c r="J1749" i="4" s="1"/>
  <c r="H1754" i="4"/>
  <c r="I1774" i="4"/>
  <c r="H1789" i="4"/>
  <c r="F1733" i="4"/>
  <c r="L1733" i="4" s="1"/>
  <c r="E1738" i="4"/>
  <c r="J1737" i="4"/>
  <c r="G1745" i="4"/>
  <c r="G1736" i="4"/>
  <c r="I1752" i="4"/>
  <c r="H1767" i="4"/>
  <c r="I1810" i="4"/>
  <c r="H1825" i="4"/>
  <c r="H1772" i="4"/>
  <c r="I1757" i="4"/>
  <c r="F1745" i="4"/>
  <c r="L1745" i="4" s="1"/>
  <c r="E1750" i="4"/>
  <c r="I1763" i="4"/>
  <c r="J1763" i="4" s="1"/>
  <c r="H1778" i="4"/>
  <c r="F1727" i="4"/>
  <c r="L1727" i="4" s="1"/>
  <c r="E1732" i="4"/>
  <c r="I1760" i="4"/>
  <c r="H1775" i="4"/>
  <c r="J1731" i="4"/>
  <c r="J1742" i="4"/>
  <c r="J1747" i="4" s="1"/>
  <c r="H1758" i="4"/>
  <c r="I1743" i="4"/>
  <c r="J1743" i="4" s="1"/>
  <c r="H1761" i="4"/>
  <c r="I1746" i="4"/>
  <c r="J1730" i="4"/>
  <c r="I1579" i="4"/>
  <c r="H1594" i="4"/>
  <c r="I1557" i="4"/>
  <c r="H1572" i="4"/>
  <c r="E1542" i="4"/>
  <c r="F1537" i="4"/>
  <c r="L1537" i="4" s="1"/>
  <c r="G1530" i="4"/>
  <c r="F1539" i="4"/>
  <c r="L1539" i="4" s="1"/>
  <c r="E1544" i="4"/>
  <c r="J1534" i="4"/>
  <c r="J1539" i="4" s="1"/>
  <c r="J1544" i="4" s="1"/>
  <c r="J1549" i="4" s="1"/>
  <c r="I1569" i="4"/>
  <c r="H1584" i="4"/>
  <c r="F1555" i="4"/>
  <c r="L1555" i="4" s="1"/>
  <c r="E1560" i="4"/>
  <c r="H1616" i="4"/>
  <c r="I1601" i="4"/>
  <c r="H1580" i="4"/>
  <c r="I1565" i="4"/>
  <c r="J1554" i="4"/>
  <c r="J1559" i="4" s="1"/>
  <c r="J1564" i="4" s="1"/>
  <c r="I1562" i="4"/>
  <c r="H1577" i="4"/>
  <c r="I1567" i="4"/>
  <c r="H1582" i="4"/>
  <c r="H1583" i="4"/>
  <c r="I1568" i="4"/>
  <c r="J1568" i="4" s="1"/>
  <c r="I1574" i="4"/>
  <c r="H1589" i="4"/>
  <c r="H1588" i="4"/>
  <c r="I1573" i="4"/>
  <c r="J1573" i="4" s="1"/>
  <c r="G1539" i="4"/>
  <c r="G1531" i="4"/>
  <c r="E1536" i="4"/>
  <c r="F1531" i="4"/>
  <c r="L1531" i="4" s="1"/>
  <c r="I1605" i="4"/>
  <c r="H1620" i="4"/>
  <c r="H1621" i="4"/>
  <c r="I1606" i="4"/>
  <c r="G1533" i="4"/>
  <c r="H1585" i="4"/>
  <c r="I1570" i="4"/>
  <c r="H1566" i="4"/>
  <c r="I1551" i="4"/>
  <c r="J1551" i="4" s="1"/>
  <c r="J1556" i="4" s="1"/>
  <c r="J1561" i="4" s="1"/>
  <c r="J1542" i="4"/>
  <c r="J1547" i="4" s="1"/>
  <c r="J1552" i="4" s="1"/>
  <c r="J1550" i="4"/>
  <c r="J1555" i="4" s="1"/>
  <c r="J1560" i="4" s="1"/>
  <c r="G1537" i="4"/>
  <c r="I1593" i="4"/>
  <c r="J1593" i="4" s="1"/>
  <c r="H1608" i="4"/>
  <c r="F1533" i="4"/>
  <c r="L1533" i="4" s="1"/>
  <c r="E1538" i="4"/>
  <c r="W1250" i="3"/>
  <c r="W1249" i="3"/>
  <c r="W1253" i="3"/>
  <c r="W1255" i="3"/>
  <c r="W1246" i="3"/>
  <c r="W1262" i="3"/>
  <c r="V1256" i="3"/>
  <c r="W1256" i="3"/>
  <c r="W1258" i="3"/>
  <c r="W1248" i="3"/>
  <c r="W1264" i="3"/>
  <c r="W1251" i="3"/>
  <c r="W1259" i="3"/>
  <c r="W1247" i="3"/>
  <c r="W1261" i="3"/>
  <c r="W1265" i="3"/>
  <c r="I963" i="4"/>
  <c r="J963" i="4" s="1"/>
  <c r="H978" i="4"/>
  <c r="E923" i="4"/>
  <c r="F918" i="4"/>
  <c r="L918" i="4" s="1"/>
  <c r="H1010" i="4"/>
  <c r="I995" i="4"/>
  <c r="M918" i="4"/>
  <c r="H1061" i="4"/>
  <c r="I1046" i="4"/>
  <c r="F916" i="4"/>
  <c r="L916" i="4" s="1"/>
  <c r="E921" i="4"/>
  <c r="I1006" i="4"/>
  <c r="H1021" i="4"/>
  <c r="H1028" i="4"/>
  <c r="I1013" i="4"/>
  <c r="J973" i="4"/>
  <c r="I942" i="4"/>
  <c r="J942" i="4" s="1"/>
  <c r="J947" i="4" s="1"/>
  <c r="J952" i="4" s="1"/>
  <c r="H957" i="4"/>
  <c r="I951" i="4"/>
  <c r="J951" i="4" s="1"/>
  <c r="J956" i="4" s="1"/>
  <c r="J961" i="4" s="1"/>
  <c r="H966" i="4"/>
  <c r="H997" i="4"/>
  <c r="I982" i="4"/>
  <c r="J998" i="4"/>
  <c r="H1003" i="4"/>
  <c r="I988" i="4"/>
  <c r="J988" i="4" s="1"/>
  <c r="H1022" i="4"/>
  <c r="I1007" i="4"/>
  <c r="G916" i="4"/>
  <c r="M911" i="4"/>
  <c r="I954" i="4"/>
  <c r="J954" i="4" s="1"/>
  <c r="J959" i="4" s="1"/>
  <c r="J964" i="4" s="1"/>
  <c r="H969" i="4"/>
  <c r="F919" i="4"/>
  <c r="L919" i="4" s="1"/>
  <c r="E924" i="4"/>
  <c r="I945" i="4"/>
  <c r="H960" i="4"/>
  <c r="F922" i="4"/>
  <c r="L922" i="4" s="1"/>
  <c r="E927" i="4"/>
  <c r="I1004" i="4"/>
  <c r="H1019" i="4"/>
  <c r="I985" i="4"/>
  <c r="H1000" i="4"/>
  <c r="G919" i="4"/>
  <c r="M914" i="4"/>
  <c r="H1024" i="4"/>
  <c r="I1009" i="4"/>
  <c r="G920" i="4"/>
  <c r="M915" i="4"/>
  <c r="J939" i="4"/>
  <c r="J944" i="4" s="1"/>
  <c r="J949" i="4" s="1"/>
  <c r="F925" i="4"/>
  <c r="L925" i="4" s="1"/>
  <c r="E930" i="4"/>
  <c r="G917" i="4"/>
  <c r="M912" i="4"/>
  <c r="J930" i="4"/>
  <c r="J935" i="4" s="1"/>
  <c r="J940" i="4" s="1"/>
  <c r="E850" i="4"/>
  <c r="F845" i="4"/>
  <c r="L845" i="4" s="1"/>
  <c r="I869" i="4"/>
  <c r="J869" i="4" s="1"/>
  <c r="J874" i="4" s="1"/>
  <c r="J879" i="4" s="1"/>
  <c r="H884" i="4"/>
  <c r="M840" i="4"/>
  <c r="G845" i="4"/>
  <c r="E856" i="4"/>
  <c r="F851" i="4"/>
  <c r="L851" i="4" s="1"/>
  <c r="E853" i="4"/>
  <c r="F848" i="4"/>
  <c r="L848" i="4" s="1"/>
  <c r="M851" i="4"/>
  <c r="G842" i="4"/>
  <c r="M837" i="4"/>
  <c r="E862" i="4"/>
  <c r="F857" i="4"/>
  <c r="L857" i="4" s="1"/>
  <c r="M843" i="4"/>
  <c r="G848" i="4"/>
  <c r="I863" i="4"/>
  <c r="J863" i="4" s="1"/>
  <c r="H878" i="4"/>
  <c r="E859" i="4"/>
  <c r="F854" i="4"/>
  <c r="L854" i="4" s="1"/>
  <c r="I866" i="4"/>
  <c r="J866" i="4" s="1"/>
  <c r="J871" i="4" s="1"/>
  <c r="J876" i="4" s="1"/>
  <c r="H881" i="4"/>
  <c r="M834" i="4"/>
  <c r="G839" i="4"/>
  <c r="F820" i="4"/>
  <c r="L820" i="4" s="1"/>
  <c r="E825" i="4"/>
  <c r="F825" i="4" s="1"/>
  <c r="L825" i="4" s="1"/>
  <c r="E826" i="4"/>
  <c r="F826" i="4" s="1"/>
  <c r="L826" i="4" s="1"/>
  <c r="F821" i="4"/>
  <c r="L821" i="4" s="1"/>
  <c r="G817" i="4"/>
  <c r="M812" i="4"/>
  <c r="G823" i="4"/>
  <c r="M818" i="4"/>
  <c r="G820" i="4"/>
  <c r="M815" i="4"/>
  <c r="F817" i="4"/>
  <c r="L817" i="4" s="1"/>
  <c r="E822" i="4"/>
  <c r="G824" i="4"/>
  <c r="M824" i="4" s="1"/>
  <c r="F823" i="4"/>
  <c r="L823" i="4" s="1"/>
  <c r="E828" i="4"/>
  <c r="F828" i="4" s="1"/>
  <c r="L828" i="4" s="1"/>
  <c r="G821" i="4"/>
  <c r="M671" i="4"/>
  <c r="I699" i="4"/>
  <c r="J699" i="4" s="1"/>
  <c r="H714" i="4"/>
  <c r="F680" i="4"/>
  <c r="L680" i="4" s="1"/>
  <c r="E685" i="4"/>
  <c r="I686" i="4"/>
  <c r="J686" i="4" s="1"/>
  <c r="H701" i="4"/>
  <c r="G667" i="4"/>
  <c r="M662" i="4"/>
  <c r="E687" i="4"/>
  <c r="F682" i="4"/>
  <c r="L682" i="4" s="1"/>
  <c r="I695" i="4"/>
  <c r="H710" i="4"/>
  <c r="I713" i="4"/>
  <c r="J713" i="4" s="1"/>
  <c r="H728" i="4"/>
  <c r="I704" i="4"/>
  <c r="H719" i="4"/>
  <c r="E676" i="4"/>
  <c r="F671" i="4"/>
  <c r="L671" i="4" s="1"/>
  <c r="I697" i="4"/>
  <c r="J697" i="4" s="1"/>
  <c r="J702" i="4" s="1"/>
  <c r="J707" i="4" s="1"/>
  <c r="H712" i="4"/>
  <c r="I717" i="4"/>
  <c r="H732" i="4"/>
  <c r="I690" i="4"/>
  <c r="H705" i="4"/>
  <c r="J680" i="4"/>
  <c r="J685" i="4" s="1"/>
  <c r="I708" i="4"/>
  <c r="J708" i="4" s="1"/>
  <c r="H723" i="4"/>
  <c r="I722" i="4"/>
  <c r="H737" i="4"/>
  <c r="M675" i="4"/>
  <c r="E673" i="4"/>
  <c r="F668" i="4"/>
  <c r="L668" i="4" s="1"/>
  <c r="G668" i="4"/>
  <c r="M663" i="4"/>
  <c r="G669" i="4"/>
  <c r="M664" i="4"/>
  <c r="I691" i="4"/>
  <c r="H706" i="4"/>
  <c r="I726" i="4"/>
  <c r="H741" i="4"/>
  <c r="I724" i="4"/>
  <c r="H739" i="4"/>
  <c r="I715" i="4"/>
  <c r="H730" i="4"/>
  <c r="F674" i="4"/>
  <c r="L674" i="4" s="1"/>
  <c r="E679" i="4"/>
  <c r="G685" i="4"/>
  <c r="J676" i="4"/>
  <c r="J681" i="4" s="1"/>
  <c r="I688" i="4"/>
  <c r="J688" i="4" s="1"/>
  <c r="H703" i="4"/>
  <c r="E630" i="4"/>
  <c r="F630" i="4" s="1"/>
  <c r="L630" i="4" s="1"/>
  <c r="F625" i="4"/>
  <c r="L625" i="4" s="1"/>
  <c r="E536" i="4"/>
  <c r="F531" i="4"/>
  <c r="L531" i="4" s="1"/>
  <c r="G525" i="4"/>
  <c r="M520" i="4"/>
  <c r="C518" i="1" s="1"/>
  <c r="G528" i="4"/>
  <c r="M523" i="4"/>
  <c r="C521" i="1" s="1"/>
  <c r="E530" i="4"/>
  <c r="F525" i="4"/>
  <c r="L525" i="4" s="1"/>
  <c r="G516" i="4"/>
  <c r="M511" i="4"/>
  <c r="C509" i="1" s="1"/>
  <c r="E527" i="4"/>
  <c r="F522" i="4"/>
  <c r="L522" i="4" s="1"/>
  <c r="G522" i="4"/>
  <c r="M517" i="4"/>
  <c r="C515" i="1" s="1"/>
  <c r="E539" i="4"/>
  <c r="F534" i="4"/>
  <c r="L534" i="4" s="1"/>
  <c r="E533" i="4"/>
  <c r="F528" i="4"/>
  <c r="L528" i="4" s="1"/>
  <c r="G519" i="4"/>
  <c r="M514" i="4"/>
  <c r="C512" i="1" s="1"/>
  <c r="D42" i="1"/>
  <c r="D162" i="1"/>
  <c r="D82" i="1"/>
  <c r="D92" i="1"/>
  <c r="D102" i="1"/>
  <c r="V195" i="3"/>
  <c r="D57" i="1"/>
  <c r="D196" i="1"/>
  <c r="V204" i="3"/>
  <c r="D192" i="1"/>
  <c r="V200" i="3"/>
  <c r="V203" i="3"/>
  <c r="D195" i="1"/>
  <c r="D198" i="1"/>
  <c r="V206" i="3"/>
  <c r="V207" i="3"/>
  <c r="D199" i="1"/>
  <c r="W7" i="3"/>
  <c r="H1800" i="4" l="1"/>
  <c r="I1785" i="4"/>
  <c r="H1773" i="4"/>
  <c r="I1758" i="4"/>
  <c r="J1758" i="4" s="1"/>
  <c r="I1778" i="4"/>
  <c r="J1778" i="4" s="1"/>
  <c r="H1793" i="4"/>
  <c r="H1828" i="4"/>
  <c r="I1813" i="4"/>
  <c r="J1813" i="4" s="1"/>
  <c r="G1727" i="4"/>
  <c r="M1722" i="4"/>
  <c r="H1782" i="4"/>
  <c r="I1767" i="4"/>
  <c r="J1752" i="4"/>
  <c r="G1729" i="4"/>
  <c r="M1724" i="4"/>
  <c r="J1736" i="4"/>
  <c r="J1741" i="4" s="1"/>
  <c r="M1731" i="4"/>
  <c r="F1750" i="4"/>
  <c r="L1750" i="4" s="1"/>
  <c r="E1755" i="4"/>
  <c r="I1754" i="4"/>
  <c r="J1754" i="4" s="1"/>
  <c r="J1759" i="4" s="1"/>
  <c r="J1764" i="4" s="1"/>
  <c r="H1769" i="4"/>
  <c r="I1796" i="4"/>
  <c r="H1811" i="4"/>
  <c r="F1734" i="4"/>
  <c r="L1734" i="4" s="1"/>
  <c r="E1739" i="4"/>
  <c r="I1789" i="4"/>
  <c r="H1804" i="4"/>
  <c r="J1746" i="4"/>
  <c r="J1751" i="4" s="1"/>
  <c r="J1756" i="4" s="1"/>
  <c r="J1757" i="4"/>
  <c r="J1762" i="4" s="1"/>
  <c r="G1741" i="4"/>
  <c r="H1790" i="4"/>
  <c r="I1775" i="4"/>
  <c r="I1761" i="4"/>
  <c r="H1776" i="4"/>
  <c r="H1787" i="4"/>
  <c r="I1772" i="4"/>
  <c r="I1777" i="4"/>
  <c r="H1792" i="4"/>
  <c r="G1750" i="4"/>
  <c r="I1794" i="4"/>
  <c r="H1809" i="4"/>
  <c r="I1771" i="4"/>
  <c r="H1786" i="4"/>
  <c r="F1741" i="4"/>
  <c r="L1741" i="4" s="1"/>
  <c r="E1746" i="4"/>
  <c r="J1735" i="4"/>
  <c r="M1730" i="4"/>
  <c r="F1732" i="4"/>
  <c r="L1732" i="4" s="1"/>
  <c r="E1737" i="4"/>
  <c r="I1825" i="4"/>
  <c r="H1840" i="4"/>
  <c r="F1738" i="4"/>
  <c r="L1738" i="4" s="1"/>
  <c r="E1743" i="4"/>
  <c r="G1723" i="4"/>
  <c r="M1718" i="4"/>
  <c r="G1544" i="4"/>
  <c r="H1581" i="4"/>
  <c r="I1566" i="4"/>
  <c r="J1566" i="4" s="1"/>
  <c r="J1571" i="4" s="1"/>
  <c r="J1576" i="4" s="1"/>
  <c r="H1635" i="4"/>
  <c r="I1620" i="4"/>
  <c r="J1565" i="4"/>
  <c r="J1570" i="4" s="1"/>
  <c r="J1575" i="4" s="1"/>
  <c r="I1584" i="4"/>
  <c r="H1599" i="4"/>
  <c r="I1582" i="4"/>
  <c r="H1597" i="4"/>
  <c r="I1580" i="4"/>
  <c r="H1595" i="4"/>
  <c r="J1557" i="4"/>
  <c r="F1538" i="4"/>
  <c r="L1538" i="4" s="1"/>
  <c r="E1543" i="4"/>
  <c r="G1535" i="4"/>
  <c r="H1598" i="4"/>
  <c r="I1583" i="4"/>
  <c r="J1583" i="4" s="1"/>
  <c r="I1621" i="4"/>
  <c r="H1636" i="4"/>
  <c r="H1603" i="4"/>
  <c r="I1588" i="4"/>
  <c r="J1588" i="4" s="1"/>
  <c r="I1585" i="4"/>
  <c r="H1600" i="4"/>
  <c r="E1565" i="4"/>
  <c r="F1560" i="4"/>
  <c r="L1560" i="4" s="1"/>
  <c r="G1536" i="4"/>
  <c r="I1589" i="4"/>
  <c r="H1604" i="4"/>
  <c r="F1544" i="4"/>
  <c r="L1544" i="4" s="1"/>
  <c r="E1549" i="4"/>
  <c r="J1569" i="4"/>
  <c r="J1574" i="4" s="1"/>
  <c r="J1579" i="4" s="1"/>
  <c r="G1542" i="4"/>
  <c r="I1577" i="4"/>
  <c r="H1592" i="4"/>
  <c r="I1616" i="4"/>
  <c r="H1631" i="4"/>
  <c r="I1594" i="4"/>
  <c r="H1609" i="4"/>
  <c r="E1547" i="4"/>
  <c r="F1542" i="4"/>
  <c r="L1542" i="4" s="1"/>
  <c r="I1572" i="4"/>
  <c r="H1587" i="4"/>
  <c r="I1608" i="4"/>
  <c r="J1608" i="4" s="1"/>
  <c r="H1623" i="4"/>
  <c r="G1538" i="4"/>
  <c r="F1536" i="4"/>
  <c r="L1536" i="4" s="1"/>
  <c r="E1541" i="4"/>
  <c r="J1562" i="4"/>
  <c r="J1567" i="4" s="1"/>
  <c r="V1266" i="3"/>
  <c r="W1257" i="3"/>
  <c r="W1263" i="3"/>
  <c r="W1260" i="3"/>
  <c r="H1034" i="4"/>
  <c r="I1019" i="4"/>
  <c r="H1036" i="4"/>
  <c r="I1021" i="4"/>
  <c r="I969" i="4"/>
  <c r="J969" i="4" s="1"/>
  <c r="J974" i="4" s="1"/>
  <c r="J979" i="4" s="1"/>
  <c r="H984" i="4"/>
  <c r="I1010" i="4"/>
  <c r="H1025" i="4"/>
  <c r="E926" i="4"/>
  <c r="F921" i="4"/>
  <c r="L921" i="4" s="1"/>
  <c r="F923" i="4"/>
  <c r="L923" i="4" s="1"/>
  <c r="E928" i="4"/>
  <c r="I957" i="4"/>
  <c r="J957" i="4" s="1"/>
  <c r="J962" i="4" s="1"/>
  <c r="J967" i="4" s="1"/>
  <c r="H972" i="4"/>
  <c r="G922" i="4"/>
  <c r="M917" i="4"/>
  <c r="H993" i="4"/>
  <c r="I978" i="4"/>
  <c r="J978" i="4" s="1"/>
  <c r="E935" i="4"/>
  <c r="F930" i="4"/>
  <c r="L930" i="4" s="1"/>
  <c r="M916" i="4"/>
  <c r="G921" i="4"/>
  <c r="J1013" i="4"/>
  <c r="I1003" i="4"/>
  <c r="J1003" i="4" s="1"/>
  <c r="H1018" i="4"/>
  <c r="I1024" i="4"/>
  <c r="H1039" i="4"/>
  <c r="H1012" i="4"/>
  <c r="I997" i="4"/>
  <c r="H1043" i="4"/>
  <c r="I1028" i="4"/>
  <c r="J1028" i="4" s="1"/>
  <c r="H1076" i="4"/>
  <c r="I1061" i="4"/>
  <c r="E932" i="4"/>
  <c r="F927" i="4"/>
  <c r="L927" i="4" s="1"/>
  <c r="G924" i="4"/>
  <c r="M919" i="4"/>
  <c r="J945" i="4"/>
  <c r="J950" i="4" s="1"/>
  <c r="J955" i="4" s="1"/>
  <c r="H1037" i="4"/>
  <c r="I1022" i="4"/>
  <c r="H1015" i="4"/>
  <c r="I1000" i="4"/>
  <c r="I960" i="4"/>
  <c r="H975" i="4"/>
  <c r="G925" i="4"/>
  <c r="M920" i="4"/>
  <c r="E929" i="4"/>
  <c r="F924" i="4"/>
  <c r="L924" i="4" s="1"/>
  <c r="I966" i="4"/>
  <c r="J966" i="4" s="1"/>
  <c r="J971" i="4" s="1"/>
  <c r="J976" i="4" s="1"/>
  <c r="H981" i="4"/>
  <c r="G923" i="4"/>
  <c r="F853" i="4"/>
  <c r="L853" i="4" s="1"/>
  <c r="E858" i="4"/>
  <c r="F856" i="4"/>
  <c r="L856" i="4" s="1"/>
  <c r="E861" i="4"/>
  <c r="G853" i="4"/>
  <c r="M848" i="4"/>
  <c r="G850" i="4"/>
  <c r="M845" i="4"/>
  <c r="I878" i="4"/>
  <c r="J878" i="4" s="1"/>
  <c r="H893" i="4"/>
  <c r="I884" i="4"/>
  <c r="J884" i="4" s="1"/>
  <c r="J889" i="4" s="1"/>
  <c r="J894" i="4" s="1"/>
  <c r="H899" i="4"/>
  <c r="F862" i="4"/>
  <c r="L862" i="4" s="1"/>
  <c r="E867" i="4"/>
  <c r="G844" i="4"/>
  <c r="M839" i="4"/>
  <c r="I881" i="4"/>
  <c r="J881" i="4" s="1"/>
  <c r="J886" i="4" s="1"/>
  <c r="J891" i="4" s="1"/>
  <c r="H896" i="4"/>
  <c r="G847" i="4"/>
  <c r="M842" i="4"/>
  <c r="F859" i="4"/>
  <c r="L859" i="4" s="1"/>
  <c r="E864" i="4"/>
  <c r="G856" i="4"/>
  <c r="F850" i="4"/>
  <c r="L850" i="4" s="1"/>
  <c r="E855" i="4"/>
  <c r="F822" i="4"/>
  <c r="L822" i="4" s="1"/>
  <c r="E827" i="4"/>
  <c r="F827" i="4" s="1"/>
  <c r="L827" i="4" s="1"/>
  <c r="G825" i="4"/>
  <c r="M825" i="4" s="1"/>
  <c r="M820" i="4"/>
  <c r="G828" i="4"/>
  <c r="M828" i="4" s="1"/>
  <c r="M823" i="4"/>
  <c r="G822" i="4"/>
  <c r="M817" i="4"/>
  <c r="G826" i="4"/>
  <c r="M826" i="4" s="1"/>
  <c r="M821" i="4"/>
  <c r="I739" i="4"/>
  <c r="H754" i="4"/>
  <c r="I723" i="4"/>
  <c r="J723" i="4" s="1"/>
  <c r="H738" i="4"/>
  <c r="G674" i="4"/>
  <c r="M669" i="4"/>
  <c r="E678" i="4"/>
  <c r="F673" i="4"/>
  <c r="L673" i="4" s="1"/>
  <c r="I705" i="4"/>
  <c r="H720" i="4"/>
  <c r="F676" i="4"/>
  <c r="L676" i="4" s="1"/>
  <c r="E681" i="4"/>
  <c r="J695" i="4"/>
  <c r="J700" i="4" s="1"/>
  <c r="I714" i="4"/>
  <c r="H729" i="4"/>
  <c r="I741" i="4"/>
  <c r="H756" i="4"/>
  <c r="I737" i="4"/>
  <c r="H752" i="4"/>
  <c r="I719" i="4"/>
  <c r="H734" i="4"/>
  <c r="I703" i="4"/>
  <c r="J703" i="4" s="1"/>
  <c r="H718" i="4"/>
  <c r="I706" i="4"/>
  <c r="H721" i="4"/>
  <c r="F687" i="4"/>
  <c r="L687" i="4" s="1"/>
  <c r="E692" i="4"/>
  <c r="M685" i="4"/>
  <c r="G673" i="4"/>
  <c r="M668" i="4"/>
  <c r="I710" i="4"/>
  <c r="H725" i="4"/>
  <c r="I730" i="4"/>
  <c r="H745" i="4"/>
  <c r="J690" i="4"/>
  <c r="J691" i="4"/>
  <c r="J696" i="4" s="1"/>
  <c r="E684" i="4"/>
  <c r="F679" i="4"/>
  <c r="L679" i="4" s="1"/>
  <c r="I732" i="4"/>
  <c r="H747" i="4"/>
  <c r="J704" i="4"/>
  <c r="J709" i="4" s="1"/>
  <c r="G672" i="4"/>
  <c r="M667" i="4"/>
  <c r="G676" i="4"/>
  <c r="I712" i="4"/>
  <c r="J712" i="4" s="1"/>
  <c r="H727" i="4"/>
  <c r="E690" i="4"/>
  <c r="G690" i="4" s="1"/>
  <c r="F685" i="4"/>
  <c r="L685" i="4" s="1"/>
  <c r="J717" i="4"/>
  <c r="J722" i="4" s="1"/>
  <c r="I728" i="4"/>
  <c r="J728" i="4" s="1"/>
  <c r="H743" i="4"/>
  <c r="I701" i="4"/>
  <c r="H716" i="4"/>
  <c r="M680" i="4"/>
  <c r="G521" i="4"/>
  <c r="M516" i="4"/>
  <c r="C514" i="1" s="1"/>
  <c r="F530" i="4"/>
  <c r="L530" i="4" s="1"/>
  <c r="E535" i="4"/>
  <c r="F527" i="4"/>
  <c r="L527" i="4" s="1"/>
  <c r="E532" i="4"/>
  <c r="G533" i="4"/>
  <c r="M528" i="4"/>
  <c r="C526" i="1" s="1"/>
  <c r="G524" i="4"/>
  <c r="M519" i="4"/>
  <c r="C517" i="1" s="1"/>
  <c r="F539" i="4"/>
  <c r="L539" i="4" s="1"/>
  <c r="E544" i="4"/>
  <c r="G530" i="4"/>
  <c r="M525" i="4"/>
  <c r="C523" i="1" s="1"/>
  <c r="F533" i="4"/>
  <c r="L533" i="4" s="1"/>
  <c r="E538" i="4"/>
  <c r="G527" i="4"/>
  <c r="M522" i="4"/>
  <c r="C520" i="1" s="1"/>
  <c r="F536" i="4"/>
  <c r="L536" i="4" s="1"/>
  <c r="E541" i="4"/>
  <c r="V212" i="3"/>
  <c r="D204" i="1"/>
  <c r="V211" i="3"/>
  <c r="D203" i="1"/>
  <c r="V208" i="3"/>
  <c r="D200" i="1"/>
  <c r="V205" i="3"/>
  <c r="D197" i="1"/>
  <c r="V209" i="3"/>
  <c r="D201" i="1"/>
  <c r="W8" i="3"/>
  <c r="I1793" i="4" l="1"/>
  <c r="J1793" i="4" s="1"/>
  <c r="H1808" i="4"/>
  <c r="H1797" i="4"/>
  <c r="I1782" i="4"/>
  <c r="F1743" i="4"/>
  <c r="L1743" i="4" s="1"/>
  <c r="E1748" i="4"/>
  <c r="F1746" i="4"/>
  <c r="L1746" i="4" s="1"/>
  <c r="E1751" i="4"/>
  <c r="H1819" i="4"/>
  <c r="I1804" i="4"/>
  <c r="I1769" i="4"/>
  <c r="J1769" i="4" s="1"/>
  <c r="J1774" i="4" s="1"/>
  <c r="J1779" i="4" s="1"/>
  <c r="H1784" i="4"/>
  <c r="H1807" i="4"/>
  <c r="I1792" i="4"/>
  <c r="F1755" i="4"/>
  <c r="L1755" i="4" s="1"/>
  <c r="E1760" i="4"/>
  <c r="I1840" i="4"/>
  <c r="H1855" i="4"/>
  <c r="I1786" i="4"/>
  <c r="H1801" i="4"/>
  <c r="I1790" i="4"/>
  <c r="H1805" i="4"/>
  <c r="I1773" i="4"/>
  <c r="J1773" i="4" s="1"/>
  <c r="H1788" i="4"/>
  <c r="H1791" i="4"/>
  <c r="I1776" i="4"/>
  <c r="F1739" i="4"/>
  <c r="L1739" i="4" s="1"/>
  <c r="E1744" i="4"/>
  <c r="G1732" i="4"/>
  <c r="M1727" i="4"/>
  <c r="J1761" i="4"/>
  <c r="J1766" i="4" s="1"/>
  <c r="J1771" i="4" s="1"/>
  <c r="G1755" i="4"/>
  <c r="J1772" i="4"/>
  <c r="J1777" i="4" s="1"/>
  <c r="I1811" i="4"/>
  <c r="H1826" i="4"/>
  <c r="I1800" i="4"/>
  <c r="H1815" i="4"/>
  <c r="J1740" i="4"/>
  <c r="M1735" i="4"/>
  <c r="G1728" i="4"/>
  <c r="M1723" i="4"/>
  <c r="F1737" i="4"/>
  <c r="L1737" i="4" s="1"/>
  <c r="E1742" i="4"/>
  <c r="I1809" i="4"/>
  <c r="H1824" i="4"/>
  <c r="H1802" i="4"/>
  <c r="I1787" i="4"/>
  <c r="M1736" i="4"/>
  <c r="G1734" i="4"/>
  <c r="M1729" i="4"/>
  <c r="J1767" i="4"/>
  <c r="G1746" i="4"/>
  <c r="M1741" i="4"/>
  <c r="I1828" i="4"/>
  <c r="J1828" i="4" s="1"/>
  <c r="H1843" i="4"/>
  <c r="H1602" i="4"/>
  <c r="I1587" i="4"/>
  <c r="I1592" i="4"/>
  <c r="H1607" i="4"/>
  <c r="H1619" i="4"/>
  <c r="I1604" i="4"/>
  <c r="H1638" i="4"/>
  <c r="I1623" i="4"/>
  <c r="J1623" i="4" s="1"/>
  <c r="I1595" i="4"/>
  <c r="H1610" i="4"/>
  <c r="H1650" i="4"/>
  <c r="I1635" i="4"/>
  <c r="J1584" i="4"/>
  <c r="J1589" i="4" s="1"/>
  <c r="J1594" i="4" s="1"/>
  <c r="I1598" i="4"/>
  <c r="J1598" i="4" s="1"/>
  <c r="H1613" i="4"/>
  <c r="J1577" i="4"/>
  <c r="G1540" i="4"/>
  <c r="J1582" i="4"/>
  <c r="I1636" i="4"/>
  <c r="H1651" i="4"/>
  <c r="J1580" i="4"/>
  <c r="J1585" i="4" s="1"/>
  <c r="J1590" i="4" s="1"/>
  <c r="H1612" i="4"/>
  <c r="I1597" i="4"/>
  <c r="F1541" i="4"/>
  <c r="L1541" i="4" s="1"/>
  <c r="E1546" i="4"/>
  <c r="F1547" i="4"/>
  <c r="L1547" i="4" s="1"/>
  <c r="E1552" i="4"/>
  <c r="E1554" i="4"/>
  <c r="F1549" i="4"/>
  <c r="L1549" i="4" s="1"/>
  <c r="I1609" i="4"/>
  <c r="H1624" i="4"/>
  <c r="I1603" i="4"/>
  <c r="J1603" i="4" s="1"/>
  <c r="H1618" i="4"/>
  <c r="E1548" i="4"/>
  <c r="F1543" i="4"/>
  <c r="L1543" i="4" s="1"/>
  <c r="I1581" i="4"/>
  <c r="J1581" i="4" s="1"/>
  <c r="J1586" i="4" s="1"/>
  <c r="J1591" i="4" s="1"/>
  <c r="H1596" i="4"/>
  <c r="F1565" i="4"/>
  <c r="L1565" i="4" s="1"/>
  <c r="E1570" i="4"/>
  <c r="H1615" i="4"/>
  <c r="I1600" i="4"/>
  <c r="J1572" i="4"/>
  <c r="G1543" i="4"/>
  <c r="G1541" i="4"/>
  <c r="H1646" i="4"/>
  <c r="I1631" i="4"/>
  <c r="G1547" i="4"/>
  <c r="H1614" i="4"/>
  <c r="I1599" i="4"/>
  <c r="G1549" i="4"/>
  <c r="W1284" i="3"/>
  <c r="V1276" i="3"/>
  <c r="W1279" i="3"/>
  <c r="W1268" i="3"/>
  <c r="W1267" i="3"/>
  <c r="W1273" i="3"/>
  <c r="W1272" i="3"/>
  <c r="W1266" i="3"/>
  <c r="W1276" i="3"/>
  <c r="W1285" i="3"/>
  <c r="W1274" i="3"/>
  <c r="W1271" i="3"/>
  <c r="W1270" i="3"/>
  <c r="W1275" i="3"/>
  <c r="W1282" i="3"/>
  <c r="W1278" i="3"/>
  <c r="W1283" i="3"/>
  <c r="W1269" i="3"/>
  <c r="H1054" i="4"/>
  <c r="I1039" i="4"/>
  <c r="M925" i="4"/>
  <c r="G930" i="4"/>
  <c r="H1052" i="4"/>
  <c r="I1037" i="4"/>
  <c r="H1058" i="4"/>
  <c r="I1043" i="4"/>
  <c r="J1043" i="4" s="1"/>
  <c r="H1008" i="4"/>
  <c r="I993" i="4"/>
  <c r="J993" i="4" s="1"/>
  <c r="F926" i="4"/>
  <c r="L926" i="4" s="1"/>
  <c r="E931" i="4"/>
  <c r="H1051" i="4"/>
  <c r="I1036" i="4"/>
  <c r="G929" i="4"/>
  <c r="M924" i="4"/>
  <c r="H1040" i="4"/>
  <c r="I1025" i="4"/>
  <c r="G928" i="4"/>
  <c r="M923" i="4"/>
  <c r="J960" i="4"/>
  <c r="J965" i="4" s="1"/>
  <c r="J970" i="4" s="1"/>
  <c r="F929" i="4"/>
  <c r="L929" i="4" s="1"/>
  <c r="E934" i="4"/>
  <c r="F935" i="4"/>
  <c r="L935" i="4" s="1"/>
  <c r="E940" i="4"/>
  <c r="H1033" i="4"/>
  <c r="I1018" i="4"/>
  <c r="J1018" i="4" s="1"/>
  <c r="F928" i="4"/>
  <c r="L928" i="4" s="1"/>
  <c r="E933" i="4"/>
  <c r="I1012" i="4"/>
  <c r="H1027" i="4"/>
  <c r="G927" i="4"/>
  <c r="M922" i="4"/>
  <c r="H996" i="4"/>
  <c r="I981" i="4"/>
  <c r="J981" i="4" s="1"/>
  <c r="J986" i="4" s="1"/>
  <c r="J991" i="4" s="1"/>
  <c r="F932" i="4"/>
  <c r="L932" i="4" s="1"/>
  <c r="E937" i="4"/>
  <c r="G926" i="4"/>
  <c r="M921" i="4"/>
  <c r="H1049" i="4"/>
  <c r="I1034" i="4"/>
  <c r="I975" i="4"/>
  <c r="H990" i="4"/>
  <c r="I1015" i="4"/>
  <c r="H1030" i="4"/>
  <c r="I1076" i="4"/>
  <c r="H1091" i="4"/>
  <c r="I972" i="4"/>
  <c r="J972" i="4" s="1"/>
  <c r="J977" i="4" s="1"/>
  <c r="J982" i="4" s="1"/>
  <c r="H987" i="4"/>
  <c r="H999" i="4"/>
  <c r="I984" i="4"/>
  <c r="J984" i="4" s="1"/>
  <c r="J989" i="4" s="1"/>
  <c r="J994" i="4" s="1"/>
  <c r="G852" i="4"/>
  <c r="M847" i="4"/>
  <c r="I896" i="4"/>
  <c r="J896" i="4" s="1"/>
  <c r="J901" i="4" s="1"/>
  <c r="I893" i="4"/>
  <c r="J893" i="4" s="1"/>
  <c r="F867" i="4"/>
  <c r="L867" i="4" s="1"/>
  <c r="E872" i="4"/>
  <c r="G858" i="4"/>
  <c r="M853" i="4"/>
  <c r="F855" i="4"/>
  <c r="L855" i="4" s="1"/>
  <c r="E860" i="4"/>
  <c r="G855" i="4"/>
  <c r="M850" i="4"/>
  <c r="G861" i="4"/>
  <c r="M856" i="4"/>
  <c r="F864" i="4"/>
  <c r="L864" i="4" s="1"/>
  <c r="E869" i="4"/>
  <c r="I899" i="4"/>
  <c r="J899" i="4" s="1"/>
  <c r="J904" i="4" s="1"/>
  <c r="F861" i="4"/>
  <c r="L861" i="4" s="1"/>
  <c r="E866" i="4"/>
  <c r="G849" i="4"/>
  <c r="M844" i="4"/>
  <c r="F858" i="4"/>
  <c r="L858" i="4" s="1"/>
  <c r="E863" i="4"/>
  <c r="G827" i="4"/>
  <c r="M827" i="4" s="1"/>
  <c r="M822" i="4"/>
  <c r="M690" i="4"/>
  <c r="I738" i="4"/>
  <c r="J738" i="4" s="1"/>
  <c r="H753" i="4"/>
  <c r="I727" i="4"/>
  <c r="J727" i="4" s="1"/>
  <c r="J732" i="4" s="1"/>
  <c r="J737" i="4" s="1"/>
  <c r="H742" i="4"/>
  <c r="I756" i="4"/>
  <c r="H771" i="4"/>
  <c r="I743" i="4"/>
  <c r="J743" i="4" s="1"/>
  <c r="H758" i="4"/>
  <c r="I745" i="4"/>
  <c r="H760" i="4"/>
  <c r="J719" i="4"/>
  <c r="J724" i="4" s="1"/>
  <c r="F690" i="4"/>
  <c r="L690" i="4" s="1"/>
  <c r="E695" i="4"/>
  <c r="I720" i="4"/>
  <c r="H735" i="4"/>
  <c r="G677" i="4"/>
  <c r="M672" i="4"/>
  <c r="F678" i="4"/>
  <c r="L678" i="4" s="1"/>
  <c r="E683" i="4"/>
  <c r="G679" i="4"/>
  <c r="M674" i="4"/>
  <c r="H733" i="4"/>
  <c r="I718" i="4"/>
  <c r="J718" i="4" s="1"/>
  <c r="I716" i="4"/>
  <c r="H731" i="4"/>
  <c r="H769" i="4"/>
  <c r="I754" i="4"/>
  <c r="F684" i="4"/>
  <c r="L684" i="4" s="1"/>
  <c r="E689" i="4"/>
  <c r="G678" i="4"/>
  <c r="M673" i="4"/>
  <c r="J705" i="4"/>
  <c r="J710" i="4" s="1"/>
  <c r="J715" i="4" s="1"/>
  <c r="F692" i="4"/>
  <c r="L692" i="4" s="1"/>
  <c r="E697" i="4"/>
  <c r="H762" i="4"/>
  <c r="I747" i="4"/>
  <c r="I721" i="4"/>
  <c r="H736" i="4"/>
  <c r="I725" i="4"/>
  <c r="H740" i="4"/>
  <c r="J714" i="4"/>
  <c r="I752" i="4"/>
  <c r="H767" i="4"/>
  <c r="F681" i="4"/>
  <c r="L681" i="4" s="1"/>
  <c r="E686" i="4"/>
  <c r="J701" i="4"/>
  <c r="J706" i="4" s="1"/>
  <c r="J711" i="4" s="1"/>
  <c r="G681" i="4"/>
  <c r="M676" i="4"/>
  <c r="I734" i="4"/>
  <c r="H749" i="4"/>
  <c r="H744" i="4"/>
  <c r="I729" i="4"/>
  <c r="F544" i="4"/>
  <c r="L544" i="4" s="1"/>
  <c r="E549" i="4"/>
  <c r="G529" i="4"/>
  <c r="M524" i="4"/>
  <c r="C522" i="1" s="1"/>
  <c r="G538" i="4"/>
  <c r="M533" i="4"/>
  <c r="C531" i="1" s="1"/>
  <c r="F541" i="4"/>
  <c r="L541" i="4" s="1"/>
  <c r="E546" i="4"/>
  <c r="F532" i="4"/>
  <c r="L532" i="4" s="1"/>
  <c r="E537" i="4"/>
  <c r="G532" i="4"/>
  <c r="M527" i="4"/>
  <c r="C525" i="1" s="1"/>
  <c r="F535" i="4"/>
  <c r="L535" i="4" s="1"/>
  <c r="E540" i="4"/>
  <c r="F538" i="4"/>
  <c r="L538" i="4" s="1"/>
  <c r="E543" i="4"/>
  <c r="G535" i="4"/>
  <c r="M530" i="4"/>
  <c r="C528" i="1" s="1"/>
  <c r="G526" i="4"/>
  <c r="M521" i="4"/>
  <c r="C519" i="1" s="1"/>
  <c r="V214" i="3"/>
  <c r="D206" i="1"/>
  <c r="V210" i="3"/>
  <c r="D202" i="1"/>
  <c r="D205" i="1"/>
  <c r="V213" i="3"/>
  <c r="V216" i="3"/>
  <c r="D208" i="1"/>
  <c r="V217" i="3"/>
  <c r="D209" i="1"/>
  <c r="W9" i="3"/>
  <c r="G1739" i="4" l="1"/>
  <c r="M1734" i="4"/>
  <c r="J1776" i="4"/>
  <c r="J1781" i="4" s="1"/>
  <c r="H1816" i="4"/>
  <c r="I1801" i="4"/>
  <c r="F1751" i="4"/>
  <c r="L1751" i="4" s="1"/>
  <c r="E1756" i="4"/>
  <c r="J1787" i="4"/>
  <c r="J1792" i="4" s="1"/>
  <c r="J1745" i="4"/>
  <c r="M1740" i="4"/>
  <c r="G1760" i="4"/>
  <c r="G1733" i="4"/>
  <c r="M1728" i="4"/>
  <c r="H1817" i="4"/>
  <c r="I1802" i="4"/>
  <c r="I1815" i="4"/>
  <c r="H1830" i="4"/>
  <c r="I1788" i="4"/>
  <c r="J1788" i="4" s="1"/>
  <c r="H1803" i="4"/>
  <c r="I1784" i="4"/>
  <c r="J1784" i="4" s="1"/>
  <c r="J1789" i="4" s="1"/>
  <c r="J1794" i="4" s="1"/>
  <c r="H1799" i="4"/>
  <c r="J1782" i="4"/>
  <c r="I1843" i="4"/>
  <c r="J1843" i="4" s="1"/>
  <c r="H1858" i="4"/>
  <c r="H1870" i="4"/>
  <c r="I1855" i="4"/>
  <c r="H1812" i="4"/>
  <c r="I1797" i="4"/>
  <c r="G1737" i="4"/>
  <c r="M1732" i="4"/>
  <c r="I1791" i="4"/>
  <c r="J1791" i="4" s="1"/>
  <c r="J1796" i="4" s="1"/>
  <c r="H1806" i="4"/>
  <c r="I1807" i="4"/>
  <c r="H1822" i="4"/>
  <c r="G1751" i="4"/>
  <c r="M1746" i="4"/>
  <c r="I1826" i="4"/>
  <c r="H1841" i="4"/>
  <c r="F1744" i="4"/>
  <c r="L1744" i="4" s="1"/>
  <c r="E1749" i="4"/>
  <c r="H1820" i="4"/>
  <c r="I1805" i="4"/>
  <c r="F1760" i="4"/>
  <c r="L1760" i="4" s="1"/>
  <c r="E1765" i="4"/>
  <c r="I1808" i="4"/>
  <c r="J1808" i="4" s="1"/>
  <c r="H1823" i="4"/>
  <c r="F1748" i="4"/>
  <c r="L1748" i="4" s="1"/>
  <c r="E1753" i="4"/>
  <c r="I1824" i="4"/>
  <c r="H1839" i="4"/>
  <c r="F1742" i="4"/>
  <c r="L1742" i="4" s="1"/>
  <c r="E1747" i="4"/>
  <c r="J1786" i="4"/>
  <c r="I1819" i="4"/>
  <c r="H1834" i="4"/>
  <c r="H1633" i="4"/>
  <c r="I1618" i="4"/>
  <c r="J1618" i="4" s="1"/>
  <c r="E1551" i="4"/>
  <c r="F1546" i="4"/>
  <c r="L1546" i="4" s="1"/>
  <c r="I1650" i="4"/>
  <c r="H1665" i="4"/>
  <c r="H1634" i="4"/>
  <c r="I1619" i="4"/>
  <c r="E1575" i="4"/>
  <c r="F1570" i="4"/>
  <c r="L1570" i="4" s="1"/>
  <c r="H1639" i="4"/>
  <c r="I1624" i="4"/>
  <c r="J1595" i="4"/>
  <c r="J1600" i="4" s="1"/>
  <c r="J1605" i="4" s="1"/>
  <c r="H1622" i="4"/>
  <c r="I1607" i="4"/>
  <c r="I1615" i="4"/>
  <c r="H1630" i="4"/>
  <c r="H1661" i="4"/>
  <c r="I1646" i="4"/>
  <c r="H1625" i="4"/>
  <c r="I1610" i="4"/>
  <c r="G1554" i="4"/>
  <c r="H1628" i="4"/>
  <c r="I1613" i="4"/>
  <c r="J1613" i="4" s="1"/>
  <c r="J1592" i="4"/>
  <c r="J1597" i="4" s="1"/>
  <c r="H1627" i="4"/>
  <c r="I1612" i="4"/>
  <c r="G1546" i="4"/>
  <c r="I1596" i="4"/>
  <c r="J1596" i="4" s="1"/>
  <c r="J1601" i="4" s="1"/>
  <c r="J1606" i="4" s="1"/>
  <c r="H1611" i="4"/>
  <c r="F1552" i="4"/>
  <c r="L1552" i="4" s="1"/>
  <c r="E1557" i="4"/>
  <c r="G1548" i="4"/>
  <c r="H1666" i="4"/>
  <c r="I1651" i="4"/>
  <c r="J1587" i="4"/>
  <c r="G1552" i="4"/>
  <c r="G1545" i="4"/>
  <c r="J1599" i="4"/>
  <c r="J1604" i="4" s="1"/>
  <c r="J1609" i="4" s="1"/>
  <c r="H1629" i="4"/>
  <c r="I1614" i="4"/>
  <c r="E1559" i="4"/>
  <c r="F1554" i="4"/>
  <c r="L1554" i="4" s="1"/>
  <c r="I1638" i="4"/>
  <c r="J1638" i="4" s="1"/>
  <c r="H1653" i="4"/>
  <c r="E1553" i="4"/>
  <c r="F1548" i="4"/>
  <c r="L1548" i="4" s="1"/>
  <c r="H1617" i="4"/>
  <c r="I1602" i="4"/>
  <c r="V1286" i="3"/>
  <c r="W1277" i="3"/>
  <c r="W1280" i="3"/>
  <c r="W1281" i="3"/>
  <c r="J975" i="4"/>
  <c r="J980" i="4" s="1"/>
  <c r="J985" i="4" s="1"/>
  <c r="H1011" i="4"/>
  <c r="I996" i="4"/>
  <c r="J996" i="4" s="1"/>
  <c r="J1001" i="4" s="1"/>
  <c r="J1006" i="4" s="1"/>
  <c r="G933" i="4"/>
  <c r="M928" i="4"/>
  <c r="F931" i="4"/>
  <c r="L931" i="4" s="1"/>
  <c r="E936" i="4"/>
  <c r="H1067" i="4"/>
  <c r="I1052" i="4"/>
  <c r="I1008" i="4"/>
  <c r="J1008" i="4" s="1"/>
  <c r="H1023" i="4"/>
  <c r="G935" i="4"/>
  <c r="M930" i="4"/>
  <c r="H1066" i="4"/>
  <c r="I1051" i="4"/>
  <c r="H1064" i="4"/>
  <c r="I1049" i="4"/>
  <c r="H1048" i="4"/>
  <c r="I1033" i="4"/>
  <c r="J1033" i="4" s="1"/>
  <c r="H1055" i="4"/>
  <c r="I1040" i="4"/>
  <c r="H1045" i="4"/>
  <c r="I1030" i="4"/>
  <c r="G932" i="4"/>
  <c r="M927" i="4"/>
  <c r="G931" i="4"/>
  <c r="M926" i="4"/>
  <c r="H1042" i="4"/>
  <c r="I1027" i="4"/>
  <c r="F940" i="4"/>
  <c r="L940" i="4" s="1"/>
  <c r="E945" i="4"/>
  <c r="I999" i="4"/>
  <c r="J999" i="4" s="1"/>
  <c r="J1004" i="4" s="1"/>
  <c r="J1009" i="4" s="1"/>
  <c r="H1014" i="4"/>
  <c r="G934" i="4"/>
  <c r="M929" i="4"/>
  <c r="I990" i="4"/>
  <c r="J990" i="4" s="1"/>
  <c r="J995" i="4" s="1"/>
  <c r="J1000" i="4" s="1"/>
  <c r="H1005" i="4"/>
  <c r="E938" i="4"/>
  <c r="F933" i="4"/>
  <c r="L933" i="4" s="1"/>
  <c r="I1091" i="4"/>
  <c r="H1106" i="4"/>
  <c r="F937" i="4"/>
  <c r="L937" i="4" s="1"/>
  <c r="E942" i="4"/>
  <c r="F934" i="4"/>
  <c r="L934" i="4" s="1"/>
  <c r="E939" i="4"/>
  <c r="H1069" i="4"/>
  <c r="I1054" i="4"/>
  <c r="H1002" i="4"/>
  <c r="I987" i="4"/>
  <c r="J987" i="4" s="1"/>
  <c r="J992" i="4" s="1"/>
  <c r="J997" i="4" s="1"/>
  <c r="H1073" i="4"/>
  <c r="I1058" i="4"/>
  <c r="J1058" i="4" s="1"/>
  <c r="M858" i="4"/>
  <c r="G863" i="4"/>
  <c r="E877" i="4"/>
  <c r="F872" i="4"/>
  <c r="L872" i="4" s="1"/>
  <c r="E874" i="4"/>
  <c r="F869" i="4"/>
  <c r="L869" i="4" s="1"/>
  <c r="E868" i="4"/>
  <c r="F863" i="4"/>
  <c r="L863" i="4" s="1"/>
  <c r="G866" i="4"/>
  <c r="M861" i="4"/>
  <c r="G860" i="4"/>
  <c r="M855" i="4"/>
  <c r="G854" i="4"/>
  <c r="M849" i="4"/>
  <c r="E865" i="4"/>
  <c r="F860" i="4"/>
  <c r="L860" i="4" s="1"/>
  <c r="E871" i="4"/>
  <c r="F866" i="4"/>
  <c r="L866" i="4" s="1"/>
  <c r="M852" i="4"/>
  <c r="G857" i="4"/>
  <c r="E702" i="4"/>
  <c r="F697" i="4"/>
  <c r="L697" i="4" s="1"/>
  <c r="I735" i="4"/>
  <c r="H750" i="4"/>
  <c r="I758" i="4"/>
  <c r="J758" i="4" s="1"/>
  <c r="H773" i="4"/>
  <c r="I749" i="4"/>
  <c r="H764" i="4"/>
  <c r="F683" i="4"/>
  <c r="L683" i="4" s="1"/>
  <c r="E688" i="4"/>
  <c r="I742" i="4"/>
  <c r="J742" i="4" s="1"/>
  <c r="J747" i="4" s="1"/>
  <c r="J752" i="4" s="1"/>
  <c r="H757" i="4"/>
  <c r="E691" i="4"/>
  <c r="F686" i="4"/>
  <c r="L686" i="4" s="1"/>
  <c r="M681" i="4"/>
  <c r="G686" i="4"/>
  <c r="I731" i="4"/>
  <c r="H746" i="4"/>
  <c r="I760" i="4"/>
  <c r="H775" i="4"/>
  <c r="J729" i="4"/>
  <c r="J734" i="4" s="1"/>
  <c r="J739" i="4" s="1"/>
  <c r="I744" i="4"/>
  <c r="H759" i="4"/>
  <c r="H751" i="4"/>
  <c r="I736" i="4"/>
  <c r="G683" i="4"/>
  <c r="M678" i="4"/>
  <c r="I753" i="4"/>
  <c r="J753" i="4" s="1"/>
  <c r="H768" i="4"/>
  <c r="J716" i="4"/>
  <c r="I733" i="4"/>
  <c r="J733" i="4" s="1"/>
  <c r="H748" i="4"/>
  <c r="H782" i="4"/>
  <c r="I767" i="4"/>
  <c r="J721" i="4"/>
  <c r="J726" i="4" s="1"/>
  <c r="J720" i="4"/>
  <c r="J725" i="4" s="1"/>
  <c r="J730" i="4" s="1"/>
  <c r="I769" i="4"/>
  <c r="H784" i="4"/>
  <c r="E700" i="4"/>
  <c r="F695" i="4"/>
  <c r="L695" i="4" s="1"/>
  <c r="H786" i="4"/>
  <c r="I771" i="4"/>
  <c r="I740" i="4"/>
  <c r="H755" i="4"/>
  <c r="G682" i="4"/>
  <c r="M677" i="4"/>
  <c r="E694" i="4"/>
  <c r="F689" i="4"/>
  <c r="L689" i="4" s="1"/>
  <c r="I762" i="4"/>
  <c r="H777" i="4"/>
  <c r="G684" i="4"/>
  <c r="M679" i="4"/>
  <c r="G695" i="4"/>
  <c r="G540" i="4"/>
  <c r="M535" i="4"/>
  <c r="C533" i="1" s="1"/>
  <c r="G543" i="4"/>
  <c r="M538" i="4"/>
  <c r="C536" i="1" s="1"/>
  <c r="E548" i="4"/>
  <c r="F543" i="4"/>
  <c r="L543" i="4" s="1"/>
  <c r="G534" i="4"/>
  <c r="M529" i="4"/>
  <c r="C527" i="1" s="1"/>
  <c r="G537" i="4"/>
  <c r="M532" i="4"/>
  <c r="C530" i="1" s="1"/>
  <c r="E551" i="4"/>
  <c r="F546" i="4"/>
  <c r="L546" i="4" s="1"/>
  <c r="E545" i="4"/>
  <c r="F540" i="4"/>
  <c r="L540" i="4" s="1"/>
  <c r="E554" i="4"/>
  <c r="F549" i="4"/>
  <c r="L549" i="4" s="1"/>
  <c r="E542" i="4"/>
  <c r="F537" i="4"/>
  <c r="L537" i="4" s="1"/>
  <c r="G531" i="4"/>
  <c r="M526" i="4"/>
  <c r="C524" i="1" s="1"/>
  <c r="V222" i="3"/>
  <c r="D214" i="1"/>
  <c r="V221" i="3"/>
  <c r="D213" i="1"/>
  <c r="D210" i="1"/>
  <c r="V218" i="3"/>
  <c r="V215" i="3"/>
  <c r="D207" i="1"/>
  <c r="D211" i="1"/>
  <c r="V219" i="3"/>
  <c r="W10" i="3"/>
  <c r="F1747" i="4" l="1"/>
  <c r="L1747" i="4" s="1"/>
  <c r="E1752" i="4"/>
  <c r="I1830" i="4"/>
  <c r="H1845" i="4"/>
  <c r="F1765" i="4"/>
  <c r="L1765" i="4" s="1"/>
  <c r="E1770" i="4"/>
  <c r="J1750" i="4"/>
  <c r="M1745" i="4"/>
  <c r="J1797" i="4"/>
  <c r="F1756" i="4"/>
  <c r="L1756" i="4" s="1"/>
  <c r="E1761" i="4"/>
  <c r="H1849" i="4"/>
  <c r="I1834" i="4"/>
  <c r="I1820" i="4"/>
  <c r="H1835" i="4"/>
  <c r="H1827" i="4"/>
  <c r="I1812" i="4"/>
  <c r="I1799" i="4"/>
  <c r="J1799" i="4" s="1"/>
  <c r="J1804" i="4" s="1"/>
  <c r="J1809" i="4" s="1"/>
  <c r="H1814" i="4"/>
  <c r="J1802" i="4"/>
  <c r="I1817" i="4"/>
  <c r="H1832" i="4"/>
  <c r="I1839" i="4"/>
  <c r="H1854" i="4"/>
  <c r="F1749" i="4"/>
  <c r="L1749" i="4" s="1"/>
  <c r="E1754" i="4"/>
  <c r="J1807" i="4"/>
  <c r="J1801" i="4"/>
  <c r="F1753" i="4"/>
  <c r="L1753" i="4" s="1"/>
  <c r="E1758" i="4"/>
  <c r="I1822" i="4"/>
  <c r="H1837" i="4"/>
  <c r="I1806" i="4"/>
  <c r="H1821" i="4"/>
  <c r="I1870" i="4"/>
  <c r="H1885" i="4"/>
  <c r="H1831" i="4"/>
  <c r="I1816" i="4"/>
  <c r="I1823" i="4"/>
  <c r="J1823" i="4" s="1"/>
  <c r="H1838" i="4"/>
  <c r="I1803" i="4"/>
  <c r="J1803" i="4" s="1"/>
  <c r="H1818" i="4"/>
  <c r="G1738" i="4"/>
  <c r="M1733" i="4"/>
  <c r="G1742" i="4"/>
  <c r="M1737" i="4"/>
  <c r="G1756" i="4"/>
  <c r="M1751" i="4"/>
  <c r="I1841" i="4"/>
  <c r="H1856" i="4"/>
  <c r="I1858" i="4"/>
  <c r="J1858" i="4" s="1"/>
  <c r="H1873" i="4"/>
  <c r="G1765" i="4"/>
  <c r="G1744" i="4"/>
  <c r="M1739" i="4"/>
  <c r="I1628" i="4"/>
  <c r="J1628" i="4" s="1"/>
  <c r="H1643" i="4"/>
  <c r="I1665" i="4"/>
  <c r="H1680" i="4"/>
  <c r="I1639" i="4"/>
  <c r="H1654" i="4"/>
  <c r="F1551" i="4"/>
  <c r="L1551" i="4" s="1"/>
  <c r="E1556" i="4"/>
  <c r="G1557" i="4"/>
  <c r="J1602" i="4"/>
  <c r="J1607" i="4" s="1"/>
  <c r="J1612" i="4" s="1"/>
  <c r="I1617" i="4"/>
  <c r="H1632" i="4"/>
  <c r="J1614" i="4"/>
  <c r="J1619" i="4" s="1"/>
  <c r="J1624" i="4" s="1"/>
  <c r="G1559" i="4"/>
  <c r="F1575" i="4"/>
  <c r="L1575" i="4" s="1"/>
  <c r="E1580" i="4"/>
  <c r="I1633" i="4"/>
  <c r="J1633" i="4" s="1"/>
  <c r="H1648" i="4"/>
  <c r="I1653" i="4"/>
  <c r="J1653" i="4" s="1"/>
  <c r="H1668" i="4"/>
  <c r="I1611" i="4"/>
  <c r="J1611" i="4" s="1"/>
  <c r="J1616" i="4" s="1"/>
  <c r="J1621" i="4" s="1"/>
  <c r="H1626" i="4"/>
  <c r="I1666" i="4"/>
  <c r="H1681" i="4"/>
  <c r="J1610" i="4"/>
  <c r="J1615" i="4" s="1"/>
  <c r="J1620" i="4" s="1"/>
  <c r="G1551" i="4"/>
  <c r="I1630" i="4"/>
  <c r="H1645" i="4"/>
  <c r="G1553" i="4"/>
  <c r="I1627" i="4"/>
  <c r="H1642" i="4"/>
  <c r="H1640" i="4"/>
  <c r="I1625" i="4"/>
  <c r="I1622" i="4"/>
  <c r="H1637" i="4"/>
  <c r="I1634" i="4"/>
  <c r="H1649" i="4"/>
  <c r="G1550" i="4"/>
  <c r="I1661" i="4"/>
  <c r="H1676" i="4"/>
  <c r="I1629" i="4"/>
  <c r="H1644" i="4"/>
  <c r="E1558" i="4"/>
  <c r="F1553" i="4"/>
  <c r="L1553" i="4" s="1"/>
  <c r="E1562" i="4"/>
  <c r="F1557" i="4"/>
  <c r="L1557" i="4" s="1"/>
  <c r="F1559" i="4"/>
  <c r="L1559" i="4" s="1"/>
  <c r="E1564" i="4"/>
  <c r="V1296" i="3"/>
  <c r="W1293" i="3"/>
  <c r="W1291" i="3"/>
  <c r="W1302" i="3"/>
  <c r="W1299" i="3"/>
  <c r="W1295" i="3"/>
  <c r="W1294" i="3"/>
  <c r="W1304" i="3"/>
  <c r="W1290" i="3"/>
  <c r="W1286" i="3"/>
  <c r="W1303" i="3"/>
  <c r="W1292" i="3"/>
  <c r="W1301" i="3"/>
  <c r="W1287" i="3"/>
  <c r="W1288" i="3"/>
  <c r="W1289" i="3"/>
  <c r="M934" i="4"/>
  <c r="G939" i="4"/>
  <c r="I1055" i="4"/>
  <c r="H1070" i="4"/>
  <c r="H1081" i="4"/>
  <c r="I1066" i="4"/>
  <c r="G937" i="4"/>
  <c r="M932" i="4"/>
  <c r="I1023" i="4"/>
  <c r="J1023" i="4" s="1"/>
  <c r="H1038" i="4"/>
  <c r="F938" i="4"/>
  <c r="L938" i="4" s="1"/>
  <c r="E943" i="4"/>
  <c r="H1017" i="4"/>
  <c r="I1002" i="4"/>
  <c r="J1002" i="4" s="1"/>
  <c r="J1007" i="4" s="1"/>
  <c r="J1012" i="4" s="1"/>
  <c r="H1063" i="4"/>
  <c r="I1048" i="4"/>
  <c r="J1048" i="4" s="1"/>
  <c r="H1084" i="4"/>
  <c r="I1069" i="4"/>
  <c r="H1020" i="4"/>
  <c r="I1005" i="4"/>
  <c r="J1005" i="4" s="1"/>
  <c r="J1010" i="4" s="1"/>
  <c r="J1015" i="4" s="1"/>
  <c r="E950" i="4"/>
  <c r="F945" i="4"/>
  <c r="L945" i="4" s="1"/>
  <c r="G938" i="4"/>
  <c r="M933" i="4"/>
  <c r="G936" i="4"/>
  <c r="M931" i="4"/>
  <c r="I1106" i="4"/>
  <c r="H1121" i="4"/>
  <c r="I1067" i="4"/>
  <c r="H1082" i="4"/>
  <c r="H1029" i="4"/>
  <c r="I1014" i="4"/>
  <c r="J1014" i="4" s="1"/>
  <c r="J1019" i="4" s="1"/>
  <c r="J1024" i="4" s="1"/>
  <c r="E941" i="4"/>
  <c r="F936" i="4"/>
  <c r="L936" i="4" s="1"/>
  <c r="I1073" i="4"/>
  <c r="J1073" i="4" s="1"/>
  <c r="H1088" i="4"/>
  <c r="I1064" i="4"/>
  <c r="H1079" i="4"/>
  <c r="G940" i="4"/>
  <c r="M935" i="4"/>
  <c r="H1060" i="4"/>
  <c r="I1045" i="4"/>
  <c r="E947" i="4"/>
  <c r="F942" i="4"/>
  <c r="L942" i="4" s="1"/>
  <c r="H1026" i="4"/>
  <c r="I1011" i="4"/>
  <c r="J1011" i="4" s="1"/>
  <c r="J1016" i="4" s="1"/>
  <c r="J1021" i="4" s="1"/>
  <c r="E944" i="4"/>
  <c r="F939" i="4"/>
  <c r="L939" i="4" s="1"/>
  <c r="H1057" i="4"/>
  <c r="I1042" i="4"/>
  <c r="G871" i="4"/>
  <c r="M866" i="4"/>
  <c r="G865" i="4"/>
  <c r="M860" i="4"/>
  <c r="F871" i="4"/>
  <c r="L871" i="4" s="1"/>
  <c r="E876" i="4"/>
  <c r="F874" i="4"/>
  <c r="L874" i="4" s="1"/>
  <c r="E879" i="4"/>
  <c r="G862" i="4"/>
  <c r="M857" i="4"/>
  <c r="F865" i="4"/>
  <c r="L865" i="4" s="1"/>
  <c r="E870" i="4"/>
  <c r="F877" i="4"/>
  <c r="L877" i="4" s="1"/>
  <c r="E882" i="4"/>
  <c r="F868" i="4"/>
  <c r="L868" i="4" s="1"/>
  <c r="E873" i="4"/>
  <c r="G868" i="4"/>
  <c r="M863" i="4"/>
  <c r="G859" i="4"/>
  <c r="M854" i="4"/>
  <c r="E705" i="4"/>
  <c r="F700" i="4"/>
  <c r="L700" i="4" s="1"/>
  <c r="G687" i="4"/>
  <c r="M682" i="4"/>
  <c r="I751" i="4"/>
  <c r="H766" i="4"/>
  <c r="I746" i="4"/>
  <c r="J746" i="4" s="1"/>
  <c r="H761" i="4"/>
  <c r="I750" i="4"/>
  <c r="H765" i="4"/>
  <c r="I784" i="4"/>
  <c r="H799" i="4"/>
  <c r="H797" i="4"/>
  <c r="I782" i="4"/>
  <c r="I755" i="4"/>
  <c r="H770" i="4"/>
  <c r="I748" i="4"/>
  <c r="J748" i="4" s="1"/>
  <c r="H763" i="4"/>
  <c r="E693" i="4"/>
  <c r="F688" i="4"/>
  <c r="L688" i="4" s="1"/>
  <c r="I775" i="4"/>
  <c r="H790" i="4"/>
  <c r="I757" i="4"/>
  <c r="J757" i="4" s="1"/>
  <c r="J762" i="4" s="1"/>
  <c r="J767" i="4" s="1"/>
  <c r="H772" i="4"/>
  <c r="F694" i="4"/>
  <c r="L694" i="4" s="1"/>
  <c r="E699" i="4"/>
  <c r="G700" i="4"/>
  <c r="M695" i="4"/>
  <c r="J735" i="4"/>
  <c r="I773" i="4"/>
  <c r="J773" i="4" s="1"/>
  <c r="H788" i="4"/>
  <c r="G688" i="4"/>
  <c r="M683" i="4"/>
  <c r="I759" i="4"/>
  <c r="H774" i="4"/>
  <c r="J731" i="4"/>
  <c r="E696" i="4"/>
  <c r="F691" i="4"/>
  <c r="L691" i="4" s="1"/>
  <c r="G689" i="4"/>
  <c r="M684" i="4"/>
  <c r="J740" i="4"/>
  <c r="J745" i="4" s="1"/>
  <c r="G691" i="4"/>
  <c r="M686" i="4"/>
  <c r="I764" i="4"/>
  <c r="H779" i="4"/>
  <c r="J736" i="4"/>
  <c r="J741" i="4" s="1"/>
  <c r="I777" i="4"/>
  <c r="H792" i="4"/>
  <c r="I768" i="4"/>
  <c r="J768" i="4" s="1"/>
  <c r="H783" i="4"/>
  <c r="J744" i="4"/>
  <c r="J749" i="4" s="1"/>
  <c r="J754" i="4" s="1"/>
  <c r="F702" i="4"/>
  <c r="L702" i="4" s="1"/>
  <c r="E707" i="4"/>
  <c r="I786" i="4"/>
  <c r="F551" i="4"/>
  <c r="L551" i="4" s="1"/>
  <c r="E556" i="4"/>
  <c r="G539" i="4"/>
  <c r="M534" i="4"/>
  <c r="C532" i="1" s="1"/>
  <c r="F542" i="4"/>
  <c r="L542" i="4" s="1"/>
  <c r="E547" i="4"/>
  <c r="F548" i="4"/>
  <c r="L548" i="4" s="1"/>
  <c r="E553" i="4"/>
  <c r="G548" i="4"/>
  <c r="M543" i="4"/>
  <c r="C541" i="1" s="1"/>
  <c r="G542" i="4"/>
  <c r="M537" i="4"/>
  <c r="C535" i="1" s="1"/>
  <c r="G536" i="4"/>
  <c r="M531" i="4"/>
  <c r="C529" i="1" s="1"/>
  <c r="F554" i="4"/>
  <c r="L554" i="4" s="1"/>
  <c r="E559" i="4"/>
  <c r="F545" i="4"/>
  <c r="L545" i="4" s="1"/>
  <c r="E550" i="4"/>
  <c r="G545" i="4"/>
  <c r="M540" i="4"/>
  <c r="C538" i="1" s="1"/>
  <c r="V220" i="3"/>
  <c r="D212" i="1"/>
  <c r="V223" i="3"/>
  <c r="D215" i="1"/>
  <c r="D218" i="1"/>
  <c r="V226" i="3"/>
  <c r="V224" i="3"/>
  <c r="D216" i="1"/>
  <c r="D219" i="1"/>
  <c r="V227" i="3"/>
  <c r="W11" i="3"/>
  <c r="I1832" i="4" l="1"/>
  <c r="H1847" i="4"/>
  <c r="J1755" i="4"/>
  <c r="M1750" i="4"/>
  <c r="H1836" i="4"/>
  <c r="I1821" i="4"/>
  <c r="F1770" i="4"/>
  <c r="L1770" i="4" s="1"/>
  <c r="E1775" i="4"/>
  <c r="H1853" i="4"/>
  <c r="I1838" i="4"/>
  <c r="J1838" i="4" s="1"/>
  <c r="F1754" i="4"/>
  <c r="L1754" i="4" s="1"/>
  <c r="E1759" i="4"/>
  <c r="H1850" i="4"/>
  <c r="I1835" i="4"/>
  <c r="G1749" i="4"/>
  <c r="M1744" i="4"/>
  <c r="G1761" i="4"/>
  <c r="M1756" i="4"/>
  <c r="J1806" i="4"/>
  <c r="J1811" i="4" s="1"/>
  <c r="J1816" i="4" s="1"/>
  <c r="H1829" i="4"/>
  <c r="I1814" i="4"/>
  <c r="J1814" i="4" s="1"/>
  <c r="J1819" i="4" s="1"/>
  <c r="J1824" i="4" s="1"/>
  <c r="I1845" i="4"/>
  <c r="H1860" i="4"/>
  <c r="G1770" i="4"/>
  <c r="G1747" i="4"/>
  <c r="M1742" i="4"/>
  <c r="I1837" i="4"/>
  <c r="H1852" i="4"/>
  <c r="I1849" i="4"/>
  <c r="H1864" i="4"/>
  <c r="H1888" i="4"/>
  <c r="I1873" i="4"/>
  <c r="J1873" i="4" s="1"/>
  <c r="J1822" i="4"/>
  <c r="I1854" i="4"/>
  <c r="H1869" i="4"/>
  <c r="J1812" i="4"/>
  <c r="F1761" i="4"/>
  <c r="L1761" i="4" s="1"/>
  <c r="E1766" i="4"/>
  <c r="J1817" i="4"/>
  <c r="M1738" i="4"/>
  <c r="G1743" i="4"/>
  <c r="I1831" i="4"/>
  <c r="H1846" i="4"/>
  <c r="H1842" i="4"/>
  <c r="I1827" i="4"/>
  <c r="H1871" i="4"/>
  <c r="I1856" i="4"/>
  <c r="H1833" i="4"/>
  <c r="I1818" i="4"/>
  <c r="J1818" i="4" s="1"/>
  <c r="F1752" i="4"/>
  <c r="L1752" i="4" s="1"/>
  <c r="E1757" i="4"/>
  <c r="I1885" i="4"/>
  <c r="H1900" i="4"/>
  <c r="F1758" i="4"/>
  <c r="L1758" i="4" s="1"/>
  <c r="E1763" i="4"/>
  <c r="J1629" i="4"/>
  <c r="G1558" i="4"/>
  <c r="H1663" i="4"/>
  <c r="I1648" i="4"/>
  <c r="J1648" i="4" s="1"/>
  <c r="H1647" i="4"/>
  <c r="I1632" i="4"/>
  <c r="H1695" i="4"/>
  <c r="I1680" i="4"/>
  <c r="H1691" i="4"/>
  <c r="I1676" i="4"/>
  <c r="J1617" i="4"/>
  <c r="J1622" i="4" s="1"/>
  <c r="J1627" i="4" s="1"/>
  <c r="I1644" i="4"/>
  <c r="H1659" i="4"/>
  <c r="F1580" i="4"/>
  <c r="L1580" i="4" s="1"/>
  <c r="E1585" i="4"/>
  <c r="J1634" i="4"/>
  <c r="J1625" i="4"/>
  <c r="J1630" i="4" s="1"/>
  <c r="J1635" i="4" s="1"/>
  <c r="I1645" i="4"/>
  <c r="H1660" i="4"/>
  <c r="G1562" i="4"/>
  <c r="H1658" i="4"/>
  <c r="I1643" i="4"/>
  <c r="J1643" i="4" s="1"/>
  <c r="H1652" i="4"/>
  <c r="I1637" i="4"/>
  <c r="E1569" i="4"/>
  <c r="F1564" i="4"/>
  <c r="L1564" i="4" s="1"/>
  <c r="I1640" i="4"/>
  <c r="H1655" i="4"/>
  <c r="I1626" i="4"/>
  <c r="J1626" i="4" s="1"/>
  <c r="J1631" i="4" s="1"/>
  <c r="J1636" i="4" s="1"/>
  <c r="H1641" i="4"/>
  <c r="F1556" i="4"/>
  <c r="L1556" i="4" s="1"/>
  <c r="E1561" i="4"/>
  <c r="G1555" i="4"/>
  <c r="I1681" i="4"/>
  <c r="H1696" i="4"/>
  <c r="I1649" i="4"/>
  <c r="H1664" i="4"/>
  <c r="I1642" i="4"/>
  <c r="H1657" i="4"/>
  <c r="G1556" i="4"/>
  <c r="G1564" i="4"/>
  <c r="I1654" i="4"/>
  <c r="H1669" i="4"/>
  <c r="J1639" i="4"/>
  <c r="F1562" i="4"/>
  <c r="L1562" i="4" s="1"/>
  <c r="E1567" i="4"/>
  <c r="F1558" i="4"/>
  <c r="L1558" i="4" s="1"/>
  <c r="E1563" i="4"/>
  <c r="H1683" i="4"/>
  <c r="I1668" i="4"/>
  <c r="J1668" i="4" s="1"/>
  <c r="V1306" i="3"/>
  <c r="W1296" i="3"/>
  <c r="W1305" i="3"/>
  <c r="W1298" i="3"/>
  <c r="W1300" i="3"/>
  <c r="W1297" i="3"/>
  <c r="H1072" i="4"/>
  <c r="I1057" i="4"/>
  <c r="I1020" i="4"/>
  <c r="J1020" i="4" s="1"/>
  <c r="J1025" i="4" s="1"/>
  <c r="J1030" i="4" s="1"/>
  <c r="H1035" i="4"/>
  <c r="G942" i="4"/>
  <c r="M937" i="4"/>
  <c r="H1078" i="4"/>
  <c r="I1063" i="4"/>
  <c r="J1063" i="4" s="1"/>
  <c r="I1017" i="4"/>
  <c r="J1017" i="4" s="1"/>
  <c r="J1022" i="4" s="1"/>
  <c r="J1027" i="4" s="1"/>
  <c r="H1032" i="4"/>
  <c r="F944" i="4"/>
  <c r="L944" i="4" s="1"/>
  <c r="E949" i="4"/>
  <c r="H1075" i="4"/>
  <c r="I1060" i="4"/>
  <c r="F941" i="4"/>
  <c r="L941" i="4" s="1"/>
  <c r="E946" i="4"/>
  <c r="I1081" i="4"/>
  <c r="H1096" i="4"/>
  <c r="I1026" i="4"/>
  <c r="J1026" i="4" s="1"/>
  <c r="J1031" i="4" s="1"/>
  <c r="J1036" i="4" s="1"/>
  <c r="H1041" i="4"/>
  <c r="G945" i="4"/>
  <c r="F943" i="4"/>
  <c r="L943" i="4" s="1"/>
  <c r="E948" i="4"/>
  <c r="I1070" i="4"/>
  <c r="H1085" i="4"/>
  <c r="H1094" i="4"/>
  <c r="I1079" i="4"/>
  <c r="I1029" i="4"/>
  <c r="J1029" i="4" s="1"/>
  <c r="J1034" i="4" s="1"/>
  <c r="J1039" i="4" s="1"/>
  <c r="H1044" i="4"/>
  <c r="G941" i="4"/>
  <c r="M936" i="4"/>
  <c r="I1084" i="4"/>
  <c r="H1099" i="4"/>
  <c r="I1082" i="4"/>
  <c r="H1097" i="4"/>
  <c r="G943" i="4"/>
  <c r="H1053" i="4"/>
  <c r="I1038" i="4"/>
  <c r="J1038" i="4" s="1"/>
  <c r="F947" i="4"/>
  <c r="L947" i="4" s="1"/>
  <c r="E952" i="4"/>
  <c r="I1121" i="4"/>
  <c r="H1136" i="4"/>
  <c r="G944" i="4"/>
  <c r="H1103" i="4"/>
  <c r="I1088" i="4"/>
  <c r="J1088" i="4" s="1"/>
  <c r="F950" i="4"/>
  <c r="L950" i="4" s="1"/>
  <c r="E955" i="4"/>
  <c r="G867" i="4"/>
  <c r="M862" i="4"/>
  <c r="F870" i="4"/>
  <c r="L870" i="4" s="1"/>
  <c r="E875" i="4"/>
  <c r="F879" i="4"/>
  <c r="L879" i="4" s="1"/>
  <c r="E884" i="4"/>
  <c r="F876" i="4"/>
  <c r="L876" i="4" s="1"/>
  <c r="E881" i="4"/>
  <c r="G873" i="4"/>
  <c r="M868" i="4"/>
  <c r="G864" i="4"/>
  <c r="M859" i="4"/>
  <c r="F873" i="4"/>
  <c r="L873" i="4" s="1"/>
  <c r="E878" i="4"/>
  <c r="G870" i="4"/>
  <c r="M865" i="4"/>
  <c r="F882" i="4"/>
  <c r="L882" i="4" s="1"/>
  <c r="E887" i="4"/>
  <c r="G876" i="4"/>
  <c r="M871" i="4"/>
  <c r="E712" i="4"/>
  <c r="F707" i="4"/>
  <c r="L707" i="4" s="1"/>
  <c r="I761" i="4"/>
  <c r="H776" i="4"/>
  <c r="H794" i="4"/>
  <c r="I779" i="4"/>
  <c r="I766" i="4"/>
  <c r="H781" i="4"/>
  <c r="I799" i="4"/>
  <c r="G705" i="4"/>
  <c r="M700" i="4"/>
  <c r="F699" i="4"/>
  <c r="L699" i="4" s="1"/>
  <c r="E704" i="4"/>
  <c r="J759" i="4"/>
  <c r="J764" i="4" s="1"/>
  <c r="J769" i="4" s="1"/>
  <c r="H787" i="4"/>
  <c r="I772" i="4"/>
  <c r="J772" i="4" s="1"/>
  <c r="G696" i="4"/>
  <c r="M691" i="4"/>
  <c r="J751" i="4"/>
  <c r="J756" i="4" s="1"/>
  <c r="I763" i="4"/>
  <c r="J763" i="4" s="1"/>
  <c r="H778" i="4"/>
  <c r="I797" i="4"/>
  <c r="H785" i="4"/>
  <c r="I770" i="4"/>
  <c r="I792" i="4"/>
  <c r="I788" i="4"/>
  <c r="J788" i="4" s="1"/>
  <c r="I790" i="4"/>
  <c r="H780" i="4"/>
  <c r="I765" i="4"/>
  <c r="F693" i="4"/>
  <c r="L693" i="4" s="1"/>
  <c r="E698" i="4"/>
  <c r="G693" i="4"/>
  <c r="M688" i="4"/>
  <c r="G694" i="4"/>
  <c r="M689" i="4"/>
  <c r="G692" i="4"/>
  <c r="M687" i="4"/>
  <c r="J782" i="4"/>
  <c r="H789" i="4"/>
  <c r="I774" i="4"/>
  <c r="H798" i="4"/>
  <c r="I783" i="4"/>
  <c r="J783" i="4" s="1"/>
  <c r="J777" i="4"/>
  <c r="F696" i="4"/>
  <c r="L696" i="4" s="1"/>
  <c r="E701" i="4"/>
  <c r="J750" i="4"/>
  <c r="J755" i="4" s="1"/>
  <c r="J760" i="4" s="1"/>
  <c r="F705" i="4"/>
  <c r="L705" i="4" s="1"/>
  <c r="E710" i="4"/>
  <c r="F553" i="4"/>
  <c r="L553" i="4" s="1"/>
  <c r="E558" i="4"/>
  <c r="M545" i="4"/>
  <c r="C543" i="1" s="1"/>
  <c r="G550" i="4"/>
  <c r="F550" i="4"/>
  <c r="L550" i="4" s="1"/>
  <c r="E555" i="4"/>
  <c r="F547" i="4"/>
  <c r="L547" i="4" s="1"/>
  <c r="E552" i="4"/>
  <c r="G547" i="4"/>
  <c r="M542" i="4"/>
  <c r="C540" i="1" s="1"/>
  <c r="F559" i="4"/>
  <c r="L559" i="4" s="1"/>
  <c r="E564" i="4"/>
  <c r="G544" i="4"/>
  <c r="M539" i="4"/>
  <c r="C537" i="1" s="1"/>
  <c r="G553" i="4"/>
  <c r="M548" i="4"/>
  <c r="C546" i="1" s="1"/>
  <c r="F556" i="4"/>
  <c r="L556" i="4" s="1"/>
  <c r="E561" i="4"/>
  <c r="G541" i="4"/>
  <c r="M536" i="4"/>
  <c r="C534" i="1" s="1"/>
  <c r="V229" i="3"/>
  <c r="D221" i="1"/>
  <c r="D223" i="1"/>
  <c r="V231" i="3"/>
  <c r="D220" i="1"/>
  <c r="V228" i="3"/>
  <c r="V232" i="3"/>
  <c r="D224" i="1"/>
  <c r="V225" i="3"/>
  <c r="D217" i="1"/>
  <c r="W12" i="3"/>
  <c r="I1833" i="4" l="1"/>
  <c r="J1833" i="4" s="1"/>
  <c r="H1848" i="4"/>
  <c r="I1852" i="4"/>
  <c r="H1867" i="4"/>
  <c r="F1763" i="4"/>
  <c r="L1763" i="4" s="1"/>
  <c r="E1768" i="4"/>
  <c r="I1846" i="4"/>
  <c r="H1861" i="4"/>
  <c r="I1860" i="4"/>
  <c r="H1875" i="4"/>
  <c r="G1748" i="4"/>
  <c r="M1743" i="4"/>
  <c r="H1903" i="4"/>
  <c r="I1888" i="4"/>
  <c r="J1888" i="4" s="1"/>
  <c r="F1759" i="4"/>
  <c r="L1759" i="4" s="1"/>
  <c r="E1764" i="4"/>
  <c r="I1900" i="4"/>
  <c r="H1915" i="4"/>
  <c r="H1886" i="4"/>
  <c r="I1871" i="4"/>
  <c r="H1844" i="4"/>
  <c r="I1829" i="4"/>
  <c r="J1829" i="4" s="1"/>
  <c r="J1834" i="4" s="1"/>
  <c r="J1839" i="4" s="1"/>
  <c r="J1821" i="4"/>
  <c r="J1826" i="4" s="1"/>
  <c r="J1831" i="4" s="1"/>
  <c r="G1752" i="4"/>
  <c r="M1747" i="4"/>
  <c r="F1766" i="4"/>
  <c r="L1766" i="4" s="1"/>
  <c r="E1771" i="4"/>
  <c r="G1775" i="4"/>
  <c r="H1868" i="4"/>
  <c r="I1853" i="4"/>
  <c r="J1853" i="4" s="1"/>
  <c r="J1760" i="4"/>
  <c r="M1755" i="4"/>
  <c r="I1836" i="4"/>
  <c r="H1851" i="4"/>
  <c r="I1864" i="4"/>
  <c r="H1879" i="4"/>
  <c r="H1862" i="4"/>
  <c r="I1847" i="4"/>
  <c r="I1850" i="4"/>
  <c r="H1865" i="4"/>
  <c r="F1757" i="4"/>
  <c r="L1757" i="4" s="1"/>
  <c r="E1762" i="4"/>
  <c r="J1827" i="4"/>
  <c r="J1832" i="4" s="1"/>
  <c r="J1837" i="4" s="1"/>
  <c r="G1766" i="4"/>
  <c r="M1761" i="4"/>
  <c r="I1842" i="4"/>
  <c r="H1857" i="4"/>
  <c r="I1869" i="4"/>
  <c r="H1884" i="4"/>
  <c r="F1775" i="4"/>
  <c r="L1775" i="4" s="1"/>
  <c r="E1780" i="4"/>
  <c r="G1754" i="4"/>
  <c r="M1749" i="4"/>
  <c r="I1669" i="4"/>
  <c r="H1684" i="4"/>
  <c r="I1652" i="4"/>
  <c r="H1667" i="4"/>
  <c r="E1566" i="4"/>
  <c r="F1561" i="4"/>
  <c r="L1561" i="4" s="1"/>
  <c r="F1569" i="4"/>
  <c r="L1569" i="4" s="1"/>
  <c r="E1574" i="4"/>
  <c r="J1644" i="4"/>
  <c r="J1649" i="4" s="1"/>
  <c r="J1654" i="4" s="1"/>
  <c r="J1632" i="4"/>
  <c r="I1641" i="4"/>
  <c r="J1641" i="4" s="1"/>
  <c r="J1646" i="4" s="1"/>
  <c r="J1651" i="4" s="1"/>
  <c r="H1656" i="4"/>
  <c r="H1679" i="4"/>
  <c r="I1664" i="4"/>
  <c r="J1637" i="4"/>
  <c r="I1691" i="4"/>
  <c r="I1663" i="4"/>
  <c r="J1663" i="4" s="1"/>
  <c r="H1678" i="4"/>
  <c r="I1683" i="4"/>
  <c r="J1683" i="4" s="1"/>
  <c r="H1698" i="4"/>
  <c r="H1673" i="4"/>
  <c r="I1658" i="4"/>
  <c r="J1658" i="4" s="1"/>
  <c r="E1590" i="4"/>
  <c r="F1585" i="4"/>
  <c r="L1585" i="4" s="1"/>
  <c r="G1569" i="4"/>
  <c r="I1696" i="4"/>
  <c r="I1655" i="4"/>
  <c r="H1670" i="4"/>
  <c r="F1563" i="4"/>
  <c r="L1563" i="4" s="1"/>
  <c r="E1568" i="4"/>
  <c r="G1561" i="4"/>
  <c r="J1640" i="4"/>
  <c r="J1645" i="4" s="1"/>
  <c r="J1650" i="4" s="1"/>
  <c r="I1659" i="4"/>
  <c r="H1674" i="4"/>
  <c r="I1695" i="4"/>
  <c r="G1563" i="4"/>
  <c r="I1647" i="4"/>
  <c r="H1662" i="4"/>
  <c r="I1657" i="4"/>
  <c r="H1672" i="4"/>
  <c r="G1567" i="4"/>
  <c r="E1572" i="4"/>
  <c r="F1567" i="4"/>
  <c r="L1567" i="4" s="1"/>
  <c r="J1642" i="4"/>
  <c r="G1560" i="4"/>
  <c r="I1660" i="4"/>
  <c r="H1675" i="4"/>
  <c r="V1316" i="3"/>
  <c r="W1311" i="3"/>
  <c r="W1307" i="3"/>
  <c r="W1313" i="3"/>
  <c r="W1312" i="3"/>
  <c r="W1315" i="3"/>
  <c r="W1314" i="3"/>
  <c r="W1320" i="3"/>
  <c r="W1308" i="3"/>
  <c r="W1310" i="3"/>
  <c r="W1306" i="3"/>
  <c r="W1309" i="3"/>
  <c r="H1100" i="4"/>
  <c r="I1085" i="4"/>
  <c r="F949" i="4"/>
  <c r="L949" i="4" s="1"/>
  <c r="E954" i="4"/>
  <c r="I1053" i="4"/>
  <c r="J1053" i="4" s="1"/>
  <c r="H1068" i="4"/>
  <c r="I1096" i="4"/>
  <c r="H1111" i="4"/>
  <c r="G947" i="4"/>
  <c r="G948" i="4"/>
  <c r="I1035" i="4"/>
  <c r="J1035" i="4" s="1"/>
  <c r="J1040" i="4" s="1"/>
  <c r="J1045" i="4" s="1"/>
  <c r="H1050" i="4"/>
  <c r="H1090" i="4"/>
  <c r="I1075" i="4"/>
  <c r="H1093" i="4"/>
  <c r="I1078" i="4"/>
  <c r="J1078" i="4" s="1"/>
  <c r="H1151" i="4"/>
  <c r="I1136" i="4"/>
  <c r="H1112" i="4"/>
  <c r="I1097" i="4"/>
  <c r="G946" i="4"/>
  <c r="H1047" i="4"/>
  <c r="I1032" i="4"/>
  <c r="J1032" i="4" s="1"/>
  <c r="J1037" i="4" s="1"/>
  <c r="J1042" i="4" s="1"/>
  <c r="H1059" i="4"/>
  <c r="I1044" i="4"/>
  <c r="J1044" i="4" s="1"/>
  <c r="J1049" i="4" s="1"/>
  <c r="J1054" i="4" s="1"/>
  <c r="E953" i="4"/>
  <c r="F948" i="4"/>
  <c r="L948" i="4" s="1"/>
  <c r="I1099" i="4"/>
  <c r="H1114" i="4"/>
  <c r="G949" i="4"/>
  <c r="F955" i="4"/>
  <c r="L955" i="4" s="1"/>
  <c r="E960" i="4"/>
  <c r="F946" i="4"/>
  <c r="L946" i="4" s="1"/>
  <c r="E951" i="4"/>
  <c r="F952" i="4"/>
  <c r="L952" i="4" s="1"/>
  <c r="E957" i="4"/>
  <c r="G950" i="4"/>
  <c r="H1118" i="4"/>
  <c r="I1103" i="4"/>
  <c r="J1103" i="4" s="1"/>
  <c r="I1094" i="4"/>
  <c r="H1109" i="4"/>
  <c r="H1056" i="4"/>
  <c r="I1041" i="4"/>
  <c r="J1041" i="4" s="1"/>
  <c r="J1046" i="4" s="1"/>
  <c r="J1051" i="4" s="1"/>
  <c r="H1087" i="4"/>
  <c r="I1072" i="4"/>
  <c r="M864" i="4"/>
  <c r="G869" i="4"/>
  <c r="M873" i="4"/>
  <c r="G878" i="4"/>
  <c r="E886" i="4"/>
  <c r="F881" i="4"/>
  <c r="L881" i="4" s="1"/>
  <c r="E892" i="4"/>
  <c r="F887" i="4"/>
  <c r="L887" i="4" s="1"/>
  <c r="E889" i="4"/>
  <c r="F884" i="4"/>
  <c r="L884" i="4" s="1"/>
  <c r="E880" i="4"/>
  <c r="F875" i="4"/>
  <c r="L875" i="4" s="1"/>
  <c r="M876" i="4"/>
  <c r="G881" i="4"/>
  <c r="M870" i="4"/>
  <c r="G875" i="4"/>
  <c r="E883" i="4"/>
  <c r="F878" i="4"/>
  <c r="L878" i="4" s="1"/>
  <c r="M867" i="4"/>
  <c r="G872" i="4"/>
  <c r="H793" i="4"/>
  <c r="I778" i="4"/>
  <c r="J778" i="4" s="1"/>
  <c r="F710" i="4"/>
  <c r="L710" i="4" s="1"/>
  <c r="E715" i="4"/>
  <c r="E709" i="4"/>
  <c r="F704" i="4"/>
  <c r="L704" i="4" s="1"/>
  <c r="I789" i="4"/>
  <c r="J765" i="4"/>
  <c r="I794" i="4"/>
  <c r="F698" i="4"/>
  <c r="L698" i="4" s="1"/>
  <c r="E703" i="4"/>
  <c r="F701" i="4"/>
  <c r="L701" i="4" s="1"/>
  <c r="E706" i="4"/>
  <c r="H795" i="4"/>
  <c r="I780" i="4"/>
  <c r="G710" i="4"/>
  <c r="M705" i="4"/>
  <c r="G697" i="4"/>
  <c r="M692" i="4"/>
  <c r="J770" i="4"/>
  <c r="J775" i="4" s="1"/>
  <c r="G701" i="4"/>
  <c r="M696" i="4"/>
  <c r="J761" i="4"/>
  <c r="J766" i="4" s="1"/>
  <c r="J771" i="4" s="1"/>
  <c r="G698" i="4"/>
  <c r="M693" i="4"/>
  <c r="J774" i="4"/>
  <c r="J779" i="4" s="1"/>
  <c r="J784" i="4" s="1"/>
  <c r="H791" i="4"/>
  <c r="I776" i="4"/>
  <c r="I781" i="4"/>
  <c r="H796" i="4"/>
  <c r="H800" i="4"/>
  <c r="I785" i="4"/>
  <c r="I798" i="4"/>
  <c r="J798" i="4" s="1"/>
  <c r="G699" i="4"/>
  <c r="M694" i="4"/>
  <c r="I787" i="4"/>
  <c r="J787" i="4" s="1"/>
  <c r="J792" i="4" s="1"/>
  <c r="J797" i="4" s="1"/>
  <c r="F712" i="4"/>
  <c r="L712" i="4" s="1"/>
  <c r="E717" i="4"/>
  <c r="E569" i="4"/>
  <c r="F564" i="4"/>
  <c r="L564" i="4" s="1"/>
  <c r="E557" i="4"/>
  <c r="F552" i="4"/>
  <c r="L552" i="4" s="1"/>
  <c r="G546" i="4"/>
  <c r="M541" i="4"/>
  <c r="C539" i="1" s="1"/>
  <c r="E566" i="4"/>
  <c r="F561" i="4"/>
  <c r="L561" i="4" s="1"/>
  <c r="E560" i="4"/>
  <c r="F555" i="4"/>
  <c r="L555" i="4" s="1"/>
  <c r="G555" i="4"/>
  <c r="M550" i="4"/>
  <c r="C548" i="1" s="1"/>
  <c r="G558" i="4"/>
  <c r="M553" i="4"/>
  <c r="C551" i="1" s="1"/>
  <c r="G552" i="4"/>
  <c r="M547" i="4"/>
  <c r="C545" i="1" s="1"/>
  <c r="E563" i="4"/>
  <c r="F558" i="4"/>
  <c r="L558" i="4" s="1"/>
  <c r="G549" i="4"/>
  <c r="M544" i="4"/>
  <c r="C542" i="1" s="1"/>
  <c r="V230" i="3"/>
  <c r="D222" i="1"/>
  <c r="V237" i="3"/>
  <c r="D229" i="1"/>
  <c r="V233" i="3"/>
  <c r="D225" i="1"/>
  <c r="V236" i="3"/>
  <c r="D228" i="1"/>
  <c r="V234" i="3"/>
  <c r="D226" i="1"/>
  <c r="W13" i="3"/>
  <c r="W14" i="3"/>
  <c r="H1901" i="4" l="1"/>
  <c r="I1886" i="4"/>
  <c r="J1836" i="4"/>
  <c r="J1841" i="4" s="1"/>
  <c r="J1846" i="4" s="1"/>
  <c r="G1753" i="4"/>
  <c r="M1748" i="4"/>
  <c r="I1857" i="4"/>
  <c r="H1872" i="4"/>
  <c r="G1757" i="4"/>
  <c r="M1752" i="4"/>
  <c r="I1915" i="4"/>
  <c r="H1930" i="4"/>
  <c r="J1842" i="4"/>
  <c r="J1847" i="4" s="1"/>
  <c r="J1852" i="4" s="1"/>
  <c r="H1882" i="4"/>
  <c r="I1867" i="4"/>
  <c r="J1765" i="4"/>
  <c r="M1760" i="4"/>
  <c r="G1771" i="4"/>
  <c r="M1766" i="4"/>
  <c r="I1862" i="4"/>
  <c r="H1877" i="4"/>
  <c r="I1875" i="4"/>
  <c r="H1890" i="4"/>
  <c r="I1851" i="4"/>
  <c r="H1866" i="4"/>
  <c r="F1780" i="4"/>
  <c r="L1780" i="4" s="1"/>
  <c r="E1785" i="4"/>
  <c r="H1894" i="4"/>
  <c r="I1879" i="4"/>
  <c r="F1764" i="4"/>
  <c r="L1764" i="4" s="1"/>
  <c r="E1769" i="4"/>
  <c r="H1883" i="4"/>
  <c r="I1868" i="4"/>
  <c r="J1868" i="4" s="1"/>
  <c r="H1859" i="4"/>
  <c r="I1844" i="4"/>
  <c r="J1844" i="4" s="1"/>
  <c r="J1849" i="4" s="1"/>
  <c r="J1854" i="4" s="1"/>
  <c r="G1759" i="4"/>
  <c r="M1754" i="4"/>
  <c r="I1884" i="4"/>
  <c r="H1899" i="4"/>
  <c r="F1762" i="4"/>
  <c r="L1762" i="4" s="1"/>
  <c r="E1767" i="4"/>
  <c r="I1848" i="4"/>
  <c r="J1848" i="4" s="1"/>
  <c r="H1863" i="4"/>
  <c r="G1780" i="4"/>
  <c r="H1876" i="4"/>
  <c r="I1861" i="4"/>
  <c r="F1768" i="4"/>
  <c r="L1768" i="4" s="1"/>
  <c r="E1773" i="4"/>
  <c r="H1880" i="4"/>
  <c r="I1865" i="4"/>
  <c r="F1771" i="4"/>
  <c r="L1771" i="4" s="1"/>
  <c r="E1776" i="4"/>
  <c r="I1903" i="4"/>
  <c r="J1903" i="4" s="1"/>
  <c r="H1918" i="4"/>
  <c r="F1574" i="4"/>
  <c r="L1574" i="4" s="1"/>
  <c r="E1579" i="4"/>
  <c r="F1572" i="4"/>
  <c r="L1572" i="4" s="1"/>
  <c r="E1577" i="4"/>
  <c r="G1568" i="4"/>
  <c r="F1568" i="4"/>
  <c r="L1568" i="4" s="1"/>
  <c r="E1573" i="4"/>
  <c r="I1667" i="4"/>
  <c r="H1682" i="4"/>
  <c r="F1590" i="4"/>
  <c r="L1590" i="4" s="1"/>
  <c r="E1595" i="4"/>
  <c r="I1656" i="4"/>
  <c r="J1656" i="4" s="1"/>
  <c r="J1661" i="4" s="1"/>
  <c r="J1666" i="4" s="1"/>
  <c r="H1671" i="4"/>
  <c r="I1673" i="4"/>
  <c r="J1673" i="4" s="1"/>
  <c r="H1688" i="4"/>
  <c r="G1565" i="4"/>
  <c r="I1678" i="4"/>
  <c r="J1678" i="4" s="1"/>
  <c r="H1693" i="4"/>
  <c r="G1566" i="4"/>
  <c r="J1655" i="4"/>
  <c r="J1660" i="4" s="1"/>
  <c r="J1665" i="4" s="1"/>
  <c r="I1684" i="4"/>
  <c r="H1699" i="4"/>
  <c r="I1679" i="4"/>
  <c r="H1694" i="4"/>
  <c r="G1572" i="4"/>
  <c r="I1672" i="4"/>
  <c r="H1687" i="4"/>
  <c r="H1685" i="4"/>
  <c r="I1670" i="4"/>
  <c r="H1689" i="4"/>
  <c r="I1674" i="4"/>
  <c r="I1675" i="4"/>
  <c r="H1690" i="4"/>
  <c r="F1566" i="4"/>
  <c r="L1566" i="4" s="1"/>
  <c r="E1571" i="4"/>
  <c r="J1659" i="4"/>
  <c r="J1664" i="4" s="1"/>
  <c r="J1669" i="4" s="1"/>
  <c r="J1647" i="4"/>
  <c r="J1652" i="4" s="1"/>
  <c r="J1657" i="4" s="1"/>
  <c r="G1574" i="4"/>
  <c r="H1677" i="4"/>
  <c r="I1662" i="4"/>
  <c r="I1698" i="4"/>
  <c r="J1698" i="4" s="1"/>
  <c r="V1326" i="3"/>
  <c r="W1316" i="3"/>
  <c r="W1317" i="3"/>
  <c r="W1318" i="3"/>
  <c r="W1319" i="3"/>
  <c r="W1324" i="3"/>
  <c r="W1325" i="3"/>
  <c r="W1323" i="3"/>
  <c r="W1322" i="3"/>
  <c r="W1321" i="3"/>
  <c r="I1114" i="4"/>
  <c r="H1129" i="4"/>
  <c r="G953" i="4"/>
  <c r="G955" i="4"/>
  <c r="I1109" i="4"/>
  <c r="H1124" i="4"/>
  <c r="E962" i="4"/>
  <c r="F957" i="4"/>
  <c r="L957" i="4" s="1"/>
  <c r="E956" i="4"/>
  <c r="F951" i="4"/>
  <c r="L951" i="4" s="1"/>
  <c r="I1093" i="4"/>
  <c r="J1093" i="4" s="1"/>
  <c r="H1108" i="4"/>
  <c r="E959" i="4"/>
  <c r="F954" i="4"/>
  <c r="L954" i="4" s="1"/>
  <c r="G954" i="4"/>
  <c r="I1050" i="4"/>
  <c r="J1050" i="4" s="1"/>
  <c r="J1055" i="4" s="1"/>
  <c r="J1060" i="4" s="1"/>
  <c r="H1065" i="4"/>
  <c r="G951" i="4"/>
  <c r="G952" i="4"/>
  <c r="H1062" i="4"/>
  <c r="I1047" i="4"/>
  <c r="J1047" i="4" s="1"/>
  <c r="J1052" i="4" s="1"/>
  <c r="J1057" i="4" s="1"/>
  <c r="F953" i="4"/>
  <c r="L953" i="4" s="1"/>
  <c r="E958" i="4"/>
  <c r="I1059" i="4"/>
  <c r="J1059" i="4" s="1"/>
  <c r="J1064" i="4" s="1"/>
  <c r="J1069" i="4" s="1"/>
  <c r="H1074" i="4"/>
  <c r="I1112" i="4"/>
  <c r="H1127" i="4"/>
  <c r="I1111" i="4"/>
  <c r="H1126" i="4"/>
  <c r="H1115" i="4"/>
  <c r="I1100" i="4"/>
  <c r="H1071" i="4"/>
  <c r="I1056" i="4"/>
  <c r="J1056" i="4" s="1"/>
  <c r="J1061" i="4" s="1"/>
  <c r="J1066" i="4" s="1"/>
  <c r="I1151" i="4"/>
  <c r="H1166" i="4"/>
  <c r="H1083" i="4"/>
  <c r="I1068" i="4"/>
  <c r="J1068" i="4" s="1"/>
  <c r="E965" i="4"/>
  <c r="F960" i="4"/>
  <c r="L960" i="4" s="1"/>
  <c r="I1118" i="4"/>
  <c r="J1118" i="4" s="1"/>
  <c r="H1133" i="4"/>
  <c r="H1102" i="4"/>
  <c r="I1087" i="4"/>
  <c r="I1090" i="4"/>
  <c r="H1105" i="4"/>
  <c r="F880" i="4"/>
  <c r="L880" i="4" s="1"/>
  <c r="E885" i="4"/>
  <c r="F889" i="4"/>
  <c r="L889" i="4" s="1"/>
  <c r="E894" i="4"/>
  <c r="F883" i="4"/>
  <c r="L883" i="4" s="1"/>
  <c r="E888" i="4"/>
  <c r="F886" i="4"/>
  <c r="L886" i="4" s="1"/>
  <c r="E891" i="4"/>
  <c r="F892" i="4"/>
  <c r="L892" i="4" s="1"/>
  <c r="E897" i="4"/>
  <c r="G883" i="4"/>
  <c r="M878" i="4"/>
  <c r="G880" i="4"/>
  <c r="M875" i="4"/>
  <c r="G877" i="4"/>
  <c r="M872" i="4"/>
  <c r="G886" i="4"/>
  <c r="M881" i="4"/>
  <c r="G874" i="4"/>
  <c r="M869" i="4"/>
  <c r="E720" i="4"/>
  <c r="F715" i="4"/>
  <c r="L715" i="4" s="1"/>
  <c r="I800" i="4"/>
  <c r="I795" i="4"/>
  <c r="E708" i="4"/>
  <c r="F703" i="4"/>
  <c r="L703" i="4" s="1"/>
  <c r="G706" i="4"/>
  <c r="M701" i="4"/>
  <c r="G704" i="4"/>
  <c r="M699" i="4"/>
  <c r="G702" i="4"/>
  <c r="M697" i="4"/>
  <c r="J776" i="4"/>
  <c r="J781" i="4" s="1"/>
  <c r="J786" i="4" s="1"/>
  <c r="I793" i="4"/>
  <c r="J793" i="4" s="1"/>
  <c r="I791" i="4"/>
  <c r="E711" i="4"/>
  <c r="F706" i="4"/>
  <c r="L706" i="4" s="1"/>
  <c r="I796" i="4"/>
  <c r="G715" i="4"/>
  <c r="M710" i="4"/>
  <c r="F717" i="4"/>
  <c r="L717" i="4" s="1"/>
  <c r="E722" i="4"/>
  <c r="J789" i="4"/>
  <c r="J794" i="4" s="1"/>
  <c r="J799" i="4" s="1"/>
  <c r="E714" i="4"/>
  <c r="F709" i="4"/>
  <c r="L709" i="4" s="1"/>
  <c r="G703" i="4"/>
  <c r="M698" i="4"/>
  <c r="J780" i="4"/>
  <c r="J785" i="4" s="1"/>
  <c r="J790" i="4" s="1"/>
  <c r="G554" i="4"/>
  <c r="M549" i="4"/>
  <c r="C547" i="1" s="1"/>
  <c r="F566" i="4"/>
  <c r="L566" i="4" s="1"/>
  <c r="E571" i="4"/>
  <c r="F563" i="4"/>
  <c r="L563" i="4" s="1"/>
  <c r="E568" i="4"/>
  <c r="G551" i="4"/>
  <c r="M546" i="4"/>
  <c r="C544" i="1" s="1"/>
  <c r="G557" i="4"/>
  <c r="C550" i="1"/>
  <c r="F557" i="4"/>
  <c r="L557" i="4" s="1"/>
  <c r="E562" i="4"/>
  <c r="G560" i="4"/>
  <c r="M555" i="4"/>
  <c r="C553" i="1" s="1"/>
  <c r="F560" i="4"/>
  <c r="L560" i="4" s="1"/>
  <c r="E565" i="4"/>
  <c r="G563" i="4"/>
  <c r="M558" i="4"/>
  <c r="C556" i="1" s="1"/>
  <c r="F569" i="4"/>
  <c r="L569" i="4" s="1"/>
  <c r="E574" i="4"/>
  <c r="D231" i="1"/>
  <c r="V239" i="3"/>
  <c r="D233" i="1"/>
  <c r="V241" i="3"/>
  <c r="V238" i="3"/>
  <c r="D230" i="1"/>
  <c r="V242" i="3"/>
  <c r="D234" i="1"/>
  <c r="V235" i="3"/>
  <c r="D227" i="1"/>
  <c r="W15" i="3"/>
  <c r="I1882" i="4" l="1"/>
  <c r="H1897" i="4"/>
  <c r="H1895" i="4"/>
  <c r="I1880" i="4"/>
  <c r="I1863" i="4"/>
  <c r="J1863" i="4" s="1"/>
  <c r="H1878" i="4"/>
  <c r="I1872" i="4"/>
  <c r="H1887" i="4"/>
  <c r="H1874" i="4"/>
  <c r="I1859" i="4"/>
  <c r="J1859" i="4" s="1"/>
  <c r="J1864" i="4" s="1"/>
  <c r="J1869" i="4" s="1"/>
  <c r="H1892" i="4"/>
  <c r="I1877" i="4"/>
  <c r="I1894" i="4"/>
  <c r="H1909" i="4"/>
  <c r="I1918" i="4"/>
  <c r="J1918" i="4" s="1"/>
  <c r="H1933" i="4"/>
  <c r="E1790" i="4"/>
  <c r="F1785" i="4"/>
  <c r="L1785" i="4" s="1"/>
  <c r="M1753" i="4"/>
  <c r="G1758" i="4"/>
  <c r="I1930" i="4"/>
  <c r="H1945" i="4"/>
  <c r="I1876" i="4"/>
  <c r="H1891" i="4"/>
  <c r="F1773" i="4"/>
  <c r="L1773" i="4" s="1"/>
  <c r="E1778" i="4"/>
  <c r="F1776" i="4"/>
  <c r="L1776" i="4" s="1"/>
  <c r="E1781" i="4"/>
  <c r="H1914" i="4"/>
  <c r="I1899" i="4"/>
  <c r="H1898" i="4"/>
  <c r="I1883" i="4"/>
  <c r="J1883" i="4" s="1"/>
  <c r="I1866" i="4"/>
  <c r="H1881" i="4"/>
  <c r="G1776" i="4"/>
  <c r="M1771" i="4"/>
  <c r="J1851" i="4"/>
  <c r="J1856" i="4" s="1"/>
  <c r="J1861" i="4" s="1"/>
  <c r="F1767" i="4"/>
  <c r="L1767" i="4" s="1"/>
  <c r="E1772" i="4"/>
  <c r="F1769" i="4"/>
  <c r="L1769" i="4" s="1"/>
  <c r="E1774" i="4"/>
  <c r="J1770" i="4"/>
  <c r="M1765" i="4"/>
  <c r="G1762" i="4"/>
  <c r="M1757" i="4"/>
  <c r="J1857" i="4"/>
  <c r="J1862" i="4" s="1"/>
  <c r="J1867" i="4" s="1"/>
  <c r="G1785" i="4"/>
  <c r="H1916" i="4"/>
  <c r="I1901" i="4"/>
  <c r="G1764" i="4"/>
  <c r="M1759" i="4"/>
  <c r="I1890" i="4"/>
  <c r="H1905" i="4"/>
  <c r="H1697" i="4"/>
  <c r="I1682" i="4"/>
  <c r="H1704" i="4"/>
  <c r="I1689" i="4"/>
  <c r="G1577" i="4"/>
  <c r="F1573" i="4"/>
  <c r="L1573" i="4" s="1"/>
  <c r="E1578" i="4"/>
  <c r="G1579" i="4"/>
  <c r="G1571" i="4"/>
  <c r="I1671" i="4"/>
  <c r="J1671" i="4" s="1"/>
  <c r="J1676" i="4" s="1"/>
  <c r="J1681" i="4" s="1"/>
  <c r="H1686" i="4"/>
  <c r="J1670" i="4"/>
  <c r="J1675" i="4" s="1"/>
  <c r="J1680" i="4" s="1"/>
  <c r="I1693" i="4"/>
  <c r="J1693" i="4" s="1"/>
  <c r="G1573" i="4"/>
  <c r="F1577" i="4"/>
  <c r="L1577" i="4" s="1"/>
  <c r="E1582" i="4"/>
  <c r="H1703" i="4"/>
  <c r="I1688" i="4"/>
  <c r="J1688" i="4" s="1"/>
  <c r="F1571" i="4"/>
  <c r="L1571" i="4" s="1"/>
  <c r="E1576" i="4"/>
  <c r="F1595" i="4"/>
  <c r="L1595" i="4" s="1"/>
  <c r="E1600" i="4"/>
  <c r="E1584" i="4"/>
  <c r="F1579" i="4"/>
  <c r="L1579" i="4" s="1"/>
  <c r="I1685" i="4"/>
  <c r="H1700" i="4"/>
  <c r="J1662" i="4"/>
  <c r="J1667" i="4" s="1"/>
  <c r="J1672" i="4" s="1"/>
  <c r="I1690" i="4"/>
  <c r="H1705" i="4"/>
  <c r="I1699" i="4"/>
  <c r="G1570" i="4"/>
  <c r="J1674" i="4"/>
  <c r="J1679" i="4" s="1"/>
  <c r="J1684" i="4" s="1"/>
  <c r="I1694" i="4"/>
  <c r="I1677" i="4"/>
  <c r="H1692" i="4"/>
  <c r="I1687" i="4"/>
  <c r="H1702" i="4"/>
  <c r="V1336" i="3"/>
  <c r="W1326" i="3"/>
  <c r="W1329" i="3"/>
  <c r="W1332" i="3"/>
  <c r="W1334" i="3"/>
  <c r="W1331" i="3"/>
  <c r="W1335" i="3"/>
  <c r="W1333" i="3"/>
  <c r="W1327" i="3"/>
  <c r="W1328" i="3"/>
  <c r="W1330" i="3"/>
  <c r="H1098" i="4"/>
  <c r="I1083" i="4"/>
  <c r="J1083" i="4" s="1"/>
  <c r="H1089" i="4"/>
  <c r="I1074" i="4"/>
  <c r="J1074" i="4" s="1"/>
  <c r="J1079" i="4" s="1"/>
  <c r="J1084" i="4" s="1"/>
  <c r="F959" i="4"/>
  <c r="L959" i="4" s="1"/>
  <c r="E964" i="4"/>
  <c r="G957" i="4"/>
  <c r="H1148" i="4"/>
  <c r="I1133" i="4"/>
  <c r="J1133" i="4" s="1"/>
  <c r="I1108" i="4"/>
  <c r="J1108" i="4" s="1"/>
  <c r="H1123" i="4"/>
  <c r="G960" i="4"/>
  <c r="H1181" i="4"/>
  <c r="I1166" i="4"/>
  <c r="G956" i="4"/>
  <c r="I1124" i="4"/>
  <c r="H1139" i="4"/>
  <c r="I1115" i="4"/>
  <c r="H1130" i="4"/>
  <c r="H1141" i="4"/>
  <c r="I1126" i="4"/>
  <c r="I1065" i="4"/>
  <c r="J1065" i="4" s="1"/>
  <c r="J1070" i="4" s="1"/>
  <c r="J1075" i="4" s="1"/>
  <c r="H1080" i="4"/>
  <c r="G958" i="4"/>
  <c r="H1077" i="4"/>
  <c r="I1062" i="4"/>
  <c r="J1062" i="4" s="1"/>
  <c r="J1067" i="4" s="1"/>
  <c r="J1072" i="4" s="1"/>
  <c r="I1129" i="4"/>
  <c r="H1144" i="4"/>
  <c r="H1120" i="4"/>
  <c r="I1105" i="4"/>
  <c r="I1071" i="4"/>
  <c r="J1071" i="4" s="1"/>
  <c r="J1076" i="4" s="1"/>
  <c r="J1081" i="4" s="1"/>
  <c r="H1086" i="4"/>
  <c r="F958" i="4"/>
  <c r="L958" i="4" s="1"/>
  <c r="E963" i="4"/>
  <c r="F956" i="4"/>
  <c r="L956" i="4" s="1"/>
  <c r="E961" i="4"/>
  <c r="I1127" i="4"/>
  <c r="H1142" i="4"/>
  <c r="H1117" i="4"/>
  <c r="I1102" i="4"/>
  <c r="F965" i="4"/>
  <c r="L965" i="4" s="1"/>
  <c r="E970" i="4"/>
  <c r="G959" i="4"/>
  <c r="F962" i="4"/>
  <c r="L962" i="4" s="1"/>
  <c r="E967" i="4"/>
  <c r="G888" i="4"/>
  <c r="M883" i="4"/>
  <c r="F897" i="4"/>
  <c r="L897" i="4" s="1"/>
  <c r="E902" i="4"/>
  <c r="F902" i="4" s="1"/>
  <c r="L902" i="4" s="1"/>
  <c r="F891" i="4"/>
  <c r="L891" i="4" s="1"/>
  <c r="E896" i="4"/>
  <c r="F888" i="4"/>
  <c r="L888" i="4" s="1"/>
  <c r="E893" i="4"/>
  <c r="G879" i="4"/>
  <c r="M874" i="4"/>
  <c r="G891" i="4"/>
  <c r="M886" i="4"/>
  <c r="F894" i="4"/>
  <c r="L894" i="4" s="1"/>
  <c r="E899" i="4"/>
  <c r="G882" i="4"/>
  <c r="M877" i="4"/>
  <c r="F885" i="4"/>
  <c r="L885" i="4" s="1"/>
  <c r="E890" i="4"/>
  <c r="G885" i="4"/>
  <c r="M880" i="4"/>
  <c r="G711" i="4"/>
  <c r="M706" i="4"/>
  <c r="E727" i="4"/>
  <c r="F722" i="4"/>
  <c r="L722" i="4" s="1"/>
  <c r="J791" i="4"/>
  <c r="J796" i="4" s="1"/>
  <c r="G720" i="4"/>
  <c r="M715" i="4"/>
  <c r="J795" i="4"/>
  <c r="J800" i="4" s="1"/>
  <c r="G707" i="4"/>
  <c r="M702" i="4"/>
  <c r="F714" i="4"/>
  <c r="L714" i="4" s="1"/>
  <c r="E719" i="4"/>
  <c r="G708" i="4"/>
  <c r="M703" i="4"/>
  <c r="F711" i="4"/>
  <c r="L711" i="4" s="1"/>
  <c r="E716" i="4"/>
  <c r="G709" i="4"/>
  <c r="M704" i="4"/>
  <c r="F708" i="4"/>
  <c r="L708" i="4" s="1"/>
  <c r="E713" i="4"/>
  <c r="F720" i="4"/>
  <c r="L720" i="4" s="1"/>
  <c r="E725" i="4"/>
  <c r="F562" i="4"/>
  <c r="L562" i="4" s="1"/>
  <c r="E567" i="4"/>
  <c r="G556" i="4"/>
  <c r="M551" i="4"/>
  <c r="C549" i="1" s="1"/>
  <c r="M557" i="4"/>
  <c r="C555" i="1" s="1"/>
  <c r="G562" i="4"/>
  <c r="F568" i="4"/>
  <c r="L568" i="4" s="1"/>
  <c r="E573" i="4"/>
  <c r="F565" i="4"/>
  <c r="L565" i="4" s="1"/>
  <c r="E570" i="4"/>
  <c r="F571" i="4"/>
  <c r="L571" i="4" s="1"/>
  <c r="E576" i="4"/>
  <c r="G568" i="4"/>
  <c r="M563" i="4"/>
  <c r="C561" i="1" s="1"/>
  <c r="F574" i="4"/>
  <c r="L574" i="4" s="1"/>
  <c r="E579" i="4"/>
  <c r="M560" i="4"/>
  <c r="C558" i="1" s="1"/>
  <c r="G565" i="4"/>
  <c r="G559" i="4"/>
  <c r="M554" i="4"/>
  <c r="C552" i="1" s="1"/>
  <c r="V240" i="3"/>
  <c r="D232" i="1"/>
  <c r="D239" i="1"/>
  <c r="V247" i="3"/>
  <c r="D235" i="1"/>
  <c r="V243" i="3"/>
  <c r="V246" i="3"/>
  <c r="D238" i="1"/>
  <c r="V244" i="3"/>
  <c r="D236" i="1"/>
  <c r="W16" i="3"/>
  <c r="F1790" i="4" l="1"/>
  <c r="L1790" i="4" s="1"/>
  <c r="E1795" i="4"/>
  <c r="I1905" i="4"/>
  <c r="H1920" i="4"/>
  <c r="H1931" i="4"/>
  <c r="I1916" i="4"/>
  <c r="F1772" i="4"/>
  <c r="L1772" i="4" s="1"/>
  <c r="E1777" i="4"/>
  <c r="I1914" i="4"/>
  <c r="H1929" i="4"/>
  <c r="I1933" i="4"/>
  <c r="J1933" i="4" s="1"/>
  <c r="H1948" i="4"/>
  <c r="G1790" i="4"/>
  <c r="G1781" i="4"/>
  <c r="M1776" i="4"/>
  <c r="H1889" i="4"/>
  <c r="I1874" i="4"/>
  <c r="J1874" i="4" s="1"/>
  <c r="J1879" i="4" s="1"/>
  <c r="J1884" i="4" s="1"/>
  <c r="G1767" i="4"/>
  <c r="M1762" i="4"/>
  <c r="H1896" i="4"/>
  <c r="I1881" i="4"/>
  <c r="F1781" i="4"/>
  <c r="L1781" i="4" s="1"/>
  <c r="E1786" i="4"/>
  <c r="I1945" i="4"/>
  <c r="H1960" i="4"/>
  <c r="I1909" i="4"/>
  <c r="H1924" i="4"/>
  <c r="H1910" i="4"/>
  <c r="I1895" i="4"/>
  <c r="H1907" i="4"/>
  <c r="I1892" i="4"/>
  <c r="H1912" i="4"/>
  <c r="I1897" i="4"/>
  <c r="H1906" i="4"/>
  <c r="I1891" i="4"/>
  <c r="G1769" i="4"/>
  <c r="M1764" i="4"/>
  <c r="J1775" i="4"/>
  <c r="M1770" i="4"/>
  <c r="F1778" i="4"/>
  <c r="L1778" i="4" s="1"/>
  <c r="E1783" i="4"/>
  <c r="I1887" i="4"/>
  <c r="H1902" i="4"/>
  <c r="H1913" i="4"/>
  <c r="I1898" i="4"/>
  <c r="J1898" i="4" s="1"/>
  <c r="F1774" i="4"/>
  <c r="L1774" i="4" s="1"/>
  <c r="E1779" i="4"/>
  <c r="J1866" i="4"/>
  <c r="J1871" i="4" s="1"/>
  <c r="J1876" i="4" s="1"/>
  <c r="J1872" i="4"/>
  <c r="J1877" i="4" s="1"/>
  <c r="J1882" i="4" s="1"/>
  <c r="I1878" i="4"/>
  <c r="J1878" i="4" s="1"/>
  <c r="H1893" i="4"/>
  <c r="G1763" i="4"/>
  <c r="M1758" i="4"/>
  <c r="G1575" i="4"/>
  <c r="J1685" i="4"/>
  <c r="J1689" i="4"/>
  <c r="H1701" i="4"/>
  <c r="I1686" i="4"/>
  <c r="J1686" i="4" s="1"/>
  <c r="J1691" i="4" s="1"/>
  <c r="J1696" i="4" s="1"/>
  <c r="I1704" i="4"/>
  <c r="G1582" i="4"/>
  <c r="E1587" i="4"/>
  <c r="F1582" i="4"/>
  <c r="L1582" i="4" s="1"/>
  <c r="I1692" i="4"/>
  <c r="E1605" i="4"/>
  <c r="F1600" i="4"/>
  <c r="L1600" i="4" s="1"/>
  <c r="G1576" i="4"/>
  <c r="I1697" i="4"/>
  <c r="I1702" i="4"/>
  <c r="I1705" i="4"/>
  <c r="G1578" i="4"/>
  <c r="J1694" i="4"/>
  <c r="J1699" i="4" s="1"/>
  <c r="I1700" i="4"/>
  <c r="F1584" i="4"/>
  <c r="L1584" i="4" s="1"/>
  <c r="E1589" i="4"/>
  <c r="J1677" i="4"/>
  <c r="J1682" i="4" s="1"/>
  <c r="J1687" i="4" s="1"/>
  <c r="E1581" i="4"/>
  <c r="F1576" i="4"/>
  <c r="L1576" i="4" s="1"/>
  <c r="G1584" i="4"/>
  <c r="I1703" i="4"/>
  <c r="J1703" i="4" s="1"/>
  <c r="J1690" i="4"/>
  <c r="J1695" i="4" s="1"/>
  <c r="F1578" i="4"/>
  <c r="L1578" i="4" s="1"/>
  <c r="E1583" i="4"/>
  <c r="V1346" i="3"/>
  <c r="W1340" i="3"/>
  <c r="W1341" i="3"/>
  <c r="W1344" i="3"/>
  <c r="W1343" i="3"/>
  <c r="W1337" i="3"/>
  <c r="W1338" i="3"/>
  <c r="W1339" i="3"/>
  <c r="W1336" i="3"/>
  <c r="W1342" i="3"/>
  <c r="W1345" i="3"/>
  <c r="G964" i="4"/>
  <c r="F961" i="4"/>
  <c r="L961" i="4" s="1"/>
  <c r="E966" i="4"/>
  <c r="E968" i="4"/>
  <c r="F963" i="4"/>
  <c r="L963" i="4" s="1"/>
  <c r="H1159" i="4"/>
  <c r="I1144" i="4"/>
  <c r="I1089" i="4"/>
  <c r="J1089" i="4" s="1"/>
  <c r="J1094" i="4" s="1"/>
  <c r="J1099" i="4" s="1"/>
  <c r="H1104" i="4"/>
  <c r="G963" i="4"/>
  <c r="F970" i="4"/>
  <c r="L970" i="4" s="1"/>
  <c r="E975" i="4"/>
  <c r="H1138" i="4"/>
  <c r="I1123" i="4"/>
  <c r="J1123" i="4" s="1"/>
  <c r="I1117" i="4"/>
  <c r="H1132" i="4"/>
  <c r="G961" i="4"/>
  <c r="H1135" i="4"/>
  <c r="I1120" i="4"/>
  <c r="G965" i="4"/>
  <c r="H1154" i="4"/>
  <c r="I1139" i="4"/>
  <c r="I1141" i="4"/>
  <c r="H1156" i="4"/>
  <c r="I1148" i="4"/>
  <c r="J1148" i="4" s="1"/>
  <c r="H1163" i="4"/>
  <c r="F964" i="4"/>
  <c r="L964" i="4" s="1"/>
  <c r="E969" i="4"/>
  <c r="I1080" i="4"/>
  <c r="J1080" i="4" s="1"/>
  <c r="J1085" i="4" s="1"/>
  <c r="J1090" i="4" s="1"/>
  <c r="H1095" i="4"/>
  <c r="I1077" i="4"/>
  <c r="J1077" i="4" s="1"/>
  <c r="J1082" i="4" s="1"/>
  <c r="J1087" i="4" s="1"/>
  <c r="H1092" i="4"/>
  <c r="I1130" i="4"/>
  <c r="H1145" i="4"/>
  <c r="H1101" i="4"/>
  <c r="I1086" i="4"/>
  <c r="J1086" i="4" s="1"/>
  <c r="J1091" i="4" s="1"/>
  <c r="J1096" i="4" s="1"/>
  <c r="I1142" i="4"/>
  <c r="H1157" i="4"/>
  <c r="I1098" i="4"/>
  <c r="J1098" i="4" s="1"/>
  <c r="H1113" i="4"/>
  <c r="F967" i="4"/>
  <c r="L967" i="4" s="1"/>
  <c r="E972" i="4"/>
  <c r="H1196" i="4"/>
  <c r="I1181" i="4"/>
  <c r="G962" i="4"/>
  <c r="M891" i="4"/>
  <c r="G896" i="4"/>
  <c r="G884" i="4"/>
  <c r="M879" i="4"/>
  <c r="E898" i="4"/>
  <c r="F893" i="4"/>
  <c r="L893" i="4" s="1"/>
  <c r="E895" i="4"/>
  <c r="F890" i="4"/>
  <c r="L890" i="4" s="1"/>
  <c r="E901" i="4"/>
  <c r="F901" i="4" s="1"/>
  <c r="L901" i="4" s="1"/>
  <c r="F896" i="4"/>
  <c r="L896" i="4" s="1"/>
  <c r="M882" i="4"/>
  <c r="G887" i="4"/>
  <c r="E904" i="4"/>
  <c r="F904" i="4" s="1"/>
  <c r="L904" i="4" s="1"/>
  <c r="F899" i="4"/>
  <c r="L899" i="4" s="1"/>
  <c r="M885" i="4"/>
  <c r="G890" i="4"/>
  <c r="M888" i="4"/>
  <c r="G893" i="4"/>
  <c r="E718" i="4"/>
  <c r="F713" i="4"/>
  <c r="L713" i="4" s="1"/>
  <c r="G712" i="4"/>
  <c r="M707" i="4"/>
  <c r="G714" i="4"/>
  <c r="M709" i="4"/>
  <c r="F716" i="4"/>
  <c r="L716" i="4" s="1"/>
  <c r="E721" i="4"/>
  <c r="G725" i="4"/>
  <c r="M720" i="4"/>
  <c r="E730" i="4"/>
  <c r="F725" i="4"/>
  <c r="L725" i="4" s="1"/>
  <c r="E732" i="4"/>
  <c r="F727" i="4"/>
  <c r="L727" i="4" s="1"/>
  <c r="G713" i="4"/>
  <c r="M708" i="4"/>
  <c r="F719" i="4"/>
  <c r="L719" i="4" s="1"/>
  <c r="E724" i="4"/>
  <c r="G716" i="4"/>
  <c r="M711" i="4"/>
  <c r="E578" i="4"/>
  <c r="F573" i="4"/>
  <c r="L573" i="4" s="1"/>
  <c r="G567" i="4"/>
  <c r="M562" i="4"/>
  <c r="C560" i="1" s="1"/>
  <c r="E581" i="4"/>
  <c r="F576" i="4"/>
  <c r="L576" i="4" s="1"/>
  <c r="E584" i="4"/>
  <c r="F579" i="4"/>
  <c r="L579" i="4" s="1"/>
  <c r="G564" i="4"/>
  <c r="M559" i="4"/>
  <c r="C557" i="1" s="1"/>
  <c r="G561" i="4"/>
  <c r="M556" i="4"/>
  <c r="C554" i="1" s="1"/>
  <c r="E572" i="4"/>
  <c r="F567" i="4"/>
  <c r="L567" i="4" s="1"/>
  <c r="E575" i="4"/>
  <c r="F570" i="4"/>
  <c r="L570" i="4" s="1"/>
  <c r="G570" i="4"/>
  <c r="M565" i="4"/>
  <c r="C563" i="1" s="1"/>
  <c r="G573" i="4"/>
  <c r="M568" i="4"/>
  <c r="C566" i="1" s="1"/>
  <c r="V249" i="3"/>
  <c r="D241" i="1"/>
  <c r="D243" i="1"/>
  <c r="V251" i="3"/>
  <c r="V248" i="3"/>
  <c r="D240" i="1"/>
  <c r="D244" i="1"/>
  <c r="V252" i="3"/>
  <c r="V245" i="3"/>
  <c r="D237" i="1"/>
  <c r="W17" i="3"/>
  <c r="F1783" i="4" l="1"/>
  <c r="L1783" i="4" s="1"/>
  <c r="E1788" i="4"/>
  <c r="I1912" i="4"/>
  <c r="H1927" i="4"/>
  <c r="I1924" i="4"/>
  <c r="H1939" i="4"/>
  <c r="I1896" i="4"/>
  <c r="H1911" i="4"/>
  <c r="G1795" i="4"/>
  <c r="F1777" i="4"/>
  <c r="L1777" i="4" s="1"/>
  <c r="E1782" i="4"/>
  <c r="J1780" i="4"/>
  <c r="M1775" i="4"/>
  <c r="G1772" i="4"/>
  <c r="M1767" i="4"/>
  <c r="G1768" i="4"/>
  <c r="M1763" i="4"/>
  <c r="G1774" i="4"/>
  <c r="M1769" i="4"/>
  <c r="H1946" i="4"/>
  <c r="I1931" i="4"/>
  <c r="I1960" i="4"/>
  <c r="H1975" i="4"/>
  <c r="I1929" i="4"/>
  <c r="H1944" i="4"/>
  <c r="F1779" i="4"/>
  <c r="L1779" i="4" s="1"/>
  <c r="E1784" i="4"/>
  <c r="H1928" i="4"/>
  <c r="I1913" i="4"/>
  <c r="J1913" i="4" s="1"/>
  <c r="H1935" i="4"/>
  <c r="I1920" i="4"/>
  <c r="I1948" i="4"/>
  <c r="J1948" i="4" s="1"/>
  <c r="H1963" i="4"/>
  <c r="H1917" i="4"/>
  <c r="I1902" i="4"/>
  <c r="F1786" i="4"/>
  <c r="L1786" i="4" s="1"/>
  <c r="E1791" i="4"/>
  <c r="H1904" i="4"/>
  <c r="I1889" i="4"/>
  <c r="J1889" i="4" s="1"/>
  <c r="J1894" i="4" s="1"/>
  <c r="J1899" i="4" s="1"/>
  <c r="I1906" i="4"/>
  <c r="H1921" i="4"/>
  <c r="I1893" i="4"/>
  <c r="J1893" i="4" s="1"/>
  <c r="H1908" i="4"/>
  <c r="J1887" i="4"/>
  <c r="J1892" i="4" s="1"/>
  <c r="J1897" i="4" s="1"/>
  <c r="G1786" i="4"/>
  <c r="M1781" i="4"/>
  <c r="F1795" i="4"/>
  <c r="L1795" i="4" s="1"/>
  <c r="E1800" i="4"/>
  <c r="H1922" i="4"/>
  <c r="I1907" i="4"/>
  <c r="H1925" i="4"/>
  <c r="I1910" i="4"/>
  <c r="J1881" i="4"/>
  <c r="J1886" i="4" s="1"/>
  <c r="J1891" i="4" s="1"/>
  <c r="F1581" i="4"/>
  <c r="L1581" i="4" s="1"/>
  <c r="E1586" i="4"/>
  <c r="G1581" i="4"/>
  <c r="J1692" i="4"/>
  <c r="I1701" i="4"/>
  <c r="J1701" i="4" s="1"/>
  <c r="G1587" i="4"/>
  <c r="J1705" i="4"/>
  <c r="F1605" i="4"/>
  <c r="L1605" i="4" s="1"/>
  <c r="E1610" i="4"/>
  <c r="F1589" i="4"/>
  <c r="L1589" i="4" s="1"/>
  <c r="E1594" i="4"/>
  <c r="J1704" i="4"/>
  <c r="F1583" i="4"/>
  <c r="L1583" i="4" s="1"/>
  <c r="E1588" i="4"/>
  <c r="G1589" i="4"/>
  <c r="J1697" i="4"/>
  <c r="J1702" i="4" s="1"/>
  <c r="F1587" i="4"/>
  <c r="L1587" i="4" s="1"/>
  <c r="E1592" i="4"/>
  <c r="J1700" i="4"/>
  <c r="G1583" i="4"/>
  <c r="G1580" i="4"/>
  <c r="V1356" i="3"/>
  <c r="W1346" i="3"/>
  <c r="W1354" i="3"/>
  <c r="W1355" i="3"/>
  <c r="W1349" i="3"/>
  <c r="W1348" i="3"/>
  <c r="W1352" i="3"/>
  <c r="W1350" i="3"/>
  <c r="W1347" i="3"/>
  <c r="W1353" i="3"/>
  <c r="W1351" i="3"/>
  <c r="I1196" i="4"/>
  <c r="H1211" i="4"/>
  <c r="H1171" i="4"/>
  <c r="I1156" i="4"/>
  <c r="I1095" i="4"/>
  <c r="J1095" i="4" s="1"/>
  <c r="J1100" i="4" s="1"/>
  <c r="J1105" i="4" s="1"/>
  <c r="H1110" i="4"/>
  <c r="F972" i="4"/>
  <c r="L972" i="4" s="1"/>
  <c r="E977" i="4"/>
  <c r="I1159" i="4"/>
  <c r="H1174" i="4"/>
  <c r="F975" i="4"/>
  <c r="L975" i="4" s="1"/>
  <c r="E980" i="4"/>
  <c r="I1135" i="4"/>
  <c r="H1150" i="4"/>
  <c r="G966" i="4"/>
  <c r="F968" i="4"/>
  <c r="L968" i="4" s="1"/>
  <c r="E973" i="4"/>
  <c r="I1101" i="4"/>
  <c r="J1101" i="4" s="1"/>
  <c r="J1106" i="4" s="1"/>
  <c r="J1111" i="4" s="1"/>
  <c r="H1116" i="4"/>
  <c r="E974" i="4"/>
  <c r="F969" i="4"/>
  <c r="L969" i="4" s="1"/>
  <c r="I1154" i="4"/>
  <c r="H1169" i="4"/>
  <c r="G968" i="4"/>
  <c r="E971" i="4"/>
  <c r="F966" i="4"/>
  <c r="L966" i="4" s="1"/>
  <c r="H1153" i="4"/>
  <c r="I1138" i="4"/>
  <c r="J1138" i="4" s="1"/>
  <c r="I1132" i="4"/>
  <c r="H1147" i="4"/>
  <c r="H1128" i="4"/>
  <c r="I1113" i="4"/>
  <c r="J1113" i="4" s="1"/>
  <c r="G967" i="4"/>
  <c r="H1178" i="4"/>
  <c r="I1163" i="4"/>
  <c r="J1163" i="4" s="1"/>
  <c r="G970" i="4"/>
  <c r="I1145" i="4"/>
  <c r="H1160" i="4"/>
  <c r="H1172" i="4"/>
  <c r="I1157" i="4"/>
  <c r="I1092" i="4"/>
  <c r="J1092" i="4" s="1"/>
  <c r="J1097" i="4" s="1"/>
  <c r="J1102" i="4" s="1"/>
  <c r="H1107" i="4"/>
  <c r="H1119" i="4"/>
  <c r="I1104" i="4"/>
  <c r="J1104" i="4" s="1"/>
  <c r="J1109" i="4" s="1"/>
  <c r="J1114" i="4" s="1"/>
  <c r="G969" i="4"/>
  <c r="F895" i="4"/>
  <c r="L895" i="4" s="1"/>
  <c r="E900" i="4"/>
  <c r="F900" i="4" s="1"/>
  <c r="L900" i="4" s="1"/>
  <c r="G898" i="4"/>
  <c r="M893" i="4"/>
  <c r="F898" i="4"/>
  <c r="L898" i="4" s="1"/>
  <c r="E903" i="4"/>
  <c r="F903" i="4" s="1"/>
  <c r="L903" i="4" s="1"/>
  <c r="G895" i="4"/>
  <c r="M890" i="4"/>
  <c r="G889" i="4"/>
  <c r="M884" i="4"/>
  <c r="G892" i="4"/>
  <c r="M887" i="4"/>
  <c r="G901" i="4"/>
  <c r="M901" i="4" s="1"/>
  <c r="M896" i="4"/>
  <c r="F730" i="4"/>
  <c r="L730" i="4" s="1"/>
  <c r="E735" i="4"/>
  <c r="E726" i="4"/>
  <c r="F721" i="4"/>
  <c r="L721" i="4" s="1"/>
  <c r="G719" i="4"/>
  <c r="M714" i="4"/>
  <c r="G730" i="4"/>
  <c r="M725" i="4"/>
  <c r="G721" i="4"/>
  <c r="M716" i="4"/>
  <c r="E729" i="4"/>
  <c r="F724" i="4"/>
  <c r="L724" i="4" s="1"/>
  <c r="G718" i="4"/>
  <c r="M713" i="4"/>
  <c r="G717" i="4"/>
  <c r="M712" i="4"/>
  <c r="F732" i="4"/>
  <c r="L732" i="4" s="1"/>
  <c r="E737" i="4"/>
  <c r="E723" i="4"/>
  <c r="F718" i="4"/>
  <c r="L718" i="4" s="1"/>
  <c r="G569" i="4"/>
  <c r="M564" i="4"/>
  <c r="C562" i="1" s="1"/>
  <c r="G578" i="4"/>
  <c r="M573" i="4"/>
  <c r="C571" i="1" s="1"/>
  <c r="F584" i="4"/>
  <c r="L584" i="4" s="1"/>
  <c r="E589" i="4"/>
  <c r="G566" i="4"/>
  <c r="M561" i="4"/>
  <c r="C559" i="1" s="1"/>
  <c r="G575" i="4"/>
  <c r="M570" i="4"/>
  <c r="C568" i="1" s="1"/>
  <c r="F581" i="4"/>
  <c r="L581" i="4" s="1"/>
  <c r="E586" i="4"/>
  <c r="F575" i="4"/>
  <c r="L575" i="4" s="1"/>
  <c r="E580" i="4"/>
  <c r="G572" i="4"/>
  <c r="M567" i="4"/>
  <c r="C565" i="1" s="1"/>
  <c r="F572" i="4"/>
  <c r="L572" i="4" s="1"/>
  <c r="E577" i="4"/>
  <c r="F578" i="4"/>
  <c r="L578" i="4" s="1"/>
  <c r="E583" i="4"/>
  <c r="V250" i="3"/>
  <c r="D242" i="1"/>
  <c r="V257" i="3"/>
  <c r="D249" i="1"/>
  <c r="D245" i="1"/>
  <c r="V253" i="3"/>
  <c r="D248" i="1"/>
  <c r="V256" i="3"/>
  <c r="V254" i="3"/>
  <c r="D246" i="1"/>
  <c r="W18" i="3"/>
  <c r="I1921" i="4" l="1"/>
  <c r="H1936" i="4"/>
  <c r="H1937" i="4"/>
  <c r="I1922" i="4"/>
  <c r="J1896" i="4"/>
  <c r="J1901" i="4" s="1"/>
  <c r="G1791" i="4"/>
  <c r="M1786" i="4"/>
  <c r="H1978" i="4"/>
  <c r="I1963" i="4"/>
  <c r="J1963" i="4" s="1"/>
  <c r="H1943" i="4"/>
  <c r="I1928" i="4"/>
  <c r="J1928" i="4" s="1"/>
  <c r="J1785" i="4"/>
  <c r="M1780" i="4"/>
  <c r="I1939" i="4"/>
  <c r="H1954" i="4"/>
  <c r="E1805" i="4"/>
  <c r="F1800" i="4"/>
  <c r="L1800" i="4" s="1"/>
  <c r="I1917" i="4"/>
  <c r="H1932" i="4"/>
  <c r="F1784" i="4"/>
  <c r="L1784" i="4" s="1"/>
  <c r="E1789" i="4"/>
  <c r="F1782" i="4"/>
  <c r="L1782" i="4" s="1"/>
  <c r="E1787" i="4"/>
  <c r="H1959" i="4"/>
  <c r="I1944" i="4"/>
  <c r="I1946" i="4"/>
  <c r="H1961" i="4"/>
  <c r="I1927" i="4"/>
  <c r="H1942" i="4"/>
  <c r="J1902" i="4"/>
  <c r="G1777" i="4"/>
  <c r="M1772" i="4"/>
  <c r="H1940" i="4"/>
  <c r="I1925" i="4"/>
  <c r="H1923" i="4"/>
  <c r="I1908" i="4"/>
  <c r="J1908" i="4" s="1"/>
  <c r="H1919" i="4"/>
  <c r="I1904" i="4"/>
  <c r="J1904" i="4" s="1"/>
  <c r="J1909" i="4" s="1"/>
  <c r="J1914" i="4" s="1"/>
  <c r="E1796" i="4"/>
  <c r="F1791" i="4"/>
  <c r="L1791" i="4" s="1"/>
  <c r="I1935" i="4"/>
  <c r="H1950" i="4"/>
  <c r="G1779" i="4"/>
  <c r="M1774" i="4"/>
  <c r="G1800" i="4"/>
  <c r="F1788" i="4"/>
  <c r="L1788" i="4" s="1"/>
  <c r="E1793" i="4"/>
  <c r="J1906" i="4"/>
  <c r="J1907" i="4"/>
  <c r="J1912" i="4" s="1"/>
  <c r="H1990" i="4"/>
  <c r="I1975" i="4"/>
  <c r="G1773" i="4"/>
  <c r="M1768" i="4"/>
  <c r="H1926" i="4"/>
  <c r="I1911" i="4"/>
  <c r="G1592" i="4"/>
  <c r="G1594" i="4"/>
  <c r="E1593" i="4"/>
  <c r="F1588" i="4"/>
  <c r="L1588" i="4" s="1"/>
  <c r="G1585" i="4"/>
  <c r="E1599" i="4"/>
  <c r="F1594" i="4"/>
  <c r="L1594" i="4" s="1"/>
  <c r="G1586" i="4"/>
  <c r="F1592" i="4"/>
  <c r="L1592" i="4" s="1"/>
  <c r="E1597" i="4"/>
  <c r="G1588" i="4"/>
  <c r="F1586" i="4"/>
  <c r="L1586" i="4" s="1"/>
  <c r="E1591" i="4"/>
  <c r="F1610" i="4"/>
  <c r="L1610" i="4" s="1"/>
  <c r="E1615" i="4"/>
  <c r="V1366" i="3"/>
  <c r="W1360" i="3"/>
  <c r="W1364" i="3"/>
  <c r="W1361" i="3"/>
  <c r="W1362" i="3"/>
  <c r="W1358" i="3"/>
  <c r="W1363" i="3"/>
  <c r="W1356" i="3"/>
  <c r="W1357" i="3"/>
  <c r="W1365" i="3"/>
  <c r="W1359" i="3"/>
  <c r="F971" i="4"/>
  <c r="L971" i="4" s="1"/>
  <c r="E976" i="4"/>
  <c r="I1116" i="4"/>
  <c r="J1116" i="4" s="1"/>
  <c r="J1121" i="4" s="1"/>
  <c r="J1126" i="4" s="1"/>
  <c r="H1131" i="4"/>
  <c r="F980" i="4"/>
  <c r="L980" i="4" s="1"/>
  <c r="E985" i="4"/>
  <c r="I1147" i="4"/>
  <c r="H1162" i="4"/>
  <c r="I1169" i="4"/>
  <c r="H1184" i="4"/>
  <c r="H1186" i="4"/>
  <c r="I1171" i="4"/>
  <c r="G971" i="4"/>
  <c r="I1174" i="4"/>
  <c r="H1189" i="4"/>
  <c r="I1119" i="4"/>
  <c r="J1119" i="4" s="1"/>
  <c r="J1124" i="4" s="1"/>
  <c r="J1129" i="4" s="1"/>
  <c r="H1134" i="4"/>
  <c r="H1143" i="4"/>
  <c r="I1128" i="4"/>
  <c r="J1128" i="4" s="1"/>
  <c r="I1178" i="4"/>
  <c r="J1178" i="4" s="1"/>
  <c r="H1193" i="4"/>
  <c r="I1211" i="4"/>
  <c r="H1226" i="4"/>
  <c r="H1122" i="4"/>
  <c r="I1107" i="4"/>
  <c r="J1107" i="4" s="1"/>
  <c r="J1112" i="4" s="1"/>
  <c r="J1117" i="4" s="1"/>
  <c r="G973" i="4"/>
  <c r="G974" i="4"/>
  <c r="I1150" i="4"/>
  <c r="H1165" i="4"/>
  <c r="F973" i="4"/>
  <c r="L973" i="4" s="1"/>
  <c r="E978" i="4"/>
  <c r="I1172" i="4"/>
  <c r="H1187" i="4"/>
  <c r="F977" i="4"/>
  <c r="L977" i="4" s="1"/>
  <c r="E982" i="4"/>
  <c r="I1153" i="4"/>
  <c r="J1153" i="4" s="1"/>
  <c r="H1168" i="4"/>
  <c r="I1110" i="4"/>
  <c r="J1110" i="4" s="1"/>
  <c r="J1115" i="4" s="1"/>
  <c r="J1120" i="4" s="1"/>
  <c r="H1125" i="4"/>
  <c r="G975" i="4"/>
  <c r="I1160" i="4"/>
  <c r="H1175" i="4"/>
  <c r="G972" i="4"/>
  <c r="F974" i="4"/>
  <c r="L974" i="4" s="1"/>
  <c r="E979" i="4"/>
  <c r="G894" i="4"/>
  <c r="M889" i="4"/>
  <c r="G900" i="4"/>
  <c r="M900" i="4" s="1"/>
  <c r="M895" i="4"/>
  <c r="G903" i="4"/>
  <c r="M903" i="4" s="1"/>
  <c r="M898" i="4"/>
  <c r="G897" i="4"/>
  <c r="M892" i="4"/>
  <c r="F723" i="4"/>
  <c r="L723" i="4" s="1"/>
  <c r="E728" i="4"/>
  <c r="G735" i="4"/>
  <c r="M730" i="4"/>
  <c r="F737" i="4"/>
  <c r="L737" i="4" s="1"/>
  <c r="E742" i="4"/>
  <c r="F729" i="4"/>
  <c r="L729" i="4" s="1"/>
  <c r="E734" i="4"/>
  <c r="G722" i="4"/>
  <c r="M717" i="4"/>
  <c r="F726" i="4"/>
  <c r="L726" i="4" s="1"/>
  <c r="E731" i="4"/>
  <c r="G726" i="4"/>
  <c r="M721" i="4"/>
  <c r="G724" i="4"/>
  <c r="M719" i="4"/>
  <c r="F735" i="4"/>
  <c r="L735" i="4" s="1"/>
  <c r="E740" i="4"/>
  <c r="G723" i="4"/>
  <c r="M718" i="4"/>
  <c r="F586" i="4"/>
  <c r="L586" i="4" s="1"/>
  <c r="E591" i="4"/>
  <c r="M566" i="4"/>
  <c r="C564" i="1" s="1"/>
  <c r="G571" i="4"/>
  <c r="G580" i="4"/>
  <c r="M575" i="4"/>
  <c r="C573" i="1" s="1"/>
  <c r="F577" i="4"/>
  <c r="L577" i="4" s="1"/>
  <c r="E582" i="4"/>
  <c r="F589" i="4"/>
  <c r="L589" i="4" s="1"/>
  <c r="E594" i="4"/>
  <c r="F583" i="4"/>
  <c r="L583" i="4" s="1"/>
  <c r="E588" i="4"/>
  <c r="M572" i="4"/>
  <c r="C570" i="1" s="1"/>
  <c r="G577" i="4"/>
  <c r="M578" i="4"/>
  <c r="C576" i="1" s="1"/>
  <c r="G583" i="4"/>
  <c r="F580" i="4"/>
  <c r="L580" i="4" s="1"/>
  <c r="E585" i="4"/>
  <c r="M569" i="4"/>
  <c r="C567" i="1" s="1"/>
  <c r="G574" i="4"/>
  <c r="V259" i="3"/>
  <c r="D251" i="1"/>
  <c r="D253" i="1"/>
  <c r="V261" i="3"/>
  <c r="D250" i="1"/>
  <c r="V258" i="3"/>
  <c r="D254" i="1"/>
  <c r="V262" i="3"/>
  <c r="V255" i="3"/>
  <c r="D247" i="1"/>
  <c r="W19" i="3"/>
  <c r="I1990" i="4" l="1"/>
  <c r="I1923" i="4"/>
  <c r="J1923" i="4" s="1"/>
  <c r="H1938" i="4"/>
  <c r="G1796" i="4"/>
  <c r="M1791" i="4"/>
  <c r="F1793" i="4"/>
  <c r="L1793" i="4" s="1"/>
  <c r="E1798" i="4"/>
  <c r="F1796" i="4"/>
  <c r="L1796" i="4" s="1"/>
  <c r="E1801" i="4"/>
  <c r="F1789" i="4"/>
  <c r="L1789" i="4" s="1"/>
  <c r="E1794" i="4"/>
  <c r="H1976" i="4"/>
  <c r="I1961" i="4"/>
  <c r="J1790" i="4"/>
  <c r="M1785" i="4"/>
  <c r="H1941" i="4"/>
  <c r="I1926" i="4"/>
  <c r="H1947" i="4"/>
  <c r="I1932" i="4"/>
  <c r="H1955" i="4"/>
  <c r="I1940" i="4"/>
  <c r="J1917" i="4"/>
  <c r="J1922" i="4" s="1"/>
  <c r="J1927" i="4" s="1"/>
  <c r="I1959" i="4"/>
  <c r="H1974" i="4"/>
  <c r="H1952" i="4"/>
  <c r="I1937" i="4"/>
  <c r="G1805" i="4"/>
  <c r="G1778" i="4"/>
  <c r="M1773" i="4"/>
  <c r="H1934" i="4"/>
  <c r="I1919" i="4"/>
  <c r="J1919" i="4" s="1"/>
  <c r="J1924" i="4" s="1"/>
  <c r="J1929" i="4" s="1"/>
  <c r="G1782" i="4"/>
  <c r="M1777" i="4"/>
  <c r="H1958" i="4"/>
  <c r="I1943" i="4"/>
  <c r="J1943" i="4" s="1"/>
  <c r="I1936" i="4"/>
  <c r="H1951" i="4"/>
  <c r="J1911" i="4"/>
  <c r="J1916" i="4" s="1"/>
  <c r="G1784" i="4"/>
  <c r="M1779" i="4"/>
  <c r="H1965" i="4"/>
  <c r="I1950" i="4"/>
  <c r="I1942" i="4"/>
  <c r="H1957" i="4"/>
  <c r="F1787" i="4"/>
  <c r="L1787" i="4" s="1"/>
  <c r="E1792" i="4"/>
  <c r="F1805" i="4"/>
  <c r="L1805" i="4" s="1"/>
  <c r="E1810" i="4"/>
  <c r="H1993" i="4"/>
  <c r="I1978" i="4"/>
  <c r="J1978" i="4" s="1"/>
  <c r="H1969" i="4"/>
  <c r="I1954" i="4"/>
  <c r="J1921" i="4"/>
  <c r="G1591" i="4"/>
  <c r="E1620" i="4"/>
  <c r="F1615" i="4"/>
  <c r="L1615" i="4" s="1"/>
  <c r="G1590" i="4"/>
  <c r="F1591" i="4"/>
  <c r="L1591" i="4" s="1"/>
  <c r="E1596" i="4"/>
  <c r="F1593" i="4"/>
  <c r="L1593" i="4" s="1"/>
  <c r="E1598" i="4"/>
  <c r="G1593" i="4"/>
  <c r="G1599" i="4"/>
  <c r="F1599" i="4"/>
  <c r="L1599" i="4" s="1"/>
  <c r="E1604" i="4"/>
  <c r="E1602" i="4"/>
  <c r="F1597" i="4"/>
  <c r="L1597" i="4" s="1"/>
  <c r="G1597" i="4"/>
  <c r="V1376" i="3"/>
  <c r="W1374" i="3"/>
  <c r="W1375" i="3"/>
  <c r="W1372" i="3"/>
  <c r="W1366" i="3"/>
  <c r="W1368" i="3"/>
  <c r="W1369" i="3"/>
  <c r="W1370" i="3"/>
  <c r="W1367" i="3"/>
  <c r="W1371" i="3"/>
  <c r="W1373" i="3"/>
  <c r="G976" i="4"/>
  <c r="I1175" i="4"/>
  <c r="H1190" i="4"/>
  <c r="I1165" i="4"/>
  <c r="H1180" i="4"/>
  <c r="H1201" i="4"/>
  <c r="I1186" i="4"/>
  <c r="F985" i="4"/>
  <c r="L985" i="4" s="1"/>
  <c r="E990" i="4"/>
  <c r="H1137" i="4"/>
  <c r="I1122" i="4"/>
  <c r="J1122" i="4" s="1"/>
  <c r="J1127" i="4" s="1"/>
  <c r="J1132" i="4" s="1"/>
  <c r="G980" i="4"/>
  <c r="G977" i="4"/>
  <c r="H1183" i="4"/>
  <c r="I1168" i="4"/>
  <c r="J1168" i="4" s="1"/>
  <c r="I1162" i="4"/>
  <c r="H1177" i="4"/>
  <c r="H1158" i="4"/>
  <c r="I1143" i="4"/>
  <c r="J1143" i="4" s="1"/>
  <c r="F982" i="4"/>
  <c r="L982" i="4" s="1"/>
  <c r="E987" i="4"/>
  <c r="H1140" i="4"/>
  <c r="I1125" i="4"/>
  <c r="J1125" i="4" s="1"/>
  <c r="J1130" i="4" s="1"/>
  <c r="J1135" i="4" s="1"/>
  <c r="H1202" i="4"/>
  <c r="I1187" i="4"/>
  <c r="H1149" i="4"/>
  <c r="I1134" i="4"/>
  <c r="J1134" i="4" s="1"/>
  <c r="J1139" i="4" s="1"/>
  <c r="J1144" i="4" s="1"/>
  <c r="H1146" i="4"/>
  <c r="I1131" i="4"/>
  <c r="J1131" i="4" s="1"/>
  <c r="J1136" i="4" s="1"/>
  <c r="J1141" i="4" s="1"/>
  <c r="I1226" i="4"/>
  <c r="H1241" i="4"/>
  <c r="G979" i="4"/>
  <c r="I1193" i="4"/>
  <c r="J1193" i="4" s="1"/>
  <c r="H1208" i="4"/>
  <c r="I1184" i="4"/>
  <c r="H1199" i="4"/>
  <c r="G978" i="4"/>
  <c r="F976" i="4"/>
  <c r="L976" i="4" s="1"/>
  <c r="E981" i="4"/>
  <c r="F979" i="4"/>
  <c r="L979" i="4" s="1"/>
  <c r="E984" i="4"/>
  <c r="F978" i="4"/>
  <c r="L978" i="4" s="1"/>
  <c r="E983" i="4"/>
  <c r="H1204" i="4"/>
  <c r="I1189" i="4"/>
  <c r="M897" i="4"/>
  <c r="G902" i="4"/>
  <c r="M902" i="4" s="1"/>
  <c r="G899" i="4"/>
  <c r="M894" i="4"/>
  <c r="E736" i="4"/>
  <c r="F731" i="4"/>
  <c r="L731" i="4" s="1"/>
  <c r="G727" i="4"/>
  <c r="M722" i="4"/>
  <c r="G728" i="4"/>
  <c r="M723" i="4"/>
  <c r="E745" i="4"/>
  <c r="F740" i="4"/>
  <c r="L740" i="4" s="1"/>
  <c r="E747" i="4"/>
  <c r="F742" i="4"/>
  <c r="L742" i="4" s="1"/>
  <c r="G729" i="4"/>
  <c r="M724" i="4"/>
  <c r="G740" i="4"/>
  <c r="M735" i="4"/>
  <c r="F734" i="4"/>
  <c r="L734" i="4" s="1"/>
  <c r="E739" i="4"/>
  <c r="F728" i="4"/>
  <c r="L728" i="4" s="1"/>
  <c r="E733" i="4"/>
  <c r="G731" i="4"/>
  <c r="M726" i="4"/>
  <c r="G579" i="4"/>
  <c r="M574" i="4"/>
  <c r="C572" i="1" s="1"/>
  <c r="E593" i="4"/>
  <c r="F588" i="4"/>
  <c r="L588" i="4" s="1"/>
  <c r="E599" i="4"/>
  <c r="F594" i="4"/>
  <c r="L594" i="4" s="1"/>
  <c r="G585" i="4"/>
  <c r="M580" i="4"/>
  <c r="C578" i="1" s="1"/>
  <c r="G588" i="4"/>
  <c r="M583" i="4"/>
  <c r="C581" i="1" s="1"/>
  <c r="G576" i="4"/>
  <c r="M571" i="4"/>
  <c r="C569" i="1" s="1"/>
  <c r="G582" i="4"/>
  <c r="M577" i="4"/>
  <c r="C575" i="1" s="1"/>
  <c r="E596" i="4"/>
  <c r="F591" i="4"/>
  <c r="L591" i="4" s="1"/>
  <c r="E587" i="4"/>
  <c r="F582" i="4"/>
  <c r="L582" i="4" s="1"/>
  <c r="E590" i="4"/>
  <c r="F585" i="4"/>
  <c r="L585" i="4" s="1"/>
  <c r="V260" i="3"/>
  <c r="D252" i="1"/>
  <c r="V267" i="3"/>
  <c r="D259" i="1"/>
  <c r="V263" i="3"/>
  <c r="D255" i="1"/>
  <c r="D258" i="1"/>
  <c r="V266" i="3"/>
  <c r="V264" i="3"/>
  <c r="D256" i="1"/>
  <c r="W20" i="3"/>
  <c r="G1810" i="4" l="1"/>
  <c r="I1941" i="4"/>
  <c r="H1956" i="4"/>
  <c r="F1798" i="4"/>
  <c r="L1798" i="4" s="1"/>
  <c r="E1803" i="4"/>
  <c r="I1993" i="4"/>
  <c r="J1993" i="4" s="1"/>
  <c r="F1810" i="4"/>
  <c r="L1810" i="4" s="1"/>
  <c r="E1815" i="4"/>
  <c r="G1787" i="4"/>
  <c r="M1782" i="4"/>
  <c r="H1970" i="4"/>
  <c r="I1955" i="4"/>
  <c r="J1795" i="4"/>
  <c r="M1790" i="4"/>
  <c r="G1801" i="4"/>
  <c r="M1796" i="4"/>
  <c r="G1789" i="4"/>
  <c r="M1784" i="4"/>
  <c r="H1967" i="4"/>
  <c r="I1952" i="4"/>
  <c r="J1932" i="4"/>
  <c r="J1937" i="4" s="1"/>
  <c r="J1942" i="4" s="1"/>
  <c r="H1953" i="4"/>
  <c r="I1938" i="4"/>
  <c r="J1938" i="4" s="1"/>
  <c r="F1792" i="4"/>
  <c r="L1792" i="4" s="1"/>
  <c r="E1797" i="4"/>
  <c r="H1989" i="4"/>
  <c r="I1974" i="4"/>
  <c r="I1947" i="4"/>
  <c r="H1962" i="4"/>
  <c r="I1965" i="4"/>
  <c r="H1980" i="4"/>
  <c r="H1984" i="4"/>
  <c r="I1969" i="4"/>
  <c r="H1949" i="4"/>
  <c r="I1934" i="4"/>
  <c r="J1934" i="4" s="1"/>
  <c r="J1939" i="4" s="1"/>
  <c r="J1944" i="4" s="1"/>
  <c r="H1991" i="4"/>
  <c r="I1976" i="4"/>
  <c r="H1973" i="4"/>
  <c r="I1958" i="4"/>
  <c r="J1958" i="4" s="1"/>
  <c r="I1951" i="4"/>
  <c r="H1966" i="4"/>
  <c r="F1794" i="4"/>
  <c r="L1794" i="4" s="1"/>
  <c r="E1799" i="4"/>
  <c r="I1957" i="4"/>
  <c r="H1972" i="4"/>
  <c r="J1936" i="4"/>
  <c r="G1783" i="4"/>
  <c r="M1778" i="4"/>
  <c r="J1926" i="4"/>
  <c r="J1931" i="4" s="1"/>
  <c r="F1801" i="4"/>
  <c r="L1801" i="4" s="1"/>
  <c r="E1806" i="4"/>
  <c r="G1598" i="4"/>
  <c r="F1598" i="4"/>
  <c r="L1598" i="4" s="1"/>
  <c r="E1603" i="4"/>
  <c r="F1596" i="4"/>
  <c r="L1596" i="4" s="1"/>
  <c r="E1601" i="4"/>
  <c r="F1602" i="4"/>
  <c r="L1602" i="4" s="1"/>
  <c r="E1607" i="4"/>
  <c r="G1595" i="4"/>
  <c r="F1604" i="4"/>
  <c r="L1604" i="4" s="1"/>
  <c r="E1609" i="4"/>
  <c r="E1625" i="4"/>
  <c r="F1620" i="4"/>
  <c r="L1620" i="4" s="1"/>
  <c r="G1602" i="4"/>
  <c r="G1604" i="4"/>
  <c r="G1596" i="4"/>
  <c r="V1386" i="3"/>
  <c r="W1381" i="3"/>
  <c r="W1376" i="3"/>
  <c r="W1378" i="3"/>
  <c r="W1383" i="3"/>
  <c r="W1384" i="3"/>
  <c r="W1382" i="3"/>
  <c r="W1377" i="3"/>
  <c r="W1385" i="3"/>
  <c r="W1379" i="3"/>
  <c r="W1380" i="3"/>
  <c r="F983" i="4"/>
  <c r="L983" i="4" s="1"/>
  <c r="E988" i="4"/>
  <c r="G985" i="4"/>
  <c r="I1177" i="4"/>
  <c r="H1192" i="4"/>
  <c r="I1208" i="4"/>
  <c r="J1208" i="4" s="1"/>
  <c r="H1223" i="4"/>
  <c r="F984" i="4"/>
  <c r="L984" i="4" s="1"/>
  <c r="E989" i="4"/>
  <c r="I1137" i="4"/>
  <c r="J1137" i="4" s="1"/>
  <c r="J1142" i="4" s="1"/>
  <c r="J1147" i="4" s="1"/>
  <c r="H1152" i="4"/>
  <c r="I1190" i="4"/>
  <c r="H1205" i="4"/>
  <c r="I1202" i="4"/>
  <c r="H1217" i="4"/>
  <c r="G984" i="4"/>
  <c r="H1164" i="4"/>
  <c r="I1149" i="4"/>
  <c r="J1149" i="4" s="1"/>
  <c r="J1154" i="4" s="1"/>
  <c r="J1159" i="4" s="1"/>
  <c r="H1198" i="4"/>
  <c r="I1183" i="4"/>
  <c r="J1183" i="4" s="1"/>
  <c r="F987" i="4"/>
  <c r="L987" i="4" s="1"/>
  <c r="E992" i="4"/>
  <c r="H1219" i="4"/>
  <c r="I1204" i="4"/>
  <c r="I1241" i="4"/>
  <c r="H1256" i="4"/>
  <c r="G982" i="4"/>
  <c r="F981" i="4"/>
  <c r="L981" i="4" s="1"/>
  <c r="E986" i="4"/>
  <c r="H1155" i="4"/>
  <c r="I1140" i="4"/>
  <c r="J1140" i="4" s="1"/>
  <c r="J1145" i="4" s="1"/>
  <c r="J1150" i="4" s="1"/>
  <c r="F990" i="4"/>
  <c r="L990" i="4" s="1"/>
  <c r="E995" i="4"/>
  <c r="H1214" i="4"/>
  <c r="I1199" i="4"/>
  <c r="I1201" i="4"/>
  <c r="H1216" i="4"/>
  <c r="H1161" i="4"/>
  <c r="I1146" i="4"/>
  <c r="J1146" i="4" s="1"/>
  <c r="J1151" i="4" s="1"/>
  <c r="J1156" i="4" s="1"/>
  <c r="G983" i="4"/>
  <c r="I1158" i="4"/>
  <c r="J1158" i="4" s="1"/>
  <c r="H1173" i="4"/>
  <c r="I1180" i="4"/>
  <c r="H1195" i="4"/>
  <c r="G981" i="4"/>
  <c r="G904" i="4"/>
  <c r="M904" i="4" s="1"/>
  <c r="M899" i="4"/>
  <c r="G734" i="4"/>
  <c r="M729" i="4"/>
  <c r="E738" i="4"/>
  <c r="F733" i="4"/>
  <c r="L733" i="4" s="1"/>
  <c r="G736" i="4"/>
  <c r="M731" i="4"/>
  <c r="G733" i="4"/>
  <c r="M728" i="4"/>
  <c r="E744" i="4"/>
  <c r="F739" i="4"/>
  <c r="L739" i="4" s="1"/>
  <c r="F747" i="4"/>
  <c r="L747" i="4" s="1"/>
  <c r="E752" i="4"/>
  <c r="G732" i="4"/>
  <c r="M727" i="4"/>
  <c r="E750" i="4"/>
  <c r="F745" i="4"/>
  <c r="L745" i="4" s="1"/>
  <c r="G745" i="4"/>
  <c r="M740" i="4"/>
  <c r="E741" i="4"/>
  <c r="F736" i="4"/>
  <c r="L736" i="4" s="1"/>
  <c r="G593" i="4"/>
  <c r="M588" i="4"/>
  <c r="C586" i="1" s="1"/>
  <c r="F590" i="4"/>
  <c r="L590" i="4" s="1"/>
  <c r="E595" i="4"/>
  <c r="F599" i="4"/>
  <c r="L599" i="4" s="1"/>
  <c r="E604" i="4"/>
  <c r="F604" i="4" s="1"/>
  <c r="L604" i="4" s="1"/>
  <c r="G590" i="4"/>
  <c r="M585" i="4"/>
  <c r="C583" i="1" s="1"/>
  <c r="F587" i="4"/>
  <c r="L587" i="4" s="1"/>
  <c r="E592" i="4"/>
  <c r="F596" i="4"/>
  <c r="L596" i="4" s="1"/>
  <c r="E601" i="4"/>
  <c r="F593" i="4"/>
  <c r="L593" i="4" s="1"/>
  <c r="E598" i="4"/>
  <c r="G581" i="4"/>
  <c r="M576" i="4"/>
  <c r="C574" i="1" s="1"/>
  <c r="G587" i="4"/>
  <c r="M582" i="4"/>
  <c r="C580" i="1" s="1"/>
  <c r="G584" i="4"/>
  <c r="M579" i="4"/>
  <c r="C577" i="1" s="1"/>
  <c r="V269" i="3"/>
  <c r="D261" i="1"/>
  <c r="D263" i="1"/>
  <c r="V271" i="3"/>
  <c r="V268" i="3"/>
  <c r="D260" i="1"/>
  <c r="D264" i="1"/>
  <c r="V272" i="3"/>
  <c r="V265" i="3"/>
  <c r="D257" i="1"/>
  <c r="W21" i="3"/>
  <c r="I1962" i="4" l="1"/>
  <c r="H1977" i="4"/>
  <c r="I1949" i="4"/>
  <c r="J1949" i="4" s="1"/>
  <c r="J1954" i="4" s="1"/>
  <c r="J1959" i="4" s="1"/>
  <c r="H1964" i="4"/>
  <c r="J1947" i="4"/>
  <c r="J1952" i="4" s="1"/>
  <c r="J1957" i="4" s="1"/>
  <c r="J1800" i="4"/>
  <c r="M1795" i="4"/>
  <c r="G1788" i="4"/>
  <c r="M1783" i="4"/>
  <c r="H1999" i="4"/>
  <c r="I1984" i="4"/>
  <c r="H2004" i="4"/>
  <c r="I1989" i="4"/>
  <c r="H1985" i="4"/>
  <c r="I1970" i="4"/>
  <c r="H1971" i="4"/>
  <c r="I1956" i="4"/>
  <c r="H1988" i="4"/>
  <c r="I1973" i="4"/>
  <c r="J1973" i="4" s="1"/>
  <c r="H1987" i="4"/>
  <c r="I1972" i="4"/>
  <c r="H1995" i="4"/>
  <c r="I1980" i="4"/>
  <c r="J1941" i="4"/>
  <c r="J1946" i="4" s="1"/>
  <c r="J1951" i="4" s="1"/>
  <c r="H1982" i="4"/>
  <c r="I1967" i="4"/>
  <c r="F1799" i="4"/>
  <c r="L1799" i="4" s="1"/>
  <c r="E1804" i="4"/>
  <c r="F1797" i="4"/>
  <c r="L1797" i="4" s="1"/>
  <c r="E1802" i="4"/>
  <c r="G1792" i="4"/>
  <c r="M1787" i="4"/>
  <c r="I1953" i="4"/>
  <c r="J1953" i="4" s="1"/>
  <c r="H1968" i="4"/>
  <c r="F1806" i="4"/>
  <c r="L1806" i="4" s="1"/>
  <c r="E1811" i="4"/>
  <c r="I1991" i="4"/>
  <c r="G1794" i="4"/>
  <c r="M1789" i="4"/>
  <c r="F1815" i="4"/>
  <c r="L1815" i="4" s="1"/>
  <c r="E1820" i="4"/>
  <c r="E1808" i="4"/>
  <c r="F1803" i="4"/>
  <c r="L1803" i="4" s="1"/>
  <c r="H1981" i="4"/>
  <c r="I1966" i="4"/>
  <c r="G1815" i="4"/>
  <c r="G1806" i="4"/>
  <c r="M1801" i="4"/>
  <c r="G1600" i="4"/>
  <c r="E1612" i="4"/>
  <c r="F1607" i="4"/>
  <c r="L1607" i="4" s="1"/>
  <c r="G1601" i="4"/>
  <c r="F1601" i="4"/>
  <c r="L1601" i="4" s="1"/>
  <c r="E1606" i="4"/>
  <c r="F1609" i="4"/>
  <c r="L1609" i="4" s="1"/>
  <c r="E1614" i="4"/>
  <c r="G1609" i="4"/>
  <c r="F1603" i="4"/>
  <c r="L1603" i="4" s="1"/>
  <c r="E1608" i="4"/>
  <c r="G1607" i="4"/>
  <c r="F1625" i="4"/>
  <c r="L1625" i="4" s="1"/>
  <c r="E1630" i="4"/>
  <c r="G1603" i="4"/>
  <c r="V1396" i="3"/>
  <c r="W1388" i="3"/>
  <c r="W1393" i="3"/>
  <c r="W1390" i="3"/>
  <c r="W1394" i="3"/>
  <c r="W1389" i="3"/>
  <c r="W1395" i="3"/>
  <c r="W1387" i="3"/>
  <c r="W1391" i="3"/>
  <c r="W1386" i="3"/>
  <c r="W1392" i="3"/>
  <c r="I1223" i="4"/>
  <c r="J1223" i="4" s="1"/>
  <c r="H1238" i="4"/>
  <c r="I1195" i="4"/>
  <c r="H1210" i="4"/>
  <c r="H1179" i="4"/>
  <c r="I1164" i="4"/>
  <c r="J1164" i="4" s="1"/>
  <c r="J1169" i="4" s="1"/>
  <c r="J1174" i="4" s="1"/>
  <c r="H1234" i="4"/>
  <c r="I1219" i="4"/>
  <c r="G988" i="4"/>
  <c r="I1214" i="4"/>
  <c r="H1229" i="4"/>
  <c r="G987" i="4"/>
  <c r="F992" i="4"/>
  <c r="L992" i="4" s="1"/>
  <c r="E997" i="4"/>
  <c r="H1232" i="4"/>
  <c r="I1217" i="4"/>
  <c r="F989" i="4"/>
  <c r="L989" i="4" s="1"/>
  <c r="E994" i="4"/>
  <c r="I1155" i="4"/>
  <c r="J1155" i="4" s="1"/>
  <c r="J1160" i="4" s="1"/>
  <c r="J1165" i="4" s="1"/>
  <c r="H1170" i="4"/>
  <c r="I1256" i="4"/>
  <c r="H1271" i="4"/>
  <c r="G990" i="4"/>
  <c r="H1220" i="4"/>
  <c r="I1205" i="4"/>
  <c r="I1216" i="4"/>
  <c r="H1231" i="4"/>
  <c r="I1161" i="4"/>
  <c r="J1161" i="4" s="1"/>
  <c r="J1166" i="4" s="1"/>
  <c r="J1171" i="4" s="1"/>
  <c r="H1176" i="4"/>
  <c r="F988" i="4"/>
  <c r="L988" i="4" s="1"/>
  <c r="E993" i="4"/>
  <c r="I1173" i="4"/>
  <c r="J1173" i="4" s="1"/>
  <c r="H1188" i="4"/>
  <c r="H1207" i="4"/>
  <c r="I1192" i="4"/>
  <c r="F986" i="4"/>
  <c r="L986" i="4" s="1"/>
  <c r="E991" i="4"/>
  <c r="H1167" i="4"/>
  <c r="I1152" i="4"/>
  <c r="J1152" i="4" s="1"/>
  <c r="J1157" i="4" s="1"/>
  <c r="J1162" i="4" s="1"/>
  <c r="G989" i="4"/>
  <c r="G986" i="4"/>
  <c r="F995" i="4"/>
  <c r="L995" i="4" s="1"/>
  <c r="E1000" i="4"/>
  <c r="I1198" i="4"/>
  <c r="J1198" i="4" s="1"/>
  <c r="H1213" i="4"/>
  <c r="F741" i="4"/>
  <c r="L741" i="4" s="1"/>
  <c r="E746" i="4"/>
  <c r="G738" i="4"/>
  <c r="M733" i="4"/>
  <c r="G750" i="4"/>
  <c r="M745" i="4"/>
  <c r="G741" i="4"/>
  <c r="M736" i="4"/>
  <c r="F752" i="4"/>
  <c r="L752" i="4" s="1"/>
  <c r="E757" i="4"/>
  <c r="F750" i="4"/>
  <c r="L750" i="4" s="1"/>
  <c r="E755" i="4"/>
  <c r="F738" i="4"/>
  <c r="L738" i="4" s="1"/>
  <c r="E743" i="4"/>
  <c r="F744" i="4"/>
  <c r="L744" i="4" s="1"/>
  <c r="E749" i="4"/>
  <c r="G737" i="4"/>
  <c r="M732" i="4"/>
  <c r="G739" i="4"/>
  <c r="M734" i="4"/>
  <c r="F601" i="4"/>
  <c r="L601" i="4" s="1"/>
  <c r="E606" i="4"/>
  <c r="F606" i="4" s="1"/>
  <c r="L606" i="4" s="1"/>
  <c r="F592" i="4"/>
  <c r="L592" i="4" s="1"/>
  <c r="E597" i="4"/>
  <c r="G595" i="4"/>
  <c r="M590" i="4"/>
  <c r="C588" i="1" s="1"/>
  <c r="M587" i="4"/>
  <c r="C585" i="1" s="1"/>
  <c r="G592" i="4"/>
  <c r="F595" i="4"/>
  <c r="L595" i="4" s="1"/>
  <c r="E600" i="4"/>
  <c r="M584" i="4"/>
  <c r="C582" i="1" s="1"/>
  <c r="G589" i="4"/>
  <c r="M581" i="4"/>
  <c r="C579" i="1" s="1"/>
  <c r="G586" i="4"/>
  <c r="F598" i="4"/>
  <c r="L598" i="4" s="1"/>
  <c r="E603" i="4"/>
  <c r="M593" i="4"/>
  <c r="C591" i="1" s="1"/>
  <c r="G598" i="4"/>
  <c r="V270" i="3"/>
  <c r="D262" i="1"/>
  <c r="D269" i="1"/>
  <c r="V277" i="3"/>
  <c r="D265" i="1"/>
  <c r="V273" i="3"/>
  <c r="V276" i="3"/>
  <c r="D268" i="1"/>
  <c r="V274" i="3"/>
  <c r="D266" i="1"/>
  <c r="W22" i="3"/>
  <c r="I2004" i="4" l="1"/>
  <c r="G1811" i="4"/>
  <c r="M1806" i="4"/>
  <c r="G1799" i="4"/>
  <c r="M1794" i="4"/>
  <c r="F1802" i="4"/>
  <c r="L1802" i="4" s="1"/>
  <c r="E1807" i="4"/>
  <c r="H2003" i="4"/>
  <c r="I1988" i="4"/>
  <c r="J1988" i="4" s="1"/>
  <c r="J1805" i="4"/>
  <c r="M1800" i="4"/>
  <c r="G1797" i="4"/>
  <c r="M1792" i="4"/>
  <c r="G1820" i="4"/>
  <c r="I1995" i="4"/>
  <c r="H1986" i="4"/>
  <c r="I1971" i="4"/>
  <c r="H1979" i="4"/>
  <c r="I1964" i="4"/>
  <c r="J1964" i="4" s="1"/>
  <c r="J1969" i="4" s="1"/>
  <c r="J1974" i="4" s="1"/>
  <c r="J1956" i="4"/>
  <c r="J1961" i="4" s="1"/>
  <c r="J1966" i="4"/>
  <c r="F1811" i="4"/>
  <c r="L1811" i="4" s="1"/>
  <c r="E1816" i="4"/>
  <c r="F1804" i="4"/>
  <c r="L1804" i="4" s="1"/>
  <c r="E1809" i="4"/>
  <c r="I1999" i="4"/>
  <c r="I1968" i="4"/>
  <c r="J1968" i="4" s="1"/>
  <c r="H1983" i="4"/>
  <c r="H1992" i="4"/>
  <c r="I1977" i="4"/>
  <c r="H1996" i="4"/>
  <c r="I1981" i="4"/>
  <c r="F1808" i="4"/>
  <c r="L1808" i="4" s="1"/>
  <c r="E1813" i="4"/>
  <c r="H2002" i="4"/>
  <c r="I1987" i="4"/>
  <c r="H2000" i="4"/>
  <c r="I1985" i="4"/>
  <c r="J1962" i="4"/>
  <c r="J1967" i="4" s="1"/>
  <c r="J1972" i="4" s="1"/>
  <c r="F1820" i="4"/>
  <c r="L1820" i="4" s="1"/>
  <c r="E1825" i="4"/>
  <c r="H1997" i="4"/>
  <c r="I1982" i="4"/>
  <c r="G1793" i="4"/>
  <c r="M1788" i="4"/>
  <c r="F1606" i="4"/>
  <c r="L1606" i="4" s="1"/>
  <c r="E1611" i="4"/>
  <c r="G1608" i="4"/>
  <c r="F1630" i="4"/>
  <c r="L1630" i="4" s="1"/>
  <c r="E1635" i="4"/>
  <c r="G1606" i="4"/>
  <c r="F1614" i="4"/>
  <c r="L1614" i="4" s="1"/>
  <c r="E1619" i="4"/>
  <c r="G1612" i="4"/>
  <c r="F1612" i="4"/>
  <c r="L1612" i="4" s="1"/>
  <c r="E1617" i="4"/>
  <c r="F1608" i="4"/>
  <c r="L1608" i="4" s="1"/>
  <c r="E1613" i="4"/>
  <c r="G1614" i="4"/>
  <c r="G1605" i="4"/>
  <c r="V1406" i="3"/>
  <c r="W1404" i="3"/>
  <c r="W1405" i="3"/>
  <c r="W1396" i="3"/>
  <c r="W1401" i="3"/>
  <c r="W1402" i="3"/>
  <c r="W1397" i="3"/>
  <c r="W1399" i="3"/>
  <c r="W1398" i="3"/>
  <c r="W1403" i="3"/>
  <c r="W1400" i="3"/>
  <c r="G995" i="4"/>
  <c r="I1179" i="4"/>
  <c r="J1179" i="4" s="1"/>
  <c r="J1184" i="4" s="1"/>
  <c r="J1189" i="4" s="1"/>
  <c r="H1194" i="4"/>
  <c r="F1000" i="4"/>
  <c r="L1000" i="4" s="1"/>
  <c r="E1005" i="4"/>
  <c r="I1231" i="4"/>
  <c r="H1246" i="4"/>
  <c r="I1232" i="4"/>
  <c r="H1247" i="4"/>
  <c r="H1225" i="4"/>
  <c r="I1210" i="4"/>
  <c r="G991" i="4"/>
  <c r="I1207" i="4"/>
  <c r="H1222" i="4"/>
  <c r="G993" i="4"/>
  <c r="H1203" i="4"/>
  <c r="I1188" i="4"/>
  <c r="J1188" i="4" s="1"/>
  <c r="I1271" i="4"/>
  <c r="H1286" i="4"/>
  <c r="G994" i="4"/>
  <c r="F997" i="4"/>
  <c r="L997" i="4" s="1"/>
  <c r="E1002" i="4"/>
  <c r="H1185" i="4"/>
  <c r="I1170" i="4"/>
  <c r="J1170" i="4" s="1"/>
  <c r="J1175" i="4" s="1"/>
  <c r="J1180" i="4" s="1"/>
  <c r="I1234" i="4"/>
  <c r="H1249" i="4"/>
  <c r="F993" i="4"/>
  <c r="L993" i="4" s="1"/>
  <c r="E998" i="4"/>
  <c r="I1220" i="4"/>
  <c r="H1235" i="4"/>
  <c r="G992" i="4"/>
  <c r="I1238" i="4"/>
  <c r="J1238" i="4" s="1"/>
  <c r="H1253" i="4"/>
  <c r="I1229" i="4"/>
  <c r="H1244" i="4"/>
  <c r="I1167" i="4"/>
  <c r="J1167" i="4" s="1"/>
  <c r="J1172" i="4" s="1"/>
  <c r="J1177" i="4" s="1"/>
  <c r="H1182" i="4"/>
  <c r="F991" i="4"/>
  <c r="L991" i="4" s="1"/>
  <c r="E996" i="4"/>
  <c r="H1191" i="4"/>
  <c r="I1176" i="4"/>
  <c r="J1176" i="4" s="1"/>
  <c r="J1181" i="4" s="1"/>
  <c r="J1186" i="4" s="1"/>
  <c r="I1213" i="4"/>
  <c r="J1213" i="4" s="1"/>
  <c r="H1228" i="4"/>
  <c r="F994" i="4"/>
  <c r="L994" i="4" s="1"/>
  <c r="E999" i="4"/>
  <c r="G744" i="4"/>
  <c r="M739" i="4"/>
  <c r="F755" i="4"/>
  <c r="L755" i="4" s="1"/>
  <c r="E760" i="4"/>
  <c r="G742" i="4"/>
  <c r="M737" i="4"/>
  <c r="G755" i="4"/>
  <c r="M750" i="4"/>
  <c r="G746" i="4"/>
  <c r="M741" i="4"/>
  <c r="E754" i="4"/>
  <c r="F749" i="4"/>
  <c r="L749" i="4" s="1"/>
  <c r="E762" i="4"/>
  <c r="F757" i="4"/>
  <c r="L757" i="4" s="1"/>
  <c r="G743" i="4"/>
  <c r="M738" i="4"/>
  <c r="E748" i="4"/>
  <c r="F743" i="4"/>
  <c r="L743" i="4" s="1"/>
  <c r="F746" i="4"/>
  <c r="L746" i="4" s="1"/>
  <c r="E751" i="4"/>
  <c r="G594" i="4"/>
  <c r="M589" i="4"/>
  <c r="C587" i="1" s="1"/>
  <c r="G597" i="4"/>
  <c r="M592" i="4"/>
  <c r="C590" i="1" s="1"/>
  <c r="G603" i="4"/>
  <c r="M598" i="4"/>
  <c r="C596" i="1" s="1"/>
  <c r="E605" i="4"/>
  <c r="F605" i="4" s="1"/>
  <c r="L605" i="4" s="1"/>
  <c r="F600" i="4"/>
  <c r="L600" i="4" s="1"/>
  <c r="G600" i="4"/>
  <c r="M595" i="4"/>
  <c r="C593" i="1" s="1"/>
  <c r="E608" i="4"/>
  <c r="F608" i="4" s="1"/>
  <c r="L608" i="4" s="1"/>
  <c r="F603" i="4"/>
  <c r="L603" i="4" s="1"/>
  <c r="E602" i="4"/>
  <c r="F597" i="4"/>
  <c r="L597" i="4" s="1"/>
  <c r="G591" i="4"/>
  <c r="M586" i="4"/>
  <c r="C584" i="1" s="1"/>
  <c r="D271" i="1"/>
  <c r="V279" i="3"/>
  <c r="V281" i="3"/>
  <c r="D273" i="1"/>
  <c r="V278" i="3"/>
  <c r="D270" i="1"/>
  <c r="V282" i="3"/>
  <c r="D274" i="1"/>
  <c r="V275" i="3"/>
  <c r="D267" i="1"/>
  <c r="W23" i="3"/>
  <c r="F1807" i="4" l="1"/>
  <c r="L1807" i="4" s="1"/>
  <c r="E1812" i="4"/>
  <c r="I2002" i="4"/>
  <c r="I1997" i="4"/>
  <c r="E1830" i="4"/>
  <c r="F1825" i="4"/>
  <c r="L1825" i="4" s="1"/>
  <c r="F1813" i="4"/>
  <c r="L1813" i="4" s="1"/>
  <c r="E1818" i="4"/>
  <c r="H1998" i="4"/>
  <c r="I1983" i="4"/>
  <c r="J1983" i="4" s="1"/>
  <c r="I2003" i="4"/>
  <c r="J2003" i="4" s="1"/>
  <c r="J1981" i="4"/>
  <c r="G1825" i="4"/>
  <c r="G1804" i="4"/>
  <c r="M1799" i="4"/>
  <c r="I1996" i="4"/>
  <c r="G1802" i="4"/>
  <c r="M1797" i="4"/>
  <c r="G1816" i="4"/>
  <c r="M1811" i="4"/>
  <c r="E1814" i="4"/>
  <c r="F1809" i="4"/>
  <c r="L1809" i="4" s="1"/>
  <c r="H1994" i="4"/>
  <c r="I1979" i="4"/>
  <c r="J1979" i="4" s="1"/>
  <c r="J1984" i="4" s="1"/>
  <c r="J1989" i="4" s="1"/>
  <c r="G1798" i="4"/>
  <c r="M1793" i="4"/>
  <c r="I2000" i="4"/>
  <c r="J1977" i="4"/>
  <c r="J1982" i="4" s="1"/>
  <c r="J1987" i="4" s="1"/>
  <c r="J1971" i="4"/>
  <c r="J1976" i="4" s="1"/>
  <c r="J1810" i="4"/>
  <c r="M1805" i="4"/>
  <c r="I1992" i="4"/>
  <c r="E1821" i="4"/>
  <c r="F1816" i="4"/>
  <c r="L1816" i="4" s="1"/>
  <c r="H2001" i="4"/>
  <c r="I1986" i="4"/>
  <c r="G1617" i="4"/>
  <c r="F1619" i="4"/>
  <c r="L1619" i="4" s="1"/>
  <c r="E1624" i="4"/>
  <c r="G1611" i="4"/>
  <c r="G1610" i="4"/>
  <c r="F1635" i="4"/>
  <c r="L1635" i="4" s="1"/>
  <c r="E1640" i="4"/>
  <c r="G1619" i="4"/>
  <c r="F1613" i="4"/>
  <c r="L1613" i="4" s="1"/>
  <c r="E1618" i="4"/>
  <c r="G1613" i="4"/>
  <c r="F1617" i="4"/>
  <c r="L1617" i="4" s="1"/>
  <c r="E1622" i="4"/>
  <c r="F1611" i="4"/>
  <c r="L1611" i="4" s="1"/>
  <c r="E1616" i="4"/>
  <c r="V1416" i="3"/>
  <c r="W1413" i="3"/>
  <c r="W1412" i="3"/>
  <c r="W1406" i="3"/>
  <c r="W1410" i="3"/>
  <c r="W1409" i="3"/>
  <c r="W1415" i="3"/>
  <c r="W1407" i="3"/>
  <c r="W1408" i="3"/>
  <c r="W1414" i="3"/>
  <c r="W1411" i="3"/>
  <c r="G996" i="4"/>
  <c r="I1228" i="4"/>
  <c r="J1228" i="4" s="1"/>
  <c r="H1243" i="4"/>
  <c r="I1246" i="4"/>
  <c r="H1261" i="4"/>
  <c r="F1002" i="4"/>
  <c r="L1002" i="4" s="1"/>
  <c r="E1007" i="4"/>
  <c r="E1010" i="4"/>
  <c r="F1005" i="4"/>
  <c r="L1005" i="4" s="1"/>
  <c r="F998" i="4"/>
  <c r="L998" i="4" s="1"/>
  <c r="E1003" i="4"/>
  <c r="H1264" i="4"/>
  <c r="I1249" i="4"/>
  <c r="I1203" i="4"/>
  <c r="J1203" i="4" s="1"/>
  <c r="H1218" i="4"/>
  <c r="I1191" i="4"/>
  <c r="J1191" i="4" s="1"/>
  <c r="J1196" i="4" s="1"/>
  <c r="J1201" i="4" s="1"/>
  <c r="H1206" i="4"/>
  <c r="F996" i="4"/>
  <c r="L996" i="4" s="1"/>
  <c r="E1001" i="4"/>
  <c r="I1253" i="4"/>
  <c r="J1253" i="4" s="1"/>
  <c r="H1268" i="4"/>
  <c r="I1225" i="4"/>
  <c r="H1240" i="4"/>
  <c r="H1209" i="4"/>
  <c r="I1194" i="4"/>
  <c r="J1194" i="4" s="1"/>
  <c r="J1199" i="4" s="1"/>
  <c r="J1204" i="4" s="1"/>
  <c r="I1185" i="4"/>
  <c r="J1185" i="4" s="1"/>
  <c r="J1190" i="4" s="1"/>
  <c r="J1195" i="4" s="1"/>
  <c r="H1200" i="4"/>
  <c r="G998" i="4"/>
  <c r="I1247" i="4"/>
  <c r="H1262" i="4"/>
  <c r="I1244" i="4"/>
  <c r="H1259" i="4"/>
  <c r="F999" i="4"/>
  <c r="L999" i="4" s="1"/>
  <c r="E1004" i="4"/>
  <c r="G999" i="4"/>
  <c r="G997" i="4"/>
  <c r="I1222" i="4"/>
  <c r="H1237" i="4"/>
  <c r="I1182" i="4"/>
  <c r="J1182" i="4" s="1"/>
  <c r="J1187" i="4" s="1"/>
  <c r="J1192" i="4" s="1"/>
  <c r="H1197" i="4"/>
  <c r="I1235" i="4"/>
  <c r="H1250" i="4"/>
  <c r="I1286" i="4"/>
  <c r="H1301" i="4"/>
  <c r="G1000" i="4"/>
  <c r="G751" i="4"/>
  <c r="M746" i="4"/>
  <c r="G760" i="4"/>
  <c r="M755" i="4"/>
  <c r="F748" i="4"/>
  <c r="L748" i="4" s="1"/>
  <c r="E753" i="4"/>
  <c r="G747" i="4"/>
  <c r="M742" i="4"/>
  <c r="E765" i="4"/>
  <c r="F760" i="4"/>
  <c r="L760" i="4" s="1"/>
  <c r="G748" i="4"/>
  <c r="M743" i="4"/>
  <c r="E759" i="4"/>
  <c r="F754" i="4"/>
  <c r="L754" i="4" s="1"/>
  <c r="E756" i="4"/>
  <c r="F751" i="4"/>
  <c r="L751" i="4" s="1"/>
  <c r="F762" i="4"/>
  <c r="L762" i="4" s="1"/>
  <c r="E767" i="4"/>
  <c r="G749" i="4"/>
  <c r="M744" i="4"/>
  <c r="G608" i="4"/>
  <c r="M603" i="4"/>
  <c r="C601" i="1" s="1"/>
  <c r="G605" i="4"/>
  <c r="M600" i="4"/>
  <c r="C598" i="1" s="1"/>
  <c r="G602" i="4"/>
  <c r="M597" i="4"/>
  <c r="C595" i="1" s="1"/>
  <c r="G596" i="4"/>
  <c r="M591" i="4"/>
  <c r="C589" i="1" s="1"/>
  <c r="F602" i="4"/>
  <c r="L602" i="4" s="1"/>
  <c r="E607" i="4"/>
  <c r="F607" i="4" s="1"/>
  <c r="L607" i="4" s="1"/>
  <c r="G599" i="4"/>
  <c r="M594" i="4"/>
  <c r="C592" i="1" s="1"/>
  <c r="V280" i="3"/>
  <c r="D272" i="1"/>
  <c r="D279" i="1"/>
  <c r="V287" i="3"/>
  <c r="V283" i="3"/>
  <c r="D275" i="1"/>
  <c r="D278" i="1"/>
  <c r="V286" i="3"/>
  <c r="V284" i="3"/>
  <c r="D276" i="1"/>
  <c r="W24" i="3"/>
  <c r="F1814" i="4" l="1"/>
  <c r="L1814" i="4" s="1"/>
  <c r="E1819" i="4"/>
  <c r="F1830" i="4"/>
  <c r="L1830" i="4" s="1"/>
  <c r="E1835" i="4"/>
  <c r="G1821" i="4"/>
  <c r="M1816" i="4"/>
  <c r="F1821" i="4"/>
  <c r="L1821" i="4" s="1"/>
  <c r="E1826" i="4"/>
  <c r="G1830" i="4"/>
  <c r="G1807" i="4"/>
  <c r="M1802" i="4"/>
  <c r="G1803" i="4"/>
  <c r="M1798" i="4"/>
  <c r="J1992" i="4"/>
  <c r="J1997" i="4" s="1"/>
  <c r="J2002" i="4" s="1"/>
  <c r="I1998" i="4"/>
  <c r="J1998" i="4" s="1"/>
  <c r="E1817" i="4"/>
  <c r="F1812" i="4"/>
  <c r="L1812" i="4" s="1"/>
  <c r="J1815" i="4"/>
  <c r="M1810" i="4"/>
  <c r="I1994" i="4"/>
  <c r="J1994" i="4" s="1"/>
  <c r="J1999" i="4" s="1"/>
  <c r="J2004" i="4" s="1"/>
  <c r="I2001" i="4"/>
  <c r="J1986" i="4"/>
  <c r="J1991" i="4" s="1"/>
  <c r="J1996" i="4" s="1"/>
  <c r="G1809" i="4"/>
  <c r="M1804" i="4"/>
  <c r="F1818" i="4"/>
  <c r="L1818" i="4" s="1"/>
  <c r="E1823" i="4"/>
  <c r="G1624" i="4"/>
  <c r="E1645" i="4"/>
  <c r="F1640" i="4"/>
  <c r="L1640" i="4" s="1"/>
  <c r="G1615" i="4"/>
  <c r="E1621" i="4"/>
  <c r="F1616" i="4"/>
  <c r="L1616" i="4" s="1"/>
  <c r="F1622" i="4"/>
  <c r="L1622" i="4" s="1"/>
  <c r="E1627" i="4"/>
  <c r="G1616" i="4"/>
  <c r="E1629" i="4"/>
  <c r="F1624" i="4"/>
  <c r="L1624" i="4" s="1"/>
  <c r="G1618" i="4"/>
  <c r="E1623" i="4"/>
  <c r="F1618" i="4"/>
  <c r="L1618" i="4" s="1"/>
  <c r="G1622" i="4"/>
  <c r="V1426" i="3"/>
  <c r="W1425" i="3"/>
  <c r="W1420" i="3"/>
  <c r="W1416" i="3"/>
  <c r="W1419" i="3"/>
  <c r="W1424" i="3"/>
  <c r="W1422" i="3"/>
  <c r="W1421" i="3"/>
  <c r="W1418" i="3"/>
  <c r="W1417" i="3"/>
  <c r="W1423" i="3"/>
  <c r="F1001" i="4"/>
  <c r="L1001" i="4" s="1"/>
  <c r="E1006" i="4"/>
  <c r="I1209" i="4"/>
  <c r="J1209" i="4" s="1"/>
  <c r="J1214" i="4" s="1"/>
  <c r="J1219" i="4" s="1"/>
  <c r="H1224" i="4"/>
  <c r="I1264" i="4"/>
  <c r="H1279" i="4"/>
  <c r="I1243" i="4"/>
  <c r="J1243" i="4" s="1"/>
  <c r="H1258" i="4"/>
  <c r="I1261" i="4"/>
  <c r="H1276" i="4"/>
  <c r="F1003" i="4"/>
  <c r="L1003" i="4" s="1"/>
  <c r="E1008" i="4"/>
  <c r="I1250" i="4"/>
  <c r="H1265" i="4"/>
  <c r="F1004" i="4"/>
  <c r="L1004" i="4" s="1"/>
  <c r="E1009" i="4"/>
  <c r="G1004" i="4"/>
  <c r="I1197" i="4"/>
  <c r="J1197" i="4" s="1"/>
  <c r="J1202" i="4" s="1"/>
  <c r="J1207" i="4" s="1"/>
  <c r="H1212" i="4"/>
  <c r="G1005" i="4"/>
  <c r="F1010" i="4"/>
  <c r="L1010" i="4" s="1"/>
  <c r="E1015" i="4"/>
  <c r="I1262" i="4"/>
  <c r="H1277" i="4"/>
  <c r="G1002" i="4"/>
  <c r="H1221" i="4"/>
  <c r="I1206" i="4"/>
  <c r="J1206" i="4" s="1"/>
  <c r="J1211" i="4" s="1"/>
  <c r="J1216" i="4" s="1"/>
  <c r="I1240" i="4"/>
  <c r="H1255" i="4"/>
  <c r="G1003" i="4"/>
  <c r="I1259" i="4"/>
  <c r="H1274" i="4"/>
  <c r="I1268" i="4"/>
  <c r="J1268" i="4" s="1"/>
  <c r="H1283" i="4"/>
  <c r="F1007" i="4"/>
  <c r="L1007" i="4" s="1"/>
  <c r="E1012" i="4"/>
  <c r="G1001" i="4"/>
  <c r="I1237" i="4"/>
  <c r="H1252" i="4"/>
  <c r="H1215" i="4"/>
  <c r="I1200" i="4"/>
  <c r="J1200" i="4" s="1"/>
  <c r="J1205" i="4" s="1"/>
  <c r="J1210" i="4" s="1"/>
  <c r="I1218" i="4"/>
  <c r="J1218" i="4" s="1"/>
  <c r="H1233" i="4"/>
  <c r="H1316" i="4"/>
  <c r="I1301" i="4"/>
  <c r="G752" i="4"/>
  <c r="M747" i="4"/>
  <c r="E772" i="4"/>
  <c r="F767" i="4"/>
  <c r="L767" i="4" s="1"/>
  <c r="F753" i="4"/>
  <c r="L753" i="4" s="1"/>
  <c r="E758" i="4"/>
  <c r="F765" i="4"/>
  <c r="L765" i="4" s="1"/>
  <c r="E770" i="4"/>
  <c r="F756" i="4"/>
  <c r="L756" i="4" s="1"/>
  <c r="E761" i="4"/>
  <c r="G765" i="4"/>
  <c r="M760" i="4"/>
  <c r="G753" i="4"/>
  <c r="M748" i="4"/>
  <c r="G754" i="4"/>
  <c r="M749" i="4"/>
  <c r="F759" i="4"/>
  <c r="L759" i="4" s="1"/>
  <c r="E764" i="4"/>
  <c r="G756" i="4"/>
  <c r="M751" i="4"/>
  <c r="M605" i="4"/>
  <c r="C603" i="1" s="1"/>
  <c r="G610" i="4"/>
  <c r="M608" i="4"/>
  <c r="C606" i="1" s="1"/>
  <c r="G613" i="4"/>
  <c r="G607" i="4"/>
  <c r="M602" i="4"/>
  <c r="C600" i="1" s="1"/>
  <c r="G604" i="4"/>
  <c r="M599" i="4"/>
  <c r="C597" i="1" s="1"/>
  <c r="M596" i="4"/>
  <c r="C594" i="1" s="1"/>
  <c r="G601" i="4"/>
  <c r="V289" i="3"/>
  <c r="D281" i="1"/>
  <c r="D283" i="1"/>
  <c r="V291" i="3"/>
  <c r="D280" i="1"/>
  <c r="V288" i="3"/>
  <c r="V292" i="3"/>
  <c r="D284" i="1"/>
  <c r="V285" i="3"/>
  <c r="D277" i="1"/>
  <c r="W25" i="3"/>
  <c r="G1812" i="4" l="1"/>
  <c r="M1807" i="4"/>
  <c r="F1817" i="4"/>
  <c r="L1817" i="4" s="1"/>
  <c r="E1822" i="4"/>
  <c r="J2001" i="4"/>
  <c r="F1826" i="4"/>
  <c r="L1826" i="4" s="1"/>
  <c r="E1831" i="4"/>
  <c r="G1826" i="4"/>
  <c r="M1821" i="4"/>
  <c r="G1835" i="4"/>
  <c r="G1814" i="4"/>
  <c r="M1809" i="4"/>
  <c r="F1835" i="4"/>
  <c r="L1835" i="4" s="1"/>
  <c r="E1840" i="4"/>
  <c r="G1808" i="4"/>
  <c r="M1803" i="4"/>
  <c r="F1819" i="4"/>
  <c r="L1819" i="4" s="1"/>
  <c r="E1824" i="4"/>
  <c r="F1823" i="4"/>
  <c r="L1823" i="4" s="1"/>
  <c r="E1828" i="4"/>
  <c r="J1820" i="4"/>
  <c r="M1815" i="4"/>
  <c r="G1621" i="4"/>
  <c r="E1632" i="4"/>
  <c r="F1627" i="4"/>
  <c r="L1627" i="4" s="1"/>
  <c r="F1621" i="4"/>
  <c r="L1621" i="4" s="1"/>
  <c r="E1626" i="4"/>
  <c r="F1623" i="4"/>
  <c r="L1623" i="4" s="1"/>
  <c r="E1628" i="4"/>
  <c r="G1620" i="4"/>
  <c r="G1627" i="4"/>
  <c r="G1623" i="4"/>
  <c r="E1650" i="4"/>
  <c r="F1645" i="4"/>
  <c r="L1645" i="4" s="1"/>
  <c r="E1634" i="4"/>
  <c r="F1629" i="4"/>
  <c r="L1629" i="4" s="1"/>
  <c r="G1629" i="4"/>
  <c r="V1436" i="3"/>
  <c r="W1430" i="3"/>
  <c r="W1432" i="3"/>
  <c r="W1428" i="3"/>
  <c r="W1435" i="3"/>
  <c r="W1426" i="3"/>
  <c r="W1429" i="3"/>
  <c r="W1427" i="3"/>
  <c r="W1433" i="3"/>
  <c r="W1434" i="3"/>
  <c r="W1431" i="3"/>
  <c r="H1248" i="4"/>
  <c r="I1233" i="4"/>
  <c r="J1233" i="4" s="1"/>
  <c r="I1277" i="4"/>
  <c r="H1292" i="4"/>
  <c r="G1008" i="4"/>
  <c r="F1015" i="4"/>
  <c r="L1015" i="4" s="1"/>
  <c r="E1020" i="4"/>
  <c r="H1291" i="4"/>
  <c r="I1276" i="4"/>
  <c r="G1009" i="4"/>
  <c r="I1255" i="4"/>
  <c r="H1270" i="4"/>
  <c r="H1239" i="4"/>
  <c r="I1224" i="4"/>
  <c r="J1224" i="4" s="1"/>
  <c r="J1229" i="4" s="1"/>
  <c r="J1234" i="4" s="1"/>
  <c r="I1252" i="4"/>
  <c r="H1267" i="4"/>
  <c r="I1274" i="4"/>
  <c r="H1289" i="4"/>
  <c r="F1006" i="4"/>
  <c r="L1006" i="4" s="1"/>
  <c r="E1011" i="4"/>
  <c r="E1014" i="4"/>
  <c r="F1009" i="4"/>
  <c r="L1009" i="4" s="1"/>
  <c r="I1265" i="4"/>
  <c r="H1280" i="4"/>
  <c r="H1273" i="4"/>
  <c r="I1258" i="4"/>
  <c r="J1258" i="4" s="1"/>
  <c r="G1010" i="4"/>
  <c r="I1221" i="4"/>
  <c r="J1221" i="4" s="1"/>
  <c r="J1226" i="4" s="1"/>
  <c r="J1231" i="4" s="1"/>
  <c r="H1236" i="4"/>
  <c r="F1008" i="4"/>
  <c r="L1008" i="4" s="1"/>
  <c r="E1013" i="4"/>
  <c r="I1283" i="4"/>
  <c r="J1283" i="4" s="1"/>
  <c r="H1298" i="4"/>
  <c r="I1215" i="4"/>
  <c r="J1215" i="4" s="1"/>
  <c r="J1220" i="4" s="1"/>
  <c r="J1225" i="4" s="1"/>
  <c r="H1230" i="4"/>
  <c r="H1227" i="4"/>
  <c r="I1212" i="4"/>
  <c r="J1212" i="4" s="1"/>
  <c r="J1217" i="4" s="1"/>
  <c r="J1222" i="4" s="1"/>
  <c r="I1279" i="4"/>
  <c r="H1294" i="4"/>
  <c r="G1006" i="4"/>
  <c r="F1012" i="4"/>
  <c r="L1012" i="4" s="1"/>
  <c r="E1017" i="4"/>
  <c r="I1316" i="4"/>
  <c r="H1331" i="4"/>
  <c r="G1007" i="4"/>
  <c r="E766" i="4"/>
  <c r="F761" i="4"/>
  <c r="L761" i="4" s="1"/>
  <c r="F770" i="4"/>
  <c r="L770" i="4" s="1"/>
  <c r="E775" i="4"/>
  <c r="F764" i="4"/>
  <c r="L764" i="4" s="1"/>
  <c r="E769" i="4"/>
  <c r="E763" i="4"/>
  <c r="F758" i="4"/>
  <c r="L758" i="4" s="1"/>
  <c r="G759" i="4"/>
  <c r="M754" i="4"/>
  <c r="E777" i="4"/>
  <c r="F772" i="4"/>
  <c r="L772" i="4" s="1"/>
  <c r="G770" i="4"/>
  <c r="M765" i="4"/>
  <c r="G761" i="4"/>
  <c r="M756" i="4"/>
  <c r="G758" i="4"/>
  <c r="M753" i="4"/>
  <c r="G757" i="4"/>
  <c r="M752" i="4"/>
  <c r="M604" i="4"/>
  <c r="C602" i="1" s="1"/>
  <c r="G609" i="4"/>
  <c r="M607" i="4"/>
  <c r="C605" i="1" s="1"/>
  <c r="G612" i="4"/>
  <c r="G618" i="4"/>
  <c r="M613" i="4"/>
  <c r="C611" i="1" s="1"/>
  <c r="M610" i="4"/>
  <c r="C608" i="1" s="1"/>
  <c r="G615" i="4"/>
  <c r="G606" i="4"/>
  <c r="M601" i="4"/>
  <c r="C599" i="1" s="1"/>
  <c r="V290" i="3"/>
  <c r="D282" i="1"/>
  <c r="D289" i="1"/>
  <c r="V297" i="3"/>
  <c r="V293" i="3"/>
  <c r="D285" i="1"/>
  <c r="V296" i="3"/>
  <c r="D288" i="1"/>
  <c r="V294" i="3"/>
  <c r="D286" i="1"/>
  <c r="W26" i="3"/>
  <c r="G1819" i="4" l="1"/>
  <c r="M1814" i="4"/>
  <c r="J1825" i="4"/>
  <c r="M1820" i="4"/>
  <c r="G1840" i="4"/>
  <c r="G1831" i="4"/>
  <c r="M1826" i="4"/>
  <c r="E1829" i="4"/>
  <c r="F1824" i="4"/>
  <c r="L1824" i="4" s="1"/>
  <c r="F1831" i="4"/>
  <c r="L1831" i="4" s="1"/>
  <c r="E1836" i="4"/>
  <c r="G1813" i="4"/>
  <c r="M1808" i="4"/>
  <c r="F1822" i="4"/>
  <c r="L1822" i="4" s="1"/>
  <c r="E1827" i="4"/>
  <c r="E1845" i="4"/>
  <c r="F1840" i="4"/>
  <c r="L1840" i="4" s="1"/>
  <c r="E1833" i="4"/>
  <c r="F1828" i="4"/>
  <c r="L1828" i="4" s="1"/>
  <c r="G1817" i="4"/>
  <c r="M1812" i="4"/>
  <c r="F1628" i="4"/>
  <c r="L1628" i="4" s="1"/>
  <c r="E1633" i="4"/>
  <c r="G1625" i="4"/>
  <c r="F1626" i="4"/>
  <c r="L1626" i="4" s="1"/>
  <c r="E1631" i="4"/>
  <c r="G1634" i="4"/>
  <c r="E1639" i="4"/>
  <c r="F1634" i="4"/>
  <c r="L1634" i="4" s="1"/>
  <c r="G1632" i="4"/>
  <c r="E1655" i="4"/>
  <c r="F1650" i="4"/>
  <c r="L1650" i="4" s="1"/>
  <c r="E1637" i="4"/>
  <c r="F1632" i="4"/>
  <c r="L1632" i="4" s="1"/>
  <c r="G1628" i="4"/>
  <c r="G1626" i="4"/>
  <c r="V1446" i="3"/>
  <c r="W1440" i="3"/>
  <c r="W1439" i="3"/>
  <c r="W1436" i="3"/>
  <c r="W1437" i="3"/>
  <c r="W1438" i="3"/>
  <c r="W1441" i="3"/>
  <c r="W1444" i="3"/>
  <c r="W1443" i="3"/>
  <c r="W1445" i="3"/>
  <c r="W1442" i="3"/>
  <c r="I1273" i="4"/>
  <c r="J1273" i="4" s="1"/>
  <c r="H1288" i="4"/>
  <c r="F1013" i="4"/>
  <c r="L1013" i="4" s="1"/>
  <c r="E1018" i="4"/>
  <c r="I1289" i="4"/>
  <c r="H1304" i="4"/>
  <c r="G1013" i="4"/>
  <c r="I1292" i="4"/>
  <c r="H1307" i="4"/>
  <c r="I1280" i="4"/>
  <c r="H1295" i="4"/>
  <c r="I1267" i="4"/>
  <c r="H1282" i="4"/>
  <c r="G1014" i="4"/>
  <c r="H1346" i="4"/>
  <c r="I1331" i="4"/>
  <c r="E1019" i="4"/>
  <c r="F1014" i="4"/>
  <c r="L1014" i="4" s="1"/>
  <c r="H1313" i="4"/>
  <c r="I1298" i="4"/>
  <c r="J1298" i="4" s="1"/>
  <c r="I1227" i="4"/>
  <c r="J1227" i="4" s="1"/>
  <c r="J1232" i="4" s="1"/>
  <c r="J1237" i="4" s="1"/>
  <c r="H1242" i="4"/>
  <c r="G1011" i="4"/>
  <c r="I1230" i="4"/>
  <c r="J1230" i="4" s="1"/>
  <c r="J1235" i="4" s="1"/>
  <c r="J1240" i="4" s="1"/>
  <c r="H1245" i="4"/>
  <c r="I1248" i="4"/>
  <c r="J1248" i="4" s="1"/>
  <c r="H1263" i="4"/>
  <c r="I1270" i="4"/>
  <c r="H1285" i="4"/>
  <c r="F1017" i="4"/>
  <c r="L1017" i="4" s="1"/>
  <c r="E1022" i="4"/>
  <c r="I1236" i="4"/>
  <c r="J1236" i="4" s="1"/>
  <c r="J1241" i="4" s="1"/>
  <c r="J1246" i="4" s="1"/>
  <c r="H1251" i="4"/>
  <c r="G1012" i="4"/>
  <c r="I1294" i="4"/>
  <c r="H1309" i="4"/>
  <c r="G1015" i="4"/>
  <c r="F1011" i="4"/>
  <c r="L1011" i="4" s="1"/>
  <c r="E1016" i="4"/>
  <c r="I1239" i="4"/>
  <c r="J1239" i="4" s="1"/>
  <c r="J1244" i="4" s="1"/>
  <c r="J1249" i="4" s="1"/>
  <c r="H1254" i="4"/>
  <c r="I1291" i="4"/>
  <c r="H1306" i="4"/>
  <c r="F1020" i="4"/>
  <c r="L1020" i="4" s="1"/>
  <c r="E1025" i="4"/>
  <c r="E774" i="4"/>
  <c r="F769" i="4"/>
  <c r="L769" i="4" s="1"/>
  <c r="G763" i="4"/>
  <c r="M758" i="4"/>
  <c r="E780" i="4"/>
  <c r="F775" i="4"/>
  <c r="L775" i="4" s="1"/>
  <c r="F777" i="4"/>
  <c r="L777" i="4" s="1"/>
  <c r="E782" i="4"/>
  <c r="G762" i="4"/>
  <c r="M757" i="4"/>
  <c r="G764" i="4"/>
  <c r="M759" i="4"/>
  <c r="G766" i="4"/>
  <c r="M761" i="4"/>
  <c r="E768" i="4"/>
  <c r="F763" i="4"/>
  <c r="L763" i="4" s="1"/>
  <c r="G775" i="4"/>
  <c r="M770" i="4"/>
  <c r="F766" i="4"/>
  <c r="L766" i="4" s="1"/>
  <c r="E771" i="4"/>
  <c r="G623" i="4"/>
  <c r="M618" i="4"/>
  <c r="C616" i="1" s="1"/>
  <c r="M606" i="4"/>
  <c r="C604" i="1" s="1"/>
  <c r="G611" i="4"/>
  <c r="G617" i="4"/>
  <c r="M612" i="4"/>
  <c r="C610" i="1" s="1"/>
  <c r="G620" i="4"/>
  <c r="M615" i="4"/>
  <c r="C613" i="1" s="1"/>
  <c r="G614" i="4"/>
  <c r="M609" i="4"/>
  <c r="C607" i="1" s="1"/>
  <c r="D291" i="1"/>
  <c r="V299" i="3"/>
  <c r="D293" i="1"/>
  <c r="V301" i="3"/>
  <c r="D290" i="1"/>
  <c r="V298" i="3"/>
  <c r="V302" i="3"/>
  <c r="D294" i="1"/>
  <c r="V295" i="3"/>
  <c r="D287" i="1"/>
  <c r="W27" i="3"/>
  <c r="E1841" i="4" l="1"/>
  <c r="F1836" i="4"/>
  <c r="L1836" i="4" s="1"/>
  <c r="G1822" i="4"/>
  <c r="M1817" i="4"/>
  <c r="F1829" i="4"/>
  <c r="L1829" i="4" s="1"/>
  <c r="E1834" i="4"/>
  <c r="E1838" i="4"/>
  <c r="F1833" i="4"/>
  <c r="L1833" i="4" s="1"/>
  <c r="G1836" i="4"/>
  <c r="M1831" i="4"/>
  <c r="E1850" i="4"/>
  <c r="F1845" i="4"/>
  <c r="L1845" i="4" s="1"/>
  <c r="G1845" i="4"/>
  <c r="F1827" i="4"/>
  <c r="L1827" i="4" s="1"/>
  <c r="E1832" i="4"/>
  <c r="J1830" i="4"/>
  <c r="M1825" i="4"/>
  <c r="G1818" i="4"/>
  <c r="M1813" i="4"/>
  <c r="G1824" i="4"/>
  <c r="M1819" i="4"/>
  <c r="G1639" i="4"/>
  <c r="F1631" i="4"/>
  <c r="L1631" i="4" s="1"/>
  <c r="E1636" i="4"/>
  <c r="G1633" i="4"/>
  <c r="F1637" i="4"/>
  <c r="L1637" i="4" s="1"/>
  <c r="E1642" i="4"/>
  <c r="G1630" i="4"/>
  <c r="G1637" i="4"/>
  <c r="G1631" i="4"/>
  <c r="E1638" i="4"/>
  <c r="F1633" i="4"/>
  <c r="L1633" i="4" s="1"/>
  <c r="F1639" i="4"/>
  <c r="L1639" i="4" s="1"/>
  <c r="E1644" i="4"/>
  <c r="F1655" i="4"/>
  <c r="L1655" i="4" s="1"/>
  <c r="E1660" i="4"/>
  <c r="V1456" i="3"/>
  <c r="W1450" i="3"/>
  <c r="W1446" i="3"/>
  <c r="W1448" i="3"/>
  <c r="W1453" i="3"/>
  <c r="W1449" i="3"/>
  <c r="W1447" i="3"/>
  <c r="W1455" i="3"/>
  <c r="W1452" i="3"/>
  <c r="W1454" i="3"/>
  <c r="W1451" i="3"/>
  <c r="I1309" i="4"/>
  <c r="H1324" i="4"/>
  <c r="G1017" i="4"/>
  <c r="H1361" i="4"/>
  <c r="I1346" i="4"/>
  <c r="H1266" i="4"/>
  <c r="I1251" i="4"/>
  <c r="J1251" i="4" s="1"/>
  <c r="J1256" i="4" s="1"/>
  <c r="J1261" i="4" s="1"/>
  <c r="H1257" i="4"/>
  <c r="I1242" i="4"/>
  <c r="J1242" i="4" s="1"/>
  <c r="J1247" i="4" s="1"/>
  <c r="J1252" i="4" s="1"/>
  <c r="E1023" i="4"/>
  <c r="F1018" i="4"/>
  <c r="L1018" i="4" s="1"/>
  <c r="G1016" i="4"/>
  <c r="H1319" i="4"/>
  <c r="I1304" i="4"/>
  <c r="I1263" i="4"/>
  <c r="J1263" i="4" s="1"/>
  <c r="H1278" i="4"/>
  <c r="F1016" i="4"/>
  <c r="L1016" i="4" s="1"/>
  <c r="E1021" i="4"/>
  <c r="F1019" i="4"/>
  <c r="L1019" i="4" s="1"/>
  <c r="E1024" i="4"/>
  <c r="I1245" i="4"/>
  <c r="J1245" i="4" s="1"/>
  <c r="J1250" i="4" s="1"/>
  <c r="J1255" i="4" s="1"/>
  <c r="H1260" i="4"/>
  <c r="F1025" i="4"/>
  <c r="L1025" i="4" s="1"/>
  <c r="E1030" i="4"/>
  <c r="I1313" i="4"/>
  <c r="J1313" i="4" s="1"/>
  <c r="H1328" i="4"/>
  <c r="G1019" i="4"/>
  <c r="I1307" i="4"/>
  <c r="H1322" i="4"/>
  <c r="I1288" i="4"/>
  <c r="J1288" i="4" s="1"/>
  <c r="H1303" i="4"/>
  <c r="I1282" i="4"/>
  <c r="H1297" i="4"/>
  <c r="G1020" i="4"/>
  <c r="G1018" i="4"/>
  <c r="I1295" i="4"/>
  <c r="H1310" i="4"/>
  <c r="I1254" i="4"/>
  <c r="J1254" i="4" s="1"/>
  <c r="J1259" i="4" s="1"/>
  <c r="J1264" i="4" s="1"/>
  <c r="H1269" i="4"/>
  <c r="F1022" i="4"/>
  <c r="L1022" i="4" s="1"/>
  <c r="E1027" i="4"/>
  <c r="I1306" i="4"/>
  <c r="H1321" i="4"/>
  <c r="H1300" i="4"/>
  <c r="I1285" i="4"/>
  <c r="G767" i="4"/>
  <c r="M762" i="4"/>
  <c r="F771" i="4"/>
  <c r="L771" i="4" s="1"/>
  <c r="E776" i="4"/>
  <c r="F782" i="4"/>
  <c r="L782" i="4" s="1"/>
  <c r="E787" i="4"/>
  <c r="G780" i="4"/>
  <c r="M775" i="4"/>
  <c r="F780" i="4"/>
  <c r="L780" i="4" s="1"/>
  <c r="E785" i="4"/>
  <c r="G769" i="4"/>
  <c r="M764" i="4"/>
  <c r="G768" i="4"/>
  <c r="M763" i="4"/>
  <c r="F768" i="4"/>
  <c r="L768" i="4" s="1"/>
  <c r="E773" i="4"/>
  <c r="G771" i="4"/>
  <c r="M766" i="4"/>
  <c r="F774" i="4"/>
  <c r="L774" i="4" s="1"/>
  <c r="E779" i="4"/>
  <c r="G625" i="4"/>
  <c r="M620" i="4"/>
  <c r="C618" i="1" s="1"/>
  <c r="G622" i="4"/>
  <c r="M617" i="4"/>
  <c r="C615" i="1" s="1"/>
  <c r="M614" i="4"/>
  <c r="C612" i="1" s="1"/>
  <c r="G619" i="4"/>
  <c r="G616" i="4"/>
  <c r="M611" i="4"/>
  <c r="C609" i="1" s="1"/>
  <c r="M623" i="4"/>
  <c r="C621" i="1" s="1"/>
  <c r="G628" i="4"/>
  <c r="V300" i="3"/>
  <c r="D292" i="1"/>
  <c r="V307" i="3"/>
  <c r="D299" i="1"/>
  <c r="V303" i="3"/>
  <c r="D295" i="1"/>
  <c r="V306" i="3"/>
  <c r="D298" i="1"/>
  <c r="V304" i="3"/>
  <c r="D296" i="1"/>
  <c r="W28" i="3"/>
  <c r="G1829" i="4" l="1"/>
  <c r="M1824" i="4"/>
  <c r="G1841" i="4"/>
  <c r="M1836" i="4"/>
  <c r="G1823" i="4"/>
  <c r="M1818" i="4"/>
  <c r="F1838" i="4"/>
  <c r="L1838" i="4" s="1"/>
  <c r="E1843" i="4"/>
  <c r="F1834" i="4"/>
  <c r="L1834" i="4" s="1"/>
  <c r="E1839" i="4"/>
  <c r="E1855" i="4"/>
  <c r="F1850" i="4"/>
  <c r="L1850" i="4" s="1"/>
  <c r="J1835" i="4"/>
  <c r="M1830" i="4"/>
  <c r="F1832" i="4"/>
  <c r="L1832" i="4" s="1"/>
  <c r="E1837" i="4"/>
  <c r="G1827" i="4"/>
  <c r="M1822" i="4"/>
  <c r="G1850" i="4"/>
  <c r="F1841" i="4"/>
  <c r="L1841" i="4" s="1"/>
  <c r="E1846" i="4"/>
  <c r="G1635" i="4"/>
  <c r="E1665" i="4"/>
  <c r="F1660" i="4"/>
  <c r="L1660" i="4" s="1"/>
  <c r="E1647" i="4"/>
  <c r="F1642" i="4"/>
  <c r="L1642" i="4" s="1"/>
  <c r="E1649" i="4"/>
  <c r="F1644" i="4"/>
  <c r="L1644" i="4" s="1"/>
  <c r="G1638" i="4"/>
  <c r="E1641" i="4"/>
  <c r="F1636" i="4"/>
  <c r="L1636" i="4" s="1"/>
  <c r="E1643" i="4"/>
  <c r="F1638" i="4"/>
  <c r="L1638" i="4" s="1"/>
  <c r="G1642" i="4"/>
  <c r="G1636" i="4"/>
  <c r="G1644" i="4"/>
  <c r="V1466" i="3"/>
  <c r="W1459" i="3"/>
  <c r="W1456" i="3"/>
  <c r="W1465" i="3"/>
  <c r="W1462" i="3"/>
  <c r="W1463" i="3"/>
  <c r="W1461" i="3"/>
  <c r="W1460" i="3"/>
  <c r="W1457" i="3"/>
  <c r="W1464" i="3"/>
  <c r="W1458" i="3"/>
  <c r="F1021" i="4"/>
  <c r="L1021" i="4" s="1"/>
  <c r="E1026" i="4"/>
  <c r="I1303" i="4"/>
  <c r="J1303" i="4" s="1"/>
  <c r="H1318" i="4"/>
  <c r="E1028" i="4"/>
  <c r="F1023" i="4"/>
  <c r="L1023" i="4" s="1"/>
  <c r="G1023" i="4"/>
  <c r="F1030" i="4"/>
  <c r="L1030" i="4" s="1"/>
  <c r="E1035" i="4"/>
  <c r="I1257" i="4"/>
  <c r="J1257" i="4" s="1"/>
  <c r="J1262" i="4" s="1"/>
  <c r="J1267" i="4" s="1"/>
  <c r="H1272" i="4"/>
  <c r="H1376" i="4"/>
  <c r="I1361" i="4"/>
  <c r="G1021" i="4"/>
  <c r="H1343" i="4"/>
  <c r="I1328" i="4"/>
  <c r="J1328" i="4" s="1"/>
  <c r="H1284" i="4"/>
  <c r="I1269" i="4"/>
  <c r="J1269" i="4" s="1"/>
  <c r="J1274" i="4" s="1"/>
  <c r="J1279" i="4" s="1"/>
  <c r="G1025" i="4"/>
  <c r="H1337" i="4"/>
  <c r="I1322" i="4"/>
  <c r="H1275" i="4"/>
  <c r="I1260" i="4"/>
  <c r="J1260" i="4" s="1"/>
  <c r="J1265" i="4" s="1"/>
  <c r="J1270" i="4" s="1"/>
  <c r="F1027" i="4"/>
  <c r="L1027" i="4" s="1"/>
  <c r="E1032" i="4"/>
  <c r="G1022" i="4"/>
  <c r="I1321" i="4"/>
  <c r="H1336" i="4"/>
  <c r="I1297" i="4"/>
  <c r="H1312" i="4"/>
  <c r="I1300" i="4"/>
  <c r="H1315" i="4"/>
  <c r="H1334" i="4"/>
  <c r="I1319" i="4"/>
  <c r="I1324" i="4"/>
  <c r="H1339" i="4"/>
  <c r="H1325" i="4"/>
  <c r="I1310" i="4"/>
  <c r="F1024" i="4"/>
  <c r="L1024" i="4" s="1"/>
  <c r="E1029" i="4"/>
  <c r="H1293" i="4"/>
  <c r="I1278" i="4"/>
  <c r="J1278" i="4" s="1"/>
  <c r="G1024" i="4"/>
  <c r="I1266" i="4"/>
  <c r="J1266" i="4" s="1"/>
  <c r="J1271" i="4" s="1"/>
  <c r="J1276" i="4" s="1"/>
  <c r="H1281" i="4"/>
  <c r="F785" i="4"/>
  <c r="L785" i="4" s="1"/>
  <c r="E790" i="4"/>
  <c r="G774" i="4"/>
  <c r="M769" i="4"/>
  <c r="G785" i="4"/>
  <c r="M780" i="4"/>
  <c r="F787" i="4"/>
  <c r="L787" i="4" s="1"/>
  <c r="E792" i="4"/>
  <c r="F773" i="4"/>
  <c r="L773" i="4" s="1"/>
  <c r="E778" i="4"/>
  <c r="E781" i="4"/>
  <c r="F776" i="4"/>
  <c r="L776" i="4" s="1"/>
  <c r="G776" i="4"/>
  <c r="M771" i="4"/>
  <c r="E784" i="4"/>
  <c r="F779" i="4"/>
  <c r="L779" i="4" s="1"/>
  <c r="G773" i="4"/>
  <c r="M768" i="4"/>
  <c r="G772" i="4"/>
  <c r="M767" i="4"/>
  <c r="G624" i="4"/>
  <c r="M619" i="4"/>
  <c r="C617" i="1" s="1"/>
  <c r="G627" i="4"/>
  <c r="M622" i="4"/>
  <c r="C620" i="1" s="1"/>
  <c r="M628" i="4"/>
  <c r="C626" i="1" s="1"/>
  <c r="G633" i="4"/>
  <c r="M616" i="4"/>
  <c r="C614" i="1" s="1"/>
  <c r="G621" i="4"/>
  <c r="G630" i="4"/>
  <c r="M625" i="4"/>
  <c r="C623" i="1" s="1"/>
  <c r="D301" i="1"/>
  <c r="V309" i="3"/>
  <c r="D303" i="1"/>
  <c r="V311" i="3"/>
  <c r="V308" i="3"/>
  <c r="D300" i="1"/>
  <c r="V312" i="3"/>
  <c r="D304" i="1"/>
  <c r="V305" i="3"/>
  <c r="D297" i="1"/>
  <c r="W29" i="3"/>
  <c r="F1843" i="4" l="1"/>
  <c r="L1843" i="4" s="1"/>
  <c r="E1848" i="4"/>
  <c r="G1855" i="4"/>
  <c r="G1832" i="4"/>
  <c r="M1827" i="4"/>
  <c r="G1828" i="4"/>
  <c r="M1823" i="4"/>
  <c r="F1837" i="4"/>
  <c r="L1837" i="4" s="1"/>
  <c r="E1842" i="4"/>
  <c r="G1846" i="4"/>
  <c r="M1841" i="4"/>
  <c r="F1855" i="4"/>
  <c r="L1855" i="4" s="1"/>
  <c r="E1860" i="4"/>
  <c r="F1846" i="4"/>
  <c r="L1846" i="4" s="1"/>
  <c r="E1851" i="4"/>
  <c r="E1844" i="4"/>
  <c r="F1839" i="4"/>
  <c r="L1839" i="4" s="1"/>
  <c r="J1840" i="4"/>
  <c r="M1835" i="4"/>
  <c r="G1834" i="4"/>
  <c r="M1829" i="4"/>
  <c r="G1649" i="4"/>
  <c r="F1649" i="4"/>
  <c r="L1649" i="4" s="1"/>
  <c r="E1654" i="4"/>
  <c r="G1643" i="4"/>
  <c r="G1641" i="4"/>
  <c r="E1652" i="4"/>
  <c r="F1647" i="4"/>
  <c r="L1647" i="4" s="1"/>
  <c r="G1647" i="4"/>
  <c r="F1665" i="4"/>
  <c r="L1665" i="4" s="1"/>
  <c r="E1670" i="4"/>
  <c r="F1641" i="4"/>
  <c r="L1641" i="4" s="1"/>
  <c r="E1646" i="4"/>
  <c r="E1648" i="4"/>
  <c r="F1643" i="4"/>
  <c r="L1643" i="4" s="1"/>
  <c r="G1640" i="4"/>
  <c r="V1476" i="3"/>
  <c r="W1467" i="3"/>
  <c r="W1466" i="3"/>
  <c r="W1471" i="3"/>
  <c r="W1475" i="3"/>
  <c r="W1470" i="3"/>
  <c r="W1473" i="3"/>
  <c r="W1468" i="3"/>
  <c r="W1469" i="3"/>
  <c r="W1472" i="3"/>
  <c r="W1474" i="3"/>
  <c r="G1026" i="4"/>
  <c r="H1354" i="4"/>
  <c r="I1339" i="4"/>
  <c r="G1027" i="4"/>
  <c r="G1030" i="4"/>
  <c r="F1028" i="4"/>
  <c r="L1028" i="4" s="1"/>
  <c r="E1033" i="4"/>
  <c r="I1315" i="4"/>
  <c r="H1330" i="4"/>
  <c r="G1029" i="4"/>
  <c r="I1318" i="4"/>
  <c r="J1318" i="4" s="1"/>
  <c r="H1333" i="4"/>
  <c r="H1352" i="4"/>
  <c r="I1337" i="4"/>
  <c r="I1312" i="4"/>
  <c r="H1327" i="4"/>
  <c r="F1032" i="4"/>
  <c r="L1032" i="4" s="1"/>
  <c r="E1037" i="4"/>
  <c r="I1293" i="4"/>
  <c r="J1293" i="4" s="1"/>
  <c r="H1308" i="4"/>
  <c r="I1284" i="4"/>
  <c r="J1284" i="4" s="1"/>
  <c r="J1289" i="4" s="1"/>
  <c r="J1294" i="4" s="1"/>
  <c r="H1299" i="4"/>
  <c r="I1376" i="4"/>
  <c r="H1391" i="4"/>
  <c r="H1340" i="4"/>
  <c r="I1325" i="4"/>
  <c r="H1287" i="4"/>
  <c r="I1272" i="4"/>
  <c r="J1272" i="4" s="1"/>
  <c r="J1277" i="4" s="1"/>
  <c r="J1282" i="4" s="1"/>
  <c r="I1275" i="4"/>
  <c r="J1275" i="4" s="1"/>
  <c r="J1280" i="4" s="1"/>
  <c r="J1285" i="4" s="1"/>
  <c r="H1290" i="4"/>
  <c r="H1349" i="4"/>
  <c r="I1334" i="4"/>
  <c r="F1029" i="4"/>
  <c r="L1029" i="4" s="1"/>
  <c r="E1034" i="4"/>
  <c r="H1351" i="4"/>
  <c r="I1336" i="4"/>
  <c r="I1281" i="4"/>
  <c r="J1281" i="4" s="1"/>
  <c r="J1286" i="4" s="1"/>
  <c r="J1291" i="4" s="1"/>
  <c r="H1296" i="4"/>
  <c r="F1035" i="4"/>
  <c r="L1035" i="4" s="1"/>
  <c r="E1040" i="4"/>
  <c r="F1026" i="4"/>
  <c r="L1026" i="4" s="1"/>
  <c r="E1031" i="4"/>
  <c r="G1028" i="4"/>
  <c r="H1358" i="4"/>
  <c r="I1343" i="4"/>
  <c r="J1343" i="4" s="1"/>
  <c r="F792" i="4"/>
  <c r="L792" i="4" s="1"/>
  <c r="E797" i="4"/>
  <c r="F797" i="4" s="1"/>
  <c r="L797" i="4" s="1"/>
  <c r="F781" i="4"/>
  <c r="L781" i="4" s="1"/>
  <c r="E786" i="4"/>
  <c r="G790" i="4"/>
  <c r="M785" i="4"/>
  <c r="G778" i="4"/>
  <c r="M773" i="4"/>
  <c r="G777" i="4"/>
  <c r="M772" i="4"/>
  <c r="F784" i="4"/>
  <c r="L784" i="4" s="1"/>
  <c r="E789" i="4"/>
  <c r="G779" i="4"/>
  <c r="M774" i="4"/>
  <c r="F790" i="4"/>
  <c r="L790" i="4" s="1"/>
  <c r="E795" i="4"/>
  <c r="F778" i="4"/>
  <c r="L778" i="4" s="1"/>
  <c r="E783" i="4"/>
  <c r="G781" i="4"/>
  <c r="M776" i="4"/>
  <c r="M621" i="4"/>
  <c r="C619" i="1" s="1"/>
  <c r="G626" i="4"/>
  <c r="G638" i="4"/>
  <c r="M633" i="4"/>
  <c r="C631" i="1" s="1"/>
  <c r="M630" i="4"/>
  <c r="C628" i="1" s="1"/>
  <c r="G635" i="4"/>
  <c r="M627" i="4"/>
  <c r="C625" i="1" s="1"/>
  <c r="G632" i="4"/>
  <c r="G629" i="4"/>
  <c r="M624" i="4"/>
  <c r="C622" i="1" s="1"/>
  <c r="V310" i="3"/>
  <c r="D302" i="1"/>
  <c r="D309" i="1"/>
  <c r="V317" i="3"/>
  <c r="D305" i="1"/>
  <c r="V313" i="3"/>
  <c r="V316" i="3"/>
  <c r="D308" i="1"/>
  <c r="V314" i="3"/>
  <c r="D306" i="1"/>
  <c r="D392" i="1"/>
  <c r="W30" i="3"/>
  <c r="J1845" i="4" l="1"/>
  <c r="M1840" i="4"/>
  <c r="G1833" i="4"/>
  <c r="M1828" i="4"/>
  <c r="G1851" i="4"/>
  <c r="M1846" i="4"/>
  <c r="G1839" i="4"/>
  <c r="M1834" i="4"/>
  <c r="E1847" i="4"/>
  <c r="F1842" i="4"/>
  <c r="L1842" i="4" s="1"/>
  <c r="F1844" i="4"/>
  <c r="L1844" i="4" s="1"/>
  <c r="E1849" i="4"/>
  <c r="G1837" i="4"/>
  <c r="M1832" i="4"/>
  <c r="E1856" i="4"/>
  <c r="F1851" i="4"/>
  <c r="L1851" i="4" s="1"/>
  <c r="G1860" i="4"/>
  <c r="E1865" i="4"/>
  <c r="F1860" i="4"/>
  <c r="L1860" i="4" s="1"/>
  <c r="E1853" i="4"/>
  <c r="F1848" i="4"/>
  <c r="L1848" i="4" s="1"/>
  <c r="E1657" i="4"/>
  <c r="F1652" i="4"/>
  <c r="L1652" i="4" s="1"/>
  <c r="G1652" i="4"/>
  <c r="F1648" i="4"/>
  <c r="L1648" i="4" s="1"/>
  <c r="E1653" i="4"/>
  <c r="G1648" i="4"/>
  <c r="G1646" i="4"/>
  <c r="F1646" i="4"/>
  <c r="L1646" i="4" s="1"/>
  <c r="E1651" i="4"/>
  <c r="F1654" i="4"/>
  <c r="L1654" i="4" s="1"/>
  <c r="E1659" i="4"/>
  <c r="G1645" i="4"/>
  <c r="E1675" i="4"/>
  <c r="F1670" i="4"/>
  <c r="L1670" i="4" s="1"/>
  <c r="G1654" i="4"/>
  <c r="V1486" i="3"/>
  <c r="W1485" i="3"/>
  <c r="W1479" i="3"/>
  <c r="W1482" i="3"/>
  <c r="W1477" i="3"/>
  <c r="W1481" i="3"/>
  <c r="W1476" i="3"/>
  <c r="W1484" i="3"/>
  <c r="W1480" i="3"/>
  <c r="W1483" i="3"/>
  <c r="W1478" i="3"/>
  <c r="I1391" i="4"/>
  <c r="H1406" i="4"/>
  <c r="H1366" i="4"/>
  <c r="I1351" i="4"/>
  <c r="G1033" i="4"/>
  <c r="I1327" i="4"/>
  <c r="H1342" i="4"/>
  <c r="G1035" i="4"/>
  <c r="F1031" i="4"/>
  <c r="L1031" i="4" s="1"/>
  <c r="E1036" i="4"/>
  <c r="E1039" i="4"/>
  <c r="F1034" i="4"/>
  <c r="L1034" i="4" s="1"/>
  <c r="H1314" i="4"/>
  <c r="I1299" i="4"/>
  <c r="J1299" i="4" s="1"/>
  <c r="J1304" i="4" s="1"/>
  <c r="J1309" i="4" s="1"/>
  <c r="G1032" i="4"/>
  <c r="G1034" i="4"/>
  <c r="H1345" i="4"/>
  <c r="I1330" i="4"/>
  <c r="H1369" i="4"/>
  <c r="I1354" i="4"/>
  <c r="F1040" i="4"/>
  <c r="L1040" i="4" s="1"/>
  <c r="E1045" i="4"/>
  <c r="H1302" i="4"/>
  <c r="I1287" i="4"/>
  <c r="J1287" i="4" s="1"/>
  <c r="J1292" i="4" s="1"/>
  <c r="J1297" i="4" s="1"/>
  <c r="H1311" i="4"/>
  <c r="I1296" i="4"/>
  <c r="J1296" i="4" s="1"/>
  <c r="J1301" i="4" s="1"/>
  <c r="J1306" i="4" s="1"/>
  <c r="H1323" i="4"/>
  <c r="I1308" i="4"/>
  <c r="J1308" i="4" s="1"/>
  <c r="H1364" i="4"/>
  <c r="I1349" i="4"/>
  <c r="E1042" i="4"/>
  <c r="F1037" i="4"/>
  <c r="L1037" i="4" s="1"/>
  <c r="H1305" i="4"/>
  <c r="I1290" i="4"/>
  <c r="J1290" i="4" s="1"/>
  <c r="J1295" i="4" s="1"/>
  <c r="J1300" i="4" s="1"/>
  <c r="H1367" i="4"/>
  <c r="I1352" i="4"/>
  <c r="H1373" i="4"/>
  <c r="I1358" i="4"/>
  <c r="J1358" i="4" s="1"/>
  <c r="H1355" i="4"/>
  <c r="I1340" i="4"/>
  <c r="H1348" i="4"/>
  <c r="I1333" i="4"/>
  <c r="J1333" i="4" s="1"/>
  <c r="F1033" i="4"/>
  <c r="L1033" i="4" s="1"/>
  <c r="E1038" i="4"/>
  <c r="G1031" i="4"/>
  <c r="F789" i="4"/>
  <c r="L789" i="4" s="1"/>
  <c r="E794" i="4"/>
  <c r="G783" i="4"/>
  <c r="M778" i="4"/>
  <c r="F783" i="4"/>
  <c r="L783" i="4" s="1"/>
  <c r="E788" i="4"/>
  <c r="G795" i="4"/>
  <c r="M790" i="4"/>
  <c r="G782" i="4"/>
  <c r="M777" i="4"/>
  <c r="F795" i="4"/>
  <c r="L795" i="4" s="1"/>
  <c r="E800" i="4"/>
  <c r="F800" i="4" s="1"/>
  <c r="L800" i="4" s="1"/>
  <c r="F786" i="4"/>
  <c r="L786" i="4" s="1"/>
  <c r="E791" i="4"/>
  <c r="G786" i="4"/>
  <c r="M781" i="4"/>
  <c r="G784" i="4"/>
  <c r="M779" i="4"/>
  <c r="G637" i="4"/>
  <c r="M632" i="4"/>
  <c r="C630" i="1" s="1"/>
  <c r="G640" i="4"/>
  <c r="M635" i="4"/>
  <c r="C633" i="1" s="1"/>
  <c r="G643" i="4"/>
  <c r="M638" i="4"/>
  <c r="C636" i="1" s="1"/>
  <c r="M629" i="4"/>
  <c r="C627" i="1" s="1"/>
  <c r="G634" i="4"/>
  <c r="G631" i="4"/>
  <c r="M626" i="4"/>
  <c r="C624" i="1" s="1"/>
  <c r="V319" i="3"/>
  <c r="D311" i="1"/>
  <c r="V321" i="3"/>
  <c r="D313" i="1"/>
  <c r="V318" i="3"/>
  <c r="D310" i="1"/>
  <c r="V322" i="3"/>
  <c r="D314" i="1"/>
  <c r="V315" i="3"/>
  <c r="D307" i="1"/>
  <c r="W31" i="3"/>
  <c r="F1849" i="4" l="1"/>
  <c r="L1849" i="4" s="1"/>
  <c r="E1854" i="4"/>
  <c r="F1853" i="4"/>
  <c r="L1853" i="4" s="1"/>
  <c r="E1858" i="4"/>
  <c r="F1847" i="4"/>
  <c r="L1847" i="4" s="1"/>
  <c r="E1852" i="4"/>
  <c r="F1865" i="4"/>
  <c r="L1865" i="4" s="1"/>
  <c r="E1870" i="4"/>
  <c r="G1844" i="4"/>
  <c r="M1839" i="4"/>
  <c r="G1865" i="4"/>
  <c r="G1856" i="4"/>
  <c r="M1851" i="4"/>
  <c r="E1861" i="4"/>
  <c r="F1856" i="4"/>
  <c r="L1856" i="4" s="1"/>
  <c r="G1838" i="4"/>
  <c r="M1833" i="4"/>
  <c r="G1842" i="4"/>
  <c r="M1837" i="4"/>
  <c r="J1850" i="4"/>
  <c r="M1845" i="4"/>
  <c r="G1651" i="4"/>
  <c r="E1658" i="4"/>
  <c r="F1653" i="4"/>
  <c r="L1653" i="4" s="1"/>
  <c r="E1680" i="4"/>
  <c r="F1675" i="4"/>
  <c r="L1675" i="4" s="1"/>
  <c r="G1659" i="4"/>
  <c r="G1650" i="4"/>
  <c r="G1657" i="4"/>
  <c r="F1651" i="4"/>
  <c r="L1651" i="4" s="1"/>
  <c r="E1656" i="4"/>
  <c r="G1653" i="4"/>
  <c r="F1659" i="4"/>
  <c r="L1659" i="4" s="1"/>
  <c r="E1664" i="4"/>
  <c r="E1662" i="4"/>
  <c r="F1657" i="4"/>
  <c r="L1657" i="4" s="1"/>
  <c r="V1496" i="3"/>
  <c r="W1492" i="3"/>
  <c r="W1487" i="3"/>
  <c r="W1494" i="3"/>
  <c r="W1490" i="3"/>
  <c r="W1488" i="3"/>
  <c r="W1493" i="3"/>
  <c r="W1491" i="3"/>
  <c r="W1489" i="3"/>
  <c r="W1495" i="3"/>
  <c r="W1486" i="3"/>
  <c r="I1314" i="4"/>
  <c r="J1314" i="4" s="1"/>
  <c r="J1319" i="4" s="1"/>
  <c r="J1324" i="4" s="1"/>
  <c r="H1329" i="4"/>
  <c r="H1382" i="4"/>
  <c r="I1367" i="4"/>
  <c r="H1379" i="4"/>
  <c r="I1364" i="4"/>
  <c r="F1039" i="4"/>
  <c r="L1039" i="4" s="1"/>
  <c r="E1044" i="4"/>
  <c r="I1345" i="4"/>
  <c r="H1360" i="4"/>
  <c r="F1045" i="4"/>
  <c r="L1045" i="4" s="1"/>
  <c r="E1050" i="4"/>
  <c r="F1036" i="4"/>
  <c r="L1036" i="4" s="1"/>
  <c r="E1041" i="4"/>
  <c r="H1381" i="4"/>
  <c r="I1366" i="4"/>
  <c r="G1038" i="4"/>
  <c r="H1338" i="4"/>
  <c r="I1323" i="4"/>
  <c r="J1323" i="4" s="1"/>
  <c r="G1039" i="4"/>
  <c r="H1363" i="4"/>
  <c r="I1348" i="4"/>
  <c r="J1348" i="4" s="1"/>
  <c r="H1370" i="4"/>
  <c r="I1355" i="4"/>
  <c r="I1305" i="4"/>
  <c r="J1305" i="4" s="1"/>
  <c r="J1310" i="4" s="1"/>
  <c r="J1315" i="4" s="1"/>
  <c r="H1320" i="4"/>
  <c r="H1384" i="4"/>
  <c r="I1369" i="4"/>
  <c r="G1040" i="4"/>
  <c r="I1406" i="4"/>
  <c r="H1421" i="4"/>
  <c r="G1036" i="4"/>
  <c r="I1342" i="4"/>
  <c r="H1357" i="4"/>
  <c r="F1038" i="4"/>
  <c r="L1038" i="4" s="1"/>
  <c r="E1043" i="4"/>
  <c r="H1326" i="4"/>
  <c r="I1311" i="4"/>
  <c r="J1311" i="4" s="1"/>
  <c r="J1316" i="4" s="1"/>
  <c r="J1321" i="4" s="1"/>
  <c r="G1037" i="4"/>
  <c r="I1302" i="4"/>
  <c r="J1302" i="4" s="1"/>
  <c r="J1307" i="4" s="1"/>
  <c r="J1312" i="4" s="1"/>
  <c r="H1317" i="4"/>
  <c r="H1388" i="4"/>
  <c r="I1373" i="4"/>
  <c r="J1373" i="4" s="1"/>
  <c r="F1042" i="4"/>
  <c r="L1042" i="4" s="1"/>
  <c r="E1047" i="4"/>
  <c r="G800" i="4"/>
  <c r="M800" i="4" s="1"/>
  <c r="M795" i="4"/>
  <c r="G787" i="4"/>
  <c r="M782" i="4"/>
  <c r="F788" i="4"/>
  <c r="L788" i="4" s="1"/>
  <c r="E793" i="4"/>
  <c r="G789" i="4"/>
  <c r="M784" i="4"/>
  <c r="G788" i="4"/>
  <c r="M783" i="4"/>
  <c r="G791" i="4"/>
  <c r="M786" i="4"/>
  <c r="F791" i="4"/>
  <c r="L791" i="4" s="1"/>
  <c r="E796" i="4"/>
  <c r="F796" i="4" s="1"/>
  <c r="L796" i="4" s="1"/>
  <c r="F794" i="4"/>
  <c r="L794" i="4" s="1"/>
  <c r="E799" i="4"/>
  <c r="F799" i="4" s="1"/>
  <c r="L799" i="4" s="1"/>
  <c r="G648" i="4"/>
  <c r="M643" i="4"/>
  <c r="C641" i="1" s="1"/>
  <c r="M631" i="4"/>
  <c r="C629" i="1" s="1"/>
  <c r="G636" i="4"/>
  <c r="G639" i="4"/>
  <c r="M634" i="4"/>
  <c r="C632" i="1" s="1"/>
  <c r="G645" i="4"/>
  <c r="M640" i="4"/>
  <c r="C638" i="1" s="1"/>
  <c r="G642" i="4"/>
  <c r="M637" i="4"/>
  <c r="C635" i="1" s="1"/>
  <c r="V320" i="3"/>
  <c r="D312" i="1"/>
  <c r="D319" i="1"/>
  <c r="V327" i="3"/>
  <c r="V323" i="3"/>
  <c r="D315" i="1"/>
  <c r="D318" i="1"/>
  <c r="V326" i="3"/>
  <c r="D316" i="1"/>
  <c r="V324" i="3"/>
  <c r="D402" i="1"/>
  <c r="W32" i="3"/>
  <c r="G1870" i="4" l="1"/>
  <c r="E1875" i="4"/>
  <c r="F1870" i="4"/>
  <c r="L1870" i="4" s="1"/>
  <c r="G1847" i="4"/>
  <c r="M1842" i="4"/>
  <c r="E1857" i="4"/>
  <c r="F1852" i="4"/>
  <c r="L1852" i="4" s="1"/>
  <c r="G1849" i="4"/>
  <c r="M1844" i="4"/>
  <c r="G1843" i="4"/>
  <c r="M1838" i="4"/>
  <c r="E1863" i="4"/>
  <c r="F1858" i="4"/>
  <c r="L1858" i="4" s="1"/>
  <c r="F1861" i="4"/>
  <c r="L1861" i="4" s="1"/>
  <c r="E1866" i="4"/>
  <c r="E1859" i="4"/>
  <c r="F1854" i="4"/>
  <c r="L1854" i="4" s="1"/>
  <c r="J1855" i="4"/>
  <c r="M1850" i="4"/>
  <c r="G1861" i="4"/>
  <c r="M1856" i="4"/>
  <c r="G1662" i="4"/>
  <c r="G1655" i="4"/>
  <c r="E1669" i="4"/>
  <c r="F1664" i="4"/>
  <c r="L1664" i="4" s="1"/>
  <c r="F1662" i="4"/>
  <c r="L1662" i="4" s="1"/>
  <c r="E1667" i="4"/>
  <c r="F1680" i="4"/>
  <c r="L1680" i="4" s="1"/>
  <c r="E1685" i="4"/>
  <c r="G1658" i="4"/>
  <c r="E1663" i="4"/>
  <c r="F1658" i="4"/>
  <c r="L1658" i="4" s="1"/>
  <c r="E1661" i="4"/>
  <c r="F1656" i="4"/>
  <c r="L1656" i="4" s="1"/>
  <c r="G1664" i="4"/>
  <c r="G1656" i="4"/>
  <c r="V1506" i="3"/>
  <c r="W1502" i="3"/>
  <c r="W1500" i="3"/>
  <c r="W1505" i="3"/>
  <c r="W1501" i="3"/>
  <c r="W1497" i="3"/>
  <c r="W1499" i="3"/>
  <c r="W1498" i="3"/>
  <c r="W1504" i="3"/>
  <c r="W1496" i="3"/>
  <c r="W1503" i="3"/>
  <c r="H1332" i="4"/>
  <c r="I1317" i="4"/>
  <c r="J1317" i="4" s="1"/>
  <c r="J1322" i="4" s="1"/>
  <c r="J1327" i="4" s="1"/>
  <c r="F1050" i="4"/>
  <c r="L1050" i="4" s="1"/>
  <c r="E1055" i="4"/>
  <c r="I1379" i="4"/>
  <c r="H1394" i="4"/>
  <c r="H1372" i="4"/>
  <c r="I1357" i="4"/>
  <c r="G1045" i="4"/>
  <c r="I1370" i="4"/>
  <c r="H1385" i="4"/>
  <c r="I1360" i="4"/>
  <c r="H1375" i="4"/>
  <c r="I1382" i="4"/>
  <c r="H1397" i="4"/>
  <c r="F1041" i="4"/>
  <c r="L1041" i="4" s="1"/>
  <c r="E1046" i="4"/>
  <c r="E1048" i="4"/>
  <c r="F1043" i="4"/>
  <c r="L1043" i="4" s="1"/>
  <c r="I1363" i="4"/>
  <c r="J1363" i="4" s="1"/>
  <c r="H1378" i="4"/>
  <c r="G1043" i="4"/>
  <c r="H1399" i="4"/>
  <c r="I1384" i="4"/>
  <c r="H1353" i="4"/>
  <c r="I1338" i="4"/>
  <c r="J1338" i="4" s="1"/>
  <c r="F1047" i="4"/>
  <c r="L1047" i="4" s="1"/>
  <c r="E1052" i="4"/>
  <c r="G1042" i="4"/>
  <c r="H1344" i="4"/>
  <c r="I1329" i="4"/>
  <c r="J1329" i="4" s="1"/>
  <c r="J1334" i="4" s="1"/>
  <c r="J1339" i="4" s="1"/>
  <c r="G1041" i="4"/>
  <c r="H1335" i="4"/>
  <c r="I1320" i="4"/>
  <c r="J1320" i="4" s="1"/>
  <c r="J1325" i="4" s="1"/>
  <c r="J1330" i="4" s="1"/>
  <c r="F1044" i="4"/>
  <c r="L1044" i="4" s="1"/>
  <c r="E1049" i="4"/>
  <c r="H1396" i="4"/>
  <c r="I1381" i="4"/>
  <c r="H1341" i="4"/>
  <c r="I1326" i="4"/>
  <c r="J1326" i="4" s="1"/>
  <c r="J1331" i="4" s="1"/>
  <c r="J1336" i="4" s="1"/>
  <c r="I1388" i="4"/>
  <c r="J1388" i="4" s="1"/>
  <c r="H1403" i="4"/>
  <c r="I1421" i="4"/>
  <c r="H1436" i="4"/>
  <c r="G1044" i="4"/>
  <c r="G793" i="4"/>
  <c r="M788" i="4"/>
  <c r="G796" i="4"/>
  <c r="M796" i="4" s="1"/>
  <c r="M791" i="4"/>
  <c r="G794" i="4"/>
  <c r="M789" i="4"/>
  <c r="F793" i="4"/>
  <c r="L793" i="4" s="1"/>
  <c r="E798" i="4"/>
  <c r="F798" i="4" s="1"/>
  <c r="L798" i="4" s="1"/>
  <c r="G792" i="4"/>
  <c r="M787" i="4"/>
  <c r="G650" i="4"/>
  <c r="M650" i="4" s="1"/>
  <c r="C648" i="1" s="1"/>
  <c r="M645" i="4"/>
  <c r="C643" i="1" s="1"/>
  <c r="G644" i="4"/>
  <c r="M639" i="4"/>
  <c r="C637" i="1" s="1"/>
  <c r="M642" i="4"/>
  <c r="C640" i="1" s="1"/>
  <c r="G647" i="4"/>
  <c r="G641" i="4"/>
  <c r="M636" i="4"/>
  <c r="C634" i="1" s="1"/>
  <c r="G653" i="4"/>
  <c r="M653" i="4" s="1"/>
  <c r="C651" i="1" s="1"/>
  <c r="M648" i="4"/>
  <c r="C646" i="1" s="1"/>
  <c r="V329" i="3"/>
  <c r="D321" i="1"/>
  <c r="D323" i="1"/>
  <c r="V331" i="3"/>
  <c r="V328" i="3"/>
  <c r="D320" i="1"/>
  <c r="D324" i="1"/>
  <c r="V332" i="3"/>
  <c r="V325" i="3"/>
  <c r="D317" i="1"/>
  <c r="W33" i="3"/>
  <c r="G1848" i="4" l="1"/>
  <c r="M1843" i="4"/>
  <c r="J1860" i="4"/>
  <c r="M1855" i="4"/>
  <c r="E1862" i="4"/>
  <c r="F1857" i="4"/>
  <c r="L1857" i="4" s="1"/>
  <c r="G1854" i="4"/>
  <c r="M1849" i="4"/>
  <c r="F1859" i="4"/>
  <c r="L1859" i="4" s="1"/>
  <c r="E1864" i="4"/>
  <c r="G1852" i="4"/>
  <c r="M1847" i="4"/>
  <c r="E1871" i="4"/>
  <c r="F1866" i="4"/>
  <c r="L1866" i="4" s="1"/>
  <c r="E1880" i="4"/>
  <c r="F1875" i="4"/>
  <c r="L1875" i="4" s="1"/>
  <c r="G1866" i="4"/>
  <c r="M1861" i="4"/>
  <c r="E1868" i="4"/>
  <c r="F1863" i="4"/>
  <c r="L1863" i="4" s="1"/>
  <c r="G1875" i="4"/>
  <c r="G1663" i="4"/>
  <c r="F1685" i="4"/>
  <c r="L1685" i="4" s="1"/>
  <c r="E1690" i="4"/>
  <c r="F1667" i="4"/>
  <c r="L1667" i="4" s="1"/>
  <c r="E1672" i="4"/>
  <c r="G1669" i="4"/>
  <c r="E1674" i="4"/>
  <c r="F1669" i="4"/>
  <c r="L1669" i="4" s="1"/>
  <c r="F1661" i="4"/>
  <c r="L1661" i="4" s="1"/>
  <c r="E1666" i="4"/>
  <c r="G1660" i="4"/>
  <c r="G1661" i="4"/>
  <c r="E1668" i="4"/>
  <c r="F1663" i="4"/>
  <c r="L1663" i="4" s="1"/>
  <c r="G1667" i="4"/>
  <c r="V1516" i="3"/>
  <c r="W1507" i="3"/>
  <c r="W1512" i="3"/>
  <c r="W1511" i="3"/>
  <c r="W1510" i="3"/>
  <c r="W1506" i="3"/>
  <c r="W1513" i="3"/>
  <c r="W1514" i="3"/>
  <c r="W1515" i="3"/>
  <c r="W1509" i="3"/>
  <c r="W1508" i="3"/>
  <c r="I1353" i="4"/>
  <c r="J1353" i="4" s="1"/>
  <c r="H1368" i="4"/>
  <c r="H1414" i="4"/>
  <c r="I1399" i="4"/>
  <c r="H1411" i="4"/>
  <c r="I1396" i="4"/>
  <c r="F1048" i="4"/>
  <c r="L1048" i="4" s="1"/>
  <c r="E1053" i="4"/>
  <c r="G1047" i="4"/>
  <c r="F1055" i="4"/>
  <c r="L1055" i="4" s="1"/>
  <c r="E1060" i="4"/>
  <c r="E1054" i="4"/>
  <c r="F1049" i="4"/>
  <c r="L1049" i="4" s="1"/>
  <c r="H1350" i="4"/>
  <c r="I1335" i="4"/>
  <c r="J1335" i="4" s="1"/>
  <c r="J1340" i="4" s="1"/>
  <c r="J1345" i="4" s="1"/>
  <c r="E1057" i="4"/>
  <c r="F1052" i="4"/>
  <c r="L1052" i="4" s="1"/>
  <c r="I1397" i="4"/>
  <c r="H1412" i="4"/>
  <c r="I1403" i="4"/>
  <c r="J1403" i="4" s="1"/>
  <c r="H1418" i="4"/>
  <c r="I1394" i="4"/>
  <c r="H1409" i="4"/>
  <c r="F1046" i="4"/>
  <c r="L1046" i="4" s="1"/>
  <c r="E1051" i="4"/>
  <c r="H1359" i="4"/>
  <c r="I1344" i="4"/>
  <c r="J1344" i="4" s="1"/>
  <c r="J1349" i="4" s="1"/>
  <c r="J1354" i="4" s="1"/>
  <c r="I1385" i="4"/>
  <c r="H1400" i="4"/>
  <c r="H1356" i="4"/>
  <c r="I1341" i="4"/>
  <c r="J1341" i="4" s="1"/>
  <c r="J1346" i="4" s="1"/>
  <c r="J1351" i="4" s="1"/>
  <c r="H1347" i="4"/>
  <c r="I1332" i="4"/>
  <c r="J1332" i="4" s="1"/>
  <c r="J1337" i="4" s="1"/>
  <c r="J1342" i="4" s="1"/>
  <c r="G1048" i="4"/>
  <c r="G1050" i="4"/>
  <c r="G1049" i="4"/>
  <c r="H1393" i="4"/>
  <c r="I1378" i="4"/>
  <c r="J1378" i="4" s="1"/>
  <c r="H1451" i="4"/>
  <c r="I1436" i="4"/>
  <c r="H1387" i="4"/>
  <c r="I1372" i="4"/>
  <c r="G1046" i="4"/>
  <c r="H1390" i="4"/>
  <c r="I1375" i="4"/>
  <c r="G797" i="4"/>
  <c r="M797" i="4" s="1"/>
  <c r="M792" i="4"/>
  <c r="G799" i="4"/>
  <c r="M799" i="4" s="1"/>
  <c r="M794" i="4"/>
  <c r="G798" i="4"/>
  <c r="M798" i="4" s="1"/>
  <c r="M793" i="4"/>
  <c r="G646" i="4"/>
  <c r="M641" i="4"/>
  <c r="C639" i="1" s="1"/>
  <c r="G652" i="4"/>
  <c r="M652" i="4" s="1"/>
  <c r="C650" i="1" s="1"/>
  <c r="M647" i="4"/>
  <c r="C645" i="1" s="1"/>
  <c r="G649" i="4"/>
  <c r="M649" i="4" s="1"/>
  <c r="C647" i="1" s="1"/>
  <c r="M644" i="4"/>
  <c r="C642" i="1" s="1"/>
  <c r="V330" i="3"/>
  <c r="D322" i="1"/>
  <c r="D329" i="1"/>
  <c r="V337" i="3"/>
  <c r="V333" i="3"/>
  <c r="D325" i="1"/>
  <c r="D328" i="1"/>
  <c r="V336" i="3"/>
  <c r="V334" i="3"/>
  <c r="D326" i="1"/>
  <c r="D412" i="1"/>
  <c r="W34" i="3"/>
  <c r="G1857" i="4" l="1"/>
  <c r="M1852" i="4"/>
  <c r="G1880" i="4"/>
  <c r="F1864" i="4"/>
  <c r="L1864" i="4" s="1"/>
  <c r="E1869" i="4"/>
  <c r="F1868" i="4"/>
  <c r="L1868" i="4" s="1"/>
  <c r="E1873" i="4"/>
  <c r="G1859" i="4"/>
  <c r="M1854" i="4"/>
  <c r="G1871" i="4"/>
  <c r="M1866" i="4"/>
  <c r="F1862" i="4"/>
  <c r="L1862" i="4" s="1"/>
  <c r="E1867" i="4"/>
  <c r="E1885" i="4"/>
  <c r="F1880" i="4"/>
  <c r="L1880" i="4" s="1"/>
  <c r="J1865" i="4"/>
  <c r="M1860" i="4"/>
  <c r="F1871" i="4"/>
  <c r="L1871" i="4" s="1"/>
  <c r="E1876" i="4"/>
  <c r="G1853" i="4"/>
  <c r="M1848" i="4"/>
  <c r="F1674" i="4"/>
  <c r="L1674" i="4" s="1"/>
  <c r="E1679" i="4"/>
  <c r="G1674" i="4"/>
  <c r="E1671" i="4"/>
  <c r="F1666" i="4"/>
  <c r="L1666" i="4" s="1"/>
  <c r="E1677" i="4"/>
  <c r="F1672" i="4"/>
  <c r="L1672" i="4" s="1"/>
  <c r="E1695" i="4"/>
  <c r="F1690" i="4"/>
  <c r="L1690" i="4" s="1"/>
  <c r="G1672" i="4"/>
  <c r="G1666" i="4"/>
  <c r="F1668" i="4"/>
  <c r="L1668" i="4" s="1"/>
  <c r="E1673" i="4"/>
  <c r="G1665" i="4"/>
  <c r="G1668" i="4"/>
  <c r="V1526" i="3"/>
  <c r="W1516" i="3"/>
  <c r="W1522" i="3"/>
  <c r="W1525" i="3"/>
  <c r="W1520" i="3"/>
  <c r="W1519" i="3"/>
  <c r="W1521" i="3"/>
  <c r="W1518" i="3"/>
  <c r="W1523" i="3"/>
  <c r="W1517" i="3"/>
  <c r="W1524" i="3"/>
  <c r="H1408" i="4"/>
  <c r="I1393" i="4"/>
  <c r="J1393" i="4" s="1"/>
  <c r="H1429" i="4"/>
  <c r="I1414" i="4"/>
  <c r="I1356" i="4"/>
  <c r="J1356" i="4" s="1"/>
  <c r="J1361" i="4" s="1"/>
  <c r="J1366" i="4" s="1"/>
  <c r="H1371" i="4"/>
  <c r="I1409" i="4"/>
  <c r="H1424" i="4"/>
  <c r="G1052" i="4"/>
  <c r="H1426" i="4"/>
  <c r="I1411" i="4"/>
  <c r="H1362" i="4"/>
  <c r="I1347" i="4"/>
  <c r="J1347" i="4" s="1"/>
  <c r="J1352" i="4" s="1"/>
  <c r="J1357" i="4" s="1"/>
  <c r="F1060" i="4"/>
  <c r="L1060" i="4" s="1"/>
  <c r="E1065" i="4"/>
  <c r="G1054" i="4"/>
  <c r="H1402" i="4"/>
  <c r="I1387" i="4"/>
  <c r="G1055" i="4"/>
  <c r="I1400" i="4"/>
  <c r="H1415" i="4"/>
  <c r="F1057" i="4"/>
  <c r="L1057" i="4" s="1"/>
  <c r="E1062" i="4"/>
  <c r="F1053" i="4"/>
  <c r="L1053" i="4" s="1"/>
  <c r="E1058" i="4"/>
  <c r="I1368" i="4"/>
  <c r="J1368" i="4" s="1"/>
  <c r="H1383" i="4"/>
  <c r="I1359" i="4"/>
  <c r="J1359" i="4" s="1"/>
  <c r="J1364" i="4" s="1"/>
  <c r="J1369" i="4" s="1"/>
  <c r="H1374" i="4"/>
  <c r="F1051" i="4"/>
  <c r="L1051" i="4" s="1"/>
  <c r="E1056" i="4"/>
  <c r="H1405" i="4"/>
  <c r="I1390" i="4"/>
  <c r="I1451" i="4"/>
  <c r="H1466" i="4"/>
  <c r="G1053" i="4"/>
  <c r="G1051" i="4"/>
  <c r="F1054" i="4"/>
  <c r="L1054" i="4" s="1"/>
  <c r="E1059" i="4"/>
  <c r="I1412" i="4"/>
  <c r="H1427" i="4"/>
  <c r="I1418" i="4"/>
  <c r="J1418" i="4" s="1"/>
  <c r="H1433" i="4"/>
  <c r="I1350" i="4"/>
  <c r="J1350" i="4" s="1"/>
  <c r="J1355" i="4" s="1"/>
  <c r="J1360" i="4" s="1"/>
  <c r="H1365" i="4"/>
  <c r="G651" i="4"/>
  <c r="M651" i="4" s="1"/>
  <c r="C649" i="1" s="1"/>
  <c r="M646" i="4"/>
  <c r="C644" i="1" s="1"/>
  <c r="D331" i="1"/>
  <c r="V339" i="3"/>
  <c r="V341" i="3"/>
  <c r="D333" i="1"/>
  <c r="V338" i="3"/>
  <c r="D330" i="1"/>
  <c r="D334" i="1"/>
  <c r="V342" i="3"/>
  <c r="V335" i="3"/>
  <c r="D327" i="1"/>
  <c r="W35" i="3"/>
  <c r="G1858" i="4" l="1"/>
  <c r="M1853" i="4"/>
  <c r="G1864" i="4"/>
  <c r="M1859" i="4"/>
  <c r="E1881" i="4"/>
  <c r="F1876" i="4"/>
  <c r="L1876" i="4" s="1"/>
  <c r="F1873" i="4"/>
  <c r="L1873" i="4" s="1"/>
  <c r="E1878" i="4"/>
  <c r="E1874" i="4"/>
  <c r="F1869" i="4"/>
  <c r="L1869" i="4" s="1"/>
  <c r="J1870" i="4"/>
  <c r="M1865" i="4"/>
  <c r="G1876" i="4"/>
  <c r="M1871" i="4"/>
  <c r="E1890" i="4"/>
  <c r="F1885" i="4"/>
  <c r="L1885" i="4" s="1"/>
  <c r="G1885" i="4"/>
  <c r="F1867" i="4"/>
  <c r="L1867" i="4" s="1"/>
  <c r="E1872" i="4"/>
  <c r="G1862" i="4"/>
  <c r="M1857" i="4"/>
  <c r="F1695" i="4"/>
  <c r="L1695" i="4" s="1"/>
  <c r="E1700" i="4"/>
  <c r="F1677" i="4"/>
  <c r="L1677" i="4" s="1"/>
  <c r="E1682" i="4"/>
  <c r="G1673" i="4"/>
  <c r="G1670" i="4"/>
  <c r="F1671" i="4"/>
  <c r="L1671" i="4" s="1"/>
  <c r="E1676" i="4"/>
  <c r="G1679" i="4"/>
  <c r="F1679" i="4"/>
  <c r="L1679" i="4" s="1"/>
  <c r="E1684" i="4"/>
  <c r="G1677" i="4"/>
  <c r="F1673" i="4"/>
  <c r="L1673" i="4" s="1"/>
  <c r="E1678" i="4"/>
  <c r="G1671" i="4"/>
  <c r="V1536" i="3"/>
  <c r="W1534" i="3"/>
  <c r="W1533" i="3"/>
  <c r="W1531" i="3"/>
  <c r="W1527" i="3"/>
  <c r="W1532" i="3"/>
  <c r="W1535" i="3"/>
  <c r="W1528" i="3"/>
  <c r="W1529" i="3"/>
  <c r="W1530" i="3"/>
  <c r="W1526" i="3"/>
  <c r="F1056" i="4"/>
  <c r="L1056" i="4" s="1"/>
  <c r="E1061" i="4"/>
  <c r="G1058" i="4"/>
  <c r="F1062" i="4"/>
  <c r="L1062" i="4" s="1"/>
  <c r="E1067" i="4"/>
  <c r="H1417" i="4"/>
  <c r="I1402" i="4"/>
  <c r="H1441" i="4"/>
  <c r="I1426" i="4"/>
  <c r="F1058" i="4"/>
  <c r="L1058" i="4" s="1"/>
  <c r="E1063" i="4"/>
  <c r="H1481" i="4"/>
  <c r="I1466" i="4"/>
  <c r="I1374" i="4"/>
  <c r="J1374" i="4" s="1"/>
  <c r="J1379" i="4" s="1"/>
  <c r="J1384" i="4" s="1"/>
  <c r="H1389" i="4"/>
  <c r="H1444" i="4"/>
  <c r="I1429" i="4"/>
  <c r="I1427" i="4"/>
  <c r="H1442" i="4"/>
  <c r="H1398" i="4"/>
  <c r="I1383" i="4"/>
  <c r="J1383" i="4" s="1"/>
  <c r="F1065" i="4"/>
  <c r="L1065" i="4" s="1"/>
  <c r="E1070" i="4"/>
  <c r="I1424" i="4"/>
  <c r="H1439" i="4"/>
  <c r="I1365" i="4"/>
  <c r="J1365" i="4" s="1"/>
  <c r="J1370" i="4" s="1"/>
  <c r="J1375" i="4" s="1"/>
  <c r="H1380" i="4"/>
  <c r="G1056" i="4"/>
  <c r="I1433" i="4"/>
  <c r="J1433" i="4" s="1"/>
  <c r="H1448" i="4"/>
  <c r="G1059" i="4"/>
  <c r="H1386" i="4"/>
  <c r="I1371" i="4"/>
  <c r="J1371" i="4" s="1"/>
  <c r="J1376" i="4" s="1"/>
  <c r="J1381" i="4" s="1"/>
  <c r="G1057" i="4"/>
  <c r="I1415" i="4"/>
  <c r="H1430" i="4"/>
  <c r="F1059" i="4"/>
  <c r="L1059" i="4" s="1"/>
  <c r="E1064" i="4"/>
  <c r="H1420" i="4"/>
  <c r="I1405" i="4"/>
  <c r="G1060" i="4"/>
  <c r="I1362" i="4"/>
  <c r="J1362" i="4" s="1"/>
  <c r="J1367" i="4" s="1"/>
  <c r="J1372" i="4" s="1"/>
  <c r="H1377" i="4"/>
  <c r="H1423" i="4"/>
  <c r="I1408" i="4"/>
  <c r="J1408" i="4" s="1"/>
  <c r="V340" i="3"/>
  <c r="D332" i="1"/>
  <c r="V347" i="3"/>
  <c r="D339" i="1"/>
  <c r="V343" i="3"/>
  <c r="D335" i="1"/>
  <c r="D338" i="1"/>
  <c r="V346" i="3"/>
  <c r="V344" i="3"/>
  <c r="D336" i="1"/>
  <c r="D422" i="1"/>
  <c r="W36" i="3"/>
  <c r="G1867" i="4" l="1"/>
  <c r="M1862" i="4"/>
  <c r="F1874" i="4"/>
  <c r="L1874" i="4" s="1"/>
  <c r="E1879" i="4"/>
  <c r="E1877" i="4"/>
  <c r="F1872" i="4"/>
  <c r="L1872" i="4" s="1"/>
  <c r="F1878" i="4"/>
  <c r="L1878" i="4" s="1"/>
  <c r="E1883" i="4"/>
  <c r="J1875" i="4"/>
  <c r="M1870" i="4"/>
  <c r="G1890" i="4"/>
  <c r="E1886" i="4"/>
  <c r="F1881" i="4"/>
  <c r="L1881" i="4" s="1"/>
  <c r="E1895" i="4"/>
  <c r="F1890" i="4"/>
  <c r="L1890" i="4" s="1"/>
  <c r="G1869" i="4"/>
  <c r="M1864" i="4"/>
  <c r="G1881" i="4"/>
  <c r="M1876" i="4"/>
  <c r="G1863" i="4"/>
  <c r="M1858" i="4"/>
  <c r="E1681" i="4"/>
  <c r="F1676" i="4"/>
  <c r="L1676" i="4" s="1"/>
  <c r="G1675" i="4"/>
  <c r="G1676" i="4"/>
  <c r="E1683" i="4"/>
  <c r="F1678" i="4"/>
  <c r="L1678" i="4" s="1"/>
  <c r="G1678" i="4"/>
  <c r="G1684" i="4"/>
  <c r="E1687" i="4"/>
  <c r="F1682" i="4"/>
  <c r="L1682" i="4" s="1"/>
  <c r="E1689" i="4"/>
  <c r="F1684" i="4"/>
  <c r="L1684" i="4" s="1"/>
  <c r="F1700" i="4"/>
  <c r="L1700" i="4" s="1"/>
  <c r="E1705" i="4"/>
  <c r="F1705" i="4" s="1"/>
  <c r="L1705" i="4" s="1"/>
  <c r="G1682" i="4"/>
  <c r="V1546" i="3"/>
  <c r="W1542" i="3"/>
  <c r="W1540" i="3"/>
  <c r="W1541" i="3"/>
  <c r="W1538" i="3"/>
  <c r="W1543" i="3"/>
  <c r="W1544" i="3"/>
  <c r="W1539" i="3"/>
  <c r="W1545" i="3"/>
  <c r="W1537" i="3"/>
  <c r="W1536" i="3"/>
  <c r="I1481" i="4"/>
  <c r="H1496" i="4"/>
  <c r="H1432" i="4"/>
  <c r="I1417" i="4"/>
  <c r="E1075" i="4"/>
  <c r="F1070" i="4"/>
  <c r="L1070" i="4" s="1"/>
  <c r="F1067" i="4"/>
  <c r="L1067" i="4" s="1"/>
  <c r="E1072" i="4"/>
  <c r="I1439" i="4"/>
  <c r="H1454" i="4"/>
  <c r="G1064" i="4"/>
  <c r="G1062" i="4"/>
  <c r="G1061" i="4"/>
  <c r="G1063" i="4"/>
  <c r="H1392" i="4"/>
  <c r="I1377" i="4"/>
  <c r="J1377" i="4" s="1"/>
  <c r="J1382" i="4" s="1"/>
  <c r="J1387" i="4" s="1"/>
  <c r="H1413" i="4"/>
  <c r="I1398" i="4"/>
  <c r="J1398" i="4" s="1"/>
  <c r="I1430" i="4"/>
  <c r="H1445" i="4"/>
  <c r="H1457" i="4"/>
  <c r="I1442" i="4"/>
  <c r="H1395" i="4"/>
  <c r="I1380" i="4"/>
  <c r="J1380" i="4" s="1"/>
  <c r="J1385" i="4" s="1"/>
  <c r="J1390" i="4" s="1"/>
  <c r="H1459" i="4"/>
  <c r="I1444" i="4"/>
  <c r="H1463" i="4"/>
  <c r="I1448" i="4"/>
  <c r="J1448" i="4" s="1"/>
  <c r="G1065" i="4"/>
  <c r="F1063" i="4"/>
  <c r="L1063" i="4" s="1"/>
  <c r="E1068" i="4"/>
  <c r="H1435" i="4"/>
  <c r="I1420" i="4"/>
  <c r="H1401" i="4"/>
  <c r="I1386" i="4"/>
  <c r="J1386" i="4" s="1"/>
  <c r="J1391" i="4" s="1"/>
  <c r="J1396" i="4" s="1"/>
  <c r="H1404" i="4"/>
  <c r="I1389" i="4"/>
  <c r="J1389" i="4" s="1"/>
  <c r="J1394" i="4" s="1"/>
  <c r="J1399" i="4" s="1"/>
  <c r="E1066" i="4"/>
  <c r="F1061" i="4"/>
  <c r="L1061" i="4" s="1"/>
  <c r="H1438" i="4"/>
  <c r="I1423" i="4"/>
  <c r="J1423" i="4" s="1"/>
  <c r="E1069" i="4"/>
  <c r="F1064" i="4"/>
  <c r="L1064" i="4" s="1"/>
  <c r="H1456" i="4"/>
  <c r="I1441" i="4"/>
  <c r="D341" i="1"/>
  <c r="V349" i="3"/>
  <c r="D343" i="1"/>
  <c r="V351" i="3"/>
  <c r="V348" i="3"/>
  <c r="D340" i="1"/>
  <c r="V352" i="3"/>
  <c r="D344" i="1"/>
  <c r="V345" i="3"/>
  <c r="D337" i="1"/>
  <c r="W37" i="3"/>
  <c r="J1880" i="4" l="1"/>
  <c r="M1875" i="4"/>
  <c r="E1888" i="4"/>
  <c r="F1883" i="4"/>
  <c r="L1883" i="4" s="1"/>
  <c r="G1886" i="4"/>
  <c r="M1881" i="4"/>
  <c r="G1895" i="4"/>
  <c r="G1874" i="4"/>
  <c r="M1869" i="4"/>
  <c r="F1877" i="4"/>
  <c r="L1877" i="4" s="1"/>
  <c r="E1882" i="4"/>
  <c r="E1884" i="4"/>
  <c r="F1879" i="4"/>
  <c r="L1879" i="4" s="1"/>
  <c r="E1900" i="4"/>
  <c r="F1895" i="4"/>
  <c r="L1895" i="4" s="1"/>
  <c r="G1868" i="4"/>
  <c r="M1863" i="4"/>
  <c r="E1891" i="4"/>
  <c r="F1886" i="4"/>
  <c r="L1886" i="4" s="1"/>
  <c r="G1872" i="4"/>
  <c r="M1867" i="4"/>
  <c r="G1687" i="4"/>
  <c r="F1683" i="4"/>
  <c r="L1683" i="4" s="1"/>
  <c r="E1688" i="4"/>
  <c r="G1681" i="4"/>
  <c r="G1680" i="4"/>
  <c r="G1689" i="4"/>
  <c r="G1683" i="4"/>
  <c r="F1689" i="4"/>
  <c r="L1689" i="4" s="1"/>
  <c r="E1694" i="4"/>
  <c r="E1692" i="4"/>
  <c r="F1687" i="4"/>
  <c r="L1687" i="4" s="1"/>
  <c r="E1686" i="4"/>
  <c r="F1681" i="4"/>
  <c r="L1681" i="4" s="1"/>
  <c r="V1556" i="3"/>
  <c r="W1548" i="3"/>
  <c r="W1551" i="3"/>
  <c r="W1547" i="3"/>
  <c r="W1550" i="3"/>
  <c r="W1546" i="3"/>
  <c r="W1553" i="3"/>
  <c r="W1554" i="3"/>
  <c r="W1549" i="3"/>
  <c r="W1552" i="3"/>
  <c r="W1555" i="3"/>
  <c r="G1067" i="4"/>
  <c r="G1066" i="4"/>
  <c r="G1070" i="4"/>
  <c r="I1413" i="4"/>
  <c r="J1413" i="4" s="1"/>
  <c r="H1428" i="4"/>
  <c r="G1069" i="4"/>
  <c r="H1469" i="4"/>
  <c r="I1454" i="4"/>
  <c r="H1447" i="4"/>
  <c r="I1432" i="4"/>
  <c r="H1419" i="4"/>
  <c r="I1404" i="4"/>
  <c r="J1404" i="4" s="1"/>
  <c r="J1409" i="4" s="1"/>
  <c r="J1414" i="4" s="1"/>
  <c r="F1075" i="4"/>
  <c r="L1075" i="4" s="1"/>
  <c r="E1080" i="4"/>
  <c r="H1410" i="4"/>
  <c r="I1395" i="4"/>
  <c r="J1395" i="4" s="1"/>
  <c r="J1400" i="4" s="1"/>
  <c r="J1405" i="4" s="1"/>
  <c r="H1416" i="4"/>
  <c r="I1401" i="4"/>
  <c r="J1401" i="4" s="1"/>
  <c r="J1406" i="4" s="1"/>
  <c r="J1411" i="4" s="1"/>
  <c r="I1463" i="4"/>
  <c r="J1463" i="4" s="1"/>
  <c r="H1478" i="4"/>
  <c r="I1457" i="4"/>
  <c r="H1472" i="4"/>
  <c r="H1407" i="4"/>
  <c r="I1392" i="4"/>
  <c r="J1392" i="4" s="1"/>
  <c r="J1397" i="4" s="1"/>
  <c r="J1402" i="4" s="1"/>
  <c r="H1511" i="4"/>
  <c r="I1496" i="4"/>
  <c r="F1066" i="4"/>
  <c r="L1066" i="4" s="1"/>
  <c r="E1071" i="4"/>
  <c r="H1453" i="4"/>
  <c r="I1438" i="4"/>
  <c r="J1438" i="4" s="1"/>
  <c r="H1474" i="4"/>
  <c r="I1459" i="4"/>
  <c r="H1450" i="4"/>
  <c r="I1435" i="4"/>
  <c r="H1460" i="4"/>
  <c r="I1445" i="4"/>
  <c r="F1072" i="4"/>
  <c r="L1072" i="4" s="1"/>
  <c r="E1077" i="4"/>
  <c r="F1069" i="4"/>
  <c r="L1069" i="4" s="1"/>
  <c r="E1074" i="4"/>
  <c r="F1068" i="4"/>
  <c r="L1068" i="4" s="1"/>
  <c r="E1073" i="4"/>
  <c r="H1471" i="4"/>
  <c r="I1456" i="4"/>
  <c r="G1068" i="4"/>
  <c r="V350" i="3"/>
  <c r="D342" i="1"/>
  <c r="D349" i="1"/>
  <c r="V357" i="3"/>
  <c r="V353" i="3"/>
  <c r="D345" i="1"/>
  <c r="V356" i="3"/>
  <c r="D348" i="1"/>
  <c r="V354" i="3"/>
  <c r="D346" i="1"/>
  <c r="D432" i="1"/>
  <c r="W38" i="3"/>
  <c r="F1882" i="4" l="1"/>
  <c r="L1882" i="4" s="1"/>
  <c r="E1887" i="4"/>
  <c r="G1879" i="4"/>
  <c r="M1874" i="4"/>
  <c r="G1900" i="4"/>
  <c r="G1873" i="4"/>
  <c r="M1868" i="4"/>
  <c r="G1891" i="4"/>
  <c r="M1886" i="4"/>
  <c r="F1891" i="4"/>
  <c r="L1891" i="4" s="1"/>
  <c r="E1896" i="4"/>
  <c r="F1900" i="4"/>
  <c r="L1900" i="4" s="1"/>
  <c r="E1905" i="4"/>
  <c r="E1893" i="4"/>
  <c r="F1888" i="4"/>
  <c r="L1888" i="4" s="1"/>
  <c r="G1877" i="4"/>
  <c r="M1872" i="4"/>
  <c r="F1884" i="4"/>
  <c r="L1884" i="4" s="1"/>
  <c r="E1889" i="4"/>
  <c r="J1885" i="4"/>
  <c r="M1880" i="4"/>
  <c r="G1694" i="4"/>
  <c r="G1685" i="4"/>
  <c r="G1688" i="4"/>
  <c r="F1686" i="4"/>
  <c r="L1686" i="4" s="1"/>
  <c r="E1691" i="4"/>
  <c r="G1686" i="4"/>
  <c r="E1693" i="4"/>
  <c r="F1688" i="4"/>
  <c r="L1688" i="4" s="1"/>
  <c r="F1692" i="4"/>
  <c r="L1692" i="4" s="1"/>
  <c r="E1697" i="4"/>
  <c r="F1694" i="4"/>
  <c r="L1694" i="4" s="1"/>
  <c r="E1699" i="4"/>
  <c r="G1692" i="4"/>
  <c r="W1557" i="3"/>
  <c r="W1559" i="3"/>
  <c r="W1563" i="3"/>
  <c r="W1558" i="3"/>
  <c r="W1564" i="3"/>
  <c r="W1565" i="3"/>
  <c r="W1556" i="3"/>
  <c r="W1560" i="3"/>
  <c r="W1562" i="3"/>
  <c r="W1561" i="3"/>
  <c r="G1074" i="4"/>
  <c r="H1422" i="4"/>
  <c r="I1407" i="4"/>
  <c r="J1407" i="4" s="1"/>
  <c r="J1412" i="4" s="1"/>
  <c r="J1417" i="4" s="1"/>
  <c r="H1431" i="4"/>
  <c r="I1416" i="4"/>
  <c r="J1416" i="4" s="1"/>
  <c r="J1421" i="4" s="1"/>
  <c r="J1426" i="4" s="1"/>
  <c r="H1443" i="4"/>
  <c r="I1428" i="4"/>
  <c r="J1428" i="4" s="1"/>
  <c r="H1468" i="4"/>
  <c r="I1453" i="4"/>
  <c r="J1453" i="4" s="1"/>
  <c r="I1472" i="4"/>
  <c r="H1487" i="4"/>
  <c r="I1419" i="4"/>
  <c r="J1419" i="4" s="1"/>
  <c r="J1424" i="4" s="1"/>
  <c r="J1429" i="4" s="1"/>
  <c r="H1434" i="4"/>
  <c r="H1465" i="4"/>
  <c r="I1450" i="4"/>
  <c r="F1071" i="4"/>
  <c r="L1071" i="4" s="1"/>
  <c r="E1076" i="4"/>
  <c r="H1462" i="4"/>
  <c r="I1447" i="4"/>
  <c r="G1075" i="4"/>
  <c r="I1474" i="4"/>
  <c r="H1489" i="4"/>
  <c r="H1425" i="4"/>
  <c r="I1410" i="4"/>
  <c r="J1410" i="4" s="1"/>
  <c r="J1415" i="4" s="1"/>
  <c r="J1420" i="4" s="1"/>
  <c r="I1469" i="4"/>
  <c r="H1484" i="4"/>
  <c r="F1077" i="4"/>
  <c r="L1077" i="4" s="1"/>
  <c r="E1082" i="4"/>
  <c r="I1511" i="4"/>
  <c r="H1493" i="4"/>
  <c r="I1478" i="4"/>
  <c r="J1478" i="4" s="1"/>
  <c r="F1080" i="4"/>
  <c r="L1080" i="4" s="1"/>
  <c r="E1085" i="4"/>
  <c r="G1071" i="4"/>
  <c r="H1486" i="4"/>
  <c r="I1471" i="4"/>
  <c r="F1073" i="4"/>
  <c r="L1073" i="4" s="1"/>
  <c r="E1078" i="4"/>
  <c r="G1073" i="4"/>
  <c r="E1079" i="4"/>
  <c r="F1074" i="4"/>
  <c r="L1074" i="4" s="1"/>
  <c r="G1072" i="4"/>
  <c r="H1475" i="4"/>
  <c r="I1460" i="4"/>
  <c r="D351" i="1"/>
  <c r="V359" i="3"/>
  <c r="V361" i="3"/>
  <c r="D353" i="1"/>
  <c r="D350" i="1"/>
  <c r="V358" i="3"/>
  <c r="V362" i="3"/>
  <c r="D354" i="1"/>
  <c r="V355" i="3"/>
  <c r="D347" i="1"/>
  <c r="W39" i="3"/>
  <c r="J1890" i="4" l="1"/>
  <c r="M1885" i="4"/>
  <c r="G1896" i="4"/>
  <c r="M1891" i="4"/>
  <c r="E1901" i="4"/>
  <c r="F1896" i="4"/>
  <c r="L1896" i="4" s="1"/>
  <c r="G1878" i="4"/>
  <c r="M1873" i="4"/>
  <c r="G1882" i="4"/>
  <c r="M1877" i="4"/>
  <c r="G1905" i="4"/>
  <c r="F1893" i="4"/>
  <c r="L1893" i="4" s="1"/>
  <c r="E1898" i="4"/>
  <c r="G1884" i="4"/>
  <c r="M1879" i="4"/>
  <c r="E1894" i="4"/>
  <c r="F1889" i="4"/>
  <c r="L1889" i="4" s="1"/>
  <c r="F1905" i="4"/>
  <c r="L1905" i="4" s="1"/>
  <c r="E1910" i="4"/>
  <c r="F1887" i="4"/>
  <c r="L1887" i="4" s="1"/>
  <c r="E1892" i="4"/>
  <c r="G1691" i="4"/>
  <c r="F1691" i="4"/>
  <c r="L1691" i="4" s="1"/>
  <c r="E1696" i="4"/>
  <c r="G1697" i="4"/>
  <c r="G1693" i="4"/>
  <c r="E1704" i="4"/>
  <c r="F1704" i="4" s="1"/>
  <c r="L1704" i="4" s="1"/>
  <c r="F1699" i="4"/>
  <c r="L1699" i="4" s="1"/>
  <c r="G1690" i="4"/>
  <c r="F1697" i="4"/>
  <c r="L1697" i="4" s="1"/>
  <c r="E1702" i="4"/>
  <c r="F1702" i="4" s="1"/>
  <c r="L1702" i="4" s="1"/>
  <c r="E1698" i="4"/>
  <c r="F1693" i="4"/>
  <c r="L1693" i="4" s="1"/>
  <c r="G1699" i="4"/>
  <c r="E1081" i="4"/>
  <c r="F1076" i="4"/>
  <c r="L1076" i="4" s="1"/>
  <c r="I1431" i="4"/>
  <c r="J1431" i="4" s="1"/>
  <c r="J1436" i="4" s="1"/>
  <c r="J1441" i="4" s="1"/>
  <c r="H1446" i="4"/>
  <c r="H1440" i="4"/>
  <c r="I1425" i="4"/>
  <c r="J1425" i="4" s="1"/>
  <c r="J1430" i="4" s="1"/>
  <c r="J1435" i="4" s="1"/>
  <c r="H1502" i="4"/>
  <c r="I1487" i="4"/>
  <c r="G1077" i="4"/>
  <c r="F1082" i="4"/>
  <c r="L1082" i="4" s="1"/>
  <c r="E1087" i="4"/>
  <c r="I1489" i="4"/>
  <c r="H1504" i="4"/>
  <c r="E1084" i="4"/>
  <c r="F1079" i="4"/>
  <c r="L1079" i="4" s="1"/>
  <c r="H1458" i="4"/>
  <c r="I1443" i="4"/>
  <c r="J1443" i="4" s="1"/>
  <c r="I1465" i="4"/>
  <c r="H1480" i="4"/>
  <c r="I1468" i="4"/>
  <c r="J1468" i="4" s="1"/>
  <c r="H1483" i="4"/>
  <c r="I1422" i="4"/>
  <c r="J1422" i="4" s="1"/>
  <c r="J1427" i="4" s="1"/>
  <c r="J1432" i="4" s="1"/>
  <c r="H1437" i="4"/>
  <c r="H1477" i="4"/>
  <c r="I1462" i="4"/>
  <c r="G1076" i="4"/>
  <c r="I1484" i="4"/>
  <c r="H1499" i="4"/>
  <c r="E1090" i="4"/>
  <c r="F1085" i="4"/>
  <c r="L1085" i="4" s="1"/>
  <c r="G1080" i="4"/>
  <c r="G1078" i="4"/>
  <c r="I1493" i="4"/>
  <c r="J1493" i="4" s="1"/>
  <c r="H1508" i="4"/>
  <c r="I1486" i="4"/>
  <c r="H1501" i="4"/>
  <c r="I1475" i="4"/>
  <c r="H1490" i="4"/>
  <c r="F1078" i="4"/>
  <c r="L1078" i="4" s="1"/>
  <c r="E1083" i="4"/>
  <c r="H1449" i="4"/>
  <c r="I1434" i="4"/>
  <c r="J1434" i="4" s="1"/>
  <c r="J1439" i="4" s="1"/>
  <c r="J1444" i="4" s="1"/>
  <c r="G1079" i="4"/>
  <c r="V360" i="3"/>
  <c r="D352" i="1"/>
  <c r="D359" i="1"/>
  <c r="V367" i="3"/>
  <c r="D355" i="1"/>
  <c r="V363" i="3"/>
  <c r="V366" i="3"/>
  <c r="D358" i="1"/>
  <c r="V364" i="3"/>
  <c r="D356" i="1"/>
  <c r="D442" i="1"/>
  <c r="W40" i="3"/>
  <c r="G1887" i="4" l="1"/>
  <c r="M1882" i="4"/>
  <c r="E1897" i="4"/>
  <c r="F1892" i="4"/>
  <c r="L1892" i="4" s="1"/>
  <c r="G1883" i="4"/>
  <c r="M1878" i="4"/>
  <c r="E1899" i="4"/>
  <c r="F1894" i="4"/>
  <c r="L1894" i="4" s="1"/>
  <c r="E1906" i="4"/>
  <c r="F1901" i="4"/>
  <c r="L1901" i="4" s="1"/>
  <c r="G1910" i="4"/>
  <c r="E1915" i="4"/>
  <c r="F1910" i="4"/>
  <c r="L1910" i="4" s="1"/>
  <c r="G1889" i="4"/>
  <c r="M1884" i="4"/>
  <c r="G1901" i="4"/>
  <c r="M1896" i="4"/>
  <c r="F1898" i="4"/>
  <c r="L1898" i="4" s="1"/>
  <c r="E1903" i="4"/>
  <c r="J1895" i="4"/>
  <c r="M1890" i="4"/>
  <c r="G1698" i="4"/>
  <c r="G1704" i="4"/>
  <c r="G1702" i="4"/>
  <c r="E1701" i="4"/>
  <c r="F1701" i="4" s="1"/>
  <c r="L1701" i="4" s="1"/>
  <c r="F1696" i="4"/>
  <c r="L1696" i="4" s="1"/>
  <c r="F1698" i="4"/>
  <c r="L1698" i="4" s="1"/>
  <c r="E1703" i="4"/>
  <c r="F1703" i="4" s="1"/>
  <c r="L1703" i="4" s="1"/>
  <c r="G1695" i="4"/>
  <c r="G1696" i="4"/>
  <c r="G1085" i="4"/>
  <c r="I1477" i="4"/>
  <c r="H1492" i="4"/>
  <c r="I1440" i="4"/>
  <c r="J1440" i="4" s="1"/>
  <c r="J1445" i="4" s="1"/>
  <c r="J1450" i="4" s="1"/>
  <c r="H1455" i="4"/>
  <c r="H1452" i="4"/>
  <c r="I1437" i="4"/>
  <c r="J1437" i="4" s="1"/>
  <c r="J1442" i="4" s="1"/>
  <c r="J1447" i="4" s="1"/>
  <c r="F1090" i="4"/>
  <c r="L1090" i="4" s="1"/>
  <c r="E1095" i="4"/>
  <c r="H1514" i="4"/>
  <c r="I1499" i="4"/>
  <c r="H1473" i="4"/>
  <c r="I1458" i="4"/>
  <c r="J1458" i="4" s="1"/>
  <c r="F1087" i="4"/>
  <c r="L1087" i="4" s="1"/>
  <c r="E1092" i="4"/>
  <c r="I1446" i="4"/>
  <c r="J1446" i="4" s="1"/>
  <c r="J1451" i="4" s="1"/>
  <c r="J1456" i="4" s="1"/>
  <c r="H1461" i="4"/>
  <c r="H1495" i="4"/>
  <c r="I1480" i="4"/>
  <c r="G1084" i="4"/>
  <c r="I1501" i="4"/>
  <c r="H1516" i="4"/>
  <c r="H1505" i="4"/>
  <c r="I1490" i="4"/>
  <c r="I1483" i="4"/>
  <c r="J1483" i="4" s="1"/>
  <c r="H1498" i="4"/>
  <c r="I1504" i="4"/>
  <c r="I1508" i="4"/>
  <c r="J1508" i="4" s="1"/>
  <c r="E1088" i="4"/>
  <c r="F1083" i="4"/>
  <c r="L1083" i="4" s="1"/>
  <c r="G1081" i="4"/>
  <c r="H1517" i="4"/>
  <c r="I1502" i="4"/>
  <c r="F1081" i="4"/>
  <c r="L1081" i="4" s="1"/>
  <c r="E1086" i="4"/>
  <c r="I1449" i="4"/>
  <c r="J1449" i="4" s="1"/>
  <c r="J1454" i="4" s="1"/>
  <c r="J1459" i="4" s="1"/>
  <c r="H1464" i="4"/>
  <c r="G1082" i="4"/>
  <c r="G1083" i="4"/>
  <c r="F1084" i="4"/>
  <c r="L1084" i="4" s="1"/>
  <c r="E1089" i="4"/>
  <c r="V369" i="3"/>
  <c r="D361" i="1"/>
  <c r="D363" i="1"/>
  <c r="V371" i="3"/>
  <c r="D360" i="1"/>
  <c r="V368" i="3"/>
  <c r="V372" i="3"/>
  <c r="D364" i="1"/>
  <c r="V365" i="3"/>
  <c r="D357" i="1"/>
  <c r="W41" i="3"/>
  <c r="F1906" i="4" l="1"/>
  <c r="L1906" i="4" s="1"/>
  <c r="E1911" i="4"/>
  <c r="F1899" i="4"/>
  <c r="L1899" i="4" s="1"/>
  <c r="E1904" i="4"/>
  <c r="F1903" i="4"/>
  <c r="L1903" i="4" s="1"/>
  <c r="E1908" i="4"/>
  <c r="G1915" i="4"/>
  <c r="G1906" i="4"/>
  <c r="M1901" i="4"/>
  <c r="G1888" i="4"/>
  <c r="M1883" i="4"/>
  <c r="J1900" i="4"/>
  <c r="M1895" i="4"/>
  <c r="G1894" i="4"/>
  <c r="M1889" i="4"/>
  <c r="E1902" i="4"/>
  <c r="F1897" i="4"/>
  <c r="L1897" i="4" s="1"/>
  <c r="E1920" i="4"/>
  <c r="F1915" i="4"/>
  <c r="L1915" i="4" s="1"/>
  <c r="G1892" i="4"/>
  <c r="M1887" i="4"/>
  <c r="G1700" i="4"/>
  <c r="G1701" i="4"/>
  <c r="G1703" i="4"/>
  <c r="I1473" i="4"/>
  <c r="J1473" i="4" s="1"/>
  <c r="H1488" i="4"/>
  <c r="I1455" i="4"/>
  <c r="J1455" i="4" s="1"/>
  <c r="J1460" i="4" s="1"/>
  <c r="J1465" i="4" s="1"/>
  <c r="H1470" i="4"/>
  <c r="I1505" i="4"/>
  <c r="H1479" i="4"/>
  <c r="I1464" i="4"/>
  <c r="J1464" i="4" s="1"/>
  <c r="J1469" i="4" s="1"/>
  <c r="J1474" i="4" s="1"/>
  <c r="F1088" i="4"/>
  <c r="L1088" i="4" s="1"/>
  <c r="E1093" i="4"/>
  <c r="I1492" i="4"/>
  <c r="H1507" i="4"/>
  <c r="G1088" i="4"/>
  <c r="I1516" i="4"/>
  <c r="I1514" i="4"/>
  <c r="I1461" i="4"/>
  <c r="J1461" i="4" s="1"/>
  <c r="J1466" i="4" s="1"/>
  <c r="J1471" i="4" s="1"/>
  <c r="H1476" i="4"/>
  <c r="F1095" i="4"/>
  <c r="L1095" i="4" s="1"/>
  <c r="E1100" i="4"/>
  <c r="I1495" i="4"/>
  <c r="H1510" i="4"/>
  <c r="F1086" i="4"/>
  <c r="L1086" i="4" s="1"/>
  <c r="E1091" i="4"/>
  <c r="I1517" i="4"/>
  <c r="F1089" i="4"/>
  <c r="L1089" i="4" s="1"/>
  <c r="E1094" i="4"/>
  <c r="G1087" i="4"/>
  <c r="I1498" i="4"/>
  <c r="J1498" i="4" s="1"/>
  <c r="H1513" i="4"/>
  <c r="E1097" i="4"/>
  <c r="F1092" i="4"/>
  <c r="L1092" i="4" s="1"/>
  <c r="I1452" i="4"/>
  <c r="J1452" i="4" s="1"/>
  <c r="J1457" i="4" s="1"/>
  <c r="J1462" i="4" s="1"/>
  <c r="H1467" i="4"/>
  <c r="G1086" i="4"/>
  <c r="G1090" i="4"/>
  <c r="G1089" i="4"/>
  <c r="V370" i="3"/>
  <c r="D362" i="1"/>
  <c r="V377" i="3"/>
  <c r="D369" i="1"/>
  <c r="D365" i="1"/>
  <c r="V373" i="3"/>
  <c r="V376" i="3"/>
  <c r="D368" i="1"/>
  <c r="D366" i="1"/>
  <c r="V374" i="3"/>
  <c r="D452" i="1"/>
  <c r="W42" i="3"/>
  <c r="G1911" i="4" l="1"/>
  <c r="M1906" i="4"/>
  <c r="G1893" i="4"/>
  <c r="M1888" i="4"/>
  <c r="F1920" i="4"/>
  <c r="L1920" i="4" s="1"/>
  <c r="E1925" i="4"/>
  <c r="G1920" i="4"/>
  <c r="F1908" i="4"/>
  <c r="L1908" i="4" s="1"/>
  <c r="E1913" i="4"/>
  <c r="F1902" i="4"/>
  <c r="L1902" i="4" s="1"/>
  <c r="E1907" i="4"/>
  <c r="E1909" i="4"/>
  <c r="F1904" i="4"/>
  <c r="L1904" i="4" s="1"/>
  <c r="G1899" i="4"/>
  <c r="M1894" i="4"/>
  <c r="G1897" i="4"/>
  <c r="M1892" i="4"/>
  <c r="F1911" i="4"/>
  <c r="L1911" i="4" s="1"/>
  <c r="E1916" i="4"/>
  <c r="J1905" i="4"/>
  <c r="M1900" i="4"/>
  <c r="G1705" i="4"/>
  <c r="I1470" i="4"/>
  <c r="J1470" i="4" s="1"/>
  <c r="J1475" i="4" s="1"/>
  <c r="J1480" i="4" s="1"/>
  <c r="H1485" i="4"/>
  <c r="G1093" i="4"/>
  <c r="I1513" i="4"/>
  <c r="J1513" i="4" s="1"/>
  <c r="I1510" i="4"/>
  <c r="G1095" i="4"/>
  <c r="H1491" i="4"/>
  <c r="I1476" i="4"/>
  <c r="J1476" i="4" s="1"/>
  <c r="J1481" i="4" s="1"/>
  <c r="J1486" i="4" s="1"/>
  <c r="F1094" i="4"/>
  <c r="L1094" i="4" s="1"/>
  <c r="E1099" i="4"/>
  <c r="H1503" i="4"/>
  <c r="I1488" i="4"/>
  <c r="J1488" i="4" s="1"/>
  <c r="I1507" i="4"/>
  <c r="G1091" i="4"/>
  <c r="F1100" i="4"/>
  <c r="L1100" i="4" s="1"/>
  <c r="E1105" i="4"/>
  <c r="F1097" i="4"/>
  <c r="L1097" i="4" s="1"/>
  <c r="E1102" i="4"/>
  <c r="E1096" i="4"/>
  <c r="F1091" i="4"/>
  <c r="L1091" i="4" s="1"/>
  <c r="G1094" i="4"/>
  <c r="G1092" i="4"/>
  <c r="F1093" i="4"/>
  <c r="L1093" i="4" s="1"/>
  <c r="E1098" i="4"/>
  <c r="I1467" i="4"/>
  <c r="J1467" i="4" s="1"/>
  <c r="J1472" i="4" s="1"/>
  <c r="J1477" i="4" s="1"/>
  <c r="H1482" i="4"/>
  <c r="I1479" i="4"/>
  <c r="J1479" i="4" s="1"/>
  <c r="J1484" i="4" s="1"/>
  <c r="J1489" i="4" s="1"/>
  <c r="H1494" i="4"/>
  <c r="V381" i="3"/>
  <c r="D373" i="1"/>
  <c r="V378" i="3"/>
  <c r="D370" i="1"/>
  <c r="V382" i="3"/>
  <c r="D374" i="1"/>
  <c r="D371" i="1"/>
  <c r="V379" i="3"/>
  <c r="V375" i="3"/>
  <c r="D367" i="1"/>
  <c r="W43" i="3"/>
  <c r="G1925" i="4" l="1"/>
  <c r="E1930" i="4"/>
  <c r="F1925" i="4"/>
  <c r="L1925" i="4" s="1"/>
  <c r="G1902" i="4"/>
  <c r="M1897" i="4"/>
  <c r="F1907" i="4"/>
  <c r="L1907" i="4" s="1"/>
  <c r="E1912" i="4"/>
  <c r="F1913" i="4"/>
  <c r="L1913" i="4" s="1"/>
  <c r="E1918" i="4"/>
  <c r="F1916" i="4"/>
  <c r="L1916" i="4" s="1"/>
  <c r="E1921" i="4"/>
  <c r="G1904" i="4"/>
  <c r="M1899" i="4"/>
  <c r="G1898" i="4"/>
  <c r="M1893" i="4"/>
  <c r="J1910" i="4"/>
  <c r="M1905" i="4"/>
  <c r="F1909" i="4"/>
  <c r="L1909" i="4" s="1"/>
  <c r="E1914" i="4"/>
  <c r="G1916" i="4"/>
  <c r="M1911" i="4"/>
  <c r="G1096" i="4"/>
  <c r="F1105" i="4"/>
  <c r="L1105" i="4" s="1"/>
  <c r="E1110" i="4"/>
  <c r="G1099" i="4"/>
  <c r="I1491" i="4"/>
  <c r="J1491" i="4" s="1"/>
  <c r="J1496" i="4" s="1"/>
  <c r="J1501" i="4" s="1"/>
  <c r="H1506" i="4"/>
  <c r="F1098" i="4"/>
  <c r="L1098" i="4" s="1"/>
  <c r="E1103" i="4"/>
  <c r="G1098" i="4"/>
  <c r="F1096" i="4"/>
  <c r="L1096" i="4" s="1"/>
  <c r="E1101" i="4"/>
  <c r="H1500" i="4"/>
  <c r="I1485" i="4"/>
  <c r="J1485" i="4" s="1"/>
  <c r="J1490" i="4" s="1"/>
  <c r="J1495" i="4" s="1"/>
  <c r="F1099" i="4"/>
  <c r="L1099" i="4" s="1"/>
  <c r="E1104" i="4"/>
  <c r="H1509" i="4"/>
  <c r="I1494" i="4"/>
  <c r="J1494" i="4" s="1"/>
  <c r="J1499" i="4" s="1"/>
  <c r="J1504" i="4" s="1"/>
  <c r="F1102" i="4"/>
  <c r="L1102" i="4" s="1"/>
  <c r="E1107" i="4"/>
  <c r="G1100" i="4"/>
  <c r="G1097" i="4"/>
  <c r="I1482" i="4"/>
  <c r="J1482" i="4" s="1"/>
  <c r="J1487" i="4" s="1"/>
  <c r="J1492" i="4" s="1"/>
  <c r="H1497" i="4"/>
  <c r="H1518" i="4"/>
  <c r="I1503" i="4"/>
  <c r="J1503" i="4" s="1"/>
  <c r="D372" i="1"/>
  <c r="V380" i="3"/>
  <c r="D376" i="1"/>
  <c r="V384" i="3"/>
  <c r="D379" i="1"/>
  <c r="V387" i="3"/>
  <c r="D375" i="1"/>
  <c r="V383" i="3"/>
  <c r="D378" i="1"/>
  <c r="V386" i="3"/>
  <c r="D462" i="1"/>
  <c r="D393" i="1"/>
  <c r="D394" i="1"/>
  <c r="W44" i="3"/>
  <c r="F1912" i="4" l="1"/>
  <c r="L1912" i="4" s="1"/>
  <c r="E1917" i="4"/>
  <c r="E1926" i="4"/>
  <c r="F1921" i="4"/>
  <c r="L1921" i="4" s="1"/>
  <c r="G1921" i="4"/>
  <c r="M1916" i="4"/>
  <c r="J1915" i="4"/>
  <c r="M1910" i="4"/>
  <c r="G1907" i="4"/>
  <c r="M1902" i="4"/>
  <c r="G1903" i="4"/>
  <c r="M1898" i="4"/>
  <c r="E1935" i="4"/>
  <c r="F1930" i="4"/>
  <c r="L1930" i="4" s="1"/>
  <c r="E1923" i="4"/>
  <c r="F1918" i="4"/>
  <c r="L1918" i="4" s="1"/>
  <c r="F1914" i="4"/>
  <c r="L1914" i="4" s="1"/>
  <c r="E1919" i="4"/>
  <c r="G1909" i="4"/>
  <c r="M1904" i="4"/>
  <c r="G1930" i="4"/>
  <c r="I1506" i="4"/>
  <c r="J1506" i="4" s="1"/>
  <c r="J1511" i="4" s="1"/>
  <c r="J1516" i="4" s="1"/>
  <c r="G1105" i="4"/>
  <c r="H1515" i="4"/>
  <c r="I1500" i="4"/>
  <c r="J1500" i="4" s="1"/>
  <c r="J1505" i="4" s="1"/>
  <c r="J1510" i="4" s="1"/>
  <c r="F1104" i="4"/>
  <c r="L1104" i="4" s="1"/>
  <c r="E1109" i="4"/>
  <c r="G1104" i="4"/>
  <c r="F1103" i="4"/>
  <c r="L1103" i="4" s="1"/>
  <c r="E1108" i="4"/>
  <c r="F1101" i="4"/>
  <c r="L1101" i="4" s="1"/>
  <c r="E1106" i="4"/>
  <c r="F1110" i="4"/>
  <c r="L1110" i="4" s="1"/>
  <c r="E1115" i="4"/>
  <c r="F1107" i="4"/>
  <c r="L1107" i="4" s="1"/>
  <c r="E1112" i="4"/>
  <c r="G1102" i="4"/>
  <c r="I1518" i="4"/>
  <c r="J1518" i="4" s="1"/>
  <c r="H1512" i="4"/>
  <c r="I1497" i="4"/>
  <c r="J1497" i="4" s="1"/>
  <c r="J1502" i="4" s="1"/>
  <c r="J1507" i="4" s="1"/>
  <c r="I1509" i="4"/>
  <c r="J1509" i="4" s="1"/>
  <c r="J1514" i="4" s="1"/>
  <c r="G1103" i="4"/>
  <c r="G1101" i="4"/>
  <c r="V391" i="3"/>
  <c r="D383" i="1"/>
  <c r="V392" i="3"/>
  <c r="D384" i="1"/>
  <c r="V388" i="3"/>
  <c r="D380" i="1"/>
  <c r="V389" i="3"/>
  <c r="D381" i="1"/>
  <c r="V385" i="3"/>
  <c r="D377" i="1"/>
  <c r="D396" i="1"/>
  <c r="D395" i="1"/>
  <c r="W45" i="3"/>
  <c r="G1912" i="4" l="1"/>
  <c r="M1907" i="4"/>
  <c r="J1920" i="4"/>
  <c r="M1915" i="4"/>
  <c r="G1926" i="4"/>
  <c r="M1921" i="4"/>
  <c r="G1935" i="4"/>
  <c r="F1919" i="4"/>
  <c r="L1919" i="4" s="1"/>
  <c r="E1924" i="4"/>
  <c r="E1928" i="4"/>
  <c r="F1923" i="4"/>
  <c r="L1923" i="4" s="1"/>
  <c r="F1926" i="4"/>
  <c r="L1926" i="4" s="1"/>
  <c r="E1931" i="4"/>
  <c r="G1914" i="4"/>
  <c r="M1909" i="4"/>
  <c r="F1917" i="4"/>
  <c r="L1917" i="4" s="1"/>
  <c r="E1922" i="4"/>
  <c r="G1908" i="4"/>
  <c r="M1903" i="4"/>
  <c r="E1940" i="4"/>
  <c r="F1935" i="4"/>
  <c r="L1935" i="4" s="1"/>
  <c r="G1106" i="4"/>
  <c r="G1109" i="4"/>
  <c r="E1114" i="4"/>
  <c r="F1109" i="4"/>
  <c r="L1109" i="4" s="1"/>
  <c r="I1515" i="4"/>
  <c r="J1515" i="4" s="1"/>
  <c r="G1107" i="4"/>
  <c r="G1110" i="4"/>
  <c r="I1512" i="4"/>
  <c r="J1512" i="4" s="1"/>
  <c r="J1517" i="4" s="1"/>
  <c r="F1108" i="4"/>
  <c r="L1108" i="4" s="1"/>
  <c r="E1113" i="4"/>
  <c r="G1108" i="4"/>
  <c r="E1117" i="4"/>
  <c r="F1112" i="4"/>
  <c r="L1112" i="4" s="1"/>
  <c r="E1120" i="4"/>
  <c r="F1115" i="4"/>
  <c r="L1115" i="4" s="1"/>
  <c r="F1106" i="4"/>
  <c r="L1106" i="4" s="1"/>
  <c r="E1111" i="4"/>
  <c r="V390" i="3"/>
  <c r="D382" i="1"/>
  <c r="V394" i="3"/>
  <c r="D386" i="1"/>
  <c r="V393" i="3"/>
  <c r="D385" i="1"/>
  <c r="V402" i="3"/>
  <c r="D389" i="1"/>
  <c r="V401" i="3"/>
  <c r="D388" i="1"/>
  <c r="D404" i="1"/>
  <c r="D472" i="1"/>
  <c r="D403" i="1"/>
  <c r="W46" i="3"/>
  <c r="F1928" i="4" l="1"/>
  <c r="L1928" i="4" s="1"/>
  <c r="E1933" i="4"/>
  <c r="G1940" i="4"/>
  <c r="F1922" i="4"/>
  <c r="L1922" i="4" s="1"/>
  <c r="E1927" i="4"/>
  <c r="E1929" i="4"/>
  <c r="F1924" i="4"/>
  <c r="L1924" i="4" s="1"/>
  <c r="G1931" i="4"/>
  <c r="M1926" i="4"/>
  <c r="F1940" i="4"/>
  <c r="L1940" i="4" s="1"/>
  <c r="E1945" i="4"/>
  <c r="G1919" i="4"/>
  <c r="M1914" i="4"/>
  <c r="J1925" i="4"/>
  <c r="M1920" i="4"/>
  <c r="E1936" i="4"/>
  <c r="F1931" i="4"/>
  <c r="L1931" i="4" s="1"/>
  <c r="G1913" i="4"/>
  <c r="M1908" i="4"/>
  <c r="G1917" i="4"/>
  <c r="M1912" i="4"/>
  <c r="G1115" i="4"/>
  <c r="G1112" i="4"/>
  <c r="F1114" i="4"/>
  <c r="L1114" i="4" s="1"/>
  <c r="E1119" i="4"/>
  <c r="F1117" i="4"/>
  <c r="L1117" i="4" s="1"/>
  <c r="E1122" i="4"/>
  <c r="F1113" i="4"/>
  <c r="L1113" i="4" s="1"/>
  <c r="E1118" i="4"/>
  <c r="G1113" i="4"/>
  <c r="G1114" i="4"/>
  <c r="F1120" i="4"/>
  <c r="L1120" i="4" s="1"/>
  <c r="E1125" i="4"/>
  <c r="F1111" i="4"/>
  <c r="L1111" i="4" s="1"/>
  <c r="E1116" i="4"/>
  <c r="G1111" i="4"/>
  <c r="V411" i="3"/>
  <c r="V421" i="3" s="1"/>
  <c r="V431" i="3" s="1"/>
  <c r="V441" i="3" s="1"/>
  <c r="V451" i="3" s="1"/>
  <c r="V461" i="3" s="1"/>
  <c r="V471" i="3" s="1"/>
  <c r="V481" i="3" s="1"/>
  <c r="V491" i="3" s="1"/>
  <c r="V501" i="3" s="1"/>
  <c r="V511" i="3" s="1"/>
  <c r="D398" i="1"/>
  <c r="V412" i="3"/>
  <c r="V422" i="3" s="1"/>
  <c r="V432" i="3" s="1"/>
  <c r="V442" i="3" s="1"/>
  <c r="V452" i="3" s="1"/>
  <c r="V462" i="3" s="1"/>
  <c r="V472" i="3" s="1"/>
  <c r="V482" i="3" s="1"/>
  <c r="V492" i="3" s="1"/>
  <c r="V502" i="3" s="1"/>
  <c r="V512" i="3" s="1"/>
  <c r="V522" i="3" s="1"/>
  <c r="D399" i="1"/>
  <c r="V403" i="3"/>
  <c r="D390" i="1"/>
  <c r="V404" i="3"/>
  <c r="D391" i="1"/>
  <c r="V400" i="3"/>
  <c r="D387" i="1"/>
  <c r="D409" i="1"/>
  <c r="D408" i="1"/>
  <c r="D406" i="1"/>
  <c r="D405" i="1"/>
  <c r="W47" i="3"/>
  <c r="E1950" i="4" l="1"/>
  <c r="F1945" i="4"/>
  <c r="L1945" i="4" s="1"/>
  <c r="G1918" i="4"/>
  <c r="M1913" i="4"/>
  <c r="E1934" i="4"/>
  <c r="F1929" i="4"/>
  <c r="L1929" i="4" s="1"/>
  <c r="E1932" i="4"/>
  <c r="F1927" i="4"/>
  <c r="L1927" i="4" s="1"/>
  <c r="G1936" i="4"/>
  <c r="M1931" i="4"/>
  <c r="G1922" i="4"/>
  <c r="M1917" i="4"/>
  <c r="J1930" i="4"/>
  <c r="M1925" i="4"/>
  <c r="G1945" i="4"/>
  <c r="E1938" i="4"/>
  <c r="F1933" i="4"/>
  <c r="L1933" i="4" s="1"/>
  <c r="E1941" i="4"/>
  <c r="F1936" i="4"/>
  <c r="L1936" i="4" s="1"/>
  <c r="G1924" i="4"/>
  <c r="M1919" i="4"/>
  <c r="F1118" i="4"/>
  <c r="L1118" i="4" s="1"/>
  <c r="E1123" i="4"/>
  <c r="F1122" i="4"/>
  <c r="L1122" i="4" s="1"/>
  <c r="E1127" i="4"/>
  <c r="G1116" i="4"/>
  <c r="F1119" i="4"/>
  <c r="L1119" i="4" s="1"/>
  <c r="E1124" i="4"/>
  <c r="G1117" i="4"/>
  <c r="G1118" i="4"/>
  <c r="F1116" i="4"/>
  <c r="L1116" i="4" s="1"/>
  <c r="E1121" i="4"/>
  <c r="F1125" i="4"/>
  <c r="L1125" i="4" s="1"/>
  <c r="E1130" i="4"/>
  <c r="G1119" i="4"/>
  <c r="G1120" i="4"/>
  <c r="V532" i="3"/>
  <c r="V521" i="3"/>
  <c r="V410" i="3"/>
  <c r="D397" i="1"/>
  <c r="V414" i="3"/>
  <c r="V424" i="3" s="1"/>
  <c r="V434" i="3" s="1"/>
  <c r="V444" i="3" s="1"/>
  <c r="V454" i="3" s="1"/>
  <c r="V464" i="3" s="1"/>
  <c r="V474" i="3" s="1"/>
  <c r="V484" i="3" s="1"/>
  <c r="V494" i="3" s="1"/>
  <c r="V504" i="3" s="1"/>
  <c r="D401" i="1"/>
  <c r="V413" i="3"/>
  <c r="V423" i="3" s="1"/>
  <c r="V433" i="3" s="1"/>
  <c r="V443" i="3" s="1"/>
  <c r="V453" i="3" s="1"/>
  <c r="V463" i="3" s="1"/>
  <c r="V473" i="3" s="1"/>
  <c r="V483" i="3" s="1"/>
  <c r="V493" i="3" s="1"/>
  <c r="V503" i="3" s="1"/>
  <c r="V513" i="3" s="1"/>
  <c r="D400" i="1"/>
  <c r="D413" i="1"/>
  <c r="D411" i="1"/>
  <c r="D414" i="1"/>
  <c r="D410" i="1"/>
  <c r="D482" i="1"/>
  <c r="W48" i="3"/>
  <c r="F1932" i="4" l="1"/>
  <c r="L1932" i="4" s="1"/>
  <c r="E1937" i="4"/>
  <c r="F1938" i="4"/>
  <c r="L1938" i="4" s="1"/>
  <c r="E1943" i="4"/>
  <c r="F1934" i="4"/>
  <c r="L1934" i="4" s="1"/>
  <c r="E1939" i="4"/>
  <c r="G1929" i="4"/>
  <c r="M1924" i="4"/>
  <c r="E1946" i="4"/>
  <c r="F1941" i="4"/>
  <c r="L1941" i="4" s="1"/>
  <c r="G1950" i="4"/>
  <c r="G1923" i="4"/>
  <c r="M1918" i="4"/>
  <c r="G1927" i="4"/>
  <c r="M1922" i="4"/>
  <c r="G1941" i="4"/>
  <c r="M1936" i="4"/>
  <c r="J1935" i="4"/>
  <c r="M1930" i="4"/>
  <c r="E1955" i="4"/>
  <c r="F1950" i="4"/>
  <c r="L1950" i="4" s="1"/>
  <c r="G1123" i="4"/>
  <c r="E1129" i="4"/>
  <c r="F1124" i="4"/>
  <c r="L1124" i="4" s="1"/>
  <c r="G1124" i="4"/>
  <c r="G1121" i="4"/>
  <c r="G1125" i="4"/>
  <c r="F1130" i="4"/>
  <c r="L1130" i="4" s="1"/>
  <c r="E1135" i="4"/>
  <c r="F1127" i="4"/>
  <c r="L1127" i="4" s="1"/>
  <c r="E1132" i="4"/>
  <c r="F1121" i="4"/>
  <c r="L1121" i="4" s="1"/>
  <c r="E1126" i="4"/>
  <c r="F1123" i="4"/>
  <c r="L1123" i="4" s="1"/>
  <c r="E1128" i="4"/>
  <c r="G1122" i="4"/>
  <c r="V514" i="3"/>
  <c r="V531" i="3"/>
  <c r="V523" i="3"/>
  <c r="V542" i="3"/>
  <c r="V420" i="3"/>
  <c r="D407" i="1"/>
  <c r="D419" i="1"/>
  <c r="D416" i="1"/>
  <c r="D415" i="1"/>
  <c r="D418" i="1"/>
  <c r="W49" i="3"/>
  <c r="F1946" i="4" l="1"/>
  <c r="L1946" i="4" s="1"/>
  <c r="E1951" i="4"/>
  <c r="G1934" i="4"/>
  <c r="M1929" i="4"/>
  <c r="E1944" i="4"/>
  <c r="F1939" i="4"/>
  <c r="L1939" i="4" s="1"/>
  <c r="G1946" i="4"/>
  <c r="M1941" i="4"/>
  <c r="E1948" i="4"/>
  <c r="F1943" i="4"/>
  <c r="L1943" i="4" s="1"/>
  <c r="G1932" i="4"/>
  <c r="M1927" i="4"/>
  <c r="J1940" i="4"/>
  <c r="M1935" i="4"/>
  <c r="E1942" i="4"/>
  <c r="F1937" i="4"/>
  <c r="L1937" i="4" s="1"/>
  <c r="G1955" i="4"/>
  <c r="F1955" i="4"/>
  <c r="L1955" i="4" s="1"/>
  <c r="E1960" i="4"/>
  <c r="G1928" i="4"/>
  <c r="M1923" i="4"/>
  <c r="G1130" i="4"/>
  <c r="G1126" i="4"/>
  <c r="F1135" i="4"/>
  <c r="L1135" i="4" s="1"/>
  <c r="E1140" i="4"/>
  <c r="F1128" i="4"/>
  <c r="L1128" i="4" s="1"/>
  <c r="E1133" i="4"/>
  <c r="G1129" i="4"/>
  <c r="G1127" i="4"/>
  <c r="F1129" i="4"/>
  <c r="L1129" i="4" s="1"/>
  <c r="E1134" i="4"/>
  <c r="F1126" i="4"/>
  <c r="L1126" i="4" s="1"/>
  <c r="E1131" i="4"/>
  <c r="F1132" i="4"/>
  <c r="L1132" i="4" s="1"/>
  <c r="E1137" i="4"/>
  <c r="G1128" i="4"/>
  <c r="V533" i="3"/>
  <c r="V541" i="3"/>
  <c r="V524" i="3"/>
  <c r="V552" i="3"/>
  <c r="V430" i="3"/>
  <c r="D417" i="1"/>
  <c r="D492" i="1"/>
  <c r="D421" i="1"/>
  <c r="D423" i="1"/>
  <c r="D420" i="1"/>
  <c r="D424" i="1"/>
  <c r="W50" i="3"/>
  <c r="G1951" i="4" l="1"/>
  <c r="M1946" i="4"/>
  <c r="G1933" i="4"/>
  <c r="M1928" i="4"/>
  <c r="G1960" i="4"/>
  <c r="F1944" i="4"/>
  <c r="L1944" i="4" s="1"/>
  <c r="E1949" i="4"/>
  <c r="F1948" i="4"/>
  <c r="L1948" i="4" s="1"/>
  <c r="E1953" i="4"/>
  <c r="E1947" i="4"/>
  <c r="F1942" i="4"/>
  <c r="L1942" i="4" s="1"/>
  <c r="G1939" i="4"/>
  <c r="M1934" i="4"/>
  <c r="G1937" i="4"/>
  <c r="M1932" i="4"/>
  <c r="E1956" i="4"/>
  <c r="F1951" i="4"/>
  <c r="L1951" i="4" s="1"/>
  <c r="F1960" i="4"/>
  <c r="L1960" i="4" s="1"/>
  <c r="E1965" i="4"/>
  <c r="J1945" i="4"/>
  <c r="M1940" i="4"/>
  <c r="G1134" i="4"/>
  <c r="G1133" i="4"/>
  <c r="F1133" i="4"/>
  <c r="L1133" i="4" s="1"/>
  <c r="E1138" i="4"/>
  <c r="E1145" i="4"/>
  <c r="F1140" i="4"/>
  <c r="L1140" i="4" s="1"/>
  <c r="G1131" i="4"/>
  <c r="F1137" i="4"/>
  <c r="L1137" i="4" s="1"/>
  <c r="E1142" i="4"/>
  <c r="F1131" i="4"/>
  <c r="L1131" i="4" s="1"/>
  <c r="E1136" i="4"/>
  <c r="F1134" i="4"/>
  <c r="L1134" i="4" s="1"/>
  <c r="E1139" i="4"/>
  <c r="G1132" i="4"/>
  <c r="G1135" i="4"/>
  <c r="V534" i="3"/>
  <c r="V551" i="3"/>
  <c r="V543" i="3"/>
  <c r="V562" i="3"/>
  <c r="V440" i="3"/>
  <c r="D427" i="1"/>
  <c r="D425" i="1"/>
  <c r="D428" i="1"/>
  <c r="D426" i="1"/>
  <c r="D429" i="1"/>
  <c r="W51" i="3"/>
  <c r="F1953" i="4" l="1"/>
  <c r="L1953" i="4" s="1"/>
  <c r="E1958" i="4"/>
  <c r="E1954" i="4"/>
  <c r="F1949" i="4"/>
  <c r="L1949" i="4" s="1"/>
  <c r="E1961" i="4"/>
  <c r="F1956" i="4"/>
  <c r="L1956" i="4" s="1"/>
  <c r="G1965" i="4"/>
  <c r="J1950" i="4"/>
  <c r="M1945" i="4"/>
  <c r="E1952" i="4"/>
  <c r="F1947" i="4"/>
  <c r="L1947" i="4" s="1"/>
  <c r="G1942" i="4"/>
  <c r="M1937" i="4"/>
  <c r="G1938" i="4"/>
  <c r="M1933" i="4"/>
  <c r="F1965" i="4"/>
  <c r="L1965" i="4" s="1"/>
  <c r="E1970" i="4"/>
  <c r="G1944" i="4"/>
  <c r="M1939" i="4"/>
  <c r="G1956" i="4"/>
  <c r="M1951" i="4"/>
  <c r="G1136" i="4"/>
  <c r="E1150" i="4"/>
  <c r="F1145" i="4"/>
  <c r="L1145" i="4" s="1"/>
  <c r="F1138" i="4"/>
  <c r="L1138" i="4" s="1"/>
  <c r="E1143" i="4"/>
  <c r="E1147" i="4"/>
  <c r="F1142" i="4"/>
  <c r="L1142" i="4" s="1"/>
  <c r="G1140" i="4"/>
  <c r="G1138" i="4"/>
  <c r="G1137" i="4"/>
  <c r="F1139" i="4"/>
  <c r="L1139" i="4" s="1"/>
  <c r="E1144" i="4"/>
  <c r="F1136" i="4"/>
  <c r="L1136" i="4" s="1"/>
  <c r="E1141" i="4"/>
  <c r="G1139" i="4"/>
  <c r="V561" i="3"/>
  <c r="V553" i="3"/>
  <c r="V572" i="3"/>
  <c r="V544" i="3"/>
  <c r="V450" i="3"/>
  <c r="D437" i="1"/>
  <c r="D502" i="1"/>
  <c r="D433" i="1"/>
  <c r="D431" i="1"/>
  <c r="D434" i="1"/>
  <c r="D430" i="1"/>
  <c r="W52" i="3"/>
  <c r="J1955" i="4" l="1"/>
  <c r="M1950" i="4"/>
  <c r="E1957" i="4"/>
  <c r="F1952" i="4"/>
  <c r="L1952" i="4" s="1"/>
  <c r="E1966" i="4"/>
  <c r="F1961" i="4"/>
  <c r="L1961" i="4" s="1"/>
  <c r="G1961" i="4"/>
  <c r="M1956" i="4"/>
  <c r="G1970" i="4"/>
  <c r="G1943" i="4"/>
  <c r="M1938" i="4"/>
  <c r="E1959" i="4"/>
  <c r="F1954" i="4"/>
  <c r="L1954" i="4" s="1"/>
  <c r="G1949" i="4"/>
  <c r="M1944" i="4"/>
  <c r="F1970" i="4"/>
  <c r="L1970" i="4" s="1"/>
  <c r="E1975" i="4"/>
  <c r="E1963" i="4"/>
  <c r="F1958" i="4"/>
  <c r="L1958" i="4" s="1"/>
  <c r="G1947" i="4"/>
  <c r="M1942" i="4"/>
  <c r="G1144" i="4"/>
  <c r="G1145" i="4"/>
  <c r="E1148" i="4"/>
  <c r="F1143" i="4"/>
  <c r="L1143" i="4" s="1"/>
  <c r="F1147" i="4"/>
  <c r="L1147" i="4" s="1"/>
  <c r="E1152" i="4"/>
  <c r="F1144" i="4"/>
  <c r="L1144" i="4" s="1"/>
  <c r="E1149" i="4"/>
  <c r="F1150" i="4"/>
  <c r="L1150" i="4" s="1"/>
  <c r="E1155" i="4"/>
  <c r="F1141" i="4"/>
  <c r="L1141" i="4" s="1"/>
  <c r="E1146" i="4"/>
  <c r="G1143" i="4"/>
  <c r="G1142" i="4"/>
  <c r="G1141" i="4"/>
  <c r="V563" i="3"/>
  <c r="V571" i="3"/>
  <c r="V554" i="3"/>
  <c r="V582" i="3"/>
  <c r="V460" i="3"/>
  <c r="D447" i="1"/>
  <c r="D435" i="1"/>
  <c r="D436" i="1"/>
  <c r="D438" i="1"/>
  <c r="D439" i="1"/>
  <c r="W53" i="3"/>
  <c r="G1975" i="4" l="1"/>
  <c r="G1966" i="4"/>
  <c r="M1961" i="4"/>
  <c r="F1966" i="4"/>
  <c r="L1966" i="4" s="1"/>
  <c r="E1971" i="4"/>
  <c r="G1948" i="4"/>
  <c r="M1943" i="4"/>
  <c r="F1963" i="4"/>
  <c r="L1963" i="4" s="1"/>
  <c r="E1968" i="4"/>
  <c r="G1954" i="4"/>
  <c r="M1949" i="4"/>
  <c r="E1962" i="4"/>
  <c r="F1957" i="4"/>
  <c r="L1957" i="4" s="1"/>
  <c r="G1952" i="4"/>
  <c r="M1947" i="4"/>
  <c r="F1975" i="4"/>
  <c r="L1975" i="4" s="1"/>
  <c r="E1980" i="4"/>
  <c r="E1964" i="4"/>
  <c r="F1959" i="4"/>
  <c r="L1959" i="4" s="1"/>
  <c r="J1960" i="4"/>
  <c r="M1955" i="4"/>
  <c r="G1146" i="4"/>
  <c r="F1155" i="4"/>
  <c r="L1155" i="4" s="1"/>
  <c r="E1160" i="4"/>
  <c r="F1148" i="4"/>
  <c r="L1148" i="4" s="1"/>
  <c r="E1153" i="4"/>
  <c r="F1149" i="4"/>
  <c r="L1149" i="4" s="1"/>
  <c r="E1154" i="4"/>
  <c r="E1157" i="4"/>
  <c r="F1152" i="4"/>
  <c r="L1152" i="4" s="1"/>
  <c r="G1148" i="4"/>
  <c r="G1150" i="4"/>
  <c r="E1151" i="4"/>
  <c r="F1146" i="4"/>
  <c r="L1146" i="4" s="1"/>
  <c r="G1147" i="4"/>
  <c r="G1149" i="4"/>
  <c r="V564" i="3"/>
  <c r="V581" i="3"/>
  <c r="V573" i="3"/>
  <c r="V592" i="3"/>
  <c r="V470" i="3"/>
  <c r="D457" i="1"/>
  <c r="D443" i="1"/>
  <c r="D441" i="1"/>
  <c r="D444" i="1"/>
  <c r="D440" i="1"/>
  <c r="W54" i="3"/>
  <c r="G1953" i="4" l="1"/>
  <c r="M1948" i="4"/>
  <c r="G1959" i="4"/>
  <c r="M1954" i="4"/>
  <c r="F1971" i="4"/>
  <c r="L1971" i="4" s="1"/>
  <c r="E1976" i="4"/>
  <c r="F1968" i="4"/>
  <c r="L1968" i="4" s="1"/>
  <c r="E1973" i="4"/>
  <c r="G1957" i="4"/>
  <c r="M1952" i="4"/>
  <c r="G1971" i="4"/>
  <c r="M1966" i="4"/>
  <c r="J1965" i="4"/>
  <c r="M1960" i="4"/>
  <c r="E1969" i="4"/>
  <c r="F1964" i="4"/>
  <c r="L1964" i="4" s="1"/>
  <c r="F1980" i="4"/>
  <c r="L1980" i="4" s="1"/>
  <c r="E1985" i="4"/>
  <c r="F1962" i="4"/>
  <c r="L1962" i="4" s="1"/>
  <c r="E1967" i="4"/>
  <c r="G1980" i="4"/>
  <c r="E1159" i="4"/>
  <c r="F1154" i="4"/>
  <c r="L1154" i="4" s="1"/>
  <c r="F1153" i="4"/>
  <c r="L1153" i="4" s="1"/>
  <c r="E1158" i="4"/>
  <c r="G1154" i="4"/>
  <c r="F1160" i="4"/>
  <c r="L1160" i="4" s="1"/>
  <c r="E1165" i="4"/>
  <c r="G1153" i="4"/>
  <c r="F1157" i="4"/>
  <c r="L1157" i="4" s="1"/>
  <c r="E1162" i="4"/>
  <c r="G1152" i="4"/>
  <c r="F1151" i="4"/>
  <c r="L1151" i="4" s="1"/>
  <c r="E1156" i="4"/>
  <c r="G1155" i="4"/>
  <c r="G1151" i="4"/>
  <c r="V583" i="3"/>
  <c r="V591" i="3"/>
  <c r="V574" i="3"/>
  <c r="V602" i="3"/>
  <c r="V480" i="3"/>
  <c r="D467" i="1"/>
  <c r="D449" i="1"/>
  <c r="D446" i="1"/>
  <c r="D445" i="1"/>
  <c r="D448" i="1"/>
  <c r="W55" i="3"/>
  <c r="E1978" i="4" l="1"/>
  <c r="F1973" i="4"/>
  <c r="L1973" i="4" s="1"/>
  <c r="E1990" i="4"/>
  <c r="F1985" i="4"/>
  <c r="L1985" i="4" s="1"/>
  <c r="E1981" i="4"/>
  <c r="F1976" i="4"/>
  <c r="L1976" i="4" s="1"/>
  <c r="G1985" i="4"/>
  <c r="G1962" i="4"/>
  <c r="M1957" i="4"/>
  <c r="G1976" i="4"/>
  <c r="M1971" i="4"/>
  <c r="F1969" i="4"/>
  <c r="L1969" i="4" s="1"/>
  <c r="E1974" i="4"/>
  <c r="G1964" i="4"/>
  <c r="M1959" i="4"/>
  <c r="F1967" i="4"/>
  <c r="L1967" i="4" s="1"/>
  <c r="E1972" i="4"/>
  <c r="J1970" i="4"/>
  <c r="M1965" i="4"/>
  <c r="G1958" i="4"/>
  <c r="M1953" i="4"/>
  <c r="G1158" i="4"/>
  <c r="G1159" i="4"/>
  <c r="F1156" i="4"/>
  <c r="L1156" i="4" s="1"/>
  <c r="E1161" i="4"/>
  <c r="E1163" i="4"/>
  <c r="F1158" i="4"/>
  <c r="L1158" i="4" s="1"/>
  <c r="F1162" i="4"/>
  <c r="L1162" i="4" s="1"/>
  <c r="E1167" i="4"/>
  <c r="F1165" i="4"/>
  <c r="L1165" i="4" s="1"/>
  <c r="E1170" i="4"/>
  <c r="G1156" i="4"/>
  <c r="G1160" i="4"/>
  <c r="G1157" i="4"/>
  <c r="F1159" i="4"/>
  <c r="L1159" i="4" s="1"/>
  <c r="E1164" i="4"/>
  <c r="V601" i="3"/>
  <c r="V584" i="3"/>
  <c r="V612" i="3"/>
  <c r="V593" i="3"/>
  <c r="V490" i="3"/>
  <c r="D477" i="1"/>
  <c r="D450" i="1"/>
  <c r="D451" i="1"/>
  <c r="D453" i="1"/>
  <c r="D454" i="1"/>
  <c r="W56" i="3"/>
  <c r="G1963" i="4" l="1"/>
  <c r="M1958" i="4"/>
  <c r="G1990" i="4"/>
  <c r="F1981" i="4"/>
  <c r="L1981" i="4" s="1"/>
  <c r="E1986" i="4"/>
  <c r="G1967" i="4"/>
  <c r="M1962" i="4"/>
  <c r="G1981" i="4"/>
  <c r="M1976" i="4"/>
  <c r="F1972" i="4"/>
  <c r="L1972" i="4" s="1"/>
  <c r="E1977" i="4"/>
  <c r="G1969" i="4"/>
  <c r="M1964" i="4"/>
  <c r="F1990" i="4"/>
  <c r="L1990" i="4" s="1"/>
  <c r="E1995" i="4"/>
  <c r="F1974" i="4"/>
  <c r="L1974" i="4" s="1"/>
  <c r="E1979" i="4"/>
  <c r="J1975" i="4"/>
  <c r="M1970" i="4"/>
  <c r="F1978" i="4"/>
  <c r="L1978" i="4" s="1"/>
  <c r="E1983" i="4"/>
  <c r="E1168" i="4"/>
  <c r="F1163" i="4"/>
  <c r="L1163" i="4" s="1"/>
  <c r="E1172" i="4"/>
  <c r="F1167" i="4"/>
  <c r="L1167" i="4" s="1"/>
  <c r="F1164" i="4"/>
  <c r="L1164" i="4" s="1"/>
  <c r="E1169" i="4"/>
  <c r="E1166" i="4"/>
  <c r="F1161" i="4"/>
  <c r="L1161" i="4" s="1"/>
  <c r="G1165" i="4"/>
  <c r="G1164" i="4"/>
  <c r="E1175" i="4"/>
  <c r="F1170" i="4"/>
  <c r="L1170" i="4" s="1"/>
  <c r="G1162" i="4"/>
  <c r="G1161" i="4"/>
  <c r="G1163" i="4"/>
  <c r="V594" i="3"/>
  <c r="V622" i="3"/>
  <c r="V603" i="3"/>
  <c r="V611" i="3"/>
  <c r="V500" i="3"/>
  <c r="D487" i="1"/>
  <c r="D458" i="1"/>
  <c r="D459" i="1"/>
  <c r="D456" i="1"/>
  <c r="D455" i="1"/>
  <c r="W57" i="3"/>
  <c r="F1983" i="4" l="1"/>
  <c r="L1983" i="4" s="1"/>
  <c r="E1988" i="4"/>
  <c r="F1977" i="4"/>
  <c r="L1977" i="4" s="1"/>
  <c r="E1982" i="4"/>
  <c r="G1972" i="4"/>
  <c r="M1967" i="4"/>
  <c r="G1986" i="4"/>
  <c r="M1981" i="4"/>
  <c r="E1984" i="4"/>
  <c r="F1979" i="4"/>
  <c r="L1979" i="4" s="1"/>
  <c r="F1986" i="4"/>
  <c r="L1986" i="4" s="1"/>
  <c r="E1991" i="4"/>
  <c r="F1995" i="4"/>
  <c r="L1995" i="4" s="1"/>
  <c r="E2000" i="4"/>
  <c r="F2000" i="4" s="1"/>
  <c r="L2000" i="4" s="1"/>
  <c r="G1995" i="4"/>
  <c r="J1980" i="4"/>
  <c r="M1975" i="4"/>
  <c r="G1974" i="4"/>
  <c r="M1969" i="4"/>
  <c r="G1968" i="4"/>
  <c r="M1963" i="4"/>
  <c r="F1166" i="4"/>
  <c r="L1166" i="4" s="1"/>
  <c r="E1171" i="4"/>
  <c r="G1168" i="4"/>
  <c r="F1169" i="4"/>
  <c r="L1169" i="4" s="1"/>
  <c r="E1174" i="4"/>
  <c r="G1169" i="4"/>
  <c r="G1167" i="4"/>
  <c r="F1172" i="4"/>
  <c r="L1172" i="4" s="1"/>
  <c r="E1177" i="4"/>
  <c r="G1166" i="4"/>
  <c r="G1170" i="4"/>
  <c r="F1175" i="4"/>
  <c r="L1175" i="4" s="1"/>
  <c r="E1180" i="4"/>
  <c r="F1168" i="4"/>
  <c r="L1168" i="4" s="1"/>
  <c r="E1173" i="4"/>
  <c r="V632" i="3"/>
  <c r="V621" i="3"/>
  <c r="V613" i="3"/>
  <c r="D497" i="1"/>
  <c r="V510" i="3"/>
  <c r="W506" i="3"/>
  <c r="W507" i="3"/>
  <c r="W509" i="3"/>
  <c r="W508" i="3"/>
  <c r="V604" i="3"/>
  <c r="D460" i="1"/>
  <c r="D464" i="1"/>
  <c r="D461" i="1"/>
  <c r="D463" i="1"/>
  <c r="W58" i="3"/>
  <c r="G1973" i="4" l="1"/>
  <c r="M1968" i="4"/>
  <c r="F1984" i="4"/>
  <c r="L1984" i="4" s="1"/>
  <c r="E1989" i="4"/>
  <c r="G1979" i="4"/>
  <c r="M1974" i="4"/>
  <c r="G1991" i="4"/>
  <c r="M1986" i="4"/>
  <c r="E1996" i="4"/>
  <c r="F1991" i="4"/>
  <c r="L1991" i="4" s="1"/>
  <c r="J1985" i="4"/>
  <c r="M1980" i="4"/>
  <c r="G1977" i="4"/>
  <c r="M1972" i="4"/>
  <c r="E1987" i="4"/>
  <c r="F1982" i="4"/>
  <c r="L1982" i="4" s="1"/>
  <c r="G2000" i="4"/>
  <c r="E1993" i="4"/>
  <c r="F1988" i="4"/>
  <c r="L1988" i="4" s="1"/>
  <c r="G1174" i="4"/>
  <c r="F1173" i="4"/>
  <c r="L1173" i="4" s="1"/>
  <c r="E1178" i="4"/>
  <c r="F1174" i="4"/>
  <c r="L1174" i="4" s="1"/>
  <c r="E1179" i="4"/>
  <c r="F1177" i="4"/>
  <c r="L1177" i="4" s="1"/>
  <c r="E1182" i="4"/>
  <c r="G1172" i="4"/>
  <c r="G1175" i="4"/>
  <c r="G1173" i="4"/>
  <c r="F1180" i="4"/>
  <c r="L1180" i="4" s="1"/>
  <c r="E1185" i="4"/>
  <c r="F1171" i="4"/>
  <c r="L1171" i="4" s="1"/>
  <c r="E1176" i="4"/>
  <c r="G1171" i="4"/>
  <c r="V614" i="3"/>
  <c r="V623" i="3"/>
  <c r="V642" i="3"/>
  <c r="V631" i="3"/>
  <c r="V520" i="3"/>
  <c r="W510" i="3"/>
  <c r="W512" i="3"/>
  <c r="W513" i="3"/>
  <c r="W517" i="3"/>
  <c r="W518" i="3"/>
  <c r="W511" i="3"/>
  <c r="W516" i="3"/>
  <c r="W514" i="3"/>
  <c r="W515" i="3"/>
  <c r="W519" i="3"/>
  <c r="D468" i="1"/>
  <c r="D466" i="1"/>
  <c r="D469" i="1"/>
  <c r="D465" i="1"/>
  <c r="W59" i="3"/>
  <c r="G1996" i="4" l="1"/>
  <c r="M1991" i="4"/>
  <c r="F1996" i="4"/>
  <c r="L1996" i="4" s="1"/>
  <c r="E2001" i="4"/>
  <c r="F2001" i="4" s="1"/>
  <c r="L2001" i="4" s="1"/>
  <c r="G1984" i="4"/>
  <c r="M1979" i="4"/>
  <c r="F1989" i="4"/>
  <c r="L1989" i="4" s="1"/>
  <c r="E1994" i="4"/>
  <c r="F1987" i="4"/>
  <c r="L1987" i="4" s="1"/>
  <c r="E1992" i="4"/>
  <c r="F1993" i="4"/>
  <c r="L1993" i="4" s="1"/>
  <c r="E1998" i="4"/>
  <c r="J1990" i="4"/>
  <c r="M1985" i="4"/>
  <c r="G1982" i="4"/>
  <c r="M1977" i="4"/>
  <c r="G1978" i="4"/>
  <c r="M1973" i="4"/>
  <c r="G1177" i="4"/>
  <c r="G1176" i="4"/>
  <c r="F1179" i="4"/>
  <c r="L1179" i="4" s="1"/>
  <c r="E1184" i="4"/>
  <c r="G1180" i="4"/>
  <c r="E1190" i="4"/>
  <c r="F1185" i="4"/>
  <c r="L1185" i="4" s="1"/>
  <c r="F1178" i="4"/>
  <c r="L1178" i="4" s="1"/>
  <c r="E1183" i="4"/>
  <c r="F1182" i="4"/>
  <c r="L1182" i="4" s="1"/>
  <c r="E1187" i="4"/>
  <c r="F1176" i="4"/>
  <c r="L1176" i="4" s="1"/>
  <c r="E1181" i="4"/>
  <c r="G1178" i="4"/>
  <c r="G1179" i="4"/>
  <c r="V633" i="3"/>
  <c r="V530" i="3"/>
  <c r="W520" i="3"/>
  <c r="W522" i="3"/>
  <c r="W527" i="3"/>
  <c r="W521" i="3"/>
  <c r="W524" i="3"/>
  <c r="W525" i="3"/>
  <c r="W523" i="3"/>
  <c r="W529" i="3"/>
  <c r="W526" i="3"/>
  <c r="W528" i="3"/>
  <c r="V641" i="3"/>
  <c r="V652" i="3"/>
  <c r="V624" i="3"/>
  <c r="D471" i="1"/>
  <c r="D470" i="1"/>
  <c r="D474" i="1"/>
  <c r="D473" i="1"/>
  <c r="W60" i="3"/>
  <c r="E1999" i="4" l="1"/>
  <c r="F1994" i="4"/>
  <c r="L1994" i="4" s="1"/>
  <c r="G1989" i="4"/>
  <c r="M1984" i="4"/>
  <c r="F1992" i="4"/>
  <c r="L1992" i="4" s="1"/>
  <c r="E1997" i="4"/>
  <c r="G1987" i="4"/>
  <c r="M1982" i="4"/>
  <c r="G1983" i="4"/>
  <c r="M1978" i="4"/>
  <c r="J1995" i="4"/>
  <c r="M1990" i="4"/>
  <c r="F1998" i="4"/>
  <c r="L1998" i="4" s="1"/>
  <c r="E2003" i="4"/>
  <c r="F2003" i="4" s="1"/>
  <c r="L2003" i="4" s="1"/>
  <c r="G2001" i="4"/>
  <c r="M2001" i="4" s="1"/>
  <c r="M1996" i="4"/>
  <c r="G1185" i="4"/>
  <c r="E1189" i="4"/>
  <c r="F1184" i="4"/>
  <c r="L1184" i="4" s="1"/>
  <c r="F1181" i="4"/>
  <c r="L1181" i="4" s="1"/>
  <c r="E1186" i="4"/>
  <c r="G1183" i="4"/>
  <c r="G1181" i="4"/>
  <c r="F1183" i="4"/>
  <c r="L1183" i="4" s="1"/>
  <c r="E1188" i="4"/>
  <c r="F1190" i="4"/>
  <c r="L1190" i="4" s="1"/>
  <c r="E1195" i="4"/>
  <c r="F1187" i="4"/>
  <c r="L1187" i="4" s="1"/>
  <c r="E1192" i="4"/>
  <c r="G1184" i="4"/>
  <c r="G1182" i="4"/>
  <c r="V634" i="3"/>
  <c r="V651" i="3"/>
  <c r="V540" i="3"/>
  <c r="W530" i="3"/>
  <c r="W531" i="3"/>
  <c r="W533" i="3"/>
  <c r="W532" i="3"/>
  <c r="W534" i="3"/>
  <c r="W537" i="3"/>
  <c r="W539" i="3"/>
  <c r="W536" i="3"/>
  <c r="W535" i="3"/>
  <c r="W538" i="3"/>
  <c r="V643" i="3"/>
  <c r="D478" i="1"/>
  <c r="D475" i="1"/>
  <c r="D479" i="1"/>
  <c r="D476" i="1"/>
  <c r="W61" i="3"/>
  <c r="J2000" i="4" l="1"/>
  <c r="M2000" i="4" s="1"/>
  <c r="M1995" i="4"/>
  <c r="G1992" i="4"/>
  <c r="M1987" i="4"/>
  <c r="E2002" i="4"/>
  <c r="F2002" i="4" s="1"/>
  <c r="L2002" i="4" s="1"/>
  <c r="F1997" i="4"/>
  <c r="L1997" i="4" s="1"/>
  <c r="G1994" i="4"/>
  <c r="M1989" i="4"/>
  <c r="G1988" i="4"/>
  <c r="M1983" i="4"/>
  <c r="F1999" i="4"/>
  <c r="L1999" i="4" s="1"/>
  <c r="E2004" i="4"/>
  <c r="F2004" i="4" s="1"/>
  <c r="L2004" i="4" s="1"/>
  <c r="G1186" i="4"/>
  <c r="G1188" i="4"/>
  <c r="F1186" i="4"/>
  <c r="L1186" i="4" s="1"/>
  <c r="E1191" i="4"/>
  <c r="F1189" i="4"/>
  <c r="L1189" i="4" s="1"/>
  <c r="E1194" i="4"/>
  <c r="E1193" i="4"/>
  <c r="F1188" i="4"/>
  <c r="L1188" i="4" s="1"/>
  <c r="F1192" i="4"/>
  <c r="L1192" i="4" s="1"/>
  <c r="E1197" i="4"/>
  <c r="F1195" i="4"/>
  <c r="L1195" i="4" s="1"/>
  <c r="E1200" i="4"/>
  <c r="G1187" i="4"/>
  <c r="G1189" i="4"/>
  <c r="G1190" i="4"/>
  <c r="V550" i="3"/>
  <c r="W540" i="3"/>
  <c r="W543" i="3"/>
  <c r="W542" i="3"/>
  <c r="W541" i="3"/>
  <c r="W546" i="3"/>
  <c r="W544" i="3"/>
  <c r="W548" i="3"/>
  <c r="W545" i="3"/>
  <c r="W549" i="3"/>
  <c r="W547" i="3"/>
  <c r="V653" i="3"/>
  <c r="V644" i="3"/>
  <c r="D481" i="1"/>
  <c r="D484" i="1"/>
  <c r="D480" i="1"/>
  <c r="D483" i="1"/>
  <c r="W62" i="3"/>
  <c r="G1999" i="4" l="1"/>
  <c r="M1994" i="4"/>
  <c r="G1997" i="4"/>
  <c r="M1992" i="4"/>
  <c r="G1993" i="4"/>
  <c r="M1988" i="4"/>
  <c r="F1193" i="4"/>
  <c r="L1193" i="4" s="1"/>
  <c r="E1198" i="4"/>
  <c r="E1199" i="4"/>
  <c r="F1194" i="4"/>
  <c r="L1194" i="4" s="1"/>
  <c r="E1196" i="4"/>
  <c r="F1191" i="4"/>
  <c r="L1191" i="4" s="1"/>
  <c r="F1197" i="4"/>
  <c r="L1197" i="4" s="1"/>
  <c r="E1202" i="4"/>
  <c r="G1195" i="4"/>
  <c r="G1193" i="4"/>
  <c r="G1192" i="4"/>
  <c r="F1200" i="4"/>
  <c r="L1200" i="4" s="1"/>
  <c r="E1205" i="4"/>
  <c r="G1194" i="4"/>
  <c r="G1191" i="4"/>
  <c r="V654" i="3"/>
  <c r="V560" i="3"/>
  <c r="W550" i="3"/>
  <c r="W552" i="3"/>
  <c r="W553" i="3"/>
  <c r="W551" i="3"/>
  <c r="W558" i="3"/>
  <c r="W559" i="3"/>
  <c r="W554" i="3"/>
  <c r="W556" i="3"/>
  <c r="W557" i="3"/>
  <c r="W555" i="3"/>
  <c r="D488" i="1"/>
  <c r="D489" i="1"/>
  <c r="D485" i="1"/>
  <c r="D486" i="1"/>
  <c r="W63" i="3"/>
  <c r="G1998" i="4" l="1"/>
  <c r="M1993" i="4"/>
  <c r="G2002" i="4"/>
  <c r="M2002" i="4" s="1"/>
  <c r="M1997" i="4"/>
  <c r="G2004" i="4"/>
  <c r="M2004" i="4" s="1"/>
  <c r="M1999" i="4"/>
  <c r="G1200" i="4"/>
  <c r="E1207" i="4"/>
  <c r="F1202" i="4"/>
  <c r="L1202" i="4" s="1"/>
  <c r="E1201" i="4"/>
  <c r="F1196" i="4"/>
  <c r="L1196" i="4" s="1"/>
  <c r="G1196" i="4"/>
  <c r="F1199" i="4"/>
  <c r="L1199" i="4" s="1"/>
  <c r="E1204" i="4"/>
  <c r="G1199" i="4"/>
  <c r="F1205" i="4"/>
  <c r="L1205" i="4" s="1"/>
  <c r="E1210" i="4"/>
  <c r="F1198" i="4"/>
  <c r="L1198" i="4" s="1"/>
  <c r="E1203" i="4"/>
  <c r="G1198" i="4"/>
  <c r="G1197" i="4"/>
  <c r="V570" i="3"/>
  <c r="W560" i="3"/>
  <c r="W561" i="3"/>
  <c r="W569" i="3"/>
  <c r="W562" i="3"/>
  <c r="W568" i="3"/>
  <c r="W566" i="3"/>
  <c r="W563" i="3"/>
  <c r="W567" i="3"/>
  <c r="W564" i="3"/>
  <c r="W565" i="3"/>
  <c r="D491" i="1"/>
  <c r="D490" i="1"/>
  <c r="D494" i="1"/>
  <c r="D493" i="1"/>
  <c r="W64" i="3"/>
  <c r="G2003" i="4" l="1"/>
  <c r="M2003" i="4" s="1"/>
  <c r="M1998" i="4"/>
  <c r="G1204" i="4"/>
  <c r="G1201" i="4"/>
  <c r="F1201" i="4"/>
  <c r="L1201" i="4" s="1"/>
  <c r="E1206" i="4"/>
  <c r="F1207" i="4"/>
  <c r="L1207" i="4" s="1"/>
  <c r="E1212" i="4"/>
  <c r="G1202" i="4"/>
  <c r="E1208" i="4"/>
  <c r="F1203" i="4"/>
  <c r="L1203" i="4" s="1"/>
  <c r="F1210" i="4"/>
  <c r="L1210" i="4" s="1"/>
  <c r="E1215" i="4"/>
  <c r="F1204" i="4"/>
  <c r="L1204" i="4" s="1"/>
  <c r="E1209" i="4"/>
  <c r="G1203" i="4"/>
  <c r="G1205" i="4"/>
  <c r="V580" i="3"/>
  <c r="W570" i="3"/>
  <c r="W572" i="3"/>
  <c r="W571" i="3"/>
  <c r="W578" i="3"/>
  <c r="W574" i="3"/>
  <c r="W573" i="3"/>
  <c r="W576" i="3"/>
  <c r="W575" i="3"/>
  <c r="W579" i="3"/>
  <c r="W577" i="3"/>
  <c r="D495" i="1"/>
  <c r="D498" i="1"/>
  <c r="D499" i="1"/>
  <c r="D496" i="1"/>
  <c r="W65" i="3"/>
  <c r="G1207" i="4" l="1"/>
  <c r="E1213" i="4"/>
  <c r="F1208" i="4"/>
  <c r="L1208" i="4" s="1"/>
  <c r="E1217" i="4"/>
  <c r="F1212" i="4"/>
  <c r="L1212" i="4" s="1"/>
  <c r="F1206" i="4"/>
  <c r="L1206" i="4" s="1"/>
  <c r="E1211" i="4"/>
  <c r="G1210" i="4"/>
  <c r="G1206" i="4"/>
  <c r="F1215" i="4"/>
  <c r="L1215" i="4" s="1"/>
  <c r="E1220" i="4"/>
  <c r="G1208" i="4"/>
  <c r="E1214" i="4"/>
  <c r="F1209" i="4"/>
  <c r="L1209" i="4" s="1"/>
  <c r="G1209" i="4"/>
  <c r="V590" i="3"/>
  <c r="W580" i="3"/>
  <c r="W582" i="3"/>
  <c r="W581" i="3"/>
  <c r="W585" i="3"/>
  <c r="W589" i="3"/>
  <c r="W583" i="3"/>
  <c r="W587" i="3"/>
  <c r="W595" i="3"/>
  <c r="W584" i="3"/>
  <c r="W597" i="3"/>
  <c r="W594" i="3"/>
  <c r="W586" i="3"/>
  <c r="W599" i="3"/>
  <c r="W596" i="3"/>
  <c r="W588" i="3"/>
  <c r="W598" i="3"/>
  <c r="D501" i="1"/>
  <c r="D500" i="1"/>
  <c r="W66" i="3"/>
  <c r="E1219" i="4" l="1"/>
  <c r="F1214" i="4"/>
  <c r="L1214" i="4" s="1"/>
  <c r="F1217" i="4"/>
  <c r="L1217" i="4" s="1"/>
  <c r="E1222" i="4"/>
  <c r="G1215" i="4"/>
  <c r="G1211" i="4"/>
  <c r="F1211" i="4"/>
  <c r="L1211" i="4" s="1"/>
  <c r="E1216" i="4"/>
  <c r="G1213" i="4"/>
  <c r="F1213" i="4"/>
  <c r="L1213" i="4" s="1"/>
  <c r="E1218" i="4"/>
  <c r="F1220" i="4"/>
  <c r="L1220" i="4" s="1"/>
  <c r="E1225" i="4"/>
  <c r="G1214" i="4"/>
  <c r="G1212" i="4"/>
  <c r="V600" i="3"/>
  <c r="W590" i="3"/>
  <c r="W591" i="3"/>
  <c r="W593" i="3"/>
  <c r="W592" i="3"/>
  <c r="W67" i="3"/>
  <c r="F1216" i="4" l="1"/>
  <c r="L1216" i="4" s="1"/>
  <c r="E1221" i="4"/>
  <c r="G1216" i="4"/>
  <c r="G1220" i="4"/>
  <c r="F1225" i="4"/>
  <c r="L1225" i="4" s="1"/>
  <c r="E1230" i="4"/>
  <c r="F1222" i="4"/>
  <c r="L1222" i="4" s="1"/>
  <c r="E1227" i="4"/>
  <c r="G1217" i="4"/>
  <c r="G1218" i="4"/>
  <c r="F1218" i="4"/>
  <c r="L1218" i="4" s="1"/>
  <c r="E1223" i="4"/>
  <c r="G1219" i="4"/>
  <c r="F1219" i="4"/>
  <c r="L1219" i="4" s="1"/>
  <c r="E1224" i="4"/>
  <c r="V610" i="3"/>
  <c r="W600" i="3"/>
  <c r="W601" i="3"/>
  <c r="W607" i="3"/>
  <c r="W602" i="3"/>
  <c r="W606" i="3"/>
  <c r="W603" i="3"/>
  <c r="W608" i="3"/>
  <c r="W615" i="3"/>
  <c r="W618" i="3"/>
  <c r="W617" i="3"/>
  <c r="W616" i="3"/>
  <c r="W619" i="3"/>
  <c r="W604" i="3"/>
  <c r="W609" i="3"/>
  <c r="W605" i="3"/>
  <c r="W614" i="3"/>
  <c r="W68" i="3"/>
  <c r="G1222" i="4" l="1"/>
  <c r="F1224" i="4"/>
  <c r="L1224" i="4" s="1"/>
  <c r="E1229" i="4"/>
  <c r="G1224" i="4"/>
  <c r="G1225" i="4"/>
  <c r="E1235" i="4"/>
  <c r="F1230" i="4"/>
  <c r="L1230" i="4" s="1"/>
  <c r="G1221" i="4"/>
  <c r="E1232" i="4"/>
  <c r="F1227" i="4"/>
  <c r="L1227" i="4" s="1"/>
  <c r="F1223" i="4"/>
  <c r="L1223" i="4" s="1"/>
  <c r="E1228" i="4"/>
  <c r="F1221" i="4"/>
  <c r="L1221" i="4" s="1"/>
  <c r="E1226" i="4"/>
  <c r="G1223" i="4"/>
  <c r="V620" i="3"/>
  <c r="W610" i="3"/>
  <c r="W612" i="3"/>
  <c r="W611" i="3"/>
  <c r="W613" i="3"/>
  <c r="W69" i="3"/>
  <c r="E1240" i="4" l="1"/>
  <c r="F1235" i="4"/>
  <c r="L1235" i="4" s="1"/>
  <c r="G1226" i="4"/>
  <c r="G1229" i="4"/>
  <c r="G1230" i="4"/>
  <c r="F1228" i="4"/>
  <c r="L1228" i="4" s="1"/>
  <c r="E1233" i="4"/>
  <c r="E1234" i="4"/>
  <c r="F1229" i="4"/>
  <c r="L1229" i="4" s="1"/>
  <c r="G1228" i="4"/>
  <c r="E1231" i="4"/>
  <c r="F1226" i="4"/>
  <c r="L1226" i="4" s="1"/>
  <c r="E1237" i="4"/>
  <c r="F1232" i="4"/>
  <c r="L1232" i="4" s="1"/>
  <c r="G1227" i="4"/>
  <c r="V630" i="3"/>
  <c r="W620" i="3"/>
  <c r="W622" i="3"/>
  <c r="W625" i="3"/>
  <c r="W621" i="3"/>
  <c r="W624" i="3"/>
  <c r="W626" i="3"/>
  <c r="W623" i="3"/>
  <c r="W634" i="3"/>
  <c r="W628" i="3"/>
  <c r="W629" i="3"/>
  <c r="W627" i="3"/>
  <c r="W638" i="3"/>
  <c r="W639" i="3"/>
  <c r="W635" i="3"/>
  <c r="W636" i="3"/>
  <c r="W637" i="3"/>
  <c r="W70" i="3"/>
  <c r="E1238" i="4" l="1"/>
  <c r="F1233" i="4"/>
  <c r="L1233" i="4" s="1"/>
  <c r="G1234" i="4"/>
  <c r="G1232" i="4"/>
  <c r="F1234" i="4"/>
  <c r="L1234" i="4" s="1"/>
  <c r="E1239" i="4"/>
  <c r="E1236" i="4"/>
  <c r="F1231" i="4"/>
  <c r="L1231" i="4" s="1"/>
  <c r="G1231" i="4"/>
  <c r="G1235" i="4"/>
  <c r="F1237" i="4"/>
  <c r="L1237" i="4" s="1"/>
  <c r="E1242" i="4"/>
  <c r="G1233" i="4"/>
  <c r="E1245" i="4"/>
  <c r="F1240" i="4"/>
  <c r="L1240" i="4" s="1"/>
  <c r="V640" i="3"/>
  <c r="W630" i="3"/>
  <c r="W632" i="3"/>
  <c r="W631" i="3"/>
  <c r="W633" i="3"/>
  <c r="W648" i="3"/>
  <c r="W647" i="3"/>
  <c r="W645" i="3"/>
  <c r="W644" i="3"/>
  <c r="W649" i="3"/>
  <c r="W71" i="3"/>
  <c r="E1241" i="4" l="1"/>
  <c r="F1236" i="4"/>
  <c r="L1236" i="4" s="1"/>
  <c r="G1236" i="4"/>
  <c r="G1237" i="4"/>
  <c r="E1250" i="4"/>
  <c r="F1245" i="4"/>
  <c r="L1245" i="4" s="1"/>
  <c r="F1239" i="4"/>
  <c r="L1239" i="4" s="1"/>
  <c r="E1244" i="4"/>
  <c r="G1239" i="4"/>
  <c r="G1238" i="4"/>
  <c r="E1247" i="4"/>
  <c r="F1242" i="4"/>
  <c r="L1242" i="4" s="1"/>
  <c r="G1240" i="4"/>
  <c r="E1243" i="4"/>
  <c r="F1238" i="4"/>
  <c r="L1238" i="4" s="1"/>
  <c r="V650" i="3"/>
  <c r="W640" i="3"/>
  <c r="W642" i="3"/>
  <c r="W641" i="3"/>
  <c r="W643" i="3"/>
  <c r="W646" i="3"/>
  <c r="W72" i="3"/>
  <c r="G1244" i="4" l="1"/>
  <c r="G1242" i="4"/>
  <c r="F1243" i="4"/>
  <c r="L1243" i="4" s="1"/>
  <c r="E1248" i="4"/>
  <c r="E1249" i="4"/>
  <c r="F1244" i="4"/>
  <c r="L1244" i="4" s="1"/>
  <c r="E1252" i="4"/>
  <c r="F1247" i="4"/>
  <c r="L1247" i="4" s="1"/>
  <c r="G1241" i="4"/>
  <c r="E1255" i="4"/>
  <c r="F1250" i="4"/>
  <c r="L1250" i="4" s="1"/>
  <c r="G1245" i="4"/>
  <c r="G1243" i="4"/>
  <c r="E1246" i="4"/>
  <c r="F1241" i="4"/>
  <c r="L1241" i="4" s="1"/>
  <c r="W650" i="3"/>
  <c r="W652" i="3"/>
  <c r="W651" i="3"/>
  <c r="W653" i="3"/>
  <c r="W654" i="3"/>
  <c r="W73" i="3"/>
  <c r="E1251" i="4" l="1"/>
  <c r="F1246" i="4"/>
  <c r="L1246" i="4" s="1"/>
  <c r="G1246" i="4"/>
  <c r="F1248" i="4"/>
  <c r="L1248" i="4" s="1"/>
  <c r="E1253" i="4"/>
  <c r="G1248" i="4"/>
  <c r="G1247" i="4"/>
  <c r="E1254" i="4"/>
  <c r="F1249" i="4"/>
  <c r="L1249" i="4" s="1"/>
  <c r="F1252" i="4"/>
  <c r="L1252" i="4" s="1"/>
  <c r="E1257" i="4"/>
  <c r="G1250" i="4"/>
  <c r="F1255" i="4"/>
  <c r="L1255" i="4" s="1"/>
  <c r="E1260" i="4"/>
  <c r="G1249" i="4"/>
  <c r="W74" i="3"/>
  <c r="G1252" i="4" l="1"/>
  <c r="E1265" i="4"/>
  <c r="F1260" i="4"/>
  <c r="L1260" i="4" s="1"/>
  <c r="E1259" i="4"/>
  <c r="F1254" i="4"/>
  <c r="L1254" i="4" s="1"/>
  <c r="G1254" i="4"/>
  <c r="G1255" i="4"/>
  <c r="G1251" i="4"/>
  <c r="F1257" i="4"/>
  <c r="L1257" i="4" s="1"/>
  <c r="E1262" i="4"/>
  <c r="G1253" i="4"/>
  <c r="E1258" i="4"/>
  <c r="F1253" i="4"/>
  <c r="L1253" i="4" s="1"/>
  <c r="E1256" i="4"/>
  <c r="F1251" i="4"/>
  <c r="L1251" i="4" s="1"/>
  <c r="W75" i="3"/>
  <c r="G1260" i="4" l="1"/>
  <c r="E1263" i="4"/>
  <c r="F1258" i="4"/>
  <c r="L1258" i="4" s="1"/>
  <c r="E1264" i="4"/>
  <c r="F1259" i="4"/>
  <c r="L1259" i="4" s="1"/>
  <c r="E1270" i="4"/>
  <c r="F1265" i="4"/>
  <c r="L1265" i="4" s="1"/>
  <c r="G1259" i="4"/>
  <c r="G1258" i="4"/>
  <c r="E1267" i="4"/>
  <c r="F1262" i="4"/>
  <c r="L1262" i="4" s="1"/>
  <c r="G1256" i="4"/>
  <c r="E1261" i="4"/>
  <c r="F1256" i="4"/>
  <c r="L1256" i="4" s="1"/>
  <c r="G1257" i="4"/>
  <c r="W76" i="3"/>
  <c r="G1263" i="4" l="1"/>
  <c r="G1264" i="4"/>
  <c r="G1262" i="4"/>
  <c r="F1270" i="4"/>
  <c r="L1270" i="4" s="1"/>
  <c r="E1275" i="4"/>
  <c r="F1261" i="4"/>
  <c r="L1261" i="4" s="1"/>
  <c r="E1266" i="4"/>
  <c r="E1269" i="4"/>
  <c r="F1264" i="4"/>
  <c r="L1264" i="4" s="1"/>
  <c r="G1261" i="4"/>
  <c r="E1268" i="4"/>
  <c r="F1263" i="4"/>
  <c r="L1263" i="4" s="1"/>
  <c r="E1272" i="4"/>
  <c r="F1267" i="4"/>
  <c r="L1267" i="4" s="1"/>
  <c r="G1265" i="4"/>
  <c r="W77" i="3"/>
  <c r="E1274" i="4" l="1"/>
  <c r="F1269" i="4"/>
  <c r="L1269" i="4" s="1"/>
  <c r="E1280" i="4"/>
  <c r="F1275" i="4"/>
  <c r="L1275" i="4" s="1"/>
  <c r="E1271" i="4"/>
  <c r="F1266" i="4"/>
  <c r="L1266" i="4" s="1"/>
  <c r="G1267" i="4"/>
  <c r="G1270" i="4"/>
  <c r="G1269" i="4"/>
  <c r="E1277" i="4"/>
  <c r="F1272" i="4"/>
  <c r="L1272" i="4" s="1"/>
  <c r="E1273" i="4"/>
  <c r="F1268" i="4"/>
  <c r="L1268" i="4" s="1"/>
  <c r="G1266" i="4"/>
  <c r="G1268" i="4"/>
  <c r="W78" i="3"/>
  <c r="G1274" i="4" l="1"/>
  <c r="G1275" i="4"/>
  <c r="G1271" i="4"/>
  <c r="E1276" i="4"/>
  <c r="F1271" i="4"/>
  <c r="L1271" i="4" s="1"/>
  <c r="G1272" i="4"/>
  <c r="E1278" i="4"/>
  <c r="F1273" i="4"/>
  <c r="L1273" i="4" s="1"/>
  <c r="E1285" i="4"/>
  <c r="F1280" i="4"/>
  <c r="L1280" i="4" s="1"/>
  <c r="G1273" i="4"/>
  <c r="E1282" i="4"/>
  <c r="F1277" i="4"/>
  <c r="L1277" i="4" s="1"/>
  <c r="E1279" i="4"/>
  <c r="F1274" i="4"/>
  <c r="L1274" i="4" s="1"/>
  <c r="W79" i="3"/>
  <c r="E1283" i="4" l="1"/>
  <c r="F1278" i="4"/>
  <c r="L1278" i="4" s="1"/>
  <c r="F1279" i="4"/>
  <c r="L1279" i="4" s="1"/>
  <c r="E1284" i="4"/>
  <c r="G1276" i="4"/>
  <c r="G1277" i="4"/>
  <c r="E1281" i="4"/>
  <c r="F1276" i="4"/>
  <c r="L1276" i="4" s="1"/>
  <c r="G1278" i="4"/>
  <c r="G1280" i="4"/>
  <c r="E1287" i="4"/>
  <c r="F1282" i="4"/>
  <c r="L1282" i="4" s="1"/>
  <c r="E1290" i="4"/>
  <c r="F1285" i="4"/>
  <c r="L1285" i="4" s="1"/>
  <c r="G1279" i="4"/>
  <c r="W80" i="3"/>
  <c r="G1283" i="4" l="1"/>
  <c r="E1286" i="4"/>
  <c r="F1281" i="4"/>
  <c r="L1281" i="4" s="1"/>
  <c r="G1281" i="4"/>
  <c r="E1289" i="4"/>
  <c r="F1284" i="4"/>
  <c r="L1284" i="4" s="1"/>
  <c r="G1282" i="4"/>
  <c r="E1292" i="4"/>
  <c r="F1287" i="4"/>
  <c r="L1287" i="4" s="1"/>
  <c r="G1284" i="4"/>
  <c r="E1295" i="4"/>
  <c r="F1290" i="4"/>
  <c r="L1290" i="4" s="1"/>
  <c r="G1285" i="4"/>
  <c r="E1288" i="4"/>
  <c r="F1283" i="4"/>
  <c r="L1283" i="4" s="1"/>
  <c r="W81" i="3"/>
  <c r="G1287" i="4" l="1"/>
  <c r="E1297" i="4"/>
  <c r="F1292" i="4"/>
  <c r="L1292" i="4" s="1"/>
  <c r="G1286" i="4"/>
  <c r="E1294" i="4"/>
  <c r="F1289" i="4"/>
  <c r="L1289" i="4" s="1"/>
  <c r="G1290" i="4"/>
  <c r="F1295" i="4"/>
  <c r="L1295" i="4" s="1"/>
  <c r="E1300" i="4"/>
  <c r="E1291" i="4"/>
  <c r="F1286" i="4"/>
  <c r="L1286" i="4" s="1"/>
  <c r="F1288" i="4"/>
  <c r="L1288" i="4" s="1"/>
  <c r="E1293" i="4"/>
  <c r="G1289" i="4"/>
  <c r="G1288" i="4"/>
  <c r="W82" i="3"/>
  <c r="G1295" i="4" l="1"/>
  <c r="E1299" i="4"/>
  <c r="F1294" i="4"/>
  <c r="L1294" i="4" s="1"/>
  <c r="G1293" i="4"/>
  <c r="G1291" i="4"/>
  <c r="F1300" i="4"/>
  <c r="L1300" i="4" s="1"/>
  <c r="E1305" i="4"/>
  <c r="F1297" i="4"/>
  <c r="L1297" i="4" s="1"/>
  <c r="E1302" i="4"/>
  <c r="G1294" i="4"/>
  <c r="F1293" i="4"/>
  <c r="L1293" i="4" s="1"/>
  <c r="E1298" i="4"/>
  <c r="F1291" i="4"/>
  <c r="L1291" i="4" s="1"/>
  <c r="E1296" i="4"/>
  <c r="G1292" i="4"/>
  <c r="W83" i="3"/>
  <c r="E1307" i="4" l="1"/>
  <c r="F1302" i="4"/>
  <c r="L1302" i="4" s="1"/>
  <c r="G1297" i="4"/>
  <c r="F1296" i="4"/>
  <c r="L1296" i="4" s="1"/>
  <c r="E1301" i="4"/>
  <c r="E1310" i="4"/>
  <c r="F1305" i="4"/>
  <c r="L1305" i="4" s="1"/>
  <c r="G1298" i="4"/>
  <c r="F1298" i="4"/>
  <c r="L1298" i="4" s="1"/>
  <c r="E1303" i="4"/>
  <c r="F1299" i="4"/>
  <c r="L1299" i="4" s="1"/>
  <c r="E1304" i="4"/>
  <c r="G1296" i="4"/>
  <c r="G1299" i="4"/>
  <c r="G1300" i="4"/>
  <c r="W84" i="3"/>
  <c r="G1305" i="4" l="1"/>
  <c r="F1301" i="4"/>
  <c r="L1301" i="4" s="1"/>
  <c r="E1306" i="4"/>
  <c r="E1308" i="4"/>
  <c r="F1303" i="4"/>
  <c r="L1303" i="4" s="1"/>
  <c r="G1301" i="4"/>
  <c r="G1302" i="4"/>
  <c r="G1303" i="4"/>
  <c r="G1304" i="4"/>
  <c r="E1315" i="4"/>
  <c r="F1310" i="4"/>
  <c r="L1310" i="4" s="1"/>
  <c r="E1309" i="4"/>
  <c r="F1304" i="4"/>
  <c r="L1304" i="4" s="1"/>
  <c r="F1307" i="4"/>
  <c r="L1307" i="4" s="1"/>
  <c r="E1312" i="4"/>
  <c r="W85" i="3"/>
  <c r="G1308" i="4" l="1"/>
  <c r="E1317" i="4"/>
  <c r="F1312" i="4"/>
  <c r="L1312" i="4" s="1"/>
  <c r="E1313" i="4"/>
  <c r="F1308" i="4"/>
  <c r="L1308" i="4" s="1"/>
  <c r="G1307" i="4"/>
  <c r="E1311" i="4"/>
  <c r="F1306" i="4"/>
  <c r="L1306" i="4" s="1"/>
  <c r="G1306" i="4"/>
  <c r="F1309" i="4"/>
  <c r="L1309" i="4" s="1"/>
  <c r="E1314" i="4"/>
  <c r="E1320" i="4"/>
  <c r="F1315" i="4"/>
  <c r="L1315" i="4" s="1"/>
  <c r="G1309" i="4"/>
  <c r="G1310" i="4"/>
  <c r="W86" i="3"/>
  <c r="G1315" i="4" l="1"/>
  <c r="G1311" i="4"/>
  <c r="G1312" i="4"/>
  <c r="G1314" i="4"/>
  <c r="E1318" i="4"/>
  <c r="F1313" i="4"/>
  <c r="L1313" i="4" s="1"/>
  <c r="F1320" i="4"/>
  <c r="L1320" i="4" s="1"/>
  <c r="E1325" i="4"/>
  <c r="E1322" i="4"/>
  <c r="F1317" i="4"/>
  <c r="L1317" i="4" s="1"/>
  <c r="E1319" i="4"/>
  <c r="F1314" i="4"/>
  <c r="L1314" i="4" s="1"/>
  <c r="E1316" i="4"/>
  <c r="F1311" i="4"/>
  <c r="L1311" i="4" s="1"/>
  <c r="G1313" i="4"/>
  <c r="W87" i="3"/>
  <c r="G1318" i="4" l="1"/>
  <c r="G1317" i="4"/>
  <c r="F1318" i="4"/>
  <c r="L1318" i="4" s="1"/>
  <c r="E1323" i="4"/>
  <c r="G1319" i="4"/>
  <c r="F1316" i="4"/>
  <c r="L1316" i="4" s="1"/>
  <c r="E1321" i="4"/>
  <c r="E1324" i="4"/>
  <c r="F1319" i="4"/>
  <c r="L1319" i="4" s="1"/>
  <c r="G1316" i="4"/>
  <c r="F1325" i="4"/>
  <c r="L1325" i="4" s="1"/>
  <c r="E1330" i="4"/>
  <c r="F1322" i="4"/>
  <c r="L1322" i="4" s="1"/>
  <c r="E1327" i="4"/>
  <c r="G1320" i="4"/>
  <c r="W88" i="3"/>
  <c r="F1327" i="4" l="1"/>
  <c r="L1327" i="4" s="1"/>
  <c r="E1332" i="4"/>
  <c r="F1324" i="4"/>
  <c r="L1324" i="4" s="1"/>
  <c r="E1329" i="4"/>
  <c r="G1324" i="4"/>
  <c r="F1330" i="4"/>
  <c r="L1330" i="4" s="1"/>
  <c r="E1335" i="4"/>
  <c r="G1322" i="4"/>
  <c r="F1321" i="4"/>
  <c r="L1321" i="4" s="1"/>
  <c r="E1326" i="4"/>
  <c r="G1325" i="4"/>
  <c r="F1323" i="4"/>
  <c r="L1323" i="4" s="1"/>
  <c r="E1328" i="4"/>
  <c r="G1321" i="4"/>
  <c r="G1323" i="4"/>
  <c r="W89" i="3"/>
  <c r="G1328" i="4" l="1"/>
  <c r="G1327" i="4"/>
  <c r="G1329" i="4"/>
  <c r="F1335" i="4"/>
  <c r="L1335" i="4" s="1"/>
  <c r="E1340" i="4"/>
  <c r="G1326" i="4"/>
  <c r="F1328" i="4"/>
  <c r="L1328" i="4" s="1"/>
  <c r="E1333" i="4"/>
  <c r="F1329" i="4"/>
  <c r="L1329" i="4" s="1"/>
  <c r="E1334" i="4"/>
  <c r="F1326" i="4"/>
  <c r="L1326" i="4" s="1"/>
  <c r="E1331" i="4"/>
  <c r="F1332" i="4"/>
  <c r="L1332" i="4" s="1"/>
  <c r="E1337" i="4"/>
  <c r="G1330" i="4"/>
  <c r="W90" i="3"/>
  <c r="F1340" i="4" l="1"/>
  <c r="L1340" i="4" s="1"/>
  <c r="E1345" i="4"/>
  <c r="G1331" i="4"/>
  <c r="G1334" i="4"/>
  <c r="G1335" i="4"/>
  <c r="E1342" i="4"/>
  <c r="F1337" i="4"/>
  <c r="L1337" i="4" s="1"/>
  <c r="F1331" i="4"/>
  <c r="L1331" i="4" s="1"/>
  <c r="E1336" i="4"/>
  <c r="G1332" i="4"/>
  <c r="F1334" i="4"/>
  <c r="L1334" i="4" s="1"/>
  <c r="E1339" i="4"/>
  <c r="F1333" i="4"/>
  <c r="L1333" i="4" s="1"/>
  <c r="E1338" i="4"/>
  <c r="G1333" i="4"/>
  <c r="W91" i="3"/>
  <c r="G1340" i="4" l="1"/>
  <c r="F1338" i="4"/>
  <c r="L1338" i="4" s="1"/>
  <c r="E1343" i="4"/>
  <c r="G1338" i="4"/>
  <c r="G1339" i="4"/>
  <c r="E1347" i="4"/>
  <c r="F1342" i="4"/>
  <c r="L1342" i="4" s="1"/>
  <c r="F1336" i="4"/>
  <c r="L1336" i="4" s="1"/>
  <c r="E1341" i="4"/>
  <c r="G1336" i="4"/>
  <c r="F1339" i="4"/>
  <c r="L1339" i="4" s="1"/>
  <c r="E1344" i="4"/>
  <c r="E1350" i="4"/>
  <c r="F1345" i="4"/>
  <c r="L1345" i="4" s="1"/>
  <c r="G1337" i="4"/>
  <c r="W92" i="3"/>
  <c r="G1343" i="4" l="1"/>
  <c r="F1343" i="4"/>
  <c r="L1343" i="4" s="1"/>
  <c r="E1348" i="4"/>
  <c r="G1342" i="4"/>
  <c r="G1344" i="4"/>
  <c r="F1350" i="4"/>
  <c r="L1350" i="4" s="1"/>
  <c r="E1355" i="4"/>
  <c r="F1344" i="4"/>
  <c r="L1344" i="4" s="1"/>
  <c r="E1349" i="4"/>
  <c r="F1341" i="4"/>
  <c r="L1341" i="4" s="1"/>
  <c r="E1346" i="4"/>
  <c r="F1347" i="4"/>
  <c r="L1347" i="4" s="1"/>
  <c r="E1352" i="4"/>
  <c r="G1341" i="4"/>
  <c r="G1345" i="4"/>
  <c r="W93" i="3"/>
  <c r="E1354" i="4" l="1"/>
  <c r="F1349" i="4"/>
  <c r="L1349" i="4" s="1"/>
  <c r="G1349" i="4"/>
  <c r="G1347" i="4"/>
  <c r="G1346" i="4"/>
  <c r="E1357" i="4"/>
  <c r="F1352" i="4"/>
  <c r="L1352" i="4" s="1"/>
  <c r="F1348" i="4"/>
  <c r="L1348" i="4" s="1"/>
  <c r="E1353" i="4"/>
  <c r="F1355" i="4"/>
  <c r="L1355" i="4" s="1"/>
  <c r="E1360" i="4"/>
  <c r="E1351" i="4"/>
  <c r="F1346" i="4"/>
  <c r="L1346" i="4" s="1"/>
  <c r="G1350" i="4"/>
  <c r="G1348" i="4"/>
  <c r="W94" i="3"/>
  <c r="G1353" i="4" l="1"/>
  <c r="F1357" i="4"/>
  <c r="L1357" i="4" s="1"/>
  <c r="E1362" i="4"/>
  <c r="G1352" i="4"/>
  <c r="G1354" i="4"/>
  <c r="G1351" i="4"/>
  <c r="F1353" i="4"/>
  <c r="L1353" i="4" s="1"/>
  <c r="E1358" i="4"/>
  <c r="G1355" i="4"/>
  <c r="F1351" i="4"/>
  <c r="L1351" i="4" s="1"/>
  <c r="E1356" i="4"/>
  <c r="E1365" i="4"/>
  <c r="F1360" i="4"/>
  <c r="L1360" i="4" s="1"/>
  <c r="F1354" i="4"/>
  <c r="L1354" i="4" s="1"/>
  <c r="E1359" i="4"/>
  <c r="W95" i="3"/>
  <c r="F1359" i="4" l="1"/>
  <c r="L1359" i="4" s="1"/>
  <c r="E1364" i="4"/>
  <c r="G1356" i="4"/>
  <c r="G1357" i="4"/>
  <c r="F1362" i="4"/>
  <c r="L1362" i="4" s="1"/>
  <c r="E1367" i="4"/>
  <c r="E1363" i="4"/>
  <c r="F1358" i="4"/>
  <c r="L1358" i="4" s="1"/>
  <c r="G1359" i="4"/>
  <c r="F1365" i="4"/>
  <c r="L1365" i="4" s="1"/>
  <c r="E1370" i="4"/>
  <c r="F1356" i="4"/>
  <c r="L1356" i="4" s="1"/>
  <c r="E1361" i="4"/>
  <c r="G1360" i="4"/>
  <c r="G1358" i="4"/>
  <c r="W96" i="3"/>
  <c r="G1364" i="4" l="1"/>
  <c r="G1362" i="4"/>
  <c r="E1372" i="4"/>
  <c r="F1367" i="4"/>
  <c r="L1367" i="4" s="1"/>
  <c r="G1365" i="4"/>
  <c r="E1368" i="4"/>
  <c r="F1363" i="4"/>
  <c r="L1363" i="4" s="1"/>
  <c r="F1361" i="4"/>
  <c r="L1361" i="4" s="1"/>
  <c r="E1366" i="4"/>
  <c r="G1361" i="4"/>
  <c r="F1370" i="4"/>
  <c r="L1370" i="4" s="1"/>
  <c r="E1375" i="4"/>
  <c r="F1364" i="4"/>
  <c r="L1364" i="4" s="1"/>
  <c r="E1369" i="4"/>
  <c r="G1363" i="4"/>
  <c r="W97" i="3"/>
  <c r="F1366" i="4" l="1"/>
  <c r="L1366" i="4" s="1"/>
  <c r="E1371" i="4"/>
  <c r="G1370" i="4"/>
  <c r="E1374" i="4"/>
  <c r="F1369" i="4"/>
  <c r="L1369" i="4" s="1"/>
  <c r="F1372" i="4"/>
  <c r="L1372" i="4" s="1"/>
  <c r="E1377" i="4"/>
  <c r="F1368" i="4"/>
  <c r="L1368" i="4" s="1"/>
  <c r="E1373" i="4"/>
  <c r="G1367" i="4"/>
  <c r="E1380" i="4"/>
  <c r="F1375" i="4"/>
  <c r="L1375" i="4" s="1"/>
  <c r="G1368" i="4"/>
  <c r="G1366" i="4"/>
  <c r="G1369" i="4"/>
  <c r="W98" i="3"/>
  <c r="G1372" i="4" l="1"/>
  <c r="F1377" i="4"/>
  <c r="L1377" i="4" s="1"/>
  <c r="E1382" i="4"/>
  <c r="E1378" i="4"/>
  <c r="F1373" i="4"/>
  <c r="L1373" i="4" s="1"/>
  <c r="G1371" i="4"/>
  <c r="F1374" i="4"/>
  <c r="L1374" i="4" s="1"/>
  <c r="E1379" i="4"/>
  <c r="G1375" i="4"/>
  <c r="G1373" i="4"/>
  <c r="F1371" i="4"/>
  <c r="L1371" i="4" s="1"/>
  <c r="E1376" i="4"/>
  <c r="G1374" i="4"/>
  <c r="F1380" i="4"/>
  <c r="L1380" i="4" s="1"/>
  <c r="E1385" i="4"/>
  <c r="W99" i="3"/>
  <c r="E1384" i="4" l="1"/>
  <c r="F1379" i="4"/>
  <c r="L1379" i="4" s="1"/>
  <c r="G1380" i="4"/>
  <c r="G1376" i="4"/>
  <c r="F1378" i="4"/>
  <c r="L1378" i="4" s="1"/>
  <c r="E1383" i="4"/>
  <c r="E1390" i="4"/>
  <c r="F1385" i="4"/>
  <c r="L1385" i="4" s="1"/>
  <c r="G1379" i="4"/>
  <c r="E1381" i="4"/>
  <c r="F1376" i="4"/>
  <c r="L1376" i="4" s="1"/>
  <c r="E1387" i="4"/>
  <c r="F1382" i="4"/>
  <c r="L1382" i="4" s="1"/>
  <c r="G1378" i="4"/>
  <c r="G1377" i="4"/>
  <c r="W100" i="3"/>
  <c r="F1383" i="4" l="1"/>
  <c r="L1383" i="4" s="1"/>
  <c r="E1388" i="4"/>
  <c r="G1382" i="4"/>
  <c r="G1381" i="4"/>
  <c r="F1390" i="4"/>
  <c r="L1390" i="4" s="1"/>
  <c r="E1395" i="4"/>
  <c r="G1385" i="4"/>
  <c r="G1383" i="4"/>
  <c r="F1387" i="4"/>
  <c r="L1387" i="4" s="1"/>
  <c r="E1392" i="4"/>
  <c r="G1384" i="4"/>
  <c r="F1381" i="4"/>
  <c r="L1381" i="4" s="1"/>
  <c r="E1386" i="4"/>
  <c r="F1384" i="4"/>
  <c r="L1384" i="4" s="1"/>
  <c r="E1389" i="4"/>
  <c r="W101" i="3"/>
  <c r="G1388" i="4" l="1"/>
  <c r="F1389" i="4"/>
  <c r="L1389" i="4" s="1"/>
  <c r="E1394" i="4"/>
  <c r="F1386" i="4"/>
  <c r="L1386" i="4" s="1"/>
  <c r="E1391" i="4"/>
  <c r="G1390" i="4"/>
  <c r="G1386" i="4"/>
  <c r="G1387" i="4"/>
  <c r="G1389" i="4"/>
  <c r="F1392" i="4"/>
  <c r="L1392" i="4" s="1"/>
  <c r="E1397" i="4"/>
  <c r="E1393" i="4"/>
  <c r="F1388" i="4"/>
  <c r="L1388" i="4" s="1"/>
  <c r="F1395" i="4"/>
  <c r="L1395" i="4" s="1"/>
  <c r="E1400" i="4"/>
  <c r="W102" i="3"/>
  <c r="G1392" i="4" l="1"/>
  <c r="E1405" i="4"/>
  <c r="F1400" i="4"/>
  <c r="L1400" i="4" s="1"/>
  <c r="E1396" i="4"/>
  <c r="F1391" i="4"/>
  <c r="L1391" i="4" s="1"/>
  <c r="G1395" i="4"/>
  <c r="E1402" i="4"/>
  <c r="F1397" i="4"/>
  <c r="L1397" i="4" s="1"/>
  <c r="E1399" i="4"/>
  <c r="F1394" i="4"/>
  <c r="L1394" i="4" s="1"/>
  <c r="G1391" i="4"/>
  <c r="F1393" i="4"/>
  <c r="L1393" i="4" s="1"/>
  <c r="E1398" i="4"/>
  <c r="G1394" i="4"/>
  <c r="G1393" i="4"/>
  <c r="W103" i="3"/>
  <c r="G1398" i="4" l="1"/>
  <c r="G1400" i="4"/>
  <c r="F1399" i="4"/>
  <c r="L1399" i="4" s="1"/>
  <c r="E1404" i="4"/>
  <c r="F1402" i="4"/>
  <c r="L1402" i="4" s="1"/>
  <c r="E1407" i="4"/>
  <c r="F1398" i="4"/>
  <c r="L1398" i="4" s="1"/>
  <c r="E1403" i="4"/>
  <c r="F1405" i="4"/>
  <c r="L1405" i="4" s="1"/>
  <c r="E1410" i="4"/>
  <c r="G1399" i="4"/>
  <c r="F1396" i="4"/>
  <c r="L1396" i="4" s="1"/>
  <c r="E1401" i="4"/>
  <c r="G1396" i="4"/>
  <c r="G1397" i="4"/>
  <c r="W104" i="3"/>
  <c r="G1402" i="4" l="1"/>
  <c r="F1404" i="4"/>
  <c r="L1404" i="4" s="1"/>
  <c r="E1409" i="4"/>
  <c r="E1408" i="4"/>
  <c r="F1403" i="4"/>
  <c r="L1403" i="4" s="1"/>
  <c r="F1401" i="4"/>
  <c r="L1401" i="4" s="1"/>
  <c r="E1406" i="4"/>
  <c r="G1405" i="4"/>
  <c r="F1410" i="4"/>
  <c r="L1410" i="4" s="1"/>
  <c r="E1415" i="4"/>
  <c r="F1407" i="4"/>
  <c r="L1407" i="4" s="1"/>
  <c r="E1412" i="4"/>
  <c r="G1401" i="4"/>
  <c r="G1404" i="4"/>
  <c r="G1403" i="4"/>
  <c r="W105" i="3"/>
  <c r="E1420" i="4" l="1"/>
  <c r="F1415" i="4"/>
  <c r="L1415" i="4" s="1"/>
  <c r="G1408" i="4"/>
  <c r="G1409" i="4"/>
  <c r="F1408" i="4"/>
  <c r="L1408" i="4" s="1"/>
  <c r="E1413" i="4"/>
  <c r="E1414" i="4"/>
  <c r="F1409" i="4"/>
  <c r="L1409" i="4" s="1"/>
  <c r="G1410" i="4"/>
  <c r="G1406" i="4"/>
  <c r="E1417" i="4"/>
  <c r="F1412" i="4"/>
  <c r="L1412" i="4" s="1"/>
  <c r="E1411" i="4"/>
  <c r="F1406" i="4"/>
  <c r="L1406" i="4" s="1"/>
  <c r="G1407" i="4"/>
  <c r="W106" i="3"/>
  <c r="F1414" i="4" l="1"/>
  <c r="L1414" i="4" s="1"/>
  <c r="E1419" i="4"/>
  <c r="F1413" i="4"/>
  <c r="L1413" i="4" s="1"/>
  <c r="E1418" i="4"/>
  <c r="G1414" i="4"/>
  <c r="G1412" i="4"/>
  <c r="G1413" i="4"/>
  <c r="G1415" i="4"/>
  <c r="F1411" i="4"/>
  <c r="L1411" i="4" s="1"/>
  <c r="E1416" i="4"/>
  <c r="F1417" i="4"/>
  <c r="L1417" i="4" s="1"/>
  <c r="E1422" i="4"/>
  <c r="G1411" i="4"/>
  <c r="F1420" i="4"/>
  <c r="L1420" i="4" s="1"/>
  <c r="E1425" i="4"/>
  <c r="W107" i="3"/>
  <c r="G1418" i="4" l="1"/>
  <c r="G1417" i="4"/>
  <c r="F1425" i="4"/>
  <c r="L1425" i="4" s="1"/>
  <c r="E1430" i="4"/>
  <c r="G1416" i="4"/>
  <c r="G1419" i="4"/>
  <c r="F1422" i="4"/>
  <c r="L1422" i="4" s="1"/>
  <c r="E1427" i="4"/>
  <c r="E1423" i="4"/>
  <c r="F1418" i="4"/>
  <c r="L1418" i="4" s="1"/>
  <c r="G1420" i="4"/>
  <c r="F1416" i="4"/>
  <c r="L1416" i="4" s="1"/>
  <c r="E1421" i="4"/>
  <c r="F1419" i="4"/>
  <c r="L1419" i="4" s="1"/>
  <c r="E1424" i="4"/>
  <c r="W108" i="3"/>
  <c r="E1432" i="4" l="1"/>
  <c r="F1427" i="4"/>
  <c r="L1427" i="4" s="1"/>
  <c r="E1429" i="4"/>
  <c r="F1424" i="4"/>
  <c r="L1424" i="4" s="1"/>
  <c r="E1426" i="4"/>
  <c r="F1421" i="4"/>
  <c r="L1421" i="4" s="1"/>
  <c r="G1421" i="4"/>
  <c r="E1435" i="4"/>
  <c r="F1430" i="4"/>
  <c r="L1430" i="4" s="1"/>
  <c r="G1422" i="4"/>
  <c r="G1424" i="4"/>
  <c r="G1425" i="4"/>
  <c r="F1423" i="4"/>
  <c r="L1423" i="4" s="1"/>
  <c r="E1428" i="4"/>
  <c r="G1423" i="4"/>
  <c r="W109" i="3"/>
  <c r="F1435" i="4" l="1"/>
  <c r="L1435" i="4" s="1"/>
  <c r="E1440" i="4"/>
  <c r="F1428" i="4"/>
  <c r="L1428" i="4" s="1"/>
  <c r="E1433" i="4"/>
  <c r="G1428" i="4"/>
  <c r="F1426" i="4"/>
  <c r="L1426" i="4" s="1"/>
  <c r="E1431" i="4"/>
  <c r="G1430" i="4"/>
  <c r="F1429" i="4"/>
  <c r="L1429" i="4" s="1"/>
  <c r="E1434" i="4"/>
  <c r="G1427" i="4"/>
  <c r="G1426" i="4"/>
  <c r="G1429" i="4"/>
  <c r="F1432" i="4"/>
  <c r="L1432" i="4" s="1"/>
  <c r="E1437" i="4"/>
  <c r="W110" i="3"/>
  <c r="F1434" i="4" l="1"/>
  <c r="L1434" i="4" s="1"/>
  <c r="E1439" i="4"/>
  <c r="G1434" i="4"/>
  <c r="G1433" i="4"/>
  <c r="E1438" i="4"/>
  <c r="F1433" i="4"/>
  <c r="L1433" i="4" s="1"/>
  <c r="G1435" i="4"/>
  <c r="F1437" i="4"/>
  <c r="L1437" i="4" s="1"/>
  <c r="E1442" i="4"/>
  <c r="G1431" i="4"/>
  <c r="F1440" i="4"/>
  <c r="L1440" i="4" s="1"/>
  <c r="E1445" i="4"/>
  <c r="F1431" i="4"/>
  <c r="L1431" i="4" s="1"/>
  <c r="E1436" i="4"/>
  <c r="G1432" i="4"/>
  <c r="W111" i="3"/>
  <c r="F1442" i="4" l="1"/>
  <c r="L1442" i="4" s="1"/>
  <c r="E1447" i="4"/>
  <c r="G1437" i="4"/>
  <c r="G1438" i="4"/>
  <c r="G1439" i="4"/>
  <c r="F1438" i="4"/>
  <c r="L1438" i="4" s="1"/>
  <c r="E1443" i="4"/>
  <c r="E1441" i="4"/>
  <c r="F1436" i="4"/>
  <c r="L1436" i="4" s="1"/>
  <c r="F1445" i="4"/>
  <c r="L1445" i="4" s="1"/>
  <c r="E1450" i="4"/>
  <c r="E1444" i="4"/>
  <c r="F1439" i="4"/>
  <c r="L1439" i="4" s="1"/>
  <c r="G1440" i="4"/>
  <c r="G1436" i="4"/>
  <c r="W112" i="3"/>
  <c r="G1441" i="4" l="1"/>
  <c r="F1441" i="4"/>
  <c r="L1441" i="4" s="1"/>
  <c r="E1446" i="4"/>
  <c r="G1444" i="4"/>
  <c r="G1445" i="4"/>
  <c r="G1442" i="4"/>
  <c r="G1443" i="4"/>
  <c r="F1444" i="4"/>
  <c r="L1444" i="4" s="1"/>
  <c r="E1449" i="4"/>
  <c r="F1450" i="4"/>
  <c r="L1450" i="4" s="1"/>
  <c r="E1455" i="4"/>
  <c r="F1447" i="4"/>
  <c r="L1447" i="4" s="1"/>
  <c r="E1452" i="4"/>
  <c r="E1448" i="4"/>
  <c r="F1443" i="4"/>
  <c r="L1443" i="4" s="1"/>
  <c r="W113" i="3"/>
  <c r="F1448" i="4" l="1"/>
  <c r="L1448" i="4" s="1"/>
  <c r="E1453" i="4"/>
  <c r="G1449" i="4"/>
  <c r="F1452" i="4"/>
  <c r="L1452" i="4" s="1"/>
  <c r="E1457" i="4"/>
  <c r="E1451" i="4"/>
  <c r="F1446" i="4"/>
  <c r="L1446" i="4" s="1"/>
  <c r="G1448" i="4"/>
  <c r="G1450" i="4"/>
  <c r="G1447" i="4"/>
  <c r="F1449" i="4"/>
  <c r="L1449" i="4" s="1"/>
  <c r="E1454" i="4"/>
  <c r="E1460" i="4"/>
  <c r="F1455" i="4"/>
  <c r="L1455" i="4" s="1"/>
  <c r="G1446" i="4"/>
  <c r="W114" i="3"/>
  <c r="G1453" i="4" l="1"/>
  <c r="F1451" i="4"/>
  <c r="L1451" i="4" s="1"/>
  <c r="E1456" i="4"/>
  <c r="E1462" i="4"/>
  <c r="F1457" i="4"/>
  <c r="L1457" i="4" s="1"/>
  <c r="F1460" i="4"/>
  <c r="L1460" i="4" s="1"/>
  <c r="E1465" i="4"/>
  <c r="F1454" i="4"/>
  <c r="L1454" i="4" s="1"/>
  <c r="E1459" i="4"/>
  <c r="G1454" i="4"/>
  <c r="F1453" i="4"/>
  <c r="L1453" i="4" s="1"/>
  <c r="E1458" i="4"/>
  <c r="G1455" i="4"/>
  <c r="G1451" i="4"/>
  <c r="G1452" i="4"/>
  <c r="W115" i="3"/>
  <c r="F1465" i="4" l="1"/>
  <c r="L1465" i="4" s="1"/>
  <c r="E1470" i="4"/>
  <c r="F1459" i="4"/>
  <c r="L1459" i="4" s="1"/>
  <c r="E1464" i="4"/>
  <c r="G1456" i="4"/>
  <c r="F1462" i="4"/>
  <c r="L1462" i="4" s="1"/>
  <c r="E1467" i="4"/>
  <c r="F1456" i="4"/>
  <c r="L1456" i="4" s="1"/>
  <c r="E1461" i="4"/>
  <c r="G1459" i="4"/>
  <c r="G1460" i="4"/>
  <c r="F1458" i="4"/>
  <c r="L1458" i="4" s="1"/>
  <c r="E1463" i="4"/>
  <c r="G1457" i="4"/>
  <c r="G1458" i="4"/>
  <c r="W116" i="3"/>
  <c r="G1463" i="4" l="1"/>
  <c r="E1472" i="4"/>
  <c r="F1467" i="4"/>
  <c r="L1467" i="4" s="1"/>
  <c r="G1461" i="4"/>
  <c r="F1464" i="4"/>
  <c r="L1464" i="4" s="1"/>
  <c r="E1469" i="4"/>
  <c r="G1464" i="4"/>
  <c r="E1466" i="4"/>
  <c r="F1461" i="4"/>
  <c r="L1461" i="4" s="1"/>
  <c r="G1462" i="4"/>
  <c r="E1468" i="4"/>
  <c r="F1463" i="4"/>
  <c r="L1463" i="4" s="1"/>
  <c r="F1470" i="4"/>
  <c r="L1470" i="4" s="1"/>
  <c r="E1475" i="4"/>
  <c r="G1465" i="4"/>
  <c r="W117" i="3"/>
  <c r="G1470" i="4" l="1"/>
  <c r="F1475" i="4"/>
  <c r="L1475" i="4" s="1"/>
  <c r="E1480" i="4"/>
  <c r="G1469" i="4"/>
  <c r="E1474" i="4"/>
  <c r="F1469" i="4"/>
  <c r="L1469" i="4" s="1"/>
  <c r="F1468" i="4"/>
  <c r="L1468" i="4" s="1"/>
  <c r="E1473" i="4"/>
  <c r="E1477" i="4"/>
  <c r="F1472" i="4"/>
  <c r="L1472" i="4" s="1"/>
  <c r="G1466" i="4"/>
  <c r="F1466" i="4"/>
  <c r="L1466" i="4" s="1"/>
  <c r="E1471" i="4"/>
  <c r="G1467" i="4"/>
  <c r="G1468" i="4"/>
  <c r="W118" i="3"/>
  <c r="G1473" i="4" l="1"/>
  <c r="G1472" i="4"/>
  <c r="E1478" i="4"/>
  <c r="F1473" i="4"/>
  <c r="L1473" i="4" s="1"/>
  <c r="F1474" i="4"/>
  <c r="L1474" i="4" s="1"/>
  <c r="E1479" i="4"/>
  <c r="F1471" i="4"/>
  <c r="L1471" i="4" s="1"/>
  <c r="E1476" i="4"/>
  <c r="F1480" i="4"/>
  <c r="L1480" i="4" s="1"/>
  <c r="E1485" i="4"/>
  <c r="F1477" i="4"/>
  <c r="L1477" i="4" s="1"/>
  <c r="E1482" i="4"/>
  <c r="G1474" i="4"/>
  <c r="G1471" i="4"/>
  <c r="G1475" i="4"/>
  <c r="W119" i="3"/>
  <c r="F1479" i="4" l="1"/>
  <c r="L1479" i="4" s="1"/>
  <c r="E1484" i="4"/>
  <c r="E1490" i="4"/>
  <c r="F1485" i="4"/>
  <c r="L1485" i="4" s="1"/>
  <c r="E1481" i="4"/>
  <c r="F1476" i="4"/>
  <c r="L1476" i="4" s="1"/>
  <c r="G1476" i="4"/>
  <c r="E1483" i="4"/>
  <c r="F1478" i="4"/>
  <c r="L1478" i="4" s="1"/>
  <c r="G1480" i="4"/>
  <c r="G1479" i="4"/>
  <c r="G1477" i="4"/>
  <c r="E1487" i="4"/>
  <c r="F1482" i="4"/>
  <c r="L1482" i="4" s="1"/>
  <c r="G1478" i="4"/>
  <c r="W120" i="3"/>
  <c r="G1485" i="4" l="1"/>
  <c r="G1483" i="4"/>
  <c r="G1481" i="4"/>
  <c r="E1486" i="4"/>
  <c r="F1481" i="4"/>
  <c r="L1481" i="4" s="1"/>
  <c r="G1482" i="4"/>
  <c r="E1495" i="4"/>
  <c r="F1490" i="4"/>
  <c r="L1490" i="4" s="1"/>
  <c r="E1492" i="4"/>
  <c r="F1487" i="4"/>
  <c r="L1487" i="4" s="1"/>
  <c r="F1484" i="4"/>
  <c r="L1484" i="4" s="1"/>
  <c r="E1489" i="4"/>
  <c r="F1483" i="4"/>
  <c r="L1483" i="4" s="1"/>
  <c r="E1488" i="4"/>
  <c r="G1484" i="4"/>
  <c r="W121" i="3"/>
  <c r="F1495" i="4" l="1"/>
  <c r="L1495" i="4" s="1"/>
  <c r="E1500" i="4"/>
  <c r="G1487" i="4"/>
  <c r="F1488" i="4"/>
  <c r="L1488" i="4" s="1"/>
  <c r="E1493" i="4"/>
  <c r="G1486" i="4"/>
  <c r="F1486" i="4"/>
  <c r="L1486" i="4" s="1"/>
  <c r="E1491" i="4"/>
  <c r="F1489" i="4"/>
  <c r="L1489" i="4" s="1"/>
  <c r="E1494" i="4"/>
  <c r="G1488" i="4"/>
  <c r="G1489" i="4"/>
  <c r="F1492" i="4"/>
  <c r="L1492" i="4" s="1"/>
  <c r="E1497" i="4"/>
  <c r="G1490" i="4"/>
  <c r="W122" i="3"/>
  <c r="G1495" i="4" l="1"/>
  <c r="F1493" i="4"/>
  <c r="L1493" i="4" s="1"/>
  <c r="E1498" i="4"/>
  <c r="G1491" i="4"/>
  <c r="E1496" i="4"/>
  <c r="F1491" i="4"/>
  <c r="L1491" i="4" s="1"/>
  <c r="F1497" i="4"/>
  <c r="L1497" i="4" s="1"/>
  <c r="E1502" i="4"/>
  <c r="G1492" i="4"/>
  <c r="G1494" i="4"/>
  <c r="F1500" i="4"/>
  <c r="L1500" i="4" s="1"/>
  <c r="E1505" i="4"/>
  <c r="E1499" i="4"/>
  <c r="F1494" i="4"/>
  <c r="L1494" i="4" s="1"/>
  <c r="G1493" i="4"/>
  <c r="W123" i="3"/>
  <c r="F1502" i="4" l="1"/>
  <c r="L1502" i="4" s="1"/>
  <c r="E1507" i="4"/>
  <c r="G1498" i="4"/>
  <c r="F1499" i="4"/>
  <c r="L1499" i="4" s="1"/>
  <c r="E1504" i="4"/>
  <c r="F1505" i="4"/>
  <c r="L1505" i="4" s="1"/>
  <c r="E1510" i="4"/>
  <c r="F1498" i="4"/>
  <c r="L1498" i="4" s="1"/>
  <c r="E1503" i="4"/>
  <c r="G1497" i="4"/>
  <c r="E1501" i="4"/>
  <c r="F1496" i="4"/>
  <c r="L1496" i="4" s="1"/>
  <c r="G1496" i="4"/>
  <c r="G1499" i="4"/>
  <c r="G1500" i="4"/>
  <c r="W124" i="3"/>
  <c r="F1503" i="4" l="1"/>
  <c r="L1503" i="4" s="1"/>
  <c r="E1508" i="4"/>
  <c r="F1510" i="4"/>
  <c r="L1510" i="4" s="1"/>
  <c r="E1515" i="4"/>
  <c r="F1515" i="4" s="1"/>
  <c r="L1515" i="4" s="1"/>
  <c r="G1501" i="4"/>
  <c r="G1503" i="4"/>
  <c r="G1502" i="4"/>
  <c r="G1505" i="4"/>
  <c r="G1504" i="4"/>
  <c r="F1507" i="4"/>
  <c r="L1507" i="4" s="1"/>
  <c r="E1512" i="4"/>
  <c r="F1504" i="4"/>
  <c r="L1504" i="4" s="1"/>
  <c r="E1509" i="4"/>
  <c r="F1501" i="4"/>
  <c r="L1501" i="4" s="1"/>
  <c r="E1506" i="4"/>
  <c r="W125" i="3"/>
  <c r="F1506" i="4" l="1"/>
  <c r="L1506" i="4" s="1"/>
  <c r="E1511" i="4"/>
  <c r="G1506" i="4"/>
  <c r="G1507" i="4"/>
  <c r="G1510" i="4"/>
  <c r="F1508" i="4"/>
  <c r="L1508" i="4" s="1"/>
  <c r="E1513" i="4"/>
  <c r="G1508" i="4"/>
  <c r="F1509" i="4"/>
  <c r="L1509" i="4" s="1"/>
  <c r="E1514" i="4"/>
  <c r="F1514" i="4" s="1"/>
  <c r="L1514" i="4" s="1"/>
  <c r="F1512" i="4"/>
  <c r="L1512" i="4" s="1"/>
  <c r="E1517" i="4"/>
  <c r="F1517" i="4" s="1"/>
  <c r="L1517" i="4" s="1"/>
  <c r="G1509" i="4"/>
  <c r="W126" i="3"/>
  <c r="F1513" i="4" l="1"/>
  <c r="L1513" i="4" s="1"/>
  <c r="E1518" i="4"/>
  <c r="F1518" i="4" s="1"/>
  <c r="L1518" i="4" s="1"/>
  <c r="G1515" i="4"/>
  <c r="G1514" i="4"/>
  <c r="G1512" i="4"/>
  <c r="G1511" i="4"/>
  <c r="G1513" i="4"/>
  <c r="F1511" i="4"/>
  <c r="L1511" i="4" s="1"/>
  <c r="E1516" i="4"/>
  <c r="F1516" i="4" s="1"/>
  <c r="L1516" i="4" s="1"/>
  <c r="W127" i="3"/>
  <c r="G1516" i="4" l="1"/>
  <c r="G1517" i="4"/>
  <c r="G1518" i="4"/>
  <c r="W128" i="3"/>
  <c r="W129" i="3" l="1"/>
  <c r="W130" i="3" l="1"/>
  <c r="W131" i="3" l="1"/>
  <c r="W132" i="3" l="1"/>
  <c r="W133" i="3" l="1"/>
  <c r="W134" i="3" l="1"/>
  <c r="W135" i="3" l="1"/>
  <c r="W136" i="3" l="1"/>
  <c r="W137" i="3" l="1"/>
  <c r="W138" i="3" l="1"/>
  <c r="W139" i="3" l="1"/>
  <c r="W140" i="3" l="1"/>
  <c r="W141" i="3" l="1"/>
  <c r="W142" i="3" l="1"/>
  <c r="W143" i="3" l="1"/>
  <c r="W144" i="3" l="1"/>
  <c r="W145" i="3" l="1"/>
  <c r="W146" i="3" l="1"/>
  <c r="W147" i="3" l="1"/>
  <c r="W148" i="3" l="1"/>
  <c r="W149" i="3" l="1"/>
  <c r="W150" i="3" l="1"/>
  <c r="W151" i="3" l="1"/>
  <c r="W152" i="3" l="1"/>
  <c r="W153" i="3" l="1"/>
  <c r="W154" i="3" l="1"/>
  <c r="W155" i="3" l="1"/>
  <c r="W156" i="3" l="1"/>
  <c r="W157" i="3" l="1"/>
  <c r="W158" i="3" l="1"/>
  <c r="W159" i="3" l="1"/>
  <c r="W160" i="3" l="1"/>
  <c r="W161" i="3" l="1"/>
  <c r="W162" i="3" l="1"/>
  <c r="W163" i="3" l="1"/>
  <c r="W164" i="3" l="1"/>
  <c r="W165" i="3" l="1"/>
  <c r="W166" i="3" l="1"/>
  <c r="W167" i="3" l="1"/>
  <c r="W168" i="3" l="1"/>
  <c r="W169" i="3" l="1"/>
  <c r="W170" i="3" l="1"/>
  <c r="W171" i="3" l="1"/>
  <c r="W172" i="3" l="1"/>
  <c r="W173" i="3" l="1"/>
  <c r="W174" i="3" l="1"/>
  <c r="W175" i="3" l="1"/>
  <c r="W176" i="3" l="1"/>
  <c r="W177" i="3" l="1"/>
  <c r="W178" i="3" l="1"/>
  <c r="W179" i="3" l="1"/>
  <c r="W180" i="3" l="1"/>
  <c r="W181" i="3" l="1"/>
  <c r="W182" i="3" l="1"/>
  <c r="W183" i="3" l="1"/>
  <c r="W184" i="3" l="1"/>
  <c r="W185" i="3" l="1"/>
  <c r="W186" i="3" l="1"/>
  <c r="W187" i="3" l="1"/>
  <c r="W188" i="3" l="1"/>
  <c r="W189" i="3" l="1"/>
  <c r="W190" i="3" l="1"/>
  <c r="W191" i="3" l="1"/>
  <c r="W192" i="3" l="1"/>
  <c r="W193" i="3" l="1"/>
  <c r="W194" i="3" l="1"/>
  <c r="W195" i="3" l="1"/>
  <c r="W196" i="3" l="1"/>
  <c r="W197" i="3" l="1"/>
  <c r="W198" i="3" l="1"/>
  <c r="W199" i="3" l="1"/>
  <c r="W200" i="3" l="1"/>
  <c r="W201" i="3" l="1"/>
  <c r="W202" i="3" l="1"/>
  <c r="W203" i="3" l="1"/>
  <c r="W204" i="3" l="1"/>
  <c r="W205" i="3" l="1"/>
  <c r="W206" i="3" l="1"/>
  <c r="W207" i="3" l="1"/>
  <c r="W208" i="3" l="1"/>
  <c r="W209" i="3" l="1"/>
  <c r="W210" i="3" l="1"/>
  <c r="W211" i="3" l="1"/>
  <c r="W212" i="3" l="1"/>
  <c r="W213" i="3" l="1"/>
  <c r="W214" i="3" l="1"/>
  <c r="W215" i="3" l="1"/>
  <c r="W216" i="3" l="1"/>
  <c r="W217" i="3" l="1"/>
  <c r="W218" i="3" l="1"/>
  <c r="W219" i="3" l="1"/>
  <c r="W220" i="3" l="1"/>
  <c r="W221" i="3" l="1"/>
  <c r="W222" i="3" l="1"/>
  <c r="W223" i="3" l="1"/>
  <c r="W224" i="3" l="1"/>
  <c r="W225" i="3" l="1"/>
  <c r="W226" i="3" l="1"/>
  <c r="W227" i="3" l="1"/>
  <c r="W228" i="3" l="1"/>
  <c r="W229" i="3" l="1"/>
  <c r="W230" i="3" l="1"/>
  <c r="W231" i="3" l="1"/>
  <c r="W232" i="3" l="1"/>
  <c r="W233" i="3" l="1"/>
  <c r="W234" i="3" l="1"/>
  <c r="W235" i="3" l="1"/>
  <c r="W236" i="3" l="1"/>
  <c r="W237" i="3" l="1"/>
  <c r="W238" i="3" l="1"/>
  <c r="W239" i="3" l="1"/>
  <c r="W240" i="3" l="1"/>
  <c r="W241" i="3" l="1"/>
  <c r="W242" i="3" l="1"/>
  <c r="W243" i="3" l="1"/>
  <c r="W244" i="3" l="1"/>
  <c r="W245" i="3" l="1"/>
  <c r="W246" i="3" l="1"/>
  <c r="W247" i="3" l="1"/>
  <c r="W248" i="3" l="1"/>
  <c r="W249" i="3" l="1"/>
  <c r="W250" i="3" l="1"/>
  <c r="W251" i="3" l="1"/>
  <c r="W252" i="3" l="1"/>
  <c r="W253" i="3" l="1"/>
  <c r="W254" i="3" l="1"/>
  <c r="W255" i="3" l="1"/>
  <c r="W256" i="3" l="1"/>
  <c r="W257" i="3" l="1"/>
  <c r="W258" i="3" l="1"/>
  <c r="W259" i="3" l="1"/>
  <c r="W260" i="3" l="1"/>
  <c r="W261" i="3" l="1"/>
  <c r="W262" i="3" l="1"/>
  <c r="W263" i="3" l="1"/>
  <c r="W264" i="3" l="1"/>
  <c r="W265" i="3" l="1"/>
  <c r="W266" i="3" l="1"/>
  <c r="W267" i="3" l="1"/>
  <c r="W268" i="3" l="1"/>
  <c r="W269" i="3" l="1"/>
  <c r="W270" i="3" l="1"/>
  <c r="W271" i="3" l="1"/>
  <c r="W272" i="3" l="1"/>
  <c r="W273" i="3" l="1"/>
  <c r="W274" i="3" l="1"/>
  <c r="W275" i="3" l="1"/>
  <c r="W276" i="3" l="1"/>
  <c r="W277" i="3" l="1"/>
  <c r="W278" i="3" l="1"/>
  <c r="W279" i="3" l="1"/>
  <c r="W280" i="3" l="1"/>
  <c r="W281" i="3" l="1"/>
  <c r="W282" i="3" l="1"/>
  <c r="W283" i="3" l="1"/>
  <c r="W284" i="3" l="1"/>
  <c r="W285" i="3" l="1"/>
  <c r="W286" i="3" l="1"/>
  <c r="W287" i="3" l="1"/>
  <c r="W288" i="3" l="1"/>
  <c r="W289" i="3" l="1"/>
  <c r="W290" i="3" l="1"/>
  <c r="W291" i="3" l="1"/>
  <c r="W292" i="3" l="1"/>
  <c r="W293" i="3" l="1"/>
  <c r="W294" i="3" l="1"/>
  <c r="W295" i="3" l="1"/>
  <c r="W296" i="3" l="1"/>
  <c r="W297" i="3" l="1"/>
  <c r="W298" i="3" l="1"/>
  <c r="W299" i="3" l="1"/>
  <c r="W300" i="3" l="1"/>
  <c r="W301" i="3" l="1"/>
  <c r="W302" i="3" l="1"/>
  <c r="W303" i="3" l="1"/>
  <c r="W304" i="3" l="1"/>
  <c r="W305" i="3" l="1"/>
  <c r="W306" i="3" l="1"/>
  <c r="W307" i="3" l="1"/>
  <c r="W308" i="3" l="1"/>
  <c r="W309" i="3" l="1"/>
  <c r="W310" i="3" l="1"/>
  <c r="W311" i="3" l="1"/>
  <c r="W312" i="3" l="1"/>
  <c r="W313" i="3" l="1"/>
  <c r="W314" i="3" l="1"/>
  <c r="W315" i="3" l="1"/>
  <c r="W316" i="3" l="1"/>
  <c r="W317" i="3" l="1"/>
  <c r="W318" i="3" l="1"/>
  <c r="W319" i="3" l="1"/>
  <c r="W320" i="3" l="1"/>
  <c r="W321" i="3" l="1"/>
  <c r="W322" i="3" l="1"/>
  <c r="W323" i="3" l="1"/>
  <c r="W324" i="3" l="1"/>
  <c r="W325" i="3" l="1"/>
  <c r="W326" i="3" l="1"/>
  <c r="W327" i="3" l="1"/>
  <c r="W328" i="3" l="1"/>
  <c r="W329" i="3" l="1"/>
  <c r="W330" i="3" l="1"/>
  <c r="W331" i="3" l="1"/>
  <c r="W332" i="3" l="1"/>
  <c r="W333" i="3" l="1"/>
  <c r="W334" i="3" l="1"/>
  <c r="W335" i="3" l="1"/>
  <c r="W336" i="3" l="1"/>
  <c r="W337" i="3" l="1"/>
  <c r="W338" i="3" l="1"/>
  <c r="W339" i="3" l="1"/>
  <c r="W340" i="3" l="1"/>
  <c r="W341" i="3" l="1"/>
  <c r="W342" i="3" l="1"/>
  <c r="W343" i="3" l="1"/>
  <c r="W344" i="3" l="1"/>
  <c r="W345" i="3" l="1"/>
  <c r="W346" i="3" l="1"/>
  <c r="W347" i="3" l="1"/>
  <c r="W348" i="3" l="1"/>
  <c r="W349" i="3" l="1"/>
  <c r="W350" i="3" l="1"/>
  <c r="W351" i="3" l="1"/>
  <c r="W352" i="3" l="1"/>
  <c r="W353" i="3" l="1"/>
  <c r="W354" i="3" l="1"/>
  <c r="W355" i="3" l="1"/>
  <c r="W356" i="3" l="1"/>
  <c r="W357" i="3" l="1"/>
  <c r="W358" i="3" l="1"/>
  <c r="W359" i="3" l="1"/>
  <c r="W360" i="3" l="1"/>
  <c r="W361" i="3" l="1"/>
  <c r="W362" i="3" l="1"/>
  <c r="W363" i="3" l="1"/>
  <c r="W364" i="3" l="1"/>
  <c r="W365" i="3" l="1"/>
  <c r="W366" i="3" l="1"/>
  <c r="W367" i="3" l="1"/>
  <c r="W368" i="3" l="1"/>
  <c r="W369" i="3" l="1"/>
  <c r="W370" i="3" l="1"/>
  <c r="W371" i="3" l="1"/>
  <c r="W372" i="3" l="1"/>
  <c r="W373" i="3" l="1"/>
  <c r="W374" i="3" l="1"/>
  <c r="W375" i="3" l="1"/>
  <c r="W376" i="3" l="1"/>
  <c r="W377" i="3" l="1"/>
  <c r="W378" i="3" l="1"/>
  <c r="W379" i="3" l="1"/>
  <c r="W380" i="3" l="1"/>
  <c r="W381" i="3" l="1"/>
  <c r="W382" i="3" l="1"/>
  <c r="W383" i="3" l="1"/>
  <c r="W384" i="3" l="1"/>
  <c r="W385" i="3" l="1"/>
  <c r="W386" i="3" l="1"/>
  <c r="W387" i="3" l="1"/>
  <c r="W388" i="3" l="1"/>
  <c r="W389" i="3" l="1"/>
  <c r="W390" i="3" l="1"/>
  <c r="W391" i="3" l="1"/>
  <c r="W392" i="3" l="1"/>
  <c r="W393" i="3" l="1"/>
  <c r="W394" i="3" l="1"/>
  <c r="W395" i="3" l="1"/>
  <c r="W396" i="3" l="1"/>
  <c r="W397" i="3" l="1"/>
  <c r="W398" i="3" l="1"/>
  <c r="W399" i="3" l="1"/>
  <c r="W400" i="3" l="1"/>
  <c r="W401" i="3" l="1"/>
  <c r="W402" i="3" l="1"/>
  <c r="W403" i="3" l="1"/>
  <c r="W404" i="3" l="1"/>
  <c r="W405" i="3" l="1"/>
  <c r="W406" i="3" l="1"/>
  <c r="W407" i="3" l="1"/>
  <c r="W408" i="3" l="1"/>
  <c r="W409" i="3" l="1"/>
  <c r="W410" i="3" l="1"/>
  <c r="W411" i="3" l="1"/>
  <c r="W412" i="3" l="1"/>
  <c r="W413" i="3" l="1"/>
  <c r="W414" i="3" l="1"/>
  <c r="W415" i="3" l="1"/>
  <c r="W416" i="3" l="1"/>
  <c r="W417" i="3" l="1"/>
  <c r="W418" i="3" l="1"/>
  <c r="W419" i="3" l="1"/>
  <c r="W420" i="3" l="1"/>
  <c r="W421" i="3" l="1"/>
  <c r="W422" i="3" l="1"/>
  <c r="W423" i="3" l="1"/>
  <c r="W424" i="3" l="1"/>
  <c r="W425" i="3" l="1"/>
  <c r="W426" i="3" l="1"/>
  <c r="W427" i="3" l="1"/>
  <c r="W428" i="3" l="1"/>
  <c r="W429" i="3" l="1"/>
  <c r="W430" i="3" l="1"/>
  <c r="W431" i="3" l="1"/>
  <c r="W432" i="3" l="1"/>
  <c r="W433" i="3" l="1"/>
  <c r="W434" i="3" l="1"/>
  <c r="W435" i="3" l="1"/>
  <c r="W436" i="3" l="1"/>
  <c r="W437" i="3" l="1"/>
  <c r="W438" i="3" l="1"/>
  <c r="W439" i="3" l="1"/>
  <c r="W440" i="3" l="1"/>
  <c r="W441" i="3" l="1"/>
  <c r="W442" i="3" l="1"/>
  <c r="W443" i="3" l="1"/>
  <c r="W444" i="3" l="1"/>
  <c r="W445" i="3" l="1"/>
  <c r="W446" i="3" l="1"/>
  <c r="W447" i="3" l="1"/>
  <c r="W448" i="3" l="1"/>
  <c r="W449" i="3" l="1"/>
  <c r="W450" i="3" l="1"/>
  <c r="W451" i="3" l="1"/>
  <c r="W452" i="3" l="1"/>
  <c r="W453" i="3" l="1"/>
  <c r="W454" i="3" l="1"/>
  <c r="W455" i="3" l="1"/>
  <c r="W456" i="3" l="1"/>
  <c r="W457" i="3" l="1"/>
  <c r="W458" i="3" l="1"/>
  <c r="W459" i="3" l="1"/>
  <c r="W460" i="3" l="1"/>
  <c r="W461" i="3" l="1"/>
  <c r="W462" i="3" l="1"/>
  <c r="W463" i="3" l="1"/>
  <c r="W464" i="3" l="1"/>
  <c r="W465" i="3" l="1"/>
  <c r="W466" i="3" l="1"/>
  <c r="W467" i="3" l="1"/>
  <c r="W468" i="3" l="1"/>
  <c r="W469" i="3" l="1"/>
  <c r="W470" i="3" l="1"/>
  <c r="W471" i="3" l="1"/>
  <c r="W472" i="3" l="1"/>
  <c r="W473" i="3" l="1"/>
  <c r="W474" i="3" l="1"/>
  <c r="W475" i="3" l="1"/>
  <c r="W476" i="3" l="1"/>
  <c r="W477" i="3" l="1"/>
  <c r="W478" i="3" l="1"/>
  <c r="W479" i="3" l="1"/>
  <c r="W480" i="3" l="1"/>
  <c r="W481" i="3" l="1"/>
  <c r="W482" i="3" l="1"/>
  <c r="W483" i="3" l="1"/>
  <c r="W484" i="3" l="1"/>
  <c r="W485" i="3" l="1"/>
  <c r="W486" i="3" l="1"/>
  <c r="W487" i="3" l="1"/>
  <c r="W488" i="3" l="1"/>
  <c r="W489" i="3" l="1"/>
  <c r="W490" i="3" l="1"/>
  <c r="W491" i="3" l="1"/>
  <c r="W492" i="3" l="1"/>
  <c r="W493" i="3" l="1"/>
  <c r="W494" i="3" l="1"/>
  <c r="W495" i="3" l="1"/>
  <c r="W496" i="3" l="1"/>
  <c r="W497" i="3" l="1"/>
  <c r="W498" i="3" l="1"/>
  <c r="W499" i="3" l="1"/>
  <c r="W500" i="3" l="1"/>
  <c r="W501" i="3" l="1"/>
  <c r="W502" i="3" l="1"/>
  <c r="W503" i="3" l="1"/>
  <c r="W504" i="3" l="1"/>
  <c r="W505" i="3" l="1"/>
  <c r="AE38" i="4" l="1"/>
  <c r="AF38" i="4" s="1"/>
  <c r="AE37" i="4"/>
  <c r="AF37" i="4" s="1"/>
  <c r="J59" i="4"/>
  <c r="J55" i="4"/>
  <c r="J60" i="4" s="1"/>
  <c r="J56" i="4"/>
  <c r="J61" i="4" s="1"/>
  <c r="J57" i="4"/>
  <c r="J62" i="4" s="1"/>
  <c r="H65" i="4"/>
  <c r="H80" i="4" s="1"/>
  <c r="H66" i="4"/>
  <c r="I66" i="4" s="1"/>
  <c r="H67" i="4"/>
  <c r="I67" i="4" s="1"/>
  <c r="H68" i="4"/>
  <c r="H83" i="4" s="1"/>
  <c r="H69" i="4"/>
  <c r="I69" i="4" s="1"/>
  <c r="H70" i="4"/>
  <c r="I70" i="4" s="1"/>
  <c r="H71" i="4"/>
  <c r="H86" i="4" s="1"/>
  <c r="H72" i="4"/>
  <c r="I72" i="4" s="1"/>
  <c r="H73" i="4"/>
  <c r="I73" i="4" s="1"/>
  <c r="J73" i="4" s="1"/>
  <c r="H74" i="4"/>
  <c r="H89" i="4" s="1"/>
  <c r="H104" i="4" s="1"/>
  <c r="H75" i="4"/>
  <c r="H90" i="4" s="1"/>
  <c r="I90" i="4" s="1"/>
  <c r="H76" i="4"/>
  <c r="H91" i="4" s="1"/>
  <c r="I91" i="4" s="1"/>
  <c r="H77" i="4"/>
  <c r="H92" i="4" s="1"/>
  <c r="I92" i="4" s="1"/>
  <c r="H78" i="4"/>
  <c r="H93" i="4" s="1"/>
  <c r="I93" i="4" s="1"/>
  <c r="H82" i="4"/>
  <c r="H97" i="4" s="1"/>
  <c r="I97" i="4" s="1"/>
  <c r="H64" i="4"/>
  <c r="H79" i="4" s="1"/>
  <c r="I53" i="4"/>
  <c r="I54" i="4"/>
  <c r="I55" i="4"/>
  <c r="I56" i="4"/>
  <c r="I57" i="4"/>
  <c r="I58" i="4"/>
  <c r="I59" i="4"/>
  <c r="I60" i="4"/>
  <c r="I61" i="4"/>
  <c r="I62" i="4"/>
  <c r="I63" i="4"/>
  <c r="I64" i="4"/>
  <c r="I49" i="4"/>
  <c r="I50" i="4"/>
  <c r="I51" i="4"/>
  <c r="I52" i="4"/>
  <c r="E55" i="4"/>
  <c r="E60" i="4" s="1"/>
  <c r="E56" i="4"/>
  <c r="E61" i="4" s="1"/>
  <c r="E57" i="4"/>
  <c r="E62" i="4" s="1"/>
  <c r="E67" i="4" s="1"/>
  <c r="E58" i="4"/>
  <c r="E63" i="4" s="1"/>
  <c r="F63" i="4" s="1"/>
  <c r="E54" i="4"/>
  <c r="E59" i="4" s="1"/>
  <c r="M5" i="4"/>
  <c r="C3" i="1" s="1"/>
  <c r="M6" i="4"/>
  <c r="C4" i="1" s="1"/>
  <c r="M7" i="4"/>
  <c r="C5" i="1" s="1"/>
  <c r="M8" i="4"/>
  <c r="C6" i="1" s="1"/>
  <c r="M9" i="4"/>
  <c r="C7" i="1" s="1"/>
  <c r="M10" i="4"/>
  <c r="C8" i="1" s="1"/>
  <c r="M11" i="4"/>
  <c r="C9" i="1" s="1"/>
  <c r="M12" i="4"/>
  <c r="C10" i="1" s="1"/>
  <c r="M13" i="4"/>
  <c r="C11" i="1" s="1"/>
  <c r="M14" i="4"/>
  <c r="C12" i="1" s="1"/>
  <c r="M15" i="4"/>
  <c r="C13" i="1" s="1"/>
  <c r="M16" i="4"/>
  <c r="C14" i="1" s="1"/>
  <c r="M17" i="4"/>
  <c r="C15" i="1" s="1"/>
  <c r="M18" i="4"/>
  <c r="C16" i="1" s="1"/>
  <c r="M19" i="4"/>
  <c r="C17" i="1" s="1"/>
  <c r="M20" i="4"/>
  <c r="C18" i="1" s="1"/>
  <c r="M21" i="4"/>
  <c r="C19" i="1" s="1"/>
  <c r="M22" i="4"/>
  <c r="C20" i="1" s="1"/>
  <c r="M23" i="4"/>
  <c r="C21" i="1" s="1"/>
  <c r="M24" i="4"/>
  <c r="C22" i="1" s="1"/>
  <c r="M25" i="4"/>
  <c r="C23" i="1" s="1"/>
  <c r="M26" i="4"/>
  <c r="C24" i="1" s="1"/>
  <c r="M27" i="4"/>
  <c r="C25" i="1" s="1"/>
  <c r="M28" i="4"/>
  <c r="C26" i="1" s="1"/>
  <c r="M29" i="4"/>
  <c r="C27" i="1" s="1"/>
  <c r="M30" i="4"/>
  <c r="C28" i="1" s="1"/>
  <c r="M31" i="4"/>
  <c r="C29" i="1" s="1"/>
  <c r="M32" i="4"/>
  <c r="C30" i="1" s="1"/>
  <c r="M33" i="4"/>
  <c r="C31" i="1" s="1"/>
  <c r="M34" i="4"/>
  <c r="C32" i="1" s="1"/>
  <c r="M35" i="4"/>
  <c r="C33" i="1" s="1"/>
  <c r="M36" i="4"/>
  <c r="C34" i="1" s="1"/>
  <c r="M37" i="4"/>
  <c r="C35" i="1" s="1"/>
  <c r="M38" i="4"/>
  <c r="C36" i="1" s="1"/>
  <c r="M39" i="4"/>
  <c r="C37" i="1" s="1"/>
  <c r="M40" i="4"/>
  <c r="C38" i="1" s="1"/>
  <c r="M41" i="4"/>
  <c r="C39" i="1" s="1"/>
  <c r="M42" i="4"/>
  <c r="C40" i="1" s="1"/>
  <c r="M43" i="4"/>
  <c r="C41" i="1" s="1"/>
  <c r="M44" i="4"/>
  <c r="C42" i="1" s="1"/>
  <c r="M45" i="4"/>
  <c r="C43" i="1" s="1"/>
  <c r="M46" i="4"/>
  <c r="C44" i="1" s="1"/>
  <c r="M47" i="4"/>
  <c r="C45" i="1" s="1"/>
  <c r="M48" i="4"/>
  <c r="C46" i="1" s="1"/>
  <c r="M49" i="4"/>
  <c r="C47" i="1" s="1"/>
  <c r="M50" i="4"/>
  <c r="C48" i="1" s="1"/>
  <c r="M51" i="4"/>
  <c r="C49" i="1" s="1"/>
  <c r="M52" i="4"/>
  <c r="C50" i="1" s="1"/>
  <c r="M53" i="4"/>
  <c r="C51" i="1" s="1"/>
  <c r="M4" i="4"/>
  <c r="C2" i="1" s="1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F5" i="4"/>
  <c r="L5" i="4" s="1"/>
  <c r="B3" i="1" s="1"/>
  <c r="F6" i="4"/>
  <c r="L6" i="4" s="1"/>
  <c r="B4" i="1" s="1"/>
  <c r="F7" i="4"/>
  <c r="L7" i="4" s="1"/>
  <c r="B5" i="1" s="1"/>
  <c r="F8" i="4"/>
  <c r="L8" i="4" s="1"/>
  <c r="B6" i="1" s="1"/>
  <c r="F9" i="4"/>
  <c r="L9" i="4" s="1"/>
  <c r="B7" i="1" s="1"/>
  <c r="F10" i="4"/>
  <c r="L10" i="4" s="1"/>
  <c r="B8" i="1" s="1"/>
  <c r="F11" i="4"/>
  <c r="L11" i="4" s="1"/>
  <c r="B9" i="1" s="1"/>
  <c r="F12" i="4"/>
  <c r="L12" i="4" s="1"/>
  <c r="B10" i="1" s="1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4" i="4"/>
  <c r="L4" i="4" s="1"/>
  <c r="B2" i="1" s="1"/>
  <c r="AE36" i="4"/>
  <c r="AF36" i="4" s="1"/>
  <c r="X12" i="4" s="1"/>
  <c r="Y12" i="4" s="1"/>
  <c r="AE35" i="4"/>
  <c r="AF35" i="4" s="1"/>
  <c r="AE34" i="4"/>
  <c r="AF34" i="4" s="1"/>
  <c r="X14" i="4" s="1"/>
  <c r="Y14" i="4" s="1"/>
  <c r="AE33" i="4"/>
  <c r="AF33" i="4" s="1"/>
  <c r="X13" i="4" s="1"/>
  <c r="Y13" i="4" s="1"/>
  <c r="AE32" i="4"/>
  <c r="AF32" i="4" s="1"/>
  <c r="AE31" i="4"/>
  <c r="AF31" i="4" s="1"/>
  <c r="X11" i="4" s="1"/>
  <c r="Y11" i="4" s="1"/>
  <c r="AE30" i="4"/>
  <c r="AF30" i="4" s="1"/>
  <c r="AE29" i="4"/>
  <c r="AF29" i="4" s="1"/>
  <c r="AE28" i="4"/>
  <c r="AF28" i="4" s="1"/>
  <c r="X10" i="4" s="1"/>
  <c r="Y10" i="4" s="1"/>
  <c r="AE27" i="4"/>
  <c r="AF27" i="4" s="1"/>
  <c r="AE26" i="4"/>
  <c r="AF26" i="4" s="1"/>
  <c r="AE25" i="4"/>
  <c r="AF25" i="4" s="1"/>
  <c r="AE24" i="4"/>
  <c r="AF24" i="4" s="1"/>
  <c r="T9" i="4" s="1"/>
  <c r="U9" i="4" s="1"/>
  <c r="AE23" i="4"/>
  <c r="AF23" i="4" s="1"/>
  <c r="X6" i="4" s="1"/>
  <c r="Y6" i="4" s="1"/>
  <c r="AE22" i="4"/>
  <c r="AF22" i="4" s="1"/>
  <c r="AE21" i="4"/>
  <c r="AF21" i="4" s="1"/>
  <c r="AE20" i="4"/>
  <c r="AF20" i="4" s="1"/>
  <c r="T7" i="4" s="1"/>
  <c r="U7" i="4" s="1"/>
  <c r="AE19" i="4"/>
  <c r="AF19" i="4" s="1"/>
  <c r="T6" i="4" s="1"/>
  <c r="U6" i="4" s="1"/>
  <c r="AE18" i="4"/>
  <c r="AF18" i="4" s="1"/>
  <c r="T5" i="4" s="1"/>
  <c r="U5" i="4" s="1"/>
  <c r="AE17" i="4"/>
  <c r="AF17" i="4" s="1"/>
  <c r="AE16" i="4"/>
  <c r="AF16" i="4" s="1"/>
  <c r="AE15" i="4"/>
  <c r="AF15" i="4" s="1"/>
  <c r="AE14" i="4"/>
  <c r="AF14" i="4" s="1"/>
  <c r="AE13" i="4"/>
  <c r="AF13" i="4" s="1"/>
  <c r="T4" i="4" s="1"/>
  <c r="U4" i="4" s="1"/>
  <c r="V13" i="4"/>
  <c r="AE12" i="4"/>
  <c r="AF12" i="4" s="1"/>
  <c r="V12" i="4"/>
  <c r="AE11" i="4"/>
  <c r="AF11" i="4" s="1"/>
  <c r="V11" i="4"/>
  <c r="AE10" i="4"/>
  <c r="AF10" i="4" s="1"/>
  <c r="V10" i="4"/>
  <c r="AE9" i="4"/>
  <c r="AF9" i="4" s="1"/>
  <c r="V9" i="4"/>
  <c r="AE8" i="4"/>
  <c r="AF8" i="4" s="1"/>
  <c r="AE7" i="4"/>
  <c r="AF7" i="4" s="1"/>
  <c r="V7" i="4"/>
  <c r="AE6" i="4"/>
  <c r="AF6" i="4" s="1"/>
  <c r="V6" i="4"/>
  <c r="AE5" i="4"/>
  <c r="AF5" i="4" s="1"/>
  <c r="V5" i="4"/>
  <c r="AE4" i="4"/>
  <c r="AF4" i="4" s="1"/>
  <c r="V4" i="4"/>
  <c r="B29" i="3"/>
  <c r="B30" i="3" s="1"/>
  <c r="B31" i="3" s="1"/>
  <c r="B19" i="3"/>
  <c r="B20" i="3" s="1"/>
  <c r="B21" i="3" s="1"/>
  <c r="B22" i="3" s="1"/>
  <c r="B23" i="3" s="1"/>
  <c r="B24" i="3" s="1"/>
  <c r="B25" i="3" s="1"/>
  <c r="N6" i="3"/>
  <c r="M6" i="3" s="1"/>
  <c r="I6" i="3"/>
  <c r="G6" i="3" s="1"/>
  <c r="O5" i="3"/>
  <c r="X5" i="3" s="1"/>
  <c r="E2" i="1" s="1"/>
  <c r="G5" i="3"/>
  <c r="H5" i="3" s="1"/>
  <c r="N7" i="3" l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H107" i="4"/>
  <c r="I107" i="4" s="1"/>
  <c r="I104" i="4"/>
  <c r="H119" i="4"/>
  <c r="H88" i="4"/>
  <c r="H103" i="4" s="1"/>
  <c r="H106" i="4"/>
  <c r="H122" i="4"/>
  <c r="H105" i="4"/>
  <c r="H112" i="4"/>
  <c r="H108" i="4"/>
  <c r="I77" i="4"/>
  <c r="I65" i="4"/>
  <c r="J67" i="4"/>
  <c r="J72" i="4" s="1"/>
  <c r="H95" i="4"/>
  <c r="H110" i="4" s="1"/>
  <c r="I80" i="4"/>
  <c r="H85" i="4"/>
  <c r="I85" i="4" s="1"/>
  <c r="G54" i="4"/>
  <c r="G59" i="4" s="1"/>
  <c r="G58" i="4"/>
  <c r="G63" i="4" s="1"/>
  <c r="G56" i="4"/>
  <c r="G61" i="4" s="1"/>
  <c r="F57" i="4"/>
  <c r="L57" i="4" s="1"/>
  <c r="B55" i="1" s="1"/>
  <c r="G55" i="4"/>
  <c r="G60" i="4" s="1"/>
  <c r="I78" i="4"/>
  <c r="J78" i="4" s="1"/>
  <c r="J93" i="4" s="1"/>
  <c r="G57" i="4"/>
  <c r="G62" i="4" s="1"/>
  <c r="G67" i="4" s="1"/>
  <c r="J66" i="4"/>
  <c r="J65" i="4"/>
  <c r="J70" i="4" s="1"/>
  <c r="J64" i="4"/>
  <c r="J69" i="4" s="1"/>
  <c r="L54" i="4"/>
  <c r="B52" i="1" s="1"/>
  <c r="H87" i="4"/>
  <c r="H102" i="4" s="1"/>
  <c r="H117" i="4" s="1"/>
  <c r="H81" i="4"/>
  <c r="H96" i="4" s="1"/>
  <c r="H111" i="4" s="1"/>
  <c r="L63" i="4"/>
  <c r="B61" i="1" s="1"/>
  <c r="I82" i="4"/>
  <c r="H84" i="4"/>
  <c r="H99" i="4" s="1"/>
  <c r="H114" i="4" s="1"/>
  <c r="H98" i="4"/>
  <c r="H113" i="4" s="1"/>
  <c r="I83" i="4"/>
  <c r="I68" i="4"/>
  <c r="F58" i="4"/>
  <c r="L58" i="4" s="1"/>
  <c r="B56" i="1" s="1"/>
  <c r="F55" i="4"/>
  <c r="L55" i="4" s="1"/>
  <c r="B53" i="1" s="1"/>
  <c r="L53" i="4"/>
  <c r="B51" i="1" s="1"/>
  <c r="E66" i="4"/>
  <c r="F66" i="4" s="1"/>
  <c r="F61" i="4"/>
  <c r="L61" i="4" s="1"/>
  <c r="B59" i="1" s="1"/>
  <c r="E65" i="4"/>
  <c r="F65" i="4" s="1"/>
  <c r="F60" i="4"/>
  <c r="L60" i="4" s="1"/>
  <c r="B58" i="1" s="1"/>
  <c r="H94" i="4"/>
  <c r="H109" i="4" s="1"/>
  <c r="I79" i="4"/>
  <c r="F59" i="4"/>
  <c r="L59" i="4" s="1"/>
  <c r="B57" i="1" s="1"/>
  <c r="E64" i="4"/>
  <c r="E69" i="4" s="1"/>
  <c r="F69" i="4" s="1"/>
  <c r="L69" i="4" s="1"/>
  <c r="B67" i="1" s="1"/>
  <c r="F56" i="4"/>
  <c r="L56" i="4" s="1"/>
  <c r="B54" i="1" s="1"/>
  <c r="F62" i="4"/>
  <c r="L62" i="4" s="1"/>
  <c r="B60" i="1" s="1"/>
  <c r="I71" i="4"/>
  <c r="H101" i="4"/>
  <c r="H116" i="4" s="1"/>
  <c r="I86" i="4"/>
  <c r="I89" i="4"/>
  <c r="I88" i="4"/>
  <c r="J88" i="4" s="1"/>
  <c r="I76" i="4"/>
  <c r="I75" i="4"/>
  <c r="I74" i="4"/>
  <c r="F67" i="4"/>
  <c r="L67" i="4" s="1"/>
  <c r="B65" i="1" s="1"/>
  <c r="E72" i="4"/>
  <c r="E68" i="4"/>
  <c r="L41" i="4"/>
  <c r="B39" i="1" s="1"/>
  <c r="L29" i="4"/>
  <c r="B27" i="1" s="1"/>
  <c r="L17" i="4"/>
  <c r="B15" i="1" s="1"/>
  <c r="L43" i="4"/>
  <c r="B41" i="1" s="1"/>
  <c r="L31" i="4"/>
  <c r="B29" i="1" s="1"/>
  <c r="L19" i="4"/>
  <c r="B17" i="1" s="1"/>
  <c r="L42" i="4"/>
  <c r="B40" i="1" s="1"/>
  <c r="L30" i="4"/>
  <c r="B28" i="1" s="1"/>
  <c r="L18" i="4"/>
  <c r="B16" i="1" s="1"/>
  <c r="L45" i="4"/>
  <c r="B43" i="1" s="1"/>
  <c r="L33" i="4"/>
  <c r="B31" i="1" s="1"/>
  <c r="L21" i="4"/>
  <c r="B19" i="1" s="1"/>
  <c r="L44" i="4"/>
  <c r="B42" i="1" s="1"/>
  <c r="L32" i="4"/>
  <c r="B30" i="1" s="1"/>
  <c r="L20" i="4"/>
  <c r="B18" i="1" s="1"/>
  <c r="L48" i="4"/>
  <c r="B46" i="1" s="1"/>
  <c r="L36" i="4"/>
  <c r="B34" i="1" s="1"/>
  <c r="L24" i="4"/>
  <c r="B22" i="1" s="1"/>
  <c r="L47" i="4"/>
  <c r="B45" i="1" s="1"/>
  <c r="L35" i="4"/>
  <c r="B33" i="1" s="1"/>
  <c r="L23" i="4"/>
  <c r="B21" i="1" s="1"/>
  <c r="L46" i="4"/>
  <c r="B44" i="1" s="1"/>
  <c r="L34" i="4"/>
  <c r="B32" i="1" s="1"/>
  <c r="L22" i="4"/>
  <c r="B20" i="1" s="1"/>
  <c r="L49" i="4"/>
  <c r="B47" i="1" s="1"/>
  <c r="L37" i="4"/>
  <c r="B35" i="1" s="1"/>
  <c r="L25" i="4"/>
  <c r="B23" i="1" s="1"/>
  <c r="L13" i="4"/>
  <c r="B11" i="1" s="1"/>
  <c r="L52" i="4"/>
  <c r="B50" i="1" s="1"/>
  <c r="L40" i="4"/>
  <c r="B38" i="1" s="1"/>
  <c r="L28" i="4"/>
  <c r="B26" i="1" s="1"/>
  <c r="L16" i="4"/>
  <c r="B14" i="1" s="1"/>
  <c r="L51" i="4"/>
  <c r="B49" i="1" s="1"/>
  <c r="L39" i="4"/>
  <c r="B37" i="1" s="1"/>
  <c r="L27" i="4"/>
  <c r="B25" i="1" s="1"/>
  <c r="L15" i="4"/>
  <c r="B13" i="1" s="1"/>
  <c r="L50" i="4"/>
  <c r="B48" i="1" s="1"/>
  <c r="L38" i="4"/>
  <c r="B36" i="1" s="1"/>
  <c r="L26" i="4"/>
  <c r="B24" i="1" s="1"/>
  <c r="L14" i="4"/>
  <c r="B12" i="1" s="1"/>
  <c r="T14" i="4"/>
  <c r="U14" i="4" s="1"/>
  <c r="T13" i="4"/>
  <c r="U13" i="4" s="1"/>
  <c r="T8" i="4"/>
  <c r="U8" i="4" s="1"/>
  <c r="X5" i="4"/>
  <c r="Y5" i="4" s="1"/>
  <c r="X7" i="4"/>
  <c r="Y7" i="4" s="1"/>
  <c r="T10" i="4"/>
  <c r="U10" i="4" s="1"/>
  <c r="T11" i="4"/>
  <c r="U11" i="4" s="1"/>
  <c r="X9" i="4"/>
  <c r="Y9" i="4" s="1"/>
  <c r="T12" i="4"/>
  <c r="U12" i="4" s="1"/>
  <c r="X8" i="4"/>
  <c r="Y8" i="4" s="1"/>
  <c r="X4" i="4"/>
  <c r="Y4" i="4" s="1"/>
  <c r="H6" i="3"/>
  <c r="O6" i="3"/>
  <c r="X6" i="3" s="1"/>
  <c r="E3" i="1" s="1"/>
  <c r="M7" i="3"/>
  <c r="J6" i="3"/>
  <c r="I7" i="3"/>
  <c r="L65" i="4" l="1"/>
  <c r="B63" i="1" s="1"/>
  <c r="J77" i="4"/>
  <c r="O7" i="3"/>
  <c r="X7" i="3" s="1"/>
  <c r="E4" i="1" s="1"/>
  <c r="I116" i="4"/>
  <c r="H131" i="4"/>
  <c r="I110" i="4"/>
  <c r="H125" i="4"/>
  <c r="I108" i="4"/>
  <c r="J108" i="4" s="1"/>
  <c r="H123" i="4"/>
  <c r="I112" i="4"/>
  <c r="H127" i="4"/>
  <c r="I111" i="4"/>
  <c r="H126" i="4"/>
  <c r="I105" i="4"/>
  <c r="H120" i="4"/>
  <c r="I117" i="4"/>
  <c r="H132" i="4"/>
  <c r="I122" i="4"/>
  <c r="H137" i="4"/>
  <c r="H121" i="4"/>
  <c r="I106" i="4"/>
  <c r="I113" i="4"/>
  <c r="H128" i="4"/>
  <c r="I103" i="4"/>
  <c r="J103" i="4" s="1"/>
  <c r="H118" i="4"/>
  <c r="I119" i="4"/>
  <c r="H134" i="4"/>
  <c r="H129" i="4"/>
  <c r="I114" i="4"/>
  <c r="I87" i="4"/>
  <c r="I109" i="4"/>
  <c r="H124" i="4"/>
  <c r="H100" i="4"/>
  <c r="H115" i="4" s="1"/>
  <c r="G72" i="4"/>
  <c r="G66" i="4"/>
  <c r="E71" i="4"/>
  <c r="I81" i="4"/>
  <c r="I95" i="4"/>
  <c r="G65" i="4"/>
  <c r="J71" i="4"/>
  <c r="J76" i="4" s="1"/>
  <c r="J81" i="4" s="1"/>
  <c r="J86" i="4" s="1"/>
  <c r="J91" i="4" s="1"/>
  <c r="G68" i="4"/>
  <c r="G64" i="4"/>
  <c r="G69" i="4" s="1"/>
  <c r="J74" i="4"/>
  <c r="J79" i="4" s="1"/>
  <c r="J75" i="4"/>
  <c r="J80" i="4" s="1"/>
  <c r="J85" i="4" s="1"/>
  <c r="J90" i="4" s="1"/>
  <c r="J68" i="4"/>
  <c r="J83" i="4" s="1"/>
  <c r="J82" i="4"/>
  <c r="M58" i="4"/>
  <c r="C56" i="1" s="1"/>
  <c r="M56" i="4"/>
  <c r="C54" i="1" s="1"/>
  <c r="I101" i="4"/>
  <c r="I98" i="4"/>
  <c r="I94" i="4"/>
  <c r="I99" i="4"/>
  <c r="I96" i="4"/>
  <c r="M59" i="4"/>
  <c r="C57" i="1" s="1"/>
  <c r="I100" i="4"/>
  <c r="I84" i="4"/>
  <c r="I102" i="4"/>
  <c r="E74" i="4"/>
  <c r="E79" i="4" s="1"/>
  <c r="F64" i="4"/>
  <c r="M67" i="4"/>
  <c r="C65" i="1" s="1"/>
  <c r="M54" i="4"/>
  <c r="C52" i="1" s="1"/>
  <c r="E70" i="4"/>
  <c r="F70" i="4" s="1"/>
  <c r="L70" i="4" s="1"/>
  <c r="B68" i="1" s="1"/>
  <c r="M63" i="4"/>
  <c r="C61" i="1" s="1"/>
  <c r="M57" i="4"/>
  <c r="C55" i="1" s="1"/>
  <c r="L66" i="4"/>
  <c r="B64" i="1" s="1"/>
  <c r="F68" i="4"/>
  <c r="E73" i="4"/>
  <c r="F71" i="4"/>
  <c r="L71" i="4" s="1"/>
  <c r="B69" i="1" s="1"/>
  <c r="E76" i="4"/>
  <c r="E81" i="4" s="1"/>
  <c r="E77" i="4"/>
  <c r="G77" i="4" s="1"/>
  <c r="F72" i="4"/>
  <c r="M8" i="3"/>
  <c r="G7" i="3"/>
  <c r="J7" i="3"/>
  <c r="I8" i="3"/>
  <c r="G71" i="4" l="1"/>
  <c r="J87" i="4"/>
  <c r="J92" i="4" s="1"/>
  <c r="J97" i="4" s="1"/>
  <c r="H144" i="4"/>
  <c r="I129" i="4"/>
  <c r="I137" i="4"/>
  <c r="H152" i="4"/>
  <c r="H167" i="4" s="1"/>
  <c r="H138" i="4"/>
  <c r="I123" i="4"/>
  <c r="J123" i="4" s="1"/>
  <c r="I121" i="4"/>
  <c r="H136" i="4"/>
  <c r="I127" i="4"/>
  <c r="H142" i="4"/>
  <c r="H157" i="4" s="1"/>
  <c r="H147" i="4"/>
  <c r="H162" i="4" s="1"/>
  <c r="I132" i="4"/>
  <c r="I134" i="4"/>
  <c r="H149" i="4"/>
  <c r="I125" i="4"/>
  <c r="H140" i="4"/>
  <c r="I118" i="4"/>
  <c r="J118" i="4" s="1"/>
  <c r="H133" i="4"/>
  <c r="I131" i="4"/>
  <c r="H146" i="4"/>
  <c r="H161" i="4" s="1"/>
  <c r="H135" i="4"/>
  <c r="I120" i="4"/>
  <c r="H130" i="4"/>
  <c r="I115" i="4"/>
  <c r="H139" i="4"/>
  <c r="H154" i="4" s="1"/>
  <c r="I124" i="4"/>
  <c r="I128" i="4"/>
  <c r="H143" i="4"/>
  <c r="J95" i="4"/>
  <c r="J100" i="4" s="1"/>
  <c r="J105" i="4" s="1"/>
  <c r="J110" i="4" s="1"/>
  <c r="H141" i="4"/>
  <c r="I126" i="4"/>
  <c r="J96" i="4"/>
  <c r="J101" i="4" s="1"/>
  <c r="J106" i="4" s="1"/>
  <c r="J111" i="4" s="1"/>
  <c r="J116" i="4" s="1"/>
  <c r="G74" i="4"/>
  <c r="G79" i="4" s="1"/>
  <c r="F74" i="4"/>
  <c r="L74" i="4" s="1"/>
  <c r="B72" i="1" s="1"/>
  <c r="G76" i="4"/>
  <c r="G81" i="4" s="1"/>
  <c r="G73" i="4"/>
  <c r="G70" i="4"/>
  <c r="J102" i="4"/>
  <c r="J107" i="4" s="1"/>
  <c r="J112" i="4" s="1"/>
  <c r="J117" i="4" s="1"/>
  <c r="J122" i="4" s="1"/>
  <c r="J127" i="4" s="1"/>
  <c r="J132" i="4" s="1"/>
  <c r="J98" i="4"/>
  <c r="J113" i="4" s="1"/>
  <c r="K68" i="4"/>
  <c r="J84" i="4"/>
  <c r="J89" i="4" s="1"/>
  <c r="J94" i="4" s="1"/>
  <c r="J99" i="4" s="1"/>
  <c r="J104" i="4" s="1"/>
  <c r="J109" i="4" s="1"/>
  <c r="J114" i="4" s="1"/>
  <c r="J119" i="4" s="1"/>
  <c r="L64" i="4"/>
  <c r="B62" i="1" s="1"/>
  <c r="M55" i="4"/>
  <c r="C53" i="1" s="1"/>
  <c r="M61" i="4"/>
  <c r="C59" i="1" s="1"/>
  <c r="M72" i="4"/>
  <c r="C70" i="1" s="1"/>
  <c r="M62" i="4"/>
  <c r="C60" i="1" s="1"/>
  <c r="E75" i="4"/>
  <c r="E80" i="4" s="1"/>
  <c r="M71" i="4"/>
  <c r="C69" i="1" s="1"/>
  <c r="L68" i="4"/>
  <c r="B66" i="1" s="1"/>
  <c r="M68" i="4"/>
  <c r="C66" i="1" s="1"/>
  <c r="L72" i="4"/>
  <c r="B70" i="1" s="1"/>
  <c r="M60" i="4"/>
  <c r="C58" i="1" s="1"/>
  <c r="M66" i="4"/>
  <c r="C64" i="1" s="1"/>
  <c r="F76" i="4"/>
  <c r="F73" i="4"/>
  <c r="E78" i="4"/>
  <c r="F79" i="4"/>
  <c r="E84" i="4"/>
  <c r="F77" i="4"/>
  <c r="E82" i="4"/>
  <c r="G82" i="4" s="1"/>
  <c r="M9" i="3"/>
  <c r="O8" i="3"/>
  <c r="X8" i="3" s="1"/>
  <c r="E5" i="1" s="1"/>
  <c r="H7" i="3"/>
  <c r="J8" i="3"/>
  <c r="I9" i="3"/>
  <c r="G8" i="3"/>
  <c r="I154" i="4" l="1"/>
  <c r="H169" i="4"/>
  <c r="I144" i="4"/>
  <c r="H159" i="4"/>
  <c r="I149" i="4"/>
  <c r="H164" i="4"/>
  <c r="I162" i="4"/>
  <c r="H177" i="4"/>
  <c r="J128" i="4"/>
  <c r="I157" i="4"/>
  <c r="H172" i="4"/>
  <c r="I161" i="4"/>
  <c r="H176" i="4"/>
  <c r="I141" i="4"/>
  <c r="H156" i="4"/>
  <c r="I143" i="4"/>
  <c r="H158" i="4"/>
  <c r="I140" i="4"/>
  <c r="H155" i="4"/>
  <c r="I167" i="4"/>
  <c r="H182" i="4"/>
  <c r="I138" i="4"/>
  <c r="J138" i="4" s="1"/>
  <c r="H153" i="4"/>
  <c r="H168" i="4" s="1"/>
  <c r="I135" i="4"/>
  <c r="H150" i="4"/>
  <c r="H165" i="4" s="1"/>
  <c r="I146" i="4"/>
  <c r="J137" i="4"/>
  <c r="J124" i="4"/>
  <c r="H148" i="4"/>
  <c r="H163" i="4" s="1"/>
  <c r="I133" i="4"/>
  <c r="J133" i="4" s="1"/>
  <c r="I147" i="4"/>
  <c r="J129" i="4"/>
  <c r="J134" i="4" s="1"/>
  <c r="I139" i="4"/>
  <c r="J115" i="4"/>
  <c r="J120" i="4" s="1"/>
  <c r="J125" i="4" s="1"/>
  <c r="I142" i="4"/>
  <c r="J142" i="4" s="1"/>
  <c r="J121" i="4"/>
  <c r="J126" i="4" s="1"/>
  <c r="J131" i="4" s="1"/>
  <c r="I152" i="4"/>
  <c r="H145" i="4"/>
  <c r="I130" i="4"/>
  <c r="H151" i="4"/>
  <c r="H166" i="4" s="1"/>
  <c r="I136" i="4"/>
  <c r="G75" i="4"/>
  <c r="G80" i="4" s="1"/>
  <c r="G78" i="4"/>
  <c r="G84" i="4"/>
  <c r="F75" i="4"/>
  <c r="L75" i="4" s="1"/>
  <c r="B73" i="1" s="1"/>
  <c r="M73" i="4"/>
  <c r="C71" i="1" s="1"/>
  <c r="M76" i="4"/>
  <c r="C74" i="1" s="1"/>
  <c r="L76" i="4"/>
  <c r="B74" i="1" s="1"/>
  <c r="L77" i="4"/>
  <c r="B75" i="1" s="1"/>
  <c r="M77" i="4"/>
  <c r="C75" i="1" s="1"/>
  <c r="M70" i="4"/>
  <c r="C68" i="1" s="1"/>
  <c r="M65" i="4"/>
  <c r="C63" i="1" s="1"/>
  <c r="M64" i="4"/>
  <c r="C62" i="1" s="1"/>
  <c r="L79" i="4"/>
  <c r="B77" i="1" s="1"/>
  <c r="L73" i="4"/>
  <c r="B71" i="1" s="1"/>
  <c r="F82" i="4"/>
  <c r="E87" i="4"/>
  <c r="G87" i="4" s="1"/>
  <c r="E89" i="4"/>
  <c r="F84" i="4"/>
  <c r="F78" i="4"/>
  <c r="E83" i="4"/>
  <c r="F81" i="4"/>
  <c r="E86" i="4"/>
  <c r="G86" i="4" s="1"/>
  <c r="F80" i="4"/>
  <c r="E85" i="4"/>
  <c r="I10" i="3"/>
  <c r="G9" i="3"/>
  <c r="J9" i="3"/>
  <c r="O9" i="3"/>
  <c r="X9" i="3" s="1"/>
  <c r="E6" i="1" s="1"/>
  <c r="H8" i="3"/>
  <c r="M10" i="3"/>
  <c r="J147" i="4" l="1"/>
  <c r="J143" i="4"/>
  <c r="I156" i="4"/>
  <c r="H171" i="4"/>
  <c r="I163" i="4"/>
  <c r="H178" i="4"/>
  <c r="I164" i="4"/>
  <c r="H179" i="4"/>
  <c r="H192" i="4"/>
  <c r="I177" i="4"/>
  <c r="I166" i="4"/>
  <c r="H181" i="4"/>
  <c r="I176" i="4"/>
  <c r="H191" i="4"/>
  <c r="H174" i="4"/>
  <c r="I159" i="4"/>
  <c r="I145" i="4"/>
  <c r="H160" i="4"/>
  <c r="I158" i="4"/>
  <c r="J158" i="4" s="1"/>
  <c r="H173" i="4"/>
  <c r="H180" i="4"/>
  <c r="I165" i="4"/>
  <c r="I182" i="4"/>
  <c r="H197" i="4"/>
  <c r="I172" i="4"/>
  <c r="H187" i="4"/>
  <c r="I169" i="4"/>
  <c r="H184" i="4"/>
  <c r="H183" i="4"/>
  <c r="I168" i="4"/>
  <c r="I155" i="4"/>
  <c r="H170" i="4"/>
  <c r="J130" i="4"/>
  <c r="J135" i="4" s="1"/>
  <c r="J140" i="4" s="1"/>
  <c r="J145" i="4" s="1"/>
  <c r="J152" i="4"/>
  <c r="J157" i="4" s="1"/>
  <c r="J162" i="4" s="1"/>
  <c r="J167" i="4" s="1"/>
  <c r="J172" i="4" s="1"/>
  <c r="J177" i="4" s="1"/>
  <c r="J182" i="4" s="1"/>
  <c r="J136" i="4"/>
  <c r="J141" i="4" s="1"/>
  <c r="J146" i="4" s="1"/>
  <c r="J151" i="4" s="1"/>
  <c r="I148" i="4"/>
  <c r="J148" i="4" s="1"/>
  <c r="I153" i="4"/>
  <c r="J153" i="4" s="1"/>
  <c r="J139" i="4"/>
  <c r="J144" i="4" s="1"/>
  <c r="J149" i="4" s="1"/>
  <c r="J154" i="4" s="1"/>
  <c r="I150" i="4"/>
  <c r="I151" i="4"/>
  <c r="G83" i="4"/>
  <c r="G89" i="4"/>
  <c r="G85" i="4"/>
  <c r="M78" i="4"/>
  <c r="C76" i="1" s="1"/>
  <c r="L80" i="4"/>
  <c r="B78" i="1" s="1"/>
  <c r="M69" i="4"/>
  <c r="C67" i="1" s="1"/>
  <c r="L84" i="4"/>
  <c r="B82" i="1" s="1"/>
  <c r="M75" i="4"/>
  <c r="C73" i="1" s="1"/>
  <c r="L78" i="4"/>
  <c r="B76" i="1" s="1"/>
  <c r="L81" i="4"/>
  <c r="B79" i="1" s="1"/>
  <c r="L82" i="4"/>
  <c r="B80" i="1" s="1"/>
  <c r="M82" i="4"/>
  <c r="C80" i="1" s="1"/>
  <c r="E88" i="4"/>
  <c r="F83" i="4"/>
  <c r="F89" i="4"/>
  <c r="E94" i="4"/>
  <c r="E92" i="4"/>
  <c r="G92" i="4" s="1"/>
  <c r="F87" i="4"/>
  <c r="F85" i="4"/>
  <c r="E90" i="4"/>
  <c r="E91" i="4"/>
  <c r="G91" i="4" s="1"/>
  <c r="F86" i="4"/>
  <c r="O10" i="3"/>
  <c r="X10" i="3" s="1"/>
  <c r="E7" i="1" s="1"/>
  <c r="H9" i="3"/>
  <c r="J10" i="3"/>
  <c r="I11" i="3"/>
  <c r="G10" i="3"/>
  <c r="M11" i="3"/>
  <c r="O11" i="3" l="1"/>
  <c r="X11" i="3" s="1"/>
  <c r="E8" i="1" s="1"/>
  <c r="I197" i="4"/>
  <c r="H212" i="4"/>
  <c r="J168" i="4"/>
  <c r="H189" i="4"/>
  <c r="I174" i="4"/>
  <c r="H207" i="4"/>
  <c r="I192" i="4"/>
  <c r="H198" i="4"/>
  <c r="I183" i="4"/>
  <c r="J183" i="4" s="1"/>
  <c r="I180" i="4"/>
  <c r="H195" i="4"/>
  <c r="I191" i="4"/>
  <c r="H206" i="4"/>
  <c r="I178" i="4"/>
  <c r="H193" i="4"/>
  <c r="I184" i="4"/>
  <c r="H199" i="4"/>
  <c r="J163" i="4"/>
  <c r="J159" i="4"/>
  <c r="J164" i="4" s="1"/>
  <c r="J169" i="4" s="1"/>
  <c r="J174" i="4" s="1"/>
  <c r="J179" i="4" s="1"/>
  <c r="J184" i="4" s="1"/>
  <c r="I173" i="4"/>
  <c r="J173" i="4" s="1"/>
  <c r="H188" i="4"/>
  <c r="I181" i="4"/>
  <c r="H196" i="4"/>
  <c r="I171" i="4"/>
  <c r="H186" i="4"/>
  <c r="I170" i="4"/>
  <c r="H185" i="4"/>
  <c r="I179" i="4"/>
  <c r="H194" i="4"/>
  <c r="I187" i="4"/>
  <c r="J187" i="4" s="1"/>
  <c r="H202" i="4"/>
  <c r="I160" i="4"/>
  <c r="H175" i="4"/>
  <c r="J156" i="4"/>
  <c r="G88" i="4"/>
  <c r="J150" i="4"/>
  <c r="J155" i="4" s="1"/>
  <c r="G90" i="4"/>
  <c r="G94" i="4"/>
  <c r="M86" i="4"/>
  <c r="C84" i="1" s="1"/>
  <c r="M81" i="4"/>
  <c r="C79" i="1" s="1"/>
  <c r="L86" i="4"/>
  <c r="B84" i="1" s="1"/>
  <c r="L87" i="4"/>
  <c r="B85" i="1" s="1"/>
  <c r="M87" i="4"/>
  <c r="C85" i="1" s="1"/>
  <c r="M74" i="4"/>
  <c r="C72" i="1" s="1"/>
  <c r="L85" i="4"/>
  <c r="B83" i="1" s="1"/>
  <c r="L89" i="4"/>
  <c r="B87" i="1" s="1"/>
  <c r="M80" i="4"/>
  <c r="C78" i="1" s="1"/>
  <c r="L83" i="4"/>
  <c r="B81" i="1" s="1"/>
  <c r="M83" i="4"/>
  <c r="C81" i="1" s="1"/>
  <c r="F92" i="4"/>
  <c r="E97" i="4"/>
  <c r="G97" i="4" s="1"/>
  <c r="E99" i="4"/>
  <c r="E104" i="4" s="1"/>
  <c r="F94" i="4"/>
  <c r="F91" i="4"/>
  <c r="E96" i="4"/>
  <c r="G96" i="4" s="1"/>
  <c r="F90" i="4"/>
  <c r="E95" i="4"/>
  <c r="E93" i="4"/>
  <c r="G93" i="4" s="1"/>
  <c r="F88" i="4"/>
  <c r="H10" i="3"/>
  <c r="M12" i="3"/>
  <c r="G11" i="3"/>
  <c r="I12" i="3"/>
  <c r="J11" i="3"/>
  <c r="J178" i="4" l="1"/>
  <c r="J192" i="4"/>
  <c r="J197" i="4" s="1"/>
  <c r="I188" i="4"/>
  <c r="J188" i="4" s="1"/>
  <c r="H203" i="4"/>
  <c r="I206" i="4"/>
  <c r="H221" i="4"/>
  <c r="I185" i="4"/>
  <c r="H200" i="4"/>
  <c r="J161" i="4"/>
  <c r="J166" i="4" s="1"/>
  <c r="J171" i="4" s="1"/>
  <c r="J176" i="4" s="1"/>
  <c r="J181" i="4" s="1"/>
  <c r="J186" i="4" s="1"/>
  <c r="J191" i="4" s="1"/>
  <c r="J196" i="4" s="1"/>
  <c r="H210" i="4"/>
  <c r="I195" i="4"/>
  <c r="I189" i="4"/>
  <c r="J189" i="4" s="1"/>
  <c r="J194" i="4" s="1"/>
  <c r="J199" i="4" s="1"/>
  <c r="H204" i="4"/>
  <c r="I194" i="4"/>
  <c r="H209" i="4"/>
  <c r="I175" i="4"/>
  <c r="H190" i="4"/>
  <c r="H201" i="4"/>
  <c r="I186" i="4"/>
  <c r="I199" i="4"/>
  <c r="H214" i="4"/>
  <c r="I212" i="4"/>
  <c r="H227" i="4"/>
  <c r="J160" i="4"/>
  <c r="J165" i="4" s="1"/>
  <c r="J170" i="4" s="1"/>
  <c r="I202" i="4"/>
  <c r="H217" i="4"/>
  <c r="I198" i="4"/>
  <c r="J198" i="4" s="1"/>
  <c r="H213" i="4"/>
  <c r="I207" i="4"/>
  <c r="H222" i="4"/>
  <c r="I196" i="4"/>
  <c r="H211" i="4"/>
  <c r="I193" i="4"/>
  <c r="J193" i="4" s="1"/>
  <c r="H208" i="4"/>
  <c r="F104" i="4"/>
  <c r="L104" i="4" s="1"/>
  <c r="B102" i="1" s="1"/>
  <c r="E109" i="4"/>
  <c r="G95" i="4"/>
  <c r="G99" i="4"/>
  <c r="G104" i="4" s="1"/>
  <c r="M91" i="4"/>
  <c r="C89" i="1" s="1"/>
  <c r="M88" i="4"/>
  <c r="C86" i="1" s="1"/>
  <c r="M85" i="4"/>
  <c r="C83" i="1" s="1"/>
  <c r="L88" i="4"/>
  <c r="B86" i="1" s="1"/>
  <c r="L90" i="4"/>
  <c r="B88" i="1" s="1"/>
  <c r="M79" i="4"/>
  <c r="C77" i="1" s="1"/>
  <c r="L92" i="4"/>
  <c r="B90" i="1" s="1"/>
  <c r="M92" i="4"/>
  <c r="C90" i="1" s="1"/>
  <c r="L91" i="4"/>
  <c r="B89" i="1" s="1"/>
  <c r="L94" i="4"/>
  <c r="B92" i="1" s="1"/>
  <c r="F93" i="4"/>
  <c r="E98" i="4"/>
  <c r="G98" i="4" s="1"/>
  <c r="E100" i="4"/>
  <c r="E105" i="4" s="1"/>
  <c r="F95" i="4"/>
  <c r="E101" i="4"/>
  <c r="E106" i="4" s="1"/>
  <c r="F96" i="4"/>
  <c r="F99" i="4"/>
  <c r="F97" i="4"/>
  <c r="E102" i="4"/>
  <c r="E107" i="4" s="1"/>
  <c r="J12" i="3"/>
  <c r="I13" i="3"/>
  <c r="G12" i="3"/>
  <c r="H12" i="3" s="1"/>
  <c r="H11" i="3"/>
  <c r="M13" i="3"/>
  <c r="O12" i="3"/>
  <c r="X12" i="3" s="1"/>
  <c r="E9" i="1" s="1"/>
  <c r="J202" i="4" l="1"/>
  <c r="J207" i="4" s="1"/>
  <c r="J212" i="4" s="1"/>
  <c r="I214" i="4"/>
  <c r="H229" i="4"/>
  <c r="I227" i="4"/>
  <c r="H242" i="4"/>
  <c r="I200" i="4"/>
  <c r="H215" i="4"/>
  <c r="H228" i="4"/>
  <c r="I213" i="4"/>
  <c r="J213" i="4" s="1"/>
  <c r="H219" i="4"/>
  <c r="I204" i="4"/>
  <c r="J204" i="4" s="1"/>
  <c r="I221" i="4"/>
  <c r="H236" i="4"/>
  <c r="I217" i="4"/>
  <c r="H232" i="4"/>
  <c r="I208" i="4"/>
  <c r="J208" i="4" s="1"/>
  <c r="H223" i="4"/>
  <c r="H237" i="4"/>
  <c r="I222" i="4"/>
  <c r="H216" i="4"/>
  <c r="I201" i="4"/>
  <c r="J201" i="4" s="1"/>
  <c r="J206" i="4" s="1"/>
  <c r="I210" i="4"/>
  <c r="H225" i="4"/>
  <c r="H218" i="4"/>
  <c r="I203" i="4"/>
  <c r="J203" i="4" s="1"/>
  <c r="I209" i="4"/>
  <c r="H224" i="4"/>
  <c r="I211" i="4"/>
  <c r="H226" i="4"/>
  <c r="I190" i="4"/>
  <c r="H205" i="4"/>
  <c r="J175" i="4"/>
  <c r="J180" i="4" s="1"/>
  <c r="J185" i="4" s="1"/>
  <c r="M104" i="4"/>
  <c r="C102" i="1" s="1"/>
  <c r="G109" i="4"/>
  <c r="E112" i="4"/>
  <c r="F107" i="4"/>
  <c r="L107" i="4" s="1"/>
  <c r="B105" i="1" s="1"/>
  <c r="F106" i="4"/>
  <c r="L106" i="4" s="1"/>
  <c r="B104" i="1" s="1"/>
  <c r="E111" i="4"/>
  <c r="E110" i="4"/>
  <c r="F105" i="4"/>
  <c r="L105" i="4" s="1"/>
  <c r="B103" i="1" s="1"/>
  <c r="F109" i="4"/>
  <c r="L109" i="4" s="1"/>
  <c r="B107" i="1" s="1"/>
  <c r="E114" i="4"/>
  <c r="G102" i="4"/>
  <c r="G107" i="4" s="1"/>
  <c r="G100" i="4"/>
  <c r="G105" i="4" s="1"/>
  <c r="G101" i="4"/>
  <c r="G106" i="4" s="1"/>
  <c r="F102" i="4"/>
  <c r="L102" i="4" s="1"/>
  <c r="B100" i="1" s="1"/>
  <c r="F100" i="4"/>
  <c r="F101" i="4"/>
  <c r="L101" i="4" s="1"/>
  <c r="B99" i="1" s="1"/>
  <c r="M93" i="4"/>
  <c r="C91" i="1" s="1"/>
  <c r="L95" i="4"/>
  <c r="B93" i="1" s="1"/>
  <c r="M84" i="4"/>
  <c r="C82" i="1" s="1"/>
  <c r="L93" i="4"/>
  <c r="B91" i="1" s="1"/>
  <c r="M90" i="4"/>
  <c r="C88" i="1" s="1"/>
  <c r="L96" i="4"/>
  <c r="B94" i="1" s="1"/>
  <c r="M96" i="4"/>
  <c r="C94" i="1" s="1"/>
  <c r="L99" i="4"/>
  <c r="B97" i="1" s="1"/>
  <c r="L97" i="4"/>
  <c r="B95" i="1" s="1"/>
  <c r="M97" i="4"/>
  <c r="C95" i="1" s="1"/>
  <c r="E103" i="4"/>
  <c r="E108" i="4" s="1"/>
  <c r="F98" i="4"/>
  <c r="M14" i="3"/>
  <c r="O13" i="3"/>
  <c r="X13" i="3" s="1"/>
  <c r="E10" i="1" s="1"/>
  <c r="I14" i="3"/>
  <c r="G13" i="3"/>
  <c r="J13" i="3"/>
  <c r="I232" i="4" l="1"/>
  <c r="H247" i="4"/>
  <c r="H240" i="4"/>
  <c r="I225" i="4"/>
  <c r="J211" i="4"/>
  <c r="H231" i="4"/>
  <c r="I216" i="4"/>
  <c r="J217" i="4"/>
  <c r="J222" i="4" s="1"/>
  <c r="J227" i="4" s="1"/>
  <c r="J232" i="4" s="1"/>
  <c r="J237" i="4" s="1"/>
  <c r="I236" i="4"/>
  <c r="H251" i="4"/>
  <c r="I242" i="4"/>
  <c r="H257" i="4"/>
  <c r="I224" i="4"/>
  <c r="H239" i="4"/>
  <c r="I237" i="4"/>
  <c r="H252" i="4"/>
  <c r="I228" i="4"/>
  <c r="J228" i="4" s="1"/>
  <c r="H243" i="4"/>
  <c r="J209" i="4"/>
  <c r="I215" i="4"/>
  <c r="H230" i="4"/>
  <c r="I229" i="4"/>
  <c r="H244" i="4"/>
  <c r="J190" i="4"/>
  <c r="J195" i="4" s="1"/>
  <c r="J200" i="4" s="1"/>
  <c r="I218" i="4"/>
  <c r="J218" i="4" s="1"/>
  <c r="H233" i="4"/>
  <c r="I223" i="4"/>
  <c r="J223" i="4" s="1"/>
  <c r="H238" i="4"/>
  <c r="I219" i="4"/>
  <c r="H234" i="4"/>
  <c r="J214" i="4"/>
  <c r="I226" i="4"/>
  <c r="H241" i="4"/>
  <c r="I205" i="4"/>
  <c r="H220" i="4"/>
  <c r="G112" i="4"/>
  <c r="M107" i="4"/>
  <c r="C105" i="1" s="1"/>
  <c r="F111" i="4"/>
  <c r="L111" i="4" s="1"/>
  <c r="B109" i="1" s="1"/>
  <c r="E116" i="4"/>
  <c r="F114" i="4"/>
  <c r="L114" i="4" s="1"/>
  <c r="B112" i="1" s="1"/>
  <c r="E119" i="4"/>
  <c r="F110" i="4"/>
  <c r="L110" i="4" s="1"/>
  <c r="B108" i="1" s="1"/>
  <c r="E115" i="4"/>
  <c r="F108" i="4"/>
  <c r="L108" i="4" s="1"/>
  <c r="B106" i="1" s="1"/>
  <c r="E113" i="4"/>
  <c r="F112" i="4"/>
  <c r="L112" i="4" s="1"/>
  <c r="B110" i="1" s="1"/>
  <c r="E117" i="4"/>
  <c r="G111" i="4"/>
  <c r="M106" i="4"/>
  <c r="C104" i="1" s="1"/>
  <c r="G114" i="4"/>
  <c r="M109" i="4"/>
  <c r="C107" i="1" s="1"/>
  <c r="G110" i="4"/>
  <c r="M105" i="4"/>
  <c r="C103" i="1" s="1"/>
  <c r="G103" i="4"/>
  <c r="G108" i="4" s="1"/>
  <c r="L100" i="4"/>
  <c r="B98" i="1" s="1"/>
  <c r="L98" i="4"/>
  <c r="B96" i="1" s="1"/>
  <c r="M98" i="4"/>
  <c r="C96" i="1" s="1"/>
  <c r="M89" i="4"/>
  <c r="C87" i="1" s="1"/>
  <c r="F103" i="4"/>
  <c r="J14" i="3"/>
  <c r="I15" i="3"/>
  <c r="G14" i="3"/>
  <c r="H14" i="3" s="1"/>
  <c r="H13" i="3"/>
  <c r="M15" i="3"/>
  <c r="O14" i="3"/>
  <c r="X14" i="3" s="1"/>
  <c r="E11" i="1" s="1"/>
  <c r="J242" i="4" l="1"/>
  <c r="J216" i="4"/>
  <c r="J221" i="4" s="1"/>
  <c r="J226" i="4" s="1"/>
  <c r="J219" i="4"/>
  <c r="H246" i="4"/>
  <c r="I231" i="4"/>
  <c r="H249" i="4"/>
  <c r="I234" i="4"/>
  <c r="I239" i="4"/>
  <c r="H254" i="4"/>
  <c r="I238" i="4"/>
  <c r="J238" i="4" s="1"/>
  <c r="H253" i="4"/>
  <c r="J224" i="4"/>
  <c r="J229" i="4" s="1"/>
  <c r="J234" i="4" s="1"/>
  <c r="J239" i="4" s="1"/>
  <c r="I220" i="4"/>
  <c r="H235" i="4"/>
  <c r="I230" i="4"/>
  <c r="H245" i="4"/>
  <c r="J205" i="4"/>
  <c r="J210" i="4" s="1"/>
  <c r="J215" i="4" s="1"/>
  <c r="J220" i="4" s="1"/>
  <c r="J225" i="4" s="1"/>
  <c r="H272" i="4"/>
  <c r="I257" i="4"/>
  <c r="H255" i="4"/>
  <c r="I240" i="4"/>
  <c r="H267" i="4"/>
  <c r="I252" i="4"/>
  <c r="I244" i="4"/>
  <c r="H259" i="4"/>
  <c r="I241" i="4"/>
  <c r="H256" i="4"/>
  <c r="I233" i="4"/>
  <c r="J233" i="4" s="1"/>
  <c r="H248" i="4"/>
  <c r="I247" i="4"/>
  <c r="J247" i="4" s="1"/>
  <c r="H262" i="4"/>
  <c r="H258" i="4"/>
  <c r="I243" i="4"/>
  <c r="J243" i="4" s="1"/>
  <c r="I251" i="4"/>
  <c r="H266" i="4"/>
  <c r="E118" i="4"/>
  <c r="F113" i="4"/>
  <c r="L113" i="4" s="1"/>
  <c r="B111" i="1" s="1"/>
  <c r="F115" i="4"/>
  <c r="L115" i="4" s="1"/>
  <c r="B113" i="1" s="1"/>
  <c r="E120" i="4"/>
  <c r="E121" i="4"/>
  <c r="F116" i="4"/>
  <c r="L116" i="4" s="1"/>
  <c r="B114" i="1" s="1"/>
  <c r="G119" i="4"/>
  <c r="M114" i="4"/>
  <c r="C112" i="1" s="1"/>
  <c r="F117" i="4"/>
  <c r="L117" i="4" s="1"/>
  <c r="B115" i="1" s="1"/>
  <c r="E122" i="4"/>
  <c r="M108" i="4"/>
  <c r="C106" i="1" s="1"/>
  <c r="G113" i="4"/>
  <c r="E124" i="4"/>
  <c r="F119" i="4"/>
  <c r="L119" i="4" s="1"/>
  <c r="B117" i="1" s="1"/>
  <c r="M110" i="4"/>
  <c r="C108" i="1" s="1"/>
  <c r="G115" i="4"/>
  <c r="G116" i="4"/>
  <c r="M111" i="4"/>
  <c r="C109" i="1" s="1"/>
  <c r="M112" i="4"/>
  <c r="C110" i="1" s="1"/>
  <c r="G117" i="4"/>
  <c r="M101" i="4"/>
  <c r="C99" i="1" s="1"/>
  <c r="M95" i="4"/>
  <c r="C93" i="1" s="1"/>
  <c r="M100" i="4"/>
  <c r="C98" i="1" s="1"/>
  <c r="L103" i="4"/>
  <c r="B101" i="1" s="1"/>
  <c r="M94" i="4"/>
  <c r="C92" i="1" s="1"/>
  <c r="M102" i="4"/>
  <c r="C100" i="1" s="1"/>
  <c r="G15" i="3"/>
  <c r="H15" i="3" s="1"/>
  <c r="I16" i="3"/>
  <c r="J15" i="3"/>
  <c r="M16" i="3"/>
  <c r="O15" i="3"/>
  <c r="X15" i="3" s="1"/>
  <c r="E12" i="1" s="1"/>
  <c r="J244" i="4" l="1"/>
  <c r="J252" i="4"/>
  <c r="J257" i="4" s="1"/>
  <c r="J231" i="4"/>
  <c r="J236" i="4" s="1"/>
  <c r="J241" i="4" s="1"/>
  <c r="H273" i="4"/>
  <c r="I258" i="4"/>
  <c r="J258" i="4" s="1"/>
  <c r="I245" i="4"/>
  <c r="H260" i="4"/>
  <c r="H282" i="4"/>
  <c r="I267" i="4"/>
  <c r="H264" i="4"/>
  <c r="I249" i="4"/>
  <c r="J249" i="4" s="1"/>
  <c r="I262" i="4"/>
  <c r="H277" i="4"/>
  <c r="I235" i="4"/>
  <c r="H250" i="4"/>
  <c r="I248" i="4"/>
  <c r="J248" i="4" s="1"/>
  <c r="H263" i="4"/>
  <c r="I255" i="4"/>
  <c r="H270" i="4"/>
  <c r="H281" i="4"/>
  <c r="I266" i="4"/>
  <c r="I256" i="4"/>
  <c r="H271" i="4"/>
  <c r="I253" i="4"/>
  <c r="J253" i="4" s="1"/>
  <c r="H268" i="4"/>
  <c r="H287" i="4"/>
  <c r="I272" i="4"/>
  <c r="I246" i="4"/>
  <c r="J246" i="4" s="1"/>
  <c r="J251" i="4" s="1"/>
  <c r="H261" i="4"/>
  <c r="J230" i="4"/>
  <c r="I259" i="4"/>
  <c r="H274" i="4"/>
  <c r="I254" i="4"/>
  <c r="H269" i="4"/>
  <c r="M117" i="4"/>
  <c r="C115" i="1" s="1"/>
  <c r="G122" i="4"/>
  <c r="G118" i="4"/>
  <c r="M113" i="4"/>
  <c r="C111" i="1" s="1"/>
  <c r="G124" i="4"/>
  <c r="M119" i="4"/>
  <c r="C117" i="1" s="1"/>
  <c r="G121" i="4"/>
  <c r="M116" i="4"/>
  <c r="C114" i="1" s="1"/>
  <c r="F121" i="4"/>
  <c r="L121" i="4" s="1"/>
  <c r="B119" i="1" s="1"/>
  <c r="E126" i="4"/>
  <c r="G120" i="4"/>
  <c r="M115" i="4"/>
  <c r="C113" i="1" s="1"/>
  <c r="F120" i="4"/>
  <c r="L120" i="4" s="1"/>
  <c r="B118" i="1" s="1"/>
  <c r="E125" i="4"/>
  <c r="E127" i="4"/>
  <c r="F122" i="4"/>
  <c r="L122" i="4" s="1"/>
  <c r="B120" i="1" s="1"/>
  <c r="F124" i="4"/>
  <c r="L124" i="4" s="1"/>
  <c r="B122" i="1" s="1"/>
  <c r="E129" i="4"/>
  <c r="F118" i="4"/>
  <c r="L118" i="4" s="1"/>
  <c r="B116" i="1" s="1"/>
  <c r="E123" i="4"/>
  <c r="M103" i="4"/>
  <c r="C101" i="1" s="1"/>
  <c r="M99" i="4"/>
  <c r="C97" i="1" s="1"/>
  <c r="M17" i="3"/>
  <c r="O16" i="3"/>
  <c r="X16" i="3" s="1"/>
  <c r="E13" i="1" s="1"/>
  <c r="J16" i="3"/>
  <c r="I17" i="3"/>
  <c r="G16" i="3"/>
  <c r="H16" i="3" s="1"/>
  <c r="J254" i="4" l="1"/>
  <c r="J256" i="4"/>
  <c r="J235" i="4"/>
  <c r="J240" i="4" s="1"/>
  <c r="J245" i="4" s="1"/>
  <c r="I268" i="4"/>
  <c r="J268" i="4" s="1"/>
  <c r="H283" i="4"/>
  <c r="H278" i="4"/>
  <c r="I263" i="4"/>
  <c r="J263" i="4" s="1"/>
  <c r="I282" i="4"/>
  <c r="H297" i="4"/>
  <c r="J259" i="4"/>
  <c r="I271" i="4"/>
  <c r="H286" i="4"/>
  <c r="I250" i="4"/>
  <c r="H265" i="4"/>
  <c r="H275" i="4"/>
  <c r="I260" i="4"/>
  <c r="H276" i="4"/>
  <c r="I261" i="4"/>
  <c r="J261" i="4" s="1"/>
  <c r="J266" i="4" s="1"/>
  <c r="J271" i="4" s="1"/>
  <c r="I277" i="4"/>
  <c r="H292" i="4"/>
  <c r="H296" i="4"/>
  <c r="I281" i="4"/>
  <c r="I273" i="4"/>
  <c r="J273" i="4" s="1"/>
  <c r="H288" i="4"/>
  <c r="H285" i="4"/>
  <c r="I270" i="4"/>
  <c r="J262" i="4"/>
  <c r="J267" i="4" s="1"/>
  <c r="J272" i="4" s="1"/>
  <c r="J277" i="4" s="1"/>
  <c r="J282" i="4" s="1"/>
  <c r="H284" i="4"/>
  <c r="I269" i="4"/>
  <c r="I287" i="4"/>
  <c r="H302" i="4"/>
  <c r="I274" i="4"/>
  <c r="H289" i="4"/>
  <c r="I264" i="4"/>
  <c r="H279" i="4"/>
  <c r="G125" i="4"/>
  <c r="M120" i="4"/>
  <c r="C118" i="1" s="1"/>
  <c r="G126" i="4"/>
  <c r="M121" i="4"/>
  <c r="C119" i="1" s="1"/>
  <c r="F126" i="4"/>
  <c r="L126" i="4" s="1"/>
  <c r="B124" i="1" s="1"/>
  <c r="E131" i="4"/>
  <c r="M118" i="4"/>
  <c r="C116" i="1" s="1"/>
  <c r="G123" i="4"/>
  <c r="F123" i="4"/>
  <c r="L123" i="4" s="1"/>
  <c r="B121" i="1" s="1"/>
  <c r="E128" i="4"/>
  <c r="F129" i="4"/>
  <c r="L129" i="4" s="1"/>
  <c r="B127" i="1" s="1"/>
  <c r="E134" i="4"/>
  <c r="E130" i="4"/>
  <c r="F125" i="4"/>
  <c r="L125" i="4" s="1"/>
  <c r="B123" i="1" s="1"/>
  <c r="M122" i="4"/>
  <c r="C120" i="1" s="1"/>
  <c r="G127" i="4"/>
  <c r="G129" i="4"/>
  <c r="M124" i="4"/>
  <c r="C122" i="1" s="1"/>
  <c r="F127" i="4"/>
  <c r="L127" i="4" s="1"/>
  <c r="B125" i="1" s="1"/>
  <c r="E132" i="4"/>
  <c r="I18" i="3"/>
  <c r="G17" i="3"/>
  <c r="H17" i="3" s="1"/>
  <c r="J17" i="3"/>
  <c r="M18" i="3"/>
  <c r="O17" i="3"/>
  <c r="X17" i="3" s="1"/>
  <c r="E14" i="1" s="1"/>
  <c r="J250" i="4" l="1"/>
  <c r="J255" i="4" s="1"/>
  <c r="J260" i="4" s="1"/>
  <c r="H291" i="4"/>
  <c r="I276" i="4"/>
  <c r="J276" i="4" s="1"/>
  <c r="J281" i="4" s="1"/>
  <c r="J286" i="4" s="1"/>
  <c r="H303" i="4"/>
  <c r="I288" i="4"/>
  <c r="J288" i="4" s="1"/>
  <c r="H317" i="4"/>
  <c r="I302" i="4"/>
  <c r="J287" i="4"/>
  <c r="H290" i="4"/>
  <c r="I275" i="4"/>
  <c r="H311" i="4"/>
  <c r="I296" i="4"/>
  <c r="I278" i="4"/>
  <c r="J278" i="4" s="1"/>
  <c r="H293" i="4"/>
  <c r="H299" i="4"/>
  <c r="I284" i="4"/>
  <c r="I265" i="4"/>
  <c r="H280" i="4"/>
  <c r="I292" i="4"/>
  <c r="H307" i="4"/>
  <c r="I283" i="4"/>
  <c r="J283" i="4" s="1"/>
  <c r="H298" i="4"/>
  <c r="H294" i="4"/>
  <c r="I279" i="4"/>
  <c r="I286" i="4"/>
  <c r="H301" i="4"/>
  <c r="I285" i="4"/>
  <c r="H300" i="4"/>
  <c r="H312" i="4"/>
  <c r="I297" i="4"/>
  <c r="I289" i="4"/>
  <c r="H304" i="4"/>
  <c r="J264" i="4"/>
  <c r="J269" i="4" s="1"/>
  <c r="J274" i="4" s="1"/>
  <c r="J279" i="4" s="1"/>
  <c r="E139" i="4"/>
  <c r="F134" i="4"/>
  <c r="L134" i="4" s="1"/>
  <c r="B132" i="1" s="1"/>
  <c r="G128" i="4"/>
  <c r="M123" i="4"/>
  <c r="C121" i="1" s="1"/>
  <c r="F128" i="4"/>
  <c r="L128" i="4" s="1"/>
  <c r="B126" i="1" s="1"/>
  <c r="E133" i="4"/>
  <c r="F131" i="4"/>
  <c r="L131" i="4" s="1"/>
  <c r="B129" i="1" s="1"/>
  <c r="E136" i="4"/>
  <c r="M127" i="4"/>
  <c r="C125" i="1" s="1"/>
  <c r="G132" i="4"/>
  <c r="G134" i="4"/>
  <c r="M129" i="4"/>
  <c r="C127" i="1" s="1"/>
  <c r="G131" i="4"/>
  <c r="M126" i="4"/>
  <c r="C124" i="1" s="1"/>
  <c r="F132" i="4"/>
  <c r="L132" i="4" s="1"/>
  <c r="B130" i="1" s="1"/>
  <c r="E137" i="4"/>
  <c r="F130" i="4"/>
  <c r="L130" i="4" s="1"/>
  <c r="B128" i="1" s="1"/>
  <c r="E135" i="4"/>
  <c r="G130" i="4"/>
  <c r="M125" i="4"/>
  <c r="C123" i="1" s="1"/>
  <c r="J18" i="3"/>
  <c r="G18" i="3"/>
  <c r="H18" i="3" s="1"/>
  <c r="I19" i="3"/>
  <c r="M19" i="3"/>
  <c r="O18" i="3"/>
  <c r="X18" i="3" s="1"/>
  <c r="E15" i="1" s="1"/>
  <c r="J265" i="4" l="1"/>
  <c r="J270" i="4" s="1"/>
  <c r="J275" i="4" s="1"/>
  <c r="H308" i="4"/>
  <c r="I293" i="4"/>
  <c r="J293" i="4" s="1"/>
  <c r="I312" i="4"/>
  <c r="H327" i="4"/>
  <c r="H315" i="4"/>
  <c r="I300" i="4"/>
  <c r="I303" i="4"/>
  <c r="J303" i="4" s="1"/>
  <c r="H318" i="4"/>
  <c r="H332" i="4"/>
  <c r="I317" i="4"/>
  <c r="I311" i="4"/>
  <c r="H326" i="4"/>
  <c r="I307" i="4"/>
  <c r="H322" i="4"/>
  <c r="I280" i="4"/>
  <c r="J280" i="4" s="1"/>
  <c r="J285" i="4" s="1"/>
  <c r="J290" i="4" s="1"/>
  <c r="H295" i="4"/>
  <c r="I298" i="4"/>
  <c r="J298" i="4" s="1"/>
  <c r="H313" i="4"/>
  <c r="I291" i="4"/>
  <c r="J291" i="4" s="1"/>
  <c r="J296" i="4" s="1"/>
  <c r="J301" i="4" s="1"/>
  <c r="H306" i="4"/>
  <c r="I304" i="4"/>
  <c r="H319" i="4"/>
  <c r="J284" i="4"/>
  <c r="J289" i="4" s="1"/>
  <c r="H305" i="4"/>
  <c r="I290" i="4"/>
  <c r="I301" i="4"/>
  <c r="H316" i="4"/>
  <c r="H309" i="4"/>
  <c r="I294" i="4"/>
  <c r="H314" i="4"/>
  <c r="I299" i="4"/>
  <c r="J292" i="4"/>
  <c r="J297" i="4" s="1"/>
  <c r="J302" i="4" s="1"/>
  <c r="F135" i="4"/>
  <c r="L135" i="4" s="1"/>
  <c r="B133" i="1" s="1"/>
  <c r="E140" i="4"/>
  <c r="F133" i="4"/>
  <c r="L133" i="4" s="1"/>
  <c r="B131" i="1" s="1"/>
  <c r="E138" i="4"/>
  <c r="F136" i="4"/>
  <c r="L136" i="4" s="1"/>
  <c r="B134" i="1" s="1"/>
  <c r="E141" i="4"/>
  <c r="E142" i="4"/>
  <c r="F137" i="4"/>
  <c r="L137" i="4" s="1"/>
  <c r="B135" i="1" s="1"/>
  <c r="M132" i="4"/>
  <c r="C130" i="1" s="1"/>
  <c r="G137" i="4"/>
  <c r="M128" i="4"/>
  <c r="C126" i="1" s="1"/>
  <c r="G133" i="4"/>
  <c r="G139" i="4"/>
  <c r="M134" i="4"/>
  <c r="C132" i="1" s="1"/>
  <c r="M130" i="4"/>
  <c r="C128" i="1" s="1"/>
  <c r="G135" i="4"/>
  <c r="M131" i="4"/>
  <c r="C129" i="1" s="1"/>
  <c r="G136" i="4"/>
  <c r="F139" i="4"/>
  <c r="L139" i="4" s="1"/>
  <c r="B137" i="1" s="1"/>
  <c r="E144" i="4"/>
  <c r="M20" i="3"/>
  <c r="O19" i="3"/>
  <c r="X19" i="3" s="1"/>
  <c r="E16" i="1" s="1"/>
  <c r="I20" i="3"/>
  <c r="G19" i="3"/>
  <c r="H19" i="3" s="1"/>
  <c r="J19" i="3"/>
  <c r="I319" i="4" l="1"/>
  <c r="H334" i="4"/>
  <c r="I322" i="4"/>
  <c r="H337" i="4"/>
  <c r="I306" i="4"/>
  <c r="J306" i="4" s="1"/>
  <c r="J311" i="4" s="1"/>
  <c r="H321" i="4"/>
  <c r="I326" i="4"/>
  <c r="H341" i="4"/>
  <c r="I327" i="4"/>
  <c r="H342" i="4"/>
  <c r="I316" i="4"/>
  <c r="H331" i="4"/>
  <c r="I313" i="4"/>
  <c r="J313" i="4" s="1"/>
  <c r="H328" i="4"/>
  <c r="I332" i="4"/>
  <c r="H347" i="4"/>
  <c r="H323" i="4"/>
  <c r="I308" i="4"/>
  <c r="J308" i="4" s="1"/>
  <c r="I318" i="4"/>
  <c r="J318" i="4" s="1"/>
  <c r="H333" i="4"/>
  <c r="J307" i="4"/>
  <c r="I314" i="4"/>
  <c r="H329" i="4"/>
  <c r="I295" i="4"/>
  <c r="J295" i="4" s="1"/>
  <c r="J300" i="4" s="1"/>
  <c r="H310" i="4"/>
  <c r="I309" i="4"/>
  <c r="H324" i="4"/>
  <c r="I305" i="4"/>
  <c r="H320" i="4"/>
  <c r="J294" i="4"/>
  <c r="J299" i="4" s="1"/>
  <c r="J304" i="4" s="1"/>
  <c r="I315" i="4"/>
  <c r="H330" i="4"/>
  <c r="F142" i="4"/>
  <c r="L142" i="4" s="1"/>
  <c r="B140" i="1" s="1"/>
  <c r="E147" i="4"/>
  <c r="G138" i="4"/>
  <c r="M133" i="4"/>
  <c r="C131" i="1" s="1"/>
  <c r="G141" i="4"/>
  <c r="M136" i="4"/>
  <c r="C134" i="1" s="1"/>
  <c r="F141" i="4"/>
  <c r="L141" i="4" s="1"/>
  <c r="B139" i="1" s="1"/>
  <c r="E146" i="4"/>
  <c r="G140" i="4"/>
  <c r="M135" i="4"/>
  <c r="C133" i="1" s="1"/>
  <c r="G142" i="4"/>
  <c r="M137" i="4"/>
  <c r="C135" i="1" s="1"/>
  <c r="F138" i="4"/>
  <c r="L138" i="4" s="1"/>
  <c r="B136" i="1" s="1"/>
  <c r="E143" i="4"/>
  <c r="E145" i="4"/>
  <c r="F140" i="4"/>
  <c r="L140" i="4" s="1"/>
  <c r="B138" i="1" s="1"/>
  <c r="F144" i="4"/>
  <c r="L144" i="4" s="1"/>
  <c r="B142" i="1" s="1"/>
  <c r="E149" i="4"/>
  <c r="G144" i="4"/>
  <c r="M139" i="4"/>
  <c r="C137" i="1" s="1"/>
  <c r="J20" i="3"/>
  <c r="G20" i="3"/>
  <c r="H20" i="3" s="1"/>
  <c r="I21" i="3"/>
  <c r="M21" i="3"/>
  <c r="O20" i="3"/>
  <c r="X20" i="3" s="1"/>
  <c r="E17" i="1" s="1"/>
  <c r="H335" i="4" l="1"/>
  <c r="I320" i="4"/>
  <c r="I328" i="4"/>
  <c r="J328" i="4" s="1"/>
  <c r="H343" i="4"/>
  <c r="I333" i="4"/>
  <c r="J333" i="4" s="1"/>
  <c r="H348" i="4"/>
  <c r="I321" i="4"/>
  <c r="H336" i="4"/>
  <c r="H339" i="4"/>
  <c r="I324" i="4"/>
  <c r="J316" i="4"/>
  <c r="J309" i="4"/>
  <c r="J314" i="4" s="1"/>
  <c r="J319" i="4" s="1"/>
  <c r="I342" i="4"/>
  <c r="H357" i="4"/>
  <c r="H352" i="4"/>
  <c r="I337" i="4"/>
  <c r="H338" i="4"/>
  <c r="I323" i="4"/>
  <c r="J323" i="4" s="1"/>
  <c r="I331" i="4"/>
  <c r="H346" i="4"/>
  <c r="I310" i="4"/>
  <c r="H325" i="4"/>
  <c r="J312" i="4"/>
  <c r="J317" i="4" s="1"/>
  <c r="J322" i="4" s="1"/>
  <c r="J327" i="4" s="1"/>
  <c r="J332" i="4" s="1"/>
  <c r="H345" i="4"/>
  <c r="I330" i="4"/>
  <c r="J305" i="4"/>
  <c r="H362" i="4"/>
  <c r="I347" i="4"/>
  <c r="H349" i="4"/>
  <c r="I334" i="4"/>
  <c r="F149" i="4"/>
  <c r="L149" i="4" s="1"/>
  <c r="B147" i="1" s="1"/>
  <c r="E154" i="4"/>
  <c r="H344" i="4"/>
  <c r="I329" i="4"/>
  <c r="I341" i="4"/>
  <c r="H356" i="4"/>
  <c r="G147" i="4"/>
  <c r="M142" i="4"/>
  <c r="C140" i="1" s="1"/>
  <c r="F146" i="4"/>
  <c r="L146" i="4" s="1"/>
  <c r="B144" i="1" s="1"/>
  <c r="E151" i="4"/>
  <c r="M141" i="4"/>
  <c r="C139" i="1" s="1"/>
  <c r="G146" i="4"/>
  <c r="G143" i="4"/>
  <c r="M138" i="4"/>
  <c r="C136" i="1" s="1"/>
  <c r="M140" i="4"/>
  <c r="C138" i="1" s="1"/>
  <c r="G145" i="4"/>
  <c r="M144" i="4"/>
  <c r="C142" i="1" s="1"/>
  <c r="G149" i="4"/>
  <c r="F145" i="4"/>
  <c r="L145" i="4" s="1"/>
  <c r="B143" i="1" s="1"/>
  <c r="E150" i="4"/>
  <c r="F143" i="4"/>
  <c r="L143" i="4" s="1"/>
  <c r="B141" i="1" s="1"/>
  <c r="E148" i="4"/>
  <c r="E152" i="4"/>
  <c r="F147" i="4"/>
  <c r="L147" i="4" s="1"/>
  <c r="B145" i="1" s="1"/>
  <c r="M22" i="3"/>
  <c r="O21" i="3"/>
  <c r="X21" i="3" s="1"/>
  <c r="E18" i="1" s="1"/>
  <c r="J21" i="3"/>
  <c r="G21" i="3"/>
  <c r="H21" i="3" s="1"/>
  <c r="I22" i="3"/>
  <c r="I345" i="4" l="1"/>
  <c r="H360" i="4"/>
  <c r="H367" i="4"/>
  <c r="I352" i="4"/>
  <c r="F152" i="4"/>
  <c r="L152" i="4" s="1"/>
  <c r="B150" i="1" s="1"/>
  <c r="E157" i="4"/>
  <c r="I362" i="4"/>
  <c r="H377" i="4"/>
  <c r="I357" i="4"/>
  <c r="H372" i="4"/>
  <c r="I348" i="4"/>
  <c r="J348" i="4" s="1"/>
  <c r="H363" i="4"/>
  <c r="F151" i="4"/>
  <c r="L151" i="4" s="1"/>
  <c r="B149" i="1" s="1"/>
  <c r="E156" i="4"/>
  <c r="F150" i="4"/>
  <c r="L150" i="4" s="1"/>
  <c r="B148" i="1" s="1"/>
  <c r="E155" i="4"/>
  <c r="I344" i="4"/>
  <c r="H359" i="4"/>
  <c r="H358" i="4"/>
  <c r="I343" i="4"/>
  <c r="J343" i="4" s="1"/>
  <c r="I338" i="4"/>
  <c r="J338" i="4" s="1"/>
  <c r="H353" i="4"/>
  <c r="I339" i="4"/>
  <c r="H354" i="4"/>
  <c r="I356" i="4"/>
  <c r="H371" i="4"/>
  <c r="J324" i="4"/>
  <c r="J329" i="4" s="1"/>
  <c r="J334" i="4" s="1"/>
  <c r="H361" i="4"/>
  <c r="I346" i="4"/>
  <c r="I325" i="4"/>
  <c r="H340" i="4"/>
  <c r="I336" i="4"/>
  <c r="H351" i="4"/>
  <c r="H350" i="4"/>
  <c r="I335" i="4"/>
  <c r="F154" i="4"/>
  <c r="L154" i="4" s="1"/>
  <c r="B152" i="1" s="1"/>
  <c r="E159" i="4"/>
  <c r="M149" i="4"/>
  <c r="C147" i="1" s="1"/>
  <c r="G154" i="4"/>
  <c r="H364" i="4"/>
  <c r="I349" i="4"/>
  <c r="J310" i="4"/>
  <c r="J315" i="4" s="1"/>
  <c r="J320" i="4" s="1"/>
  <c r="J337" i="4"/>
  <c r="J342" i="4" s="1"/>
  <c r="J347" i="4" s="1"/>
  <c r="J321" i="4"/>
  <c r="J326" i="4" s="1"/>
  <c r="J331" i="4" s="1"/>
  <c r="M145" i="4"/>
  <c r="C143" i="1" s="1"/>
  <c r="G150" i="4"/>
  <c r="G151" i="4"/>
  <c r="M146" i="4"/>
  <c r="C144" i="1" s="1"/>
  <c r="M143" i="4"/>
  <c r="C141" i="1" s="1"/>
  <c r="G148" i="4"/>
  <c r="E153" i="4"/>
  <c r="F148" i="4"/>
  <c r="L148" i="4" s="1"/>
  <c r="B146" i="1" s="1"/>
  <c r="G152" i="4"/>
  <c r="M147" i="4"/>
  <c r="C145" i="1" s="1"/>
  <c r="M23" i="3"/>
  <c r="O22" i="3"/>
  <c r="X22" i="3" s="1"/>
  <c r="E19" i="1" s="1"/>
  <c r="J22" i="3"/>
  <c r="I23" i="3"/>
  <c r="G22" i="3"/>
  <c r="H22" i="3" s="1"/>
  <c r="J325" i="4" l="1"/>
  <c r="J330" i="4" s="1"/>
  <c r="J335" i="4" s="1"/>
  <c r="I359" i="4"/>
  <c r="H374" i="4"/>
  <c r="M150" i="4"/>
  <c r="C148" i="1" s="1"/>
  <c r="G155" i="4"/>
  <c r="E164" i="4"/>
  <c r="F159" i="4"/>
  <c r="L159" i="4" s="1"/>
  <c r="B157" i="1" s="1"/>
  <c r="I377" i="4"/>
  <c r="H392" i="4"/>
  <c r="H376" i="4"/>
  <c r="I361" i="4"/>
  <c r="M151" i="4"/>
  <c r="C149" i="1" s="1"/>
  <c r="G156" i="4"/>
  <c r="E160" i="4"/>
  <c r="F155" i="4"/>
  <c r="L155" i="4" s="1"/>
  <c r="B153" i="1" s="1"/>
  <c r="H365" i="4"/>
  <c r="I350" i="4"/>
  <c r="H368" i="4"/>
  <c r="I353" i="4"/>
  <c r="J353" i="4" s="1"/>
  <c r="E161" i="4"/>
  <c r="F156" i="4"/>
  <c r="L156" i="4" s="1"/>
  <c r="B154" i="1" s="1"/>
  <c r="F157" i="4"/>
  <c r="L157" i="4" s="1"/>
  <c r="B155" i="1" s="1"/>
  <c r="E162" i="4"/>
  <c r="H369" i="4"/>
  <c r="I354" i="4"/>
  <c r="M152" i="4"/>
  <c r="C150" i="1" s="1"/>
  <c r="G157" i="4"/>
  <c r="I351" i="4"/>
  <c r="H366" i="4"/>
  <c r="H378" i="4"/>
  <c r="I363" i="4"/>
  <c r="J363" i="4" s="1"/>
  <c r="J352" i="4"/>
  <c r="J357" i="4" s="1"/>
  <c r="J362" i="4" s="1"/>
  <c r="F153" i="4"/>
  <c r="L153" i="4" s="1"/>
  <c r="B151" i="1" s="1"/>
  <c r="E158" i="4"/>
  <c r="I358" i="4"/>
  <c r="J358" i="4" s="1"/>
  <c r="H373" i="4"/>
  <c r="H382" i="4"/>
  <c r="I367" i="4"/>
  <c r="J336" i="4"/>
  <c r="J341" i="4" s="1"/>
  <c r="J346" i="4" s="1"/>
  <c r="I364" i="4"/>
  <c r="H379" i="4"/>
  <c r="I371" i="4"/>
  <c r="H386" i="4"/>
  <c r="J339" i="4"/>
  <c r="J344" i="4" s="1"/>
  <c r="J349" i="4" s="1"/>
  <c r="G159" i="4"/>
  <c r="M154" i="4"/>
  <c r="C152" i="1" s="1"/>
  <c r="H355" i="4"/>
  <c r="I340" i="4"/>
  <c r="H387" i="4"/>
  <c r="I372" i="4"/>
  <c r="I360" i="4"/>
  <c r="H375" i="4"/>
  <c r="G153" i="4"/>
  <c r="M148" i="4"/>
  <c r="C146" i="1" s="1"/>
  <c r="J23" i="3"/>
  <c r="I24" i="3"/>
  <c r="G23" i="3"/>
  <c r="H23" i="3" s="1"/>
  <c r="M24" i="3"/>
  <c r="O23" i="3"/>
  <c r="X23" i="3" s="1"/>
  <c r="E20" i="1" s="1"/>
  <c r="I365" i="4" l="1"/>
  <c r="H380" i="4"/>
  <c r="I375" i="4"/>
  <c r="H390" i="4"/>
  <c r="H401" i="4"/>
  <c r="I386" i="4"/>
  <c r="J354" i="4"/>
  <c r="F160" i="4"/>
  <c r="L160" i="4" s="1"/>
  <c r="B158" i="1" s="1"/>
  <c r="E165" i="4"/>
  <c r="H384" i="4"/>
  <c r="I369" i="4"/>
  <c r="G161" i="4"/>
  <c r="M156" i="4"/>
  <c r="C154" i="1" s="1"/>
  <c r="E169" i="4"/>
  <c r="F164" i="4"/>
  <c r="L164" i="4" s="1"/>
  <c r="B162" i="1" s="1"/>
  <c r="I387" i="4"/>
  <c r="H402" i="4"/>
  <c r="F162" i="4"/>
  <c r="L162" i="4" s="1"/>
  <c r="B160" i="1" s="1"/>
  <c r="E167" i="4"/>
  <c r="G160" i="4"/>
  <c r="M155" i="4"/>
  <c r="C153" i="1" s="1"/>
  <c r="H394" i="4"/>
  <c r="I379" i="4"/>
  <c r="E163" i="4"/>
  <c r="F158" i="4"/>
  <c r="L158" i="4" s="1"/>
  <c r="B156" i="1" s="1"/>
  <c r="G162" i="4"/>
  <c r="M157" i="4"/>
  <c r="C155" i="1" s="1"/>
  <c r="I373" i="4"/>
  <c r="J373" i="4" s="1"/>
  <c r="H388" i="4"/>
  <c r="J340" i="4"/>
  <c r="J345" i="4" s="1"/>
  <c r="J350" i="4" s="1"/>
  <c r="E166" i="4"/>
  <c r="F161" i="4"/>
  <c r="L161" i="4" s="1"/>
  <c r="B159" i="1" s="1"/>
  <c r="I376" i="4"/>
  <c r="H391" i="4"/>
  <c r="M153" i="4"/>
  <c r="C151" i="1" s="1"/>
  <c r="G158" i="4"/>
  <c r="I355" i="4"/>
  <c r="H370" i="4"/>
  <c r="J367" i="4"/>
  <c r="J372" i="4" s="1"/>
  <c r="J377" i="4" s="1"/>
  <c r="J382" i="4" s="1"/>
  <c r="J387" i="4" s="1"/>
  <c r="J392" i="4" s="1"/>
  <c r="I378" i="4"/>
  <c r="J378" i="4" s="1"/>
  <c r="H393" i="4"/>
  <c r="I374" i="4"/>
  <c r="H389" i="4"/>
  <c r="I382" i="4"/>
  <c r="H397" i="4"/>
  <c r="H381" i="4"/>
  <c r="I366" i="4"/>
  <c r="I368" i="4"/>
  <c r="J368" i="4" s="1"/>
  <c r="H383" i="4"/>
  <c r="G164" i="4"/>
  <c r="M159" i="4"/>
  <c r="C157" i="1" s="1"/>
  <c r="J351" i="4"/>
  <c r="J356" i="4" s="1"/>
  <c r="J361" i="4" s="1"/>
  <c r="H407" i="4"/>
  <c r="I392" i="4"/>
  <c r="M25" i="3"/>
  <c r="O24" i="3"/>
  <c r="X24" i="3" s="1"/>
  <c r="E21" i="1" s="1"/>
  <c r="J24" i="3"/>
  <c r="I25" i="3"/>
  <c r="G24" i="3"/>
  <c r="H24" i="3" s="1"/>
  <c r="I391" i="4" l="1"/>
  <c r="H406" i="4"/>
  <c r="F166" i="4"/>
  <c r="L166" i="4" s="1"/>
  <c r="B164" i="1" s="1"/>
  <c r="E171" i="4"/>
  <c r="I394" i="4"/>
  <c r="H409" i="4"/>
  <c r="H416" i="4"/>
  <c r="I401" i="4"/>
  <c r="J366" i="4"/>
  <c r="J371" i="4" s="1"/>
  <c r="J376" i="4" s="1"/>
  <c r="F169" i="4"/>
  <c r="L169" i="4" s="1"/>
  <c r="B167" i="1" s="1"/>
  <c r="E174" i="4"/>
  <c r="H385" i="4"/>
  <c r="I370" i="4"/>
  <c r="I388" i="4"/>
  <c r="J388" i="4" s="1"/>
  <c r="H403" i="4"/>
  <c r="I402" i="4"/>
  <c r="H417" i="4"/>
  <c r="J355" i="4"/>
  <c r="J360" i="4" s="1"/>
  <c r="G166" i="4"/>
  <c r="M161" i="4"/>
  <c r="C159" i="1" s="1"/>
  <c r="I381" i="4"/>
  <c r="H396" i="4"/>
  <c r="I390" i="4"/>
  <c r="H405" i="4"/>
  <c r="H412" i="4"/>
  <c r="I397" i="4"/>
  <c r="J397" i="4" s="1"/>
  <c r="J402" i="4" s="1"/>
  <c r="J407" i="4" s="1"/>
  <c r="G163" i="4"/>
  <c r="M158" i="4"/>
  <c r="C156" i="1" s="1"/>
  <c r="I393" i="4"/>
  <c r="J393" i="4" s="1"/>
  <c r="H408" i="4"/>
  <c r="G167" i="4"/>
  <c r="M162" i="4"/>
  <c r="C160" i="1" s="1"/>
  <c r="G165" i="4"/>
  <c r="M160" i="4"/>
  <c r="C158" i="1" s="1"/>
  <c r="I384" i="4"/>
  <c r="H399" i="4"/>
  <c r="I380" i="4"/>
  <c r="H395" i="4"/>
  <c r="F163" i="4"/>
  <c r="L163" i="4" s="1"/>
  <c r="B161" i="1" s="1"/>
  <c r="E168" i="4"/>
  <c r="I383" i="4"/>
  <c r="J383" i="4" s="1"/>
  <c r="H398" i="4"/>
  <c r="I407" i="4"/>
  <c r="H422" i="4"/>
  <c r="G169" i="4"/>
  <c r="M164" i="4"/>
  <c r="C162" i="1" s="1"/>
  <c r="J359" i="4"/>
  <c r="J364" i="4" s="1"/>
  <c r="J369" i="4" s="1"/>
  <c r="J374" i="4" s="1"/>
  <c r="J379" i="4" s="1"/>
  <c r="J384" i="4" s="1"/>
  <c r="J389" i="4" s="1"/>
  <c r="J394" i="4" s="1"/>
  <c r="H404" i="4"/>
  <c r="I389" i="4"/>
  <c r="E172" i="4"/>
  <c r="F167" i="4"/>
  <c r="L167" i="4" s="1"/>
  <c r="B165" i="1" s="1"/>
  <c r="F165" i="4"/>
  <c r="L165" i="4" s="1"/>
  <c r="B163" i="1" s="1"/>
  <c r="E170" i="4"/>
  <c r="J365" i="4"/>
  <c r="J370" i="4" s="1"/>
  <c r="J375" i="4" s="1"/>
  <c r="J380" i="4" s="1"/>
  <c r="G25" i="3"/>
  <c r="H25" i="3" s="1"/>
  <c r="I26" i="3"/>
  <c r="J25" i="3"/>
  <c r="M26" i="3"/>
  <c r="O25" i="3"/>
  <c r="X25" i="3" s="1"/>
  <c r="E22" i="1" s="1"/>
  <c r="J381" i="4" l="1"/>
  <c r="J386" i="4" s="1"/>
  <c r="J391" i="4" s="1"/>
  <c r="H410" i="4"/>
  <c r="I395" i="4"/>
  <c r="H424" i="4"/>
  <c r="I409" i="4"/>
  <c r="I399" i="4"/>
  <c r="J399" i="4" s="1"/>
  <c r="H414" i="4"/>
  <c r="G168" i="4"/>
  <c r="M163" i="4"/>
  <c r="C161" i="1" s="1"/>
  <c r="E176" i="4"/>
  <c r="F171" i="4"/>
  <c r="L171" i="4" s="1"/>
  <c r="B169" i="1" s="1"/>
  <c r="H400" i="4"/>
  <c r="I385" i="4"/>
  <c r="J385" i="4" s="1"/>
  <c r="J390" i="4" s="1"/>
  <c r="J395" i="4" s="1"/>
  <c r="I396" i="4"/>
  <c r="H411" i="4"/>
  <c r="G174" i="4"/>
  <c r="M169" i="4"/>
  <c r="C167" i="1" s="1"/>
  <c r="F170" i="4"/>
  <c r="L170" i="4" s="1"/>
  <c r="B168" i="1" s="1"/>
  <c r="E175" i="4"/>
  <c r="I422" i="4"/>
  <c r="H437" i="4"/>
  <c r="G171" i="4"/>
  <c r="M166" i="4"/>
  <c r="C164" i="1" s="1"/>
  <c r="F174" i="4"/>
  <c r="L174" i="4" s="1"/>
  <c r="B172" i="1" s="1"/>
  <c r="E179" i="4"/>
  <c r="I406" i="4"/>
  <c r="H421" i="4"/>
  <c r="I412" i="4"/>
  <c r="J412" i="4" s="1"/>
  <c r="J417" i="4" s="1"/>
  <c r="J422" i="4" s="1"/>
  <c r="H427" i="4"/>
  <c r="G170" i="4"/>
  <c r="M165" i="4"/>
  <c r="C163" i="1" s="1"/>
  <c r="F168" i="4"/>
  <c r="L168" i="4" s="1"/>
  <c r="B166" i="1" s="1"/>
  <c r="E173" i="4"/>
  <c r="I405" i="4"/>
  <c r="H420" i="4"/>
  <c r="I398" i="4"/>
  <c r="J398" i="4" s="1"/>
  <c r="H413" i="4"/>
  <c r="I417" i="4"/>
  <c r="H432" i="4"/>
  <c r="F172" i="4"/>
  <c r="L172" i="4" s="1"/>
  <c r="B170" i="1" s="1"/>
  <c r="E177" i="4"/>
  <c r="G172" i="4"/>
  <c r="M167" i="4"/>
  <c r="C165" i="1" s="1"/>
  <c r="I404" i="4"/>
  <c r="H419" i="4"/>
  <c r="I408" i="4"/>
  <c r="J408" i="4" s="1"/>
  <c r="H423" i="4"/>
  <c r="H418" i="4"/>
  <c r="I403" i="4"/>
  <c r="J403" i="4" s="1"/>
  <c r="I416" i="4"/>
  <c r="H431" i="4"/>
  <c r="M27" i="3"/>
  <c r="O26" i="3"/>
  <c r="X26" i="3" s="1"/>
  <c r="E23" i="1" s="1"/>
  <c r="J26" i="3"/>
  <c r="G26" i="3"/>
  <c r="H26" i="3" s="1"/>
  <c r="I27" i="3"/>
  <c r="J404" i="4" l="1"/>
  <c r="J409" i="4" s="1"/>
  <c r="J396" i="4"/>
  <c r="J401" i="4" s="1"/>
  <c r="J406" i="4" s="1"/>
  <c r="I419" i="4"/>
  <c r="H434" i="4"/>
  <c r="G175" i="4"/>
  <c r="M170" i="4"/>
  <c r="C168" i="1" s="1"/>
  <c r="G176" i="4"/>
  <c r="M171" i="4"/>
  <c r="C169" i="1" s="1"/>
  <c r="I411" i="4"/>
  <c r="J411" i="4" s="1"/>
  <c r="J416" i="4" s="1"/>
  <c r="H426" i="4"/>
  <c r="I413" i="4"/>
  <c r="J413" i="4" s="1"/>
  <c r="H428" i="4"/>
  <c r="I427" i="4"/>
  <c r="J427" i="4" s="1"/>
  <c r="H442" i="4"/>
  <c r="I424" i="4"/>
  <c r="H439" i="4"/>
  <c r="F179" i="4"/>
  <c r="L179" i="4" s="1"/>
  <c r="B177" i="1" s="1"/>
  <c r="E184" i="4"/>
  <c r="E180" i="4"/>
  <c r="F175" i="4"/>
  <c r="L175" i="4" s="1"/>
  <c r="B173" i="1" s="1"/>
  <c r="H447" i="4"/>
  <c r="I432" i="4"/>
  <c r="E181" i="4"/>
  <c r="F176" i="4"/>
  <c r="L176" i="4" s="1"/>
  <c r="B174" i="1" s="1"/>
  <c r="H429" i="4"/>
  <c r="I414" i="4"/>
  <c r="J414" i="4" s="1"/>
  <c r="J419" i="4" s="1"/>
  <c r="J424" i="4" s="1"/>
  <c r="H446" i="4"/>
  <c r="I431" i="4"/>
  <c r="G177" i="4"/>
  <c r="M172" i="4"/>
  <c r="C170" i="1" s="1"/>
  <c r="F177" i="4"/>
  <c r="L177" i="4" s="1"/>
  <c r="B175" i="1" s="1"/>
  <c r="E182" i="4"/>
  <c r="I420" i="4"/>
  <c r="H435" i="4"/>
  <c r="H436" i="4"/>
  <c r="I421" i="4"/>
  <c r="I410" i="4"/>
  <c r="H425" i="4"/>
  <c r="H452" i="4"/>
  <c r="I437" i="4"/>
  <c r="H415" i="4"/>
  <c r="I400" i="4"/>
  <c r="J400" i="4" s="1"/>
  <c r="J405" i="4" s="1"/>
  <c r="J410" i="4" s="1"/>
  <c r="I418" i="4"/>
  <c r="J418" i="4" s="1"/>
  <c r="H433" i="4"/>
  <c r="G173" i="4"/>
  <c r="M168" i="4"/>
  <c r="C166" i="1" s="1"/>
  <c r="I423" i="4"/>
  <c r="J423" i="4" s="1"/>
  <c r="H438" i="4"/>
  <c r="E178" i="4"/>
  <c r="F173" i="4"/>
  <c r="L173" i="4" s="1"/>
  <c r="B171" i="1" s="1"/>
  <c r="G179" i="4"/>
  <c r="M174" i="4"/>
  <c r="C172" i="1" s="1"/>
  <c r="J27" i="3"/>
  <c r="G27" i="3"/>
  <c r="H27" i="3" s="1"/>
  <c r="I28" i="3"/>
  <c r="M28" i="3"/>
  <c r="O27" i="3"/>
  <c r="X27" i="3" s="1"/>
  <c r="E24" i="1" s="1"/>
  <c r="J421" i="4" l="1"/>
  <c r="J432" i="4"/>
  <c r="J437" i="4" s="1"/>
  <c r="H440" i="4"/>
  <c r="I425" i="4"/>
  <c r="H457" i="4"/>
  <c r="I442" i="4"/>
  <c r="J442" i="4" s="1"/>
  <c r="F182" i="4"/>
  <c r="L182" i="4" s="1"/>
  <c r="B180" i="1" s="1"/>
  <c r="E187" i="4"/>
  <c r="G182" i="4"/>
  <c r="M177" i="4"/>
  <c r="C175" i="1" s="1"/>
  <c r="I447" i="4"/>
  <c r="H462" i="4"/>
  <c r="G181" i="4"/>
  <c r="M176" i="4"/>
  <c r="C174" i="1" s="1"/>
  <c r="H467" i="4"/>
  <c r="I452" i="4"/>
  <c r="E186" i="4"/>
  <c r="F181" i="4"/>
  <c r="L181" i="4" s="1"/>
  <c r="B179" i="1" s="1"/>
  <c r="H448" i="4"/>
  <c r="I433" i="4"/>
  <c r="J433" i="4" s="1"/>
  <c r="E185" i="4"/>
  <c r="F180" i="4"/>
  <c r="L180" i="4" s="1"/>
  <c r="B178" i="1" s="1"/>
  <c r="G180" i="4"/>
  <c r="M175" i="4"/>
  <c r="C173" i="1" s="1"/>
  <c r="G184" i="4"/>
  <c r="M179" i="4"/>
  <c r="C177" i="1" s="1"/>
  <c r="H443" i="4"/>
  <c r="I428" i="4"/>
  <c r="J428" i="4" s="1"/>
  <c r="H449" i="4"/>
  <c r="I434" i="4"/>
  <c r="H441" i="4"/>
  <c r="I426" i="4"/>
  <c r="J426" i="4" s="1"/>
  <c r="J431" i="4" s="1"/>
  <c r="J436" i="4" s="1"/>
  <c r="F184" i="4"/>
  <c r="L184" i="4" s="1"/>
  <c r="B182" i="1" s="1"/>
  <c r="E189" i="4"/>
  <c r="G178" i="4"/>
  <c r="M173" i="4"/>
  <c r="C171" i="1" s="1"/>
  <c r="H461" i="4"/>
  <c r="I446" i="4"/>
  <c r="I436" i="4"/>
  <c r="H451" i="4"/>
  <c r="F178" i="4"/>
  <c r="L178" i="4" s="1"/>
  <c r="B176" i="1" s="1"/>
  <c r="E183" i="4"/>
  <c r="H430" i="4"/>
  <c r="I415" i="4"/>
  <c r="J415" i="4" s="1"/>
  <c r="J420" i="4" s="1"/>
  <c r="J425" i="4" s="1"/>
  <c r="H444" i="4"/>
  <c r="I429" i="4"/>
  <c r="J429" i="4" s="1"/>
  <c r="J434" i="4" s="1"/>
  <c r="J439" i="4" s="1"/>
  <c r="H454" i="4"/>
  <c r="I439" i="4"/>
  <c r="H453" i="4"/>
  <c r="I438" i="4"/>
  <c r="J438" i="4" s="1"/>
  <c r="I435" i="4"/>
  <c r="H450" i="4"/>
  <c r="M29" i="3"/>
  <c r="O28" i="3"/>
  <c r="X28" i="3" s="1"/>
  <c r="E25" i="1" s="1"/>
  <c r="J28" i="3"/>
  <c r="I29" i="3"/>
  <c r="G28" i="3"/>
  <c r="H28" i="3" s="1"/>
  <c r="J447" i="4" l="1"/>
  <c r="J452" i="4" s="1"/>
  <c r="I467" i="4"/>
  <c r="H482" i="4"/>
  <c r="I451" i="4"/>
  <c r="H466" i="4"/>
  <c r="G185" i="4"/>
  <c r="M180" i="4"/>
  <c r="C178" i="1" s="1"/>
  <c r="I453" i="4"/>
  <c r="J453" i="4" s="1"/>
  <c r="H468" i="4"/>
  <c r="H469" i="4"/>
  <c r="I454" i="4"/>
  <c r="H456" i="4"/>
  <c r="I441" i="4"/>
  <c r="J441" i="4" s="1"/>
  <c r="J446" i="4" s="1"/>
  <c r="J451" i="4" s="1"/>
  <c r="F185" i="4"/>
  <c r="L185" i="4" s="1"/>
  <c r="B183" i="1" s="1"/>
  <c r="E190" i="4"/>
  <c r="G186" i="4"/>
  <c r="M181" i="4"/>
  <c r="C179" i="1" s="1"/>
  <c r="H472" i="4"/>
  <c r="I457" i="4"/>
  <c r="J457" i="4" s="1"/>
  <c r="J462" i="4" s="1"/>
  <c r="J467" i="4" s="1"/>
  <c r="I444" i="4"/>
  <c r="J444" i="4" s="1"/>
  <c r="H459" i="4"/>
  <c r="H476" i="4"/>
  <c r="I461" i="4"/>
  <c r="H464" i="4"/>
  <c r="I449" i="4"/>
  <c r="H477" i="4"/>
  <c r="I462" i="4"/>
  <c r="F183" i="4"/>
  <c r="L183" i="4" s="1"/>
  <c r="B181" i="1" s="1"/>
  <c r="E188" i="4"/>
  <c r="F187" i="4"/>
  <c r="L187" i="4" s="1"/>
  <c r="B185" i="1" s="1"/>
  <c r="E192" i="4"/>
  <c r="H465" i="4"/>
  <c r="I450" i="4"/>
  <c r="G183" i="4"/>
  <c r="M178" i="4"/>
  <c r="C176" i="1" s="1"/>
  <c r="H463" i="4"/>
  <c r="I448" i="4"/>
  <c r="J448" i="4" s="1"/>
  <c r="E194" i="4"/>
  <c r="F189" i="4"/>
  <c r="L189" i="4" s="1"/>
  <c r="B187" i="1" s="1"/>
  <c r="G189" i="4"/>
  <c r="M184" i="4"/>
  <c r="C182" i="1" s="1"/>
  <c r="H445" i="4"/>
  <c r="I430" i="4"/>
  <c r="J430" i="4" s="1"/>
  <c r="J435" i="4" s="1"/>
  <c r="J440" i="4" s="1"/>
  <c r="H458" i="4"/>
  <c r="I443" i="4"/>
  <c r="J443" i="4" s="1"/>
  <c r="E191" i="4"/>
  <c r="F186" i="4"/>
  <c r="L186" i="4" s="1"/>
  <c r="B184" i="1" s="1"/>
  <c r="G187" i="4"/>
  <c r="M182" i="4"/>
  <c r="C180" i="1" s="1"/>
  <c r="I440" i="4"/>
  <c r="H455" i="4"/>
  <c r="J29" i="3"/>
  <c r="I30" i="3"/>
  <c r="G29" i="3"/>
  <c r="H29" i="3" s="1"/>
  <c r="M30" i="3"/>
  <c r="O29" i="3"/>
  <c r="X29" i="3" s="1"/>
  <c r="E26" i="1" s="1"/>
  <c r="J449" i="4" l="1"/>
  <c r="J454" i="4" s="1"/>
  <c r="H483" i="4"/>
  <c r="I468" i="4"/>
  <c r="J468" i="4" s="1"/>
  <c r="E193" i="4"/>
  <c r="F188" i="4"/>
  <c r="L188" i="4" s="1"/>
  <c r="B186" i="1" s="1"/>
  <c r="I476" i="4"/>
  <c r="H491" i="4"/>
  <c r="I455" i="4"/>
  <c r="H470" i="4"/>
  <c r="H481" i="4"/>
  <c r="I466" i="4"/>
  <c r="F192" i="4"/>
  <c r="L192" i="4" s="1"/>
  <c r="B190" i="1" s="1"/>
  <c r="E197" i="4"/>
  <c r="H474" i="4"/>
  <c r="I459" i="4"/>
  <c r="J459" i="4" s="1"/>
  <c r="H471" i="4"/>
  <c r="I456" i="4"/>
  <c r="J456" i="4" s="1"/>
  <c r="J461" i="4" s="1"/>
  <c r="J466" i="4" s="1"/>
  <c r="I465" i="4"/>
  <c r="H480" i="4"/>
  <c r="G191" i="4"/>
  <c r="M186" i="4"/>
  <c r="C184" i="1" s="1"/>
  <c r="G194" i="4"/>
  <c r="M189" i="4"/>
  <c r="C187" i="1" s="1"/>
  <c r="F190" i="4"/>
  <c r="L190" i="4" s="1"/>
  <c r="B188" i="1" s="1"/>
  <c r="E195" i="4"/>
  <c r="G192" i="4"/>
  <c r="M187" i="4"/>
  <c r="C185" i="1" s="1"/>
  <c r="F194" i="4"/>
  <c r="L194" i="4" s="1"/>
  <c r="B192" i="1" s="1"/>
  <c r="E199" i="4"/>
  <c r="I458" i="4"/>
  <c r="J458" i="4" s="1"/>
  <c r="H473" i="4"/>
  <c r="I463" i="4"/>
  <c r="J463" i="4" s="1"/>
  <c r="H478" i="4"/>
  <c r="I477" i="4"/>
  <c r="H492" i="4"/>
  <c r="I482" i="4"/>
  <c r="H497" i="4"/>
  <c r="G190" i="4"/>
  <c r="M185" i="4"/>
  <c r="C183" i="1" s="1"/>
  <c r="I469" i="4"/>
  <c r="H484" i="4"/>
  <c r="F191" i="4"/>
  <c r="L191" i="4" s="1"/>
  <c r="B189" i="1" s="1"/>
  <c r="E196" i="4"/>
  <c r="G188" i="4"/>
  <c r="M183" i="4"/>
  <c r="C181" i="1" s="1"/>
  <c r="I472" i="4"/>
  <c r="J472" i="4" s="1"/>
  <c r="J477" i="4" s="1"/>
  <c r="J482" i="4" s="1"/>
  <c r="H487" i="4"/>
  <c r="H460" i="4"/>
  <c r="I445" i="4"/>
  <c r="J445" i="4" s="1"/>
  <c r="J450" i="4" s="1"/>
  <c r="J455" i="4" s="1"/>
  <c r="H479" i="4"/>
  <c r="I464" i="4"/>
  <c r="I31" i="3"/>
  <c r="G30" i="3"/>
  <c r="H30" i="3" s="1"/>
  <c r="J30" i="3"/>
  <c r="M31" i="3"/>
  <c r="O30" i="3"/>
  <c r="X30" i="3" s="1"/>
  <c r="E27" i="1" s="1"/>
  <c r="J464" i="4" l="1"/>
  <c r="J469" i="4" s="1"/>
  <c r="F196" i="4"/>
  <c r="L196" i="4" s="1"/>
  <c r="B194" i="1" s="1"/>
  <c r="E201" i="4"/>
  <c r="I481" i="4"/>
  <c r="H496" i="4"/>
  <c r="I479" i="4"/>
  <c r="H494" i="4"/>
  <c r="I484" i="4"/>
  <c r="H499" i="4"/>
  <c r="I491" i="4"/>
  <c r="G199" i="4"/>
  <c r="M194" i="4"/>
  <c r="C192" i="1" s="1"/>
  <c r="I474" i="4"/>
  <c r="J474" i="4" s="1"/>
  <c r="J479" i="4" s="1"/>
  <c r="J484" i="4" s="1"/>
  <c r="H489" i="4"/>
  <c r="I471" i="4"/>
  <c r="J471" i="4" s="1"/>
  <c r="J476" i="4" s="1"/>
  <c r="J481" i="4" s="1"/>
  <c r="H486" i="4"/>
  <c r="H502" i="4"/>
  <c r="I487" i="4"/>
  <c r="J487" i="4" s="1"/>
  <c r="J492" i="4" s="1"/>
  <c r="J497" i="4" s="1"/>
  <c r="G195" i="4"/>
  <c r="M190" i="4"/>
  <c r="C188" i="1" s="1"/>
  <c r="H488" i="4"/>
  <c r="I473" i="4"/>
  <c r="J473" i="4" s="1"/>
  <c r="G196" i="4"/>
  <c r="M191" i="4"/>
  <c r="C189" i="1" s="1"/>
  <c r="E202" i="4"/>
  <c r="F197" i="4"/>
  <c r="L197" i="4" s="1"/>
  <c r="B195" i="1" s="1"/>
  <c r="F193" i="4"/>
  <c r="L193" i="4" s="1"/>
  <c r="B191" i="1" s="1"/>
  <c r="E198" i="4"/>
  <c r="I470" i="4"/>
  <c r="H485" i="4"/>
  <c r="I460" i="4"/>
  <c r="J460" i="4" s="1"/>
  <c r="J465" i="4" s="1"/>
  <c r="H475" i="4"/>
  <c r="G197" i="4"/>
  <c r="M192" i="4"/>
  <c r="C190" i="1" s="1"/>
  <c r="F195" i="4"/>
  <c r="L195" i="4" s="1"/>
  <c r="B193" i="1" s="1"/>
  <c r="E200" i="4"/>
  <c r="H493" i="4"/>
  <c r="I478" i="4"/>
  <c r="J478" i="4" s="1"/>
  <c r="I497" i="4"/>
  <c r="F199" i="4"/>
  <c r="L199" i="4" s="1"/>
  <c r="B197" i="1" s="1"/>
  <c r="E204" i="4"/>
  <c r="I480" i="4"/>
  <c r="H495" i="4"/>
  <c r="I492" i="4"/>
  <c r="G193" i="4"/>
  <c r="M188" i="4"/>
  <c r="C186" i="1" s="1"/>
  <c r="I483" i="4"/>
  <c r="J483" i="4" s="1"/>
  <c r="H498" i="4"/>
  <c r="M32" i="3"/>
  <c r="O31" i="3"/>
  <c r="X31" i="3" s="1"/>
  <c r="E28" i="1" s="1"/>
  <c r="J31" i="3"/>
  <c r="G31" i="3"/>
  <c r="H31" i="3" s="1"/>
  <c r="I32" i="3"/>
  <c r="J470" i="4" l="1"/>
  <c r="I495" i="4"/>
  <c r="G201" i="4"/>
  <c r="M196" i="4"/>
  <c r="C194" i="1" s="1"/>
  <c r="H504" i="4"/>
  <c r="I489" i="4"/>
  <c r="J489" i="4" s="1"/>
  <c r="J494" i="4" s="1"/>
  <c r="I494" i="4"/>
  <c r="F202" i="4"/>
  <c r="L202" i="4" s="1"/>
  <c r="B200" i="1" s="1"/>
  <c r="E207" i="4"/>
  <c r="G202" i="4"/>
  <c r="M202" i="4" s="1"/>
  <c r="C200" i="1" s="1"/>
  <c r="M197" i="4"/>
  <c r="C195" i="1" s="1"/>
  <c r="F204" i="4"/>
  <c r="L204" i="4" s="1"/>
  <c r="B202" i="1" s="1"/>
  <c r="E209" i="4"/>
  <c r="H490" i="4"/>
  <c r="I475" i="4"/>
  <c r="J475" i="4" s="1"/>
  <c r="J480" i="4" s="1"/>
  <c r="H503" i="4"/>
  <c r="I488" i="4"/>
  <c r="J488" i="4" s="1"/>
  <c r="G204" i="4"/>
  <c r="M199" i="4"/>
  <c r="C197" i="1" s="1"/>
  <c r="I496" i="4"/>
  <c r="I498" i="4"/>
  <c r="J498" i="4" s="1"/>
  <c r="I485" i="4"/>
  <c r="H500" i="4"/>
  <c r="G200" i="4"/>
  <c r="M195" i="4"/>
  <c r="C193" i="1" s="1"/>
  <c r="G198" i="4"/>
  <c r="M193" i="4"/>
  <c r="C191" i="1" s="1"/>
  <c r="I486" i="4"/>
  <c r="J486" i="4" s="1"/>
  <c r="J491" i="4" s="1"/>
  <c r="J496" i="4" s="1"/>
  <c r="H501" i="4"/>
  <c r="E203" i="4"/>
  <c r="F198" i="4"/>
  <c r="L198" i="4" s="1"/>
  <c r="B196" i="1" s="1"/>
  <c r="I493" i="4"/>
  <c r="J493" i="4" s="1"/>
  <c r="I502" i="4"/>
  <c r="J502" i="4" s="1"/>
  <c r="F201" i="4"/>
  <c r="L201" i="4" s="1"/>
  <c r="B199" i="1" s="1"/>
  <c r="E206" i="4"/>
  <c r="F200" i="4"/>
  <c r="L200" i="4" s="1"/>
  <c r="B198" i="1" s="1"/>
  <c r="E205" i="4"/>
  <c r="I499" i="4"/>
  <c r="M33" i="3"/>
  <c r="O32" i="3"/>
  <c r="X32" i="3" s="1"/>
  <c r="E29" i="1" s="1"/>
  <c r="J32" i="3"/>
  <c r="G32" i="3"/>
  <c r="H32" i="3" s="1"/>
  <c r="I33" i="3"/>
  <c r="J485" i="4" l="1"/>
  <c r="J499" i="4"/>
  <c r="I500" i="4"/>
  <c r="I503" i="4"/>
  <c r="J503" i="4" s="1"/>
  <c r="M200" i="4"/>
  <c r="C198" i="1" s="1"/>
  <c r="G205" i="4"/>
  <c r="F205" i="4"/>
  <c r="L205" i="4" s="1"/>
  <c r="B203" i="1" s="1"/>
  <c r="E210" i="4"/>
  <c r="I501" i="4"/>
  <c r="J501" i="4" s="1"/>
  <c r="G207" i="4"/>
  <c r="F207" i="4"/>
  <c r="L207" i="4" s="1"/>
  <c r="B205" i="1" s="1"/>
  <c r="E212" i="4"/>
  <c r="F203" i="4"/>
  <c r="L203" i="4" s="1"/>
  <c r="B201" i="1" s="1"/>
  <c r="E208" i="4"/>
  <c r="I504" i="4"/>
  <c r="I490" i="4"/>
  <c r="J490" i="4" s="1"/>
  <c r="J495" i="4" s="1"/>
  <c r="J500" i="4" s="1"/>
  <c r="E211" i="4"/>
  <c r="F206" i="4"/>
  <c r="L206" i="4" s="1"/>
  <c r="B204" i="1" s="1"/>
  <c r="E214" i="4"/>
  <c r="F209" i="4"/>
  <c r="L209" i="4" s="1"/>
  <c r="B207" i="1" s="1"/>
  <c r="M201" i="4"/>
  <c r="C199" i="1" s="1"/>
  <c r="G206" i="4"/>
  <c r="G203" i="4"/>
  <c r="M198" i="4"/>
  <c r="C196" i="1" s="1"/>
  <c r="M204" i="4"/>
  <c r="C202" i="1" s="1"/>
  <c r="G209" i="4"/>
  <c r="M34" i="3"/>
  <c r="O33" i="3"/>
  <c r="X33" i="3" s="1"/>
  <c r="E30" i="1" s="1"/>
  <c r="J33" i="3"/>
  <c r="I34" i="3"/>
  <c r="G33" i="3"/>
  <c r="H33" i="3" s="1"/>
  <c r="F208" i="4" l="1"/>
  <c r="L208" i="4" s="1"/>
  <c r="B206" i="1" s="1"/>
  <c r="E213" i="4"/>
  <c r="F211" i="4"/>
  <c r="L211" i="4" s="1"/>
  <c r="B209" i="1" s="1"/>
  <c r="E216" i="4"/>
  <c r="E215" i="4"/>
  <c r="F210" i="4"/>
  <c r="L210" i="4" s="1"/>
  <c r="B208" i="1" s="1"/>
  <c r="G210" i="4"/>
  <c r="M205" i="4"/>
  <c r="C203" i="1" s="1"/>
  <c r="M203" i="4"/>
  <c r="C201" i="1" s="1"/>
  <c r="G208" i="4"/>
  <c r="G211" i="4"/>
  <c r="M211" i="4" s="1"/>
  <c r="C209" i="1" s="1"/>
  <c r="M206" i="4"/>
  <c r="C204" i="1" s="1"/>
  <c r="E217" i="4"/>
  <c r="F212" i="4"/>
  <c r="L212" i="4" s="1"/>
  <c r="B210" i="1" s="1"/>
  <c r="G212" i="4"/>
  <c r="M207" i="4"/>
  <c r="C205" i="1" s="1"/>
  <c r="G214" i="4"/>
  <c r="M209" i="4"/>
  <c r="C207" i="1" s="1"/>
  <c r="E219" i="4"/>
  <c r="F214" i="4"/>
  <c r="L214" i="4" s="1"/>
  <c r="B212" i="1" s="1"/>
  <c r="G34" i="3"/>
  <c r="H34" i="3" s="1"/>
  <c r="I35" i="3"/>
  <c r="J34" i="3"/>
  <c r="M35" i="3"/>
  <c r="O34" i="3"/>
  <c r="X34" i="3" s="1"/>
  <c r="E31" i="1" s="1"/>
  <c r="G213" i="4" l="1"/>
  <c r="M208" i="4"/>
  <c r="C206" i="1" s="1"/>
  <c r="F219" i="4"/>
  <c r="L219" i="4" s="1"/>
  <c r="B217" i="1" s="1"/>
  <c r="E224" i="4"/>
  <c r="G215" i="4"/>
  <c r="M210" i="4"/>
  <c r="C208" i="1" s="1"/>
  <c r="G219" i="4"/>
  <c r="M214" i="4"/>
  <c r="C212" i="1" s="1"/>
  <c r="F215" i="4"/>
  <c r="L215" i="4" s="1"/>
  <c r="B213" i="1" s="1"/>
  <c r="E220" i="4"/>
  <c r="G216" i="4"/>
  <c r="E221" i="4"/>
  <c r="F216" i="4"/>
  <c r="L216" i="4" s="1"/>
  <c r="B214" i="1" s="1"/>
  <c r="G217" i="4"/>
  <c r="M217" i="4" s="1"/>
  <c r="C215" i="1" s="1"/>
  <c r="M212" i="4"/>
  <c r="C210" i="1" s="1"/>
  <c r="E218" i="4"/>
  <c r="F213" i="4"/>
  <c r="L213" i="4" s="1"/>
  <c r="B211" i="1" s="1"/>
  <c r="E222" i="4"/>
  <c r="F217" i="4"/>
  <c r="L217" i="4" s="1"/>
  <c r="B215" i="1" s="1"/>
  <c r="M36" i="3"/>
  <c r="O35" i="3"/>
  <c r="X35" i="3" s="1"/>
  <c r="E32" i="1" s="1"/>
  <c r="J35" i="3"/>
  <c r="G35" i="3"/>
  <c r="H35" i="3" s="1"/>
  <c r="I36" i="3"/>
  <c r="G224" i="4" l="1"/>
  <c r="M219" i="4"/>
  <c r="C217" i="1" s="1"/>
  <c r="E226" i="4"/>
  <c r="F221" i="4"/>
  <c r="L221" i="4" s="1"/>
  <c r="B219" i="1" s="1"/>
  <c r="G221" i="4"/>
  <c r="M216" i="4"/>
  <c r="C214" i="1" s="1"/>
  <c r="F220" i="4"/>
  <c r="L220" i="4" s="1"/>
  <c r="B218" i="1" s="1"/>
  <c r="E225" i="4"/>
  <c r="G222" i="4"/>
  <c r="M222" i="4" s="1"/>
  <c r="C220" i="1" s="1"/>
  <c r="E227" i="4"/>
  <c r="F222" i="4"/>
  <c r="L222" i="4" s="1"/>
  <c r="B220" i="1" s="1"/>
  <c r="G220" i="4"/>
  <c r="M215" i="4"/>
  <c r="C213" i="1" s="1"/>
  <c r="F218" i="4"/>
  <c r="L218" i="4" s="1"/>
  <c r="B216" i="1" s="1"/>
  <c r="E223" i="4"/>
  <c r="E229" i="4"/>
  <c r="F224" i="4"/>
  <c r="L224" i="4" s="1"/>
  <c r="B222" i="1" s="1"/>
  <c r="G218" i="4"/>
  <c r="M213" i="4"/>
  <c r="C211" i="1" s="1"/>
  <c r="M37" i="3"/>
  <c r="O36" i="3"/>
  <c r="X36" i="3" s="1"/>
  <c r="E33" i="1" s="1"/>
  <c r="J36" i="3"/>
  <c r="G36" i="3"/>
  <c r="H36" i="3" s="1"/>
  <c r="I37" i="3"/>
  <c r="G225" i="4" l="1"/>
  <c r="M220" i="4"/>
  <c r="C218" i="1" s="1"/>
  <c r="G227" i="4"/>
  <c r="E232" i="4"/>
  <c r="F227" i="4"/>
  <c r="L227" i="4" s="1"/>
  <c r="B225" i="1" s="1"/>
  <c r="E230" i="4"/>
  <c r="F225" i="4"/>
  <c r="L225" i="4" s="1"/>
  <c r="B223" i="1" s="1"/>
  <c r="G226" i="4"/>
  <c r="M221" i="4"/>
  <c r="C219" i="1" s="1"/>
  <c r="G223" i="4"/>
  <c r="M218" i="4"/>
  <c r="C216" i="1" s="1"/>
  <c r="F229" i="4"/>
  <c r="L229" i="4" s="1"/>
  <c r="B227" i="1" s="1"/>
  <c r="E234" i="4"/>
  <c r="F223" i="4"/>
  <c r="L223" i="4" s="1"/>
  <c r="B221" i="1" s="1"/>
  <c r="E228" i="4"/>
  <c r="E231" i="4"/>
  <c r="F226" i="4"/>
  <c r="L226" i="4" s="1"/>
  <c r="B224" i="1" s="1"/>
  <c r="G229" i="4"/>
  <c r="M224" i="4"/>
  <c r="C222" i="1" s="1"/>
  <c r="J37" i="3"/>
  <c r="I38" i="3"/>
  <c r="G37" i="3"/>
  <c r="H37" i="3" s="1"/>
  <c r="M38" i="3"/>
  <c r="O37" i="3"/>
  <c r="X37" i="3" s="1"/>
  <c r="E34" i="1" s="1"/>
  <c r="G228" i="4" l="1"/>
  <c r="M223" i="4"/>
  <c r="C221" i="1" s="1"/>
  <c r="E235" i="4"/>
  <c r="F230" i="4"/>
  <c r="L230" i="4" s="1"/>
  <c r="B228" i="1" s="1"/>
  <c r="F231" i="4"/>
  <c r="L231" i="4" s="1"/>
  <c r="B229" i="1" s="1"/>
  <c r="E236" i="4"/>
  <c r="E237" i="4"/>
  <c r="F232" i="4"/>
  <c r="L232" i="4" s="1"/>
  <c r="B230" i="1" s="1"/>
  <c r="G231" i="4"/>
  <c r="M226" i="4"/>
  <c r="C224" i="1" s="1"/>
  <c r="G234" i="4"/>
  <c r="M229" i="4"/>
  <c r="C227" i="1" s="1"/>
  <c r="E233" i="4"/>
  <c r="F228" i="4"/>
  <c r="L228" i="4" s="1"/>
  <c r="B226" i="1" s="1"/>
  <c r="G232" i="4"/>
  <c r="M227" i="4"/>
  <c r="C225" i="1" s="1"/>
  <c r="E239" i="4"/>
  <c r="F234" i="4"/>
  <c r="L234" i="4" s="1"/>
  <c r="B232" i="1" s="1"/>
  <c r="G230" i="4"/>
  <c r="M225" i="4"/>
  <c r="C223" i="1" s="1"/>
  <c r="G38" i="3"/>
  <c r="H38" i="3" s="1"/>
  <c r="I39" i="3"/>
  <c r="J38" i="3"/>
  <c r="M39" i="3"/>
  <c r="O38" i="3"/>
  <c r="X38" i="3" s="1"/>
  <c r="E35" i="1" s="1"/>
  <c r="G239" i="4" l="1"/>
  <c r="M234" i="4"/>
  <c r="C232" i="1" s="1"/>
  <c r="G236" i="4"/>
  <c r="M231" i="4"/>
  <c r="C229" i="1" s="1"/>
  <c r="F236" i="4"/>
  <c r="L236" i="4" s="1"/>
  <c r="B234" i="1" s="1"/>
  <c r="E241" i="4"/>
  <c r="G237" i="4"/>
  <c r="M232" i="4"/>
  <c r="C230" i="1" s="1"/>
  <c r="E240" i="4"/>
  <c r="F235" i="4"/>
  <c r="L235" i="4" s="1"/>
  <c r="B233" i="1" s="1"/>
  <c r="G235" i="4"/>
  <c r="M230" i="4"/>
  <c r="C228" i="1" s="1"/>
  <c r="F237" i="4"/>
  <c r="L237" i="4" s="1"/>
  <c r="B235" i="1" s="1"/>
  <c r="E242" i="4"/>
  <c r="F239" i="4"/>
  <c r="L239" i="4" s="1"/>
  <c r="B237" i="1" s="1"/>
  <c r="E244" i="4"/>
  <c r="F233" i="4"/>
  <c r="L233" i="4" s="1"/>
  <c r="B231" i="1" s="1"/>
  <c r="E238" i="4"/>
  <c r="G233" i="4"/>
  <c r="M228" i="4"/>
  <c r="C226" i="1" s="1"/>
  <c r="M40" i="3"/>
  <c r="O39" i="3"/>
  <c r="X39" i="3" s="1"/>
  <c r="E36" i="1" s="1"/>
  <c r="J39" i="3"/>
  <c r="G39" i="3"/>
  <c r="H39" i="3" s="1"/>
  <c r="I40" i="3"/>
  <c r="G240" i="4" l="1"/>
  <c r="M235" i="4"/>
  <c r="C233" i="1" s="1"/>
  <c r="G242" i="4"/>
  <c r="M237" i="4"/>
  <c r="C235" i="1" s="1"/>
  <c r="G238" i="4"/>
  <c r="M233" i="4"/>
  <c r="C231" i="1" s="1"/>
  <c r="F238" i="4"/>
  <c r="L238" i="4" s="1"/>
  <c r="B236" i="1" s="1"/>
  <c r="E243" i="4"/>
  <c r="F241" i="4"/>
  <c r="L241" i="4" s="1"/>
  <c r="B239" i="1" s="1"/>
  <c r="E246" i="4"/>
  <c r="F240" i="4"/>
  <c r="L240" i="4" s="1"/>
  <c r="B238" i="1" s="1"/>
  <c r="E245" i="4"/>
  <c r="G241" i="4"/>
  <c r="M236" i="4"/>
  <c r="C234" i="1" s="1"/>
  <c r="F244" i="4"/>
  <c r="L244" i="4" s="1"/>
  <c r="B242" i="1" s="1"/>
  <c r="E249" i="4"/>
  <c r="E247" i="4"/>
  <c r="F242" i="4"/>
  <c r="L242" i="4" s="1"/>
  <c r="B240" i="1" s="1"/>
  <c r="G244" i="4"/>
  <c r="M239" i="4"/>
  <c r="C237" i="1" s="1"/>
  <c r="J40" i="3"/>
  <c r="G40" i="3"/>
  <c r="H40" i="3" s="1"/>
  <c r="I41" i="3"/>
  <c r="M41" i="3"/>
  <c r="O40" i="3"/>
  <c r="X40" i="3" s="1"/>
  <c r="E37" i="1" s="1"/>
  <c r="F243" i="4" l="1"/>
  <c r="L243" i="4" s="1"/>
  <c r="B241" i="1" s="1"/>
  <c r="E248" i="4"/>
  <c r="E250" i="4"/>
  <c r="F245" i="4"/>
  <c r="L245" i="4" s="1"/>
  <c r="B243" i="1" s="1"/>
  <c r="F247" i="4"/>
  <c r="L247" i="4" s="1"/>
  <c r="B245" i="1" s="1"/>
  <c r="E252" i="4"/>
  <c r="G243" i="4"/>
  <c r="M238" i="4"/>
  <c r="C236" i="1" s="1"/>
  <c r="G247" i="4"/>
  <c r="M242" i="4"/>
  <c r="C240" i="1" s="1"/>
  <c r="G249" i="4"/>
  <c r="M244" i="4"/>
  <c r="C242" i="1" s="1"/>
  <c r="F249" i="4"/>
  <c r="L249" i="4" s="1"/>
  <c r="B247" i="1" s="1"/>
  <c r="E254" i="4"/>
  <c r="F246" i="4"/>
  <c r="L246" i="4" s="1"/>
  <c r="B244" i="1" s="1"/>
  <c r="E251" i="4"/>
  <c r="G246" i="4"/>
  <c r="M241" i="4"/>
  <c r="C239" i="1" s="1"/>
  <c r="G245" i="4"/>
  <c r="M240" i="4"/>
  <c r="C238" i="1" s="1"/>
  <c r="J41" i="3"/>
  <c r="I42" i="3"/>
  <c r="G41" i="3"/>
  <c r="H41" i="3" s="1"/>
  <c r="M42" i="3"/>
  <c r="O41" i="3"/>
  <c r="X41" i="3" s="1"/>
  <c r="E38" i="1" s="1"/>
  <c r="G248" i="4" l="1"/>
  <c r="M243" i="4"/>
  <c r="C241" i="1" s="1"/>
  <c r="F252" i="4"/>
  <c r="L252" i="4" s="1"/>
  <c r="B250" i="1" s="1"/>
  <c r="E257" i="4"/>
  <c r="F250" i="4"/>
  <c r="L250" i="4" s="1"/>
  <c r="B248" i="1" s="1"/>
  <c r="E255" i="4"/>
  <c r="G254" i="4"/>
  <c r="M249" i="4"/>
  <c r="C247" i="1" s="1"/>
  <c r="G252" i="4"/>
  <c r="M247" i="4"/>
  <c r="C245" i="1" s="1"/>
  <c r="G250" i="4"/>
  <c r="M245" i="4"/>
  <c r="C243" i="1" s="1"/>
  <c r="G251" i="4"/>
  <c r="M246" i="4"/>
  <c r="C244" i="1" s="1"/>
  <c r="E256" i="4"/>
  <c r="F251" i="4"/>
  <c r="L251" i="4" s="1"/>
  <c r="B249" i="1" s="1"/>
  <c r="E259" i="4"/>
  <c r="F254" i="4"/>
  <c r="L254" i="4" s="1"/>
  <c r="B252" i="1" s="1"/>
  <c r="E253" i="4"/>
  <c r="F248" i="4"/>
  <c r="L248" i="4" s="1"/>
  <c r="B246" i="1" s="1"/>
  <c r="G42" i="3"/>
  <c r="H42" i="3" s="1"/>
  <c r="I43" i="3"/>
  <c r="J42" i="3"/>
  <c r="M43" i="3"/>
  <c r="O42" i="3"/>
  <c r="X42" i="3" s="1"/>
  <c r="E39" i="1" s="1"/>
  <c r="G257" i="4" l="1"/>
  <c r="M252" i="4"/>
  <c r="C250" i="1" s="1"/>
  <c r="F255" i="4"/>
  <c r="L255" i="4" s="1"/>
  <c r="B253" i="1" s="1"/>
  <c r="E260" i="4"/>
  <c r="E262" i="4"/>
  <c r="F257" i="4"/>
  <c r="L257" i="4" s="1"/>
  <c r="B255" i="1" s="1"/>
  <c r="G255" i="4"/>
  <c r="M250" i="4"/>
  <c r="C248" i="1" s="1"/>
  <c r="G259" i="4"/>
  <c r="M254" i="4"/>
  <c r="C252" i="1" s="1"/>
  <c r="F259" i="4"/>
  <c r="L259" i="4" s="1"/>
  <c r="B257" i="1" s="1"/>
  <c r="E264" i="4"/>
  <c r="F256" i="4"/>
  <c r="L256" i="4" s="1"/>
  <c r="B254" i="1" s="1"/>
  <c r="E261" i="4"/>
  <c r="E258" i="4"/>
  <c r="F253" i="4"/>
  <c r="L253" i="4" s="1"/>
  <c r="B251" i="1" s="1"/>
  <c r="G256" i="4"/>
  <c r="M251" i="4"/>
  <c r="C249" i="1" s="1"/>
  <c r="G253" i="4"/>
  <c r="M248" i="4"/>
  <c r="C246" i="1" s="1"/>
  <c r="M44" i="3"/>
  <c r="O43" i="3"/>
  <c r="X43" i="3" s="1"/>
  <c r="E40" i="1" s="1"/>
  <c r="J43" i="3"/>
  <c r="G43" i="3"/>
  <c r="H43" i="3" s="1"/>
  <c r="I44" i="3"/>
  <c r="F264" i="4" l="1"/>
  <c r="L264" i="4" s="1"/>
  <c r="B262" i="1" s="1"/>
  <c r="E269" i="4"/>
  <c r="G264" i="4"/>
  <c r="M259" i="4"/>
  <c r="C257" i="1" s="1"/>
  <c r="G258" i="4"/>
  <c r="M253" i="4"/>
  <c r="C251" i="1" s="1"/>
  <c r="G260" i="4"/>
  <c r="M255" i="4"/>
  <c r="C253" i="1" s="1"/>
  <c r="G261" i="4"/>
  <c r="M256" i="4"/>
  <c r="C254" i="1" s="1"/>
  <c r="F262" i="4"/>
  <c r="L262" i="4" s="1"/>
  <c r="B260" i="1" s="1"/>
  <c r="E267" i="4"/>
  <c r="F260" i="4"/>
  <c r="L260" i="4" s="1"/>
  <c r="B258" i="1" s="1"/>
  <c r="E265" i="4"/>
  <c r="F261" i="4"/>
  <c r="L261" i="4" s="1"/>
  <c r="B259" i="1" s="1"/>
  <c r="E266" i="4"/>
  <c r="F258" i="4"/>
  <c r="L258" i="4" s="1"/>
  <c r="B256" i="1" s="1"/>
  <c r="E263" i="4"/>
  <c r="G262" i="4"/>
  <c r="M257" i="4"/>
  <c r="C255" i="1" s="1"/>
  <c r="M45" i="3"/>
  <c r="O44" i="3"/>
  <c r="X44" i="3" s="1"/>
  <c r="E41" i="1" s="1"/>
  <c r="J44" i="3"/>
  <c r="G44" i="3"/>
  <c r="H44" i="3" s="1"/>
  <c r="I45" i="3"/>
  <c r="G266" i="4" l="1"/>
  <c r="M261" i="4"/>
  <c r="C259" i="1" s="1"/>
  <c r="G265" i="4"/>
  <c r="M260" i="4"/>
  <c r="C258" i="1" s="1"/>
  <c r="F267" i="4"/>
  <c r="L267" i="4" s="1"/>
  <c r="B265" i="1" s="1"/>
  <c r="E272" i="4"/>
  <c r="G267" i="4"/>
  <c r="M262" i="4"/>
  <c r="C260" i="1" s="1"/>
  <c r="E268" i="4"/>
  <c r="F263" i="4"/>
  <c r="L263" i="4" s="1"/>
  <c r="B261" i="1" s="1"/>
  <c r="G263" i="4"/>
  <c r="M258" i="4"/>
  <c r="C256" i="1" s="1"/>
  <c r="E271" i="4"/>
  <c r="F266" i="4"/>
  <c r="L266" i="4" s="1"/>
  <c r="B264" i="1" s="1"/>
  <c r="G269" i="4"/>
  <c r="M264" i="4"/>
  <c r="C262" i="1" s="1"/>
  <c r="E270" i="4"/>
  <c r="F265" i="4"/>
  <c r="L265" i="4" s="1"/>
  <c r="B263" i="1" s="1"/>
  <c r="E274" i="4"/>
  <c r="F269" i="4"/>
  <c r="L269" i="4" s="1"/>
  <c r="B267" i="1" s="1"/>
  <c r="J45" i="3"/>
  <c r="I46" i="3"/>
  <c r="G45" i="3"/>
  <c r="H45" i="3" s="1"/>
  <c r="M46" i="3"/>
  <c r="O45" i="3"/>
  <c r="X45" i="3" s="1"/>
  <c r="E42" i="1" s="1"/>
  <c r="E273" i="4" l="1"/>
  <c r="F268" i="4"/>
  <c r="L268" i="4" s="1"/>
  <c r="B266" i="1" s="1"/>
  <c r="F274" i="4"/>
  <c r="L274" i="4" s="1"/>
  <c r="B272" i="1" s="1"/>
  <c r="E279" i="4"/>
  <c r="G272" i="4"/>
  <c r="M267" i="4"/>
  <c r="C265" i="1" s="1"/>
  <c r="E277" i="4"/>
  <c r="F272" i="4"/>
  <c r="L272" i="4" s="1"/>
  <c r="B270" i="1" s="1"/>
  <c r="G268" i="4"/>
  <c r="M263" i="4"/>
  <c r="C261" i="1" s="1"/>
  <c r="G274" i="4"/>
  <c r="M269" i="4"/>
  <c r="C267" i="1" s="1"/>
  <c r="G270" i="4"/>
  <c r="M265" i="4"/>
  <c r="C263" i="1" s="1"/>
  <c r="F270" i="4"/>
  <c r="L270" i="4" s="1"/>
  <c r="B268" i="1" s="1"/>
  <c r="E275" i="4"/>
  <c r="F271" i="4"/>
  <c r="L271" i="4" s="1"/>
  <c r="B269" i="1" s="1"/>
  <c r="E276" i="4"/>
  <c r="G271" i="4"/>
  <c r="M266" i="4"/>
  <c r="C264" i="1" s="1"/>
  <c r="M47" i="3"/>
  <c r="O46" i="3"/>
  <c r="X46" i="3" s="1"/>
  <c r="E43" i="1" s="1"/>
  <c r="G46" i="3"/>
  <c r="H46" i="3" s="1"/>
  <c r="I47" i="3"/>
  <c r="J46" i="3"/>
  <c r="G273" i="4" l="1"/>
  <c r="M268" i="4"/>
  <c r="C266" i="1" s="1"/>
  <c r="G279" i="4"/>
  <c r="M274" i="4"/>
  <c r="C272" i="1" s="1"/>
  <c r="G276" i="4"/>
  <c r="M271" i="4"/>
  <c r="C269" i="1" s="1"/>
  <c r="F277" i="4"/>
  <c r="L277" i="4" s="1"/>
  <c r="B275" i="1" s="1"/>
  <c r="E282" i="4"/>
  <c r="G277" i="4"/>
  <c r="M272" i="4"/>
  <c r="C270" i="1" s="1"/>
  <c r="E280" i="4"/>
  <c r="F275" i="4"/>
  <c r="L275" i="4" s="1"/>
  <c r="B273" i="1" s="1"/>
  <c r="E284" i="4"/>
  <c r="F279" i="4"/>
  <c r="L279" i="4" s="1"/>
  <c r="B277" i="1" s="1"/>
  <c r="F276" i="4"/>
  <c r="L276" i="4" s="1"/>
  <c r="B274" i="1" s="1"/>
  <c r="E281" i="4"/>
  <c r="G275" i="4"/>
  <c r="M270" i="4"/>
  <c r="C268" i="1" s="1"/>
  <c r="F273" i="4"/>
  <c r="L273" i="4" s="1"/>
  <c r="B271" i="1" s="1"/>
  <c r="E278" i="4"/>
  <c r="J47" i="3"/>
  <c r="G47" i="3"/>
  <c r="H47" i="3" s="1"/>
  <c r="I48" i="3"/>
  <c r="M48" i="3"/>
  <c r="O47" i="3"/>
  <c r="X47" i="3" s="1"/>
  <c r="E44" i="1" s="1"/>
  <c r="F280" i="4" l="1"/>
  <c r="L280" i="4" s="1"/>
  <c r="B278" i="1" s="1"/>
  <c r="E285" i="4"/>
  <c r="G282" i="4"/>
  <c r="M277" i="4"/>
  <c r="C275" i="1" s="1"/>
  <c r="F278" i="4"/>
  <c r="L278" i="4" s="1"/>
  <c r="B276" i="1" s="1"/>
  <c r="E283" i="4"/>
  <c r="E287" i="4"/>
  <c r="F282" i="4"/>
  <c r="L282" i="4" s="1"/>
  <c r="B280" i="1" s="1"/>
  <c r="G280" i="4"/>
  <c r="M275" i="4"/>
  <c r="C273" i="1" s="1"/>
  <c r="G281" i="4"/>
  <c r="M276" i="4"/>
  <c r="C274" i="1" s="1"/>
  <c r="G284" i="4"/>
  <c r="M279" i="4"/>
  <c r="C277" i="1" s="1"/>
  <c r="E286" i="4"/>
  <c r="F281" i="4"/>
  <c r="L281" i="4" s="1"/>
  <c r="B279" i="1" s="1"/>
  <c r="E289" i="4"/>
  <c r="F284" i="4"/>
  <c r="L284" i="4" s="1"/>
  <c r="B282" i="1" s="1"/>
  <c r="G278" i="4"/>
  <c r="M273" i="4"/>
  <c r="C271" i="1" s="1"/>
  <c r="M49" i="3"/>
  <c r="O48" i="3"/>
  <c r="X48" i="3" s="1"/>
  <c r="E45" i="1" s="1"/>
  <c r="J48" i="3"/>
  <c r="G48" i="3"/>
  <c r="H48" i="3" s="1"/>
  <c r="I49" i="3"/>
  <c r="G283" i="4" l="1"/>
  <c r="M278" i="4"/>
  <c r="C276" i="1" s="1"/>
  <c r="E292" i="4"/>
  <c r="F287" i="4"/>
  <c r="L287" i="4" s="1"/>
  <c r="B285" i="1" s="1"/>
  <c r="F283" i="4"/>
  <c r="L283" i="4" s="1"/>
  <c r="B281" i="1" s="1"/>
  <c r="E288" i="4"/>
  <c r="G286" i="4"/>
  <c r="M281" i="4"/>
  <c r="C279" i="1" s="1"/>
  <c r="F286" i="4"/>
  <c r="L286" i="4" s="1"/>
  <c r="B284" i="1" s="1"/>
  <c r="E291" i="4"/>
  <c r="G287" i="4"/>
  <c r="M282" i="4"/>
  <c r="C280" i="1" s="1"/>
  <c r="F285" i="4"/>
  <c r="L285" i="4" s="1"/>
  <c r="B283" i="1" s="1"/>
  <c r="E290" i="4"/>
  <c r="G285" i="4"/>
  <c r="M280" i="4"/>
  <c r="C278" i="1" s="1"/>
  <c r="E294" i="4"/>
  <c r="F289" i="4"/>
  <c r="L289" i="4" s="1"/>
  <c r="B287" i="1" s="1"/>
  <c r="G289" i="4"/>
  <c r="M284" i="4"/>
  <c r="C282" i="1" s="1"/>
  <c r="J49" i="3"/>
  <c r="I50" i="3"/>
  <c r="G49" i="3"/>
  <c r="H49" i="3" s="1"/>
  <c r="M50" i="3"/>
  <c r="O49" i="3"/>
  <c r="X49" i="3" s="1"/>
  <c r="E46" i="1" s="1"/>
  <c r="G294" i="4" l="1"/>
  <c r="M289" i="4"/>
  <c r="C287" i="1" s="1"/>
  <c r="G291" i="4"/>
  <c r="M286" i="4"/>
  <c r="C284" i="1" s="1"/>
  <c r="F291" i="4"/>
  <c r="L291" i="4" s="1"/>
  <c r="B289" i="1" s="1"/>
  <c r="E296" i="4"/>
  <c r="E293" i="4"/>
  <c r="F288" i="4"/>
  <c r="L288" i="4" s="1"/>
  <c r="B286" i="1" s="1"/>
  <c r="E299" i="4"/>
  <c r="F294" i="4"/>
  <c r="L294" i="4" s="1"/>
  <c r="B292" i="1" s="1"/>
  <c r="G290" i="4"/>
  <c r="M285" i="4"/>
  <c r="C283" i="1" s="1"/>
  <c r="E297" i="4"/>
  <c r="F292" i="4"/>
  <c r="L292" i="4" s="1"/>
  <c r="B290" i="1" s="1"/>
  <c r="E295" i="4"/>
  <c r="F290" i="4"/>
  <c r="L290" i="4" s="1"/>
  <c r="B288" i="1" s="1"/>
  <c r="G292" i="4"/>
  <c r="M287" i="4"/>
  <c r="C285" i="1" s="1"/>
  <c r="G288" i="4"/>
  <c r="M283" i="4"/>
  <c r="C281" i="1" s="1"/>
  <c r="G50" i="3"/>
  <c r="H50" i="3" s="1"/>
  <c r="I51" i="3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J50" i="3"/>
  <c r="Q50" i="3"/>
  <c r="M51" i="3"/>
  <c r="O50" i="3"/>
  <c r="X50" i="3" s="1"/>
  <c r="E47" i="1" s="1"/>
  <c r="E304" i="4" l="1"/>
  <c r="F299" i="4"/>
  <c r="L299" i="4" s="1"/>
  <c r="B297" i="1" s="1"/>
  <c r="G293" i="4"/>
  <c r="M288" i="4"/>
  <c r="C286" i="1" s="1"/>
  <c r="E298" i="4"/>
  <c r="F293" i="4"/>
  <c r="L293" i="4" s="1"/>
  <c r="B291" i="1" s="1"/>
  <c r="G295" i="4"/>
  <c r="M290" i="4"/>
  <c r="C288" i="1" s="1"/>
  <c r="F296" i="4"/>
  <c r="L296" i="4" s="1"/>
  <c r="B294" i="1" s="1"/>
  <c r="E301" i="4"/>
  <c r="F295" i="4"/>
  <c r="L295" i="4" s="1"/>
  <c r="B293" i="1" s="1"/>
  <c r="E300" i="4"/>
  <c r="G296" i="4"/>
  <c r="M291" i="4"/>
  <c r="C289" i="1" s="1"/>
  <c r="G297" i="4"/>
  <c r="M292" i="4"/>
  <c r="C290" i="1" s="1"/>
  <c r="F297" i="4"/>
  <c r="L297" i="4" s="1"/>
  <c r="B295" i="1" s="1"/>
  <c r="E302" i="4"/>
  <c r="G299" i="4"/>
  <c r="M294" i="4"/>
  <c r="C292" i="1" s="1"/>
  <c r="Q51" i="3"/>
  <c r="M52" i="3"/>
  <c r="O51" i="3"/>
  <c r="X51" i="3" s="1"/>
  <c r="E48" i="1" s="1"/>
  <c r="J51" i="3"/>
  <c r="Q5" i="3"/>
  <c r="G51" i="3"/>
  <c r="H51" i="3" s="1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F298" i="4" l="1"/>
  <c r="L298" i="4" s="1"/>
  <c r="B296" i="1" s="1"/>
  <c r="E303" i="4"/>
  <c r="F300" i="4"/>
  <c r="L300" i="4" s="1"/>
  <c r="B298" i="1" s="1"/>
  <c r="E305" i="4"/>
  <c r="F301" i="4"/>
  <c r="L301" i="4" s="1"/>
  <c r="B299" i="1" s="1"/>
  <c r="E306" i="4"/>
  <c r="G304" i="4"/>
  <c r="M299" i="4"/>
  <c r="C297" i="1" s="1"/>
  <c r="G300" i="4"/>
  <c r="M295" i="4"/>
  <c r="C293" i="1" s="1"/>
  <c r="G302" i="4"/>
  <c r="M297" i="4"/>
  <c r="C295" i="1" s="1"/>
  <c r="G298" i="4"/>
  <c r="M293" i="4"/>
  <c r="C291" i="1" s="1"/>
  <c r="F302" i="4"/>
  <c r="L302" i="4" s="1"/>
  <c r="B300" i="1" s="1"/>
  <c r="E307" i="4"/>
  <c r="G301" i="4"/>
  <c r="M296" i="4"/>
  <c r="C294" i="1" s="1"/>
  <c r="F304" i="4"/>
  <c r="L304" i="4" s="1"/>
  <c r="B302" i="1" s="1"/>
  <c r="E309" i="4"/>
  <c r="J52" i="3"/>
  <c r="G52" i="3"/>
  <c r="H52" i="3" s="1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M53" i="3"/>
  <c r="Q52" i="3"/>
  <c r="O52" i="3"/>
  <c r="R52" i="3" l="1"/>
  <c r="X52" i="3"/>
  <c r="E49" i="1" s="1"/>
  <c r="M300" i="4"/>
  <c r="C298" i="1" s="1"/>
  <c r="G305" i="4"/>
  <c r="E314" i="4"/>
  <c r="F309" i="4"/>
  <c r="L309" i="4" s="1"/>
  <c r="B307" i="1" s="1"/>
  <c r="M304" i="4"/>
  <c r="C302" i="1" s="1"/>
  <c r="G309" i="4"/>
  <c r="M302" i="4"/>
  <c r="C300" i="1" s="1"/>
  <c r="G307" i="4"/>
  <c r="E311" i="4"/>
  <c r="F306" i="4"/>
  <c r="L306" i="4" s="1"/>
  <c r="B304" i="1" s="1"/>
  <c r="F305" i="4"/>
  <c r="L305" i="4" s="1"/>
  <c r="B303" i="1" s="1"/>
  <c r="E310" i="4"/>
  <c r="F303" i="4"/>
  <c r="L303" i="4" s="1"/>
  <c r="B301" i="1" s="1"/>
  <c r="E308" i="4"/>
  <c r="M301" i="4"/>
  <c r="C299" i="1" s="1"/>
  <c r="G306" i="4"/>
  <c r="F307" i="4"/>
  <c r="L307" i="4" s="1"/>
  <c r="B305" i="1" s="1"/>
  <c r="E312" i="4"/>
  <c r="G303" i="4"/>
  <c r="M298" i="4"/>
  <c r="C296" i="1" s="1"/>
  <c r="J53" i="3"/>
  <c r="G53" i="3"/>
  <c r="H53" i="3" s="1"/>
  <c r="M54" i="3"/>
  <c r="Q53" i="3"/>
  <c r="O53" i="3"/>
  <c r="R53" i="3" l="1"/>
  <c r="X53" i="3"/>
  <c r="E50" i="1" s="1"/>
  <c r="E315" i="4"/>
  <c r="F310" i="4"/>
  <c r="L310" i="4" s="1"/>
  <c r="B308" i="1" s="1"/>
  <c r="F311" i="4"/>
  <c r="L311" i="4" s="1"/>
  <c r="B309" i="1" s="1"/>
  <c r="E316" i="4"/>
  <c r="G312" i="4"/>
  <c r="M307" i="4"/>
  <c r="C305" i="1" s="1"/>
  <c r="M303" i="4"/>
  <c r="C301" i="1" s="1"/>
  <c r="G308" i="4"/>
  <c r="E317" i="4"/>
  <c r="F312" i="4"/>
  <c r="L312" i="4" s="1"/>
  <c r="B310" i="1" s="1"/>
  <c r="G314" i="4"/>
  <c r="M309" i="4"/>
  <c r="C307" i="1" s="1"/>
  <c r="F314" i="4"/>
  <c r="L314" i="4" s="1"/>
  <c r="B312" i="1" s="1"/>
  <c r="E319" i="4"/>
  <c r="G311" i="4"/>
  <c r="M306" i="4"/>
  <c r="C304" i="1" s="1"/>
  <c r="F308" i="4"/>
  <c r="L308" i="4" s="1"/>
  <c r="B306" i="1" s="1"/>
  <c r="E313" i="4"/>
  <c r="G310" i="4"/>
  <c r="M305" i="4"/>
  <c r="C303" i="1" s="1"/>
  <c r="Q54" i="3"/>
  <c r="M55" i="3"/>
  <c r="O54" i="3"/>
  <c r="G54" i="3"/>
  <c r="H54" i="3" s="1"/>
  <c r="J54" i="3"/>
  <c r="R54" i="3" l="1"/>
  <c r="X54" i="3"/>
  <c r="E51" i="1" s="1"/>
  <c r="F317" i="4"/>
  <c r="L317" i="4" s="1"/>
  <c r="B315" i="1" s="1"/>
  <c r="E322" i="4"/>
  <c r="G313" i="4"/>
  <c r="M308" i="4"/>
  <c r="C306" i="1" s="1"/>
  <c r="E318" i="4"/>
  <c r="F313" i="4"/>
  <c r="L313" i="4" s="1"/>
  <c r="B311" i="1" s="1"/>
  <c r="F316" i="4"/>
  <c r="L316" i="4" s="1"/>
  <c r="B314" i="1" s="1"/>
  <c r="E321" i="4"/>
  <c r="G315" i="4"/>
  <c r="M310" i="4"/>
  <c r="C308" i="1" s="1"/>
  <c r="G319" i="4"/>
  <c r="M314" i="4"/>
  <c r="C312" i="1" s="1"/>
  <c r="G317" i="4"/>
  <c r="M312" i="4"/>
  <c r="C310" i="1" s="1"/>
  <c r="G316" i="4"/>
  <c r="M311" i="4"/>
  <c r="C309" i="1" s="1"/>
  <c r="E324" i="4"/>
  <c r="F319" i="4"/>
  <c r="L319" i="4" s="1"/>
  <c r="B317" i="1" s="1"/>
  <c r="F315" i="4"/>
  <c r="L315" i="4" s="1"/>
  <c r="B313" i="1" s="1"/>
  <c r="E320" i="4"/>
  <c r="J55" i="3"/>
  <c r="G55" i="3"/>
  <c r="H55" i="3" s="1"/>
  <c r="Q55" i="3"/>
  <c r="M56" i="3"/>
  <c r="O55" i="3"/>
  <c r="R55" i="3" l="1"/>
  <c r="X55" i="3"/>
  <c r="E52" i="1" s="1"/>
  <c r="M315" i="4"/>
  <c r="C313" i="1" s="1"/>
  <c r="G320" i="4"/>
  <c r="F320" i="4"/>
  <c r="L320" i="4" s="1"/>
  <c r="B318" i="1" s="1"/>
  <c r="E325" i="4"/>
  <c r="F321" i="4"/>
  <c r="L321" i="4" s="1"/>
  <c r="B319" i="1" s="1"/>
  <c r="E326" i="4"/>
  <c r="G324" i="4"/>
  <c r="M319" i="4"/>
  <c r="C317" i="1" s="1"/>
  <c r="F324" i="4"/>
  <c r="L324" i="4" s="1"/>
  <c r="B322" i="1" s="1"/>
  <c r="E329" i="4"/>
  <c r="F318" i="4"/>
  <c r="L318" i="4" s="1"/>
  <c r="B316" i="1" s="1"/>
  <c r="E323" i="4"/>
  <c r="M316" i="4"/>
  <c r="C314" i="1" s="1"/>
  <c r="G321" i="4"/>
  <c r="M313" i="4"/>
  <c r="C311" i="1" s="1"/>
  <c r="G318" i="4"/>
  <c r="E327" i="4"/>
  <c r="F322" i="4"/>
  <c r="L322" i="4" s="1"/>
  <c r="B320" i="1" s="1"/>
  <c r="G322" i="4"/>
  <c r="M317" i="4"/>
  <c r="C315" i="1" s="1"/>
  <c r="J56" i="3"/>
  <c r="G56" i="3"/>
  <c r="H56" i="3" s="1"/>
  <c r="M57" i="3"/>
  <c r="Q56" i="3"/>
  <c r="O56" i="3"/>
  <c r="R56" i="3" l="1"/>
  <c r="X56" i="3"/>
  <c r="E53" i="1" s="1"/>
  <c r="F323" i="4"/>
  <c r="L323" i="4" s="1"/>
  <c r="B321" i="1" s="1"/>
  <c r="E328" i="4"/>
  <c r="G327" i="4"/>
  <c r="M322" i="4"/>
  <c r="C320" i="1" s="1"/>
  <c r="G329" i="4"/>
  <c r="M324" i="4"/>
  <c r="C322" i="1" s="1"/>
  <c r="F326" i="4"/>
  <c r="L326" i="4" s="1"/>
  <c r="B324" i="1" s="1"/>
  <c r="E331" i="4"/>
  <c r="F329" i="4"/>
  <c r="L329" i="4" s="1"/>
  <c r="B327" i="1" s="1"/>
  <c r="E334" i="4"/>
  <c r="F327" i="4"/>
  <c r="L327" i="4" s="1"/>
  <c r="B325" i="1" s="1"/>
  <c r="E332" i="4"/>
  <c r="G323" i="4"/>
  <c r="M318" i="4"/>
  <c r="C316" i="1" s="1"/>
  <c r="E330" i="4"/>
  <c r="F325" i="4"/>
  <c r="L325" i="4" s="1"/>
  <c r="B323" i="1" s="1"/>
  <c r="G326" i="4"/>
  <c r="M321" i="4"/>
  <c r="C319" i="1" s="1"/>
  <c r="G325" i="4"/>
  <c r="M320" i="4"/>
  <c r="C318" i="1" s="1"/>
  <c r="M58" i="3"/>
  <c r="Q57" i="3"/>
  <c r="O57" i="3"/>
  <c r="J57" i="3"/>
  <c r="G57" i="3"/>
  <c r="H57" i="3" s="1"/>
  <c r="R57" i="3" l="1"/>
  <c r="X57" i="3"/>
  <c r="E54" i="1" s="1"/>
  <c r="M327" i="4"/>
  <c r="C325" i="1" s="1"/>
  <c r="G332" i="4"/>
  <c r="G328" i="4"/>
  <c r="M323" i="4"/>
  <c r="C321" i="1" s="1"/>
  <c r="F332" i="4"/>
  <c r="L332" i="4" s="1"/>
  <c r="B330" i="1" s="1"/>
  <c r="E337" i="4"/>
  <c r="F334" i="4"/>
  <c r="L334" i="4" s="1"/>
  <c r="B332" i="1" s="1"/>
  <c r="E339" i="4"/>
  <c r="G330" i="4"/>
  <c r="M325" i="4"/>
  <c r="C323" i="1" s="1"/>
  <c r="F331" i="4"/>
  <c r="L331" i="4" s="1"/>
  <c r="B329" i="1" s="1"/>
  <c r="E336" i="4"/>
  <c r="M329" i="4"/>
  <c r="C327" i="1" s="1"/>
  <c r="G334" i="4"/>
  <c r="F328" i="4"/>
  <c r="L328" i="4" s="1"/>
  <c r="B326" i="1" s="1"/>
  <c r="E333" i="4"/>
  <c r="G331" i="4"/>
  <c r="M326" i="4"/>
  <c r="C324" i="1" s="1"/>
  <c r="F330" i="4"/>
  <c r="L330" i="4" s="1"/>
  <c r="B328" i="1" s="1"/>
  <c r="E335" i="4"/>
  <c r="G58" i="3"/>
  <c r="H58" i="3" s="1"/>
  <c r="J58" i="3"/>
  <c r="Q58" i="3"/>
  <c r="M59" i="3"/>
  <c r="O58" i="3"/>
  <c r="R58" i="3" l="1"/>
  <c r="X58" i="3"/>
  <c r="E55" i="1" s="1"/>
  <c r="M330" i="4"/>
  <c r="C328" i="1" s="1"/>
  <c r="G335" i="4"/>
  <c r="E338" i="4"/>
  <c r="F333" i="4"/>
  <c r="L333" i="4" s="1"/>
  <c r="B331" i="1" s="1"/>
  <c r="G339" i="4"/>
  <c r="M334" i="4"/>
  <c r="C332" i="1" s="1"/>
  <c r="F337" i="4"/>
  <c r="L337" i="4" s="1"/>
  <c r="B335" i="1" s="1"/>
  <c r="E342" i="4"/>
  <c r="M331" i="4"/>
  <c r="C329" i="1" s="1"/>
  <c r="G336" i="4"/>
  <c r="E341" i="4"/>
  <c r="F336" i="4"/>
  <c r="L336" i="4" s="1"/>
  <c r="B334" i="1" s="1"/>
  <c r="M328" i="4"/>
  <c r="C326" i="1" s="1"/>
  <c r="G333" i="4"/>
  <c r="G337" i="4"/>
  <c r="M332" i="4"/>
  <c r="C330" i="1" s="1"/>
  <c r="E344" i="4"/>
  <c r="F339" i="4"/>
  <c r="L339" i="4" s="1"/>
  <c r="B337" i="1" s="1"/>
  <c r="F335" i="4"/>
  <c r="L335" i="4" s="1"/>
  <c r="B333" i="1" s="1"/>
  <c r="E340" i="4"/>
  <c r="J59" i="3"/>
  <c r="G59" i="3"/>
  <c r="H59" i="3" s="1"/>
  <c r="Q59" i="3"/>
  <c r="M60" i="3"/>
  <c r="O59" i="3"/>
  <c r="R59" i="3" l="1"/>
  <c r="X59" i="3"/>
  <c r="E56" i="1" s="1"/>
  <c r="G342" i="4"/>
  <c r="M337" i="4"/>
  <c r="C335" i="1" s="1"/>
  <c r="G344" i="4"/>
  <c r="M339" i="4"/>
  <c r="C337" i="1" s="1"/>
  <c r="F341" i="4"/>
  <c r="L341" i="4" s="1"/>
  <c r="B339" i="1" s="1"/>
  <c r="E346" i="4"/>
  <c r="F340" i="4"/>
  <c r="L340" i="4" s="1"/>
  <c r="B338" i="1" s="1"/>
  <c r="E345" i="4"/>
  <c r="G341" i="4"/>
  <c r="M336" i="4"/>
  <c r="C334" i="1" s="1"/>
  <c r="F338" i="4"/>
  <c r="L338" i="4" s="1"/>
  <c r="B336" i="1" s="1"/>
  <c r="E343" i="4"/>
  <c r="G338" i="4"/>
  <c r="M333" i="4"/>
  <c r="C331" i="1" s="1"/>
  <c r="E349" i="4"/>
  <c r="F344" i="4"/>
  <c r="L344" i="4" s="1"/>
  <c r="B342" i="1" s="1"/>
  <c r="E347" i="4"/>
  <c r="F342" i="4"/>
  <c r="L342" i="4" s="1"/>
  <c r="B340" i="1" s="1"/>
  <c r="G340" i="4"/>
  <c r="M335" i="4"/>
  <c r="C333" i="1" s="1"/>
  <c r="J60" i="3"/>
  <c r="G60" i="3"/>
  <c r="H60" i="3" s="1"/>
  <c r="M61" i="3"/>
  <c r="Q60" i="3"/>
  <c r="O60" i="3"/>
  <c r="R60" i="3" l="1"/>
  <c r="X60" i="3"/>
  <c r="E57" i="1" s="1"/>
  <c r="G345" i="4"/>
  <c r="M340" i="4"/>
  <c r="C338" i="1" s="1"/>
  <c r="G346" i="4"/>
  <c r="M341" i="4"/>
  <c r="C339" i="1" s="1"/>
  <c r="F343" i="4"/>
  <c r="L343" i="4" s="1"/>
  <c r="B341" i="1" s="1"/>
  <c r="E348" i="4"/>
  <c r="F349" i="4"/>
  <c r="L349" i="4" s="1"/>
  <c r="B347" i="1" s="1"/>
  <c r="E354" i="4"/>
  <c r="E350" i="4"/>
  <c r="F345" i="4"/>
  <c r="L345" i="4" s="1"/>
  <c r="B343" i="1" s="1"/>
  <c r="F347" i="4"/>
  <c r="L347" i="4" s="1"/>
  <c r="B345" i="1" s="1"/>
  <c r="E352" i="4"/>
  <c r="G343" i="4"/>
  <c r="M338" i="4"/>
  <c r="C336" i="1" s="1"/>
  <c r="F346" i="4"/>
  <c r="L346" i="4" s="1"/>
  <c r="B344" i="1" s="1"/>
  <c r="E351" i="4"/>
  <c r="G349" i="4"/>
  <c r="M344" i="4"/>
  <c r="C342" i="1" s="1"/>
  <c r="G347" i="4"/>
  <c r="M342" i="4"/>
  <c r="C340" i="1" s="1"/>
  <c r="J61" i="3"/>
  <c r="G61" i="3"/>
  <c r="H61" i="3" s="1"/>
  <c r="M62" i="3"/>
  <c r="Q61" i="3"/>
  <c r="O61" i="3"/>
  <c r="R61" i="3" l="1"/>
  <c r="X61" i="3"/>
  <c r="E58" i="1" s="1"/>
  <c r="G348" i="4"/>
  <c r="M343" i="4"/>
  <c r="C341" i="1" s="1"/>
  <c r="F348" i="4"/>
  <c r="L348" i="4" s="1"/>
  <c r="B346" i="1" s="1"/>
  <c r="E353" i="4"/>
  <c r="F352" i="4"/>
  <c r="L352" i="4" s="1"/>
  <c r="B350" i="1" s="1"/>
  <c r="E357" i="4"/>
  <c r="F350" i="4"/>
  <c r="L350" i="4" s="1"/>
  <c r="B348" i="1" s="1"/>
  <c r="E355" i="4"/>
  <c r="G351" i="4"/>
  <c r="M346" i="4"/>
  <c r="C344" i="1" s="1"/>
  <c r="G352" i="4"/>
  <c r="M347" i="4"/>
  <c r="C345" i="1" s="1"/>
  <c r="F354" i="4"/>
  <c r="L354" i="4" s="1"/>
  <c r="B352" i="1" s="1"/>
  <c r="E359" i="4"/>
  <c r="F351" i="4"/>
  <c r="L351" i="4" s="1"/>
  <c r="B349" i="1" s="1"/>
  <c r="E356" i="4"/>
  <c r="M349" i="4"/>
  <c r="C347" i="1" s="1"/>
  <c r="G354" i="4"/>
  <c r="G359" i="4" s="1"/>
  <c r="G350" i="4"/>
  <c r="M345" i="4"/>
  <c r="C343" i="1" s="1"/>
  <c r="Q62" i="3"/>
  <c r="M63" i="3"/>
  <c r="O62" i="3"/>
  <c r="G62" i="3"/>
  <c r="H62" i="3" s="1"/>
  <c r="J62" i="3"/>
  <c r="G357" i="4" l="1"/>
  <c r="R62" i="3"/>
  <c r="X62" i="3"/>
  <c r="E59" i="1" s="1"/>
  <c r="M352" i="4"/>
  <c r="C350" i="1" s="1"/>
  <c r="F353" i="4"/>
  <c r="L353" i="4" s="1"/>
  <c r="B351" i="1" s="1"/>
  <c r="E358" i="4"/>
  <c r="M354" i="4"/>
  <c r="C352" i="1" s="1"/>
  <c r="F357" i="4"/>
  <c r="L357" i="4" s="1"/>
  <c r="B355" i="1" s="1"/>
  <c r="E362" i="4"/>
  <c r="E361" i="4"/>
  <c r="F356" i="4"/>
  <c r="L356" i="4" s="1"/>
  <c r="B354" i="1" s="1"/>
  <c r="E364" i="4"/>
  <c r="G364" i="4" s="1"/>
  <c r="F359" i="4"/>
  <c r="L359" i="4" s="1"/>
  <c r="B357" i="1" s="1"/>
  <c r="M351" i="4"/>
  <c r="C349" i="1" s="1"/>
  <c r="G356" i="4"/>
  <c r="M350" i="4"/>
  <c r="C348" i="1" s="1"/>
  <c r="G355" i="4"/>
  <c r="F355" i="4"/>
  <c r="L355" i="4" s="1"/>
  <c r="B353" i="1" s="1"/>
  <c r="E360" i="4"/>
  <c r="G353" i="4"/>
  <c r="M348" i="4"/>
  <c r="C346" i="1" s="1"/>
  <c r="J63" i="3"/>
  <c r="G63" i="3"/>
  <c r="H63" i="3" s="1"/>
  <c r="Q63" i="3"/>
  <c r="M64" i="3"/>
  <c r="O63" i="3"/>
  <c r="G361" i="4" l="1"/>
  <c r="G358" i="4"/>
  <c r="G360" i="4"/>
  <c r="G362" i="4"/>
  <c r="R63" i="3"/>
  <c r="X63" i="3"/>
  <c r="E60" i="1" s="1"/>
  <c r="M356" i="4"/>
  <c r="C354" i="1" s="1"/>
  <c r="F358" i="4"/>
  <c r="L358" i="4" s="1"/>
  <c r="B356" i="1" s="1"/>
  <c r="E363" i="4"/>
  <c r="E369" i="4"/>
  <c r="G369" i="4" s="1"/>
  <c r="F364" i="4"/>
  <c r="L364" i="4" s="1"/>
  <c r="B362" i="1" s="1"/>
  <c r="M353" i="4"/>
  <c r="C351" i="1" s="1"/>
  <c r="F361" i="4"/>
  <c r="L361" i="4" s="1"/>
  <c r="B359" i="1" s="1"/>
  <c r="E366" i="4"/>
  <c r="M357" i="4"/>
  <c r="C355" i="1" s="1"/>
  <c r="M355" i="4"/>
  <c r="C353" i="1" s="1"/>
  <c r="M359" i="4"/>
  <c r="C357" i="1" s="1"/>
  <c r="F360" i="4"/>
  <c r="L360" i="4" s="1"/>
  <c r="B358" i="1" s="1"/>
  <c r="E365" i="4"/>
  <c r="E367" i="4"/>
  <c r="F362" i="4"/>
  <c r="L362" i="4" s="1"/>
  <c r="B360" i="1" s="1"/>
  <c r="M65" i="3"/>
  <c r="Q64" i="3"/>
  <c r="O64" i="3"/>
  <c r="J64" i="3"/>
  <c r="G64" i="3"/>
  <c r="H64" i="3" s="1"/>
  <c r="G365" i="4" l="1"/>
  <c r="G367" i="4"/>
  <c r="G363" i="4"/>
  <c r="G366" i="4"/>
  <c r="R64" i="3"/>
  <c r="X64" i="3"/>
  <c r="E61" i="1" s="1"/>
  <c r="M364" i="4"/>
  <c r="C362" i="1" s="1"/>
  <c r="M362" i="4"/>
  <c r="C360" i="1" s="1"/>
  <c r="F366" i="4"/>
  <c r="L366" i="4" s="1"/>
  <c r="B364" i="1" s="1"/>
  <c r="E371" i="4"/>
  <c r="F363" i="4"/>
  <c r="L363" i="4" s="1"/>
  <c r="B361" i="1" s="1"/>
  <c r="E368" i="4"/>
  <c r="M360" i="4"/>
  <c r="C358" i="1" s="1"/>
  <c r="F369" i="4"/>
  <c r="L369" i="4" s="1"/>
  <c r="B367" i="1" s="1"/>
  <c r="E374" i="4"/>
  <c r="G374" i="4" s="1"/>
  <c r="M358" i="4"/>
  <c r="C356" i="1" s="1"/>
  <c r="E370" i="4"/>
  <c r="F365" i="4"/>
  <c r="L365" i="4" s="1"/>
  <c r="B363" i="1" s="1"/>
  <c r="F367" i="4"/>
  <c r="L367" i="4" s="1"/>
  <c r="B365" i="1" s="1"/>
  <c r="E372" i="4"/>
  <c r="M361" i="4"/>
  <c r="C359" i="1" s="1"/>
  <c r="J65" i="3"/>
  <c r="G65" i="3"/>
  <c r="H65" i="3" s="1"/>
  <c r="M66" i="3"/>
  <c r="Q65" i="3"/>
  <c r="O65" i="3"/>
  <c r="G368" i="4" l="1"/>
  <c r="G371" i="4"/>
  <c r="G372" i="4"/>
  <c r="G370" i="4"/>
  <c r="R65" i="3"/>
  <c r="X65" i="3"/>
  <c r="E62" i="1" s="1"/>
  <c r="E373" i="4"/>
  <c r="G373" i="4" s="1"/>
  <c r="F368" i="4"/>
  <c r="L368" i="4" s="1"/>
  <c r="B366" i="1" s="1"/>
  <c r="M363" i="4"/>
  <c r="C361" i="1" s="1"/>
  <c r="F371" i="4"/>
  <c r="L371" i="4" s="1"/>
  <c r="B369" i="1" s="1"/>
  <c r="E376" i="4"/>
  <c r="F370" i="4"/>
  <c r="L370" i="4" s="1"/>
  <c r="B368" i="1" s="1"/>
  <c r="E375" i="4"/>
  <c r="F374" i="4"/>
  <c r="L374" i="4" s="1"/>
  <c r="B372" i="1" s="1"/>
  <c r="E379" i="4"/>
  <c r="G379" i="4" s="1"/>
  <c r="M367" i="4"/>
  <c r="C365" i="1" s="1"/>
  <c r="F372" i="4"/>
  <c r="L372" i="4" s="1"/>
  <c r="B370" i="1" s="1"/>
  <c r="E377" i="4"/>
  <c r="M366" i="4"/>
  <c r="C364" i="1" s="1"/>
  <c r="M365" i="4"/>
  <c r="C363" i="1" s="1"/>
  <c r="M369" i="4"/>
  <c r="C367" i="1" s="1"/>
  <c r="M67" i="3"/>
  <c r="Q66" i="3"/>
  <c r="O66" i="3"/>
  <c r="G375" i="4" l="1"/>
  <c r="G377" i="4"/>
  <c r="G376" i="4"/>
  <c r="R66" i="3"/>
  <c r="X66" i="3"/>
  <c r="E63" i="1" s="1"/>
  <c r="M374" i="4"/>
  <c r="C372" i="1" s="1"/>
  <c r="E380" i="4"/>
  <c r="G380" i="4" s="1"/>
  <c r="F375" i="4"/>
  <c r="L375" i="4" s="1"/>
  <c r="B373" i="1" s="1"/>
  <c r="F379" i="4"/>
  <c r="L379" i="4" s="1"/>
  <c r="B377" i="1" s="1"/>
  <c r="E384" i="4"/>
  <c r="G384" i="4" s="1"/>
  <c r="F376" i="4"/>
  <c r="L376" i="4" s="1"/>
  <c r="B374" i="1" s="1"/>
  <c r="E381" i="4"/>
  <c r="M370" i="4"/>
  <c r="C368" i="1" s="1"/>
  <c r="M371" i="4"/>
  <c r="C369" i="1" s="1"/>
  <c r="M368" i="4"/>
  <c r="C366" i="1" s="1"/>
  <c r="M372" i="4"/>
  <c r="C370" i="1" s="1"/>
  <c r="F377" i="4"/>
  <c r="L377" i="4" s="1"/>
  <c r="B375" i="1" s="1"/>
  <c r="E382" i="4"/>
  <c r="F373" i="4"/>
  <c r="L373" i="4" s="1"/>
  <c r="B371" i="1" s="1"/>
  <c r="E378" i="4"/>
  <c r="G378" i="4" s="1"/>
  <c r="M68" i="3"/>
  <c r="Q67" i="3"/>
  <c r="O67" i="3"/>
  <c r="G381" i="4" l="1"/>
  <c r="G382" i="4"/>
  <c r="R67" i="3"/>
  <c r="X67" i="3"/>
  <c r="E64" i="1" s="1"/>
  <c r="M375" i="4"/>
  <c r="C373" i="1" s="1"/>
  <c r="F382" i="4"/>
  <c r="L382" i="4" s="1"/>
  <c r="B380" i="1" s="1"/>
  <c r="E387" i="4"/>
  <c r="F381" i="4"/>
  <c r="L381" i="4" s="1"/>
  <c r="B379" i="1" s="1"/>
  <c r="E386" i="4"/>
  <c r="G386" i="4" s="1"/>
  <c r="F384" i="4"/>
  <c r="L384" i="4" s="1"/>
  <c r="B382" i="1" s="1"/>
  <c r="E389" i="4"/>
  <c r="G389" i="4" s="1"/>
  <c r="E383" i="4"/>
  <c r="G383" i="4" s="1"/>
  <c r="F378" i="4"/>
  <c r="L378" i="4" s="1"/>
  <c r="B376" i="1" s="1"/>
  <c r="F380" i="4"/>
  <c r="L380" i="4" s="1"/>
  <c r="B378" i="1" s="1"/>
  <c r="E385" i="4"/>
  <c r="G385" i="4" s="1"/>
  <c r="M377" i="4"/>
  <c r="C375" i="1" s="1"/>
  <c r="M373" i="4"/>
  <c r="C371" i="1" s="1"/>
  <c r="M376" i="4"/>
  <c r="C374" i="1" s="1"/>
  <c r="M379" i="4"/>
  <c r="C377" i="1" s="1"/>
  <c r="Q68" i="3"/>
  <c r="M69" i="3"/>
  <c r="O68" i="3"/>
  <c r="G387" i="4" l="1"/>
  <c r="R68" i="3"/>
  <c r="X68" i="3"/>
  <c r="E65" i="1" s="1"/>
  <c r="F385" i="4"/>
  <c r="L385" i="4" s="1"/>
  <c r="B383" i="1" s="1"/>
  <c r="E390" i="4"/>
  <c r="G390" i="4" s="1"/>
  <c r="F383" i="4"/>
  <c r="L383" i="4" s="1"/>
  <c r="B381" i="1" s="1"/>
  <c r="E388" i="4"/>
  <c r="G388" i="4" s="1"/>
  <c r="F389" i="4"/>
  <c r="L389" i="4" s="1"/>
  <c r="B387" i="1" s="1"/>
  <c r="E394" i="4"/>
  <c r="G394" i="4" s="1"/>
  <c r="F386" i="4"/>
  <c r="L386" i="4" s="1"/>
  <c r="B384" i="1" s="1"/>
  <c r="E391" i="4"/>
  <c r="G391" i="4" s="1"/>
  <c r="M384" i="4"/>
  <c r="C382" i="1" s="1"/>
  <c r="M381" i="4"/>
  <c r="C379" i="1" s="1"/>
  <c r="M378" i="4"/>
  <c r="C376" i="1" s="1"/>
  <c r="E392" i="4"/>
  <c r="G392" i="4" s="1"/>
  <c r="F387" i="4"/>
  <c r="L387" i="4" s="1"/>
  <c r="B385" i="1" s="1"/>
  <c r="M382" i="4"/>
  <c r="C380" i="1" s="1"/>
  <c r="M380" i="4"/>
  <c r="C378" i="1" s="1"/>
  <c r="M70" i="3"/>
  <c r="Q69" i="3"/>
  <c r="O69" i="3"/>
  <c r="R69" i="3" l="1"/>
  <c r="X69" i="3"/>
  <c r="E66" i="1" s="1"/>
  <c r="M389" i="4"/>
  <c r="C387" i="1" s="1"/>
  <c r="M386" i="4"/>
  <c r="C384" i="1" s="1"/>
  <c r="F391" i="4"/>
  <c r="L391" i="4" s="1"/>
  <c r="B389" i="1" s="1"/>
  <c r="E396" i="4"/>
  <c r="G396" i="4" s="1"/>
  <c r="F394" i="4"/>
  <c r="L394" i="4" s="1"/>
  <c r="B392" i="1" s="1"/>
  <c r="E399" i="4"/>
  <c r="G399" i="4" s="1"/>
  <c r="F388" i="4"/>
  <c r="L388" i="4" s="1"/>
  <c r="B386" i="1" s="1"/>
  <c r="E393" i="4"/>
  <c r="G393" i="4" s="1"/>
  <c r="M387" i="4"/>
  <c r="C385" i="1" s="1"/>
  <c r="F392" i="4"/>
  <c r="L392" i="4" s="1"/>
  <c r="B390" i="1" s="1"/>
  <c r="E397" i="4"/>
  <c r="G397" i="4" s="1"/>
  <c r="E395" i="4"/>
  <c r="G395" i="4" s="1"/>
  <c r="F390" i="4"/>
  <c r="L390" i="4" s="1"/>
  <c r="B388" i="1" s="1"/>
  <c r="M385" i="4"/>
  <c r="C383" i="1" s="1"/>
  <c r="M383" i="4"/>
  <c r="C381" i="1" s="1"/>
  <c r="Q70" i="3"/>
  <c r="M71" i="3"/>
  <c r="O70" i="3"/>
  <c r="R70" i="3" l="1"/>
  <c r="X70" i="3"/>
  <c r="E67" i="1" s="1"/>
  <c r="M392" i="4"/>
  <c r="C390" i="1" s="1"/>
  <c r="E398" i="4"/>
  <c r="G398" i="4" s="1"/>
  <c r="F393" i="4"/>
  <c r="L393" i="4" s="1"/>
  <c r="B391" i="1" s="1"/>
  <c r="M388" i="4"/>
  <c r="C386" i="1" s="1"/>
  <c r="E404" i="4"/>
  <c r="G404" i="4" s="1"/>
  <c r="F399" i="4"/>
  <c r="L399" i="4" s="1"/>
  <c r="B397" i="1" s="1"/>
  <c r="M390" i="4"/>
  <c r="C388" i="1" s="1"/>
  <c r="E401" i="4"/>
  <c r="G401" i="4" s="1"/>
  <c r="F396" i="4"/>
  <c r="L396" i="4" s="1"/>
  <c r="B394" i="1" s="1"/>
  <c r="F395" i="4"/>
  <c r="L395" i="4" s="1"/>
  <c r="B393" i="1" s="1"/>
  <c r="E400" i="4"/>
  <c r="G400" i="4" s="1"/>
  <c r="M391" i="4"/>
  <c r="C389" i="1" s="1"/>
  <c r="F397" i="4"/>
  <c r="L397" i="4" s="1"/>
  <c r="B395" i="1" s="1"/>
  <c r="E402" i="4"/>
  <c r="G402" i="4" s="1"/>
  <c r="M394" i="4"/>
  <c r="C392" i="1" s="1"/>
  <c r="M72" i="3"/>
  <c r="Q71" i="3"/>
  <c r="O71" i="3"/>
  <c r="R71" i="3" l="1"/>
  <c r="X71" i="3"/>
  <c r="E68" i="1" s="1"/>
  <c r="M395" i="4"/>
  <c r="C393" i="1" s="1"/>
  <c r="M399" i="4"/>
  <c r="C397" i="1" s="1"/>
  <c r="F404" i="4"/>
  <c r="L404" i="4" s="1"/>
  <c r="B402" i="1" s="1"/>
  <c r="E409" i="4"/>
  <c r="G409" i="4" s="1"/>
  <c r="M393" i="4"/>
  <c r="C391" i="1" s="1"/>
  <c r="M396" i="4"/>
  <c r="C394" i="1" s="1"/>
  <c r="E403" i="4"/>
  <c r="G403" i="4" s="1"/>
  <c r="F398" i="4"/>
  <c r="L398" i="4" s="1"/>
  <c r="B396" i="1" s="1"/>
  <c r="F401" i="4"/>
  <c r="L401" i="4" s="1"/>
  <c r="B399" i="1" s="1"/>
  <c r="E406" i="4"/>
  <c r="G406" i="4" s="1"/>
  <c r="F402" i="4"/>
  <c r="L402" i="4" s="1"/>
  <c r="B400" i="1" s="1"/>
  <c r="E407" i="4"/>
  <c r="G407" i="4" s="1"/>
  <c r="F400" i="4"/>
  <c r="L400" i="4" s="1"/>
  <c r="B398" i="1" s="1"/>
  <c r="E405" i="4"/>
  <c r="G405" i="4" s="1"/>
  <c r="M397" i="4"/>
  <c r="C395" i="1" s="1"/>
  <c r="M73" i="3"/>
  <c r="Q72" i="3"/>
  <c r="O72" i="3"/>
  <c r="R72" i="3" l="1"/>
  <c r="X72" i="3"/>
  <c r="E69" i="1" s="1"/>
  <c r="M401" i="4"/>
  <c r="C399" i="1" s="1"/>
  <c r="M398" i="4"/>
  <c r="C396" i="1" s="1"/>
  <c r="M402" i="4"/>
  <c r="C400" i="1" s="1"/>
  <c r="E410" i="4"/>
  <c r="G410" i="4" s="1"/>
  <c r="F405" i="4"/>
  <c r="L405" i="4" s="1"/>
  <c r="B403" i="1" s="1"/>
  <c r="F409" i="4"/>
  <c r="L409" i="4" s="1"/>
  <c r="B407" i="1" s="1"/>
  <c r="E414" i="4"/>
  <c r="G414" i="4" s="1"/>
  <c r="M404" i="4"/>
  <c r="C402" i="1" s="1"/>
  <c r="F403" i="4"/>
  <c r="L403" i="4" s="1"/>
  <c r="B401" i="1" s="1"/>
  <c r="E408" i="4"/>
  <c r="G408" i="4" s="1"/>
  <c r="F407" i="4"/>
  <c r="L407" i="4" s="1"/>
  <c r="B405" i="1" s="1"/>
  <c r="E412" i="4"/>
  <c r="G412" i="4" s="1"/>
  <c r="F406" i="4"/>
  <c r="L406" i="4" s="1"/>
  <c r="B404" i="1" s="1"/>
  <c r="E411" i="4"/>
  <c r="G411" i="4" s="1"/>
  <c r="M400" i="4"/>
  <c r="C398" i="1" s="1"/>
  <c r="M74" i="3"/>
  <c r="Q73" i="3"/>
  <c r="O73" i="3"/>
  <c r="R73" i="3" l="1"/>
  <c r="X73" i="3"/>
  <c r="E70" i="1" s="1"/>
  <c r="F412" i="4"/>
  <c r="L412" i="4" s="1"/>
  <c r="B410" i="1" s="1"/>
  <c r="E417" i="4"/>
  <c r="G417" i="4" s="1"/>
  <c r="M409" i="4"/>
  <c r="C407" i="1" s="1"/>
  <c r="E419" i="4"/>
  <c r="G419" i="4" s="1"/>
  <c r="F414" i="4"/>
  <c r="L414" i="4" s="1"/>
  <c r="B412" i="1" s="1"/>
  <c r="F410" i="4"/>
  <c r="L410" i="4" s="1"/>
  <c r="B408" i="1" s="1"/>
  <c r="E415" i="4"/>
  <c r="G415" i="4" s="1"/>
  <c r="M405" i="4"/>
  <c r="C403" i="1" s="1"/>
  <c r="F411" i="4"/>
  <c r="L411" i="4" s="1"/>
  <c r="B409" i="1" s="1"/>
  <c r="E416" i="4"/>
  <c r="G416" i="4" s="1"/>
  <c r="M407" i="4"/>
  <c r="C405" i="1" s="1"/>
  <c r="M403" i="4"/>
  <c r="C401" i="1" s="1"/>
  <c r="E413" i="4"/>
  <c r="G413" i="4" s="1"/>
  <c r="F408" i="4"/>
  <c r="L408" i="4" s="1"/>
  <c r="B406" i="1" s="1"/>
  <c r="M406" i="4"/>
  <c r="C404" i="1" s="1"/>
  <c r="M75" i="3"/>
  <c r="Q74" i="3"/>
  <c r="O74" i="3"/>
  <c r="R74" i="3" l="1"/>
  <c r="X74" i="3"/>
  <c r="E71" i="1" s="1"/>
  <c r="F415" i="4"/>
  <c r="L415" i="4" s="1"/>
  <c r="B413" i="1" s="1"/>
  <c r="E420" i="4"/>
  <c r="G420" i="4" s="1"/>
  <c r="E421" i="4"/>
  <c r="G421" i="4" s="1"/>
  <c r="F416" i="4"/>
  <c r="L416" i="4" s="1"/>
  <c r="B414" i="1" s="1"/>
  <c r="M410" i="4"/>
  <c r="C408" i="1" s="1"/>
  <c r="E424" i="4"/>
  <c r="G424" i="4" s="1"/>
  <c r="F419" i="4"/>
  <c r="L419" i="4" s="1"/>
  <c r="B417" i="1" s="1"/>
  <c r="M414" i="4"/>
  <c r="C412" i="1" s="1"/>
  <c r="M411" i="4"/>
  <c r="C409" i="1" s="1"/>
  <c r="E418" i="4"/>
  <c r="G418" i="4" s="1"/>
  <c r="F413" i="4"/>
  <c r="L413" i="4" s="1"/>
  <c r="B411" i="1" s="1"/>
  <c r="M408" i="4"/>
  <c r="C406" i="1" s="1"/>
  <c r="F417" i="4"/>
  <c r="L417" i="4" s="1"/>
  <c r="B415" i="1" s="1"/>
  <c r="E422" i="4"/>
  <c r="G422" i="4" s="1"/>
  <c r="M412" i="4"/>
  <c r="C410" i="1" s="1"/>
  <c r="Q75" i="3"/>
  <c r="M76" i="3"/>
  <c r="O75" i="3"/>
  <c r="R75" i="3" l="1"/>
  <c r="X75" i="3"/>
  <c r="E72" i="1" s="1"/>
  <c r="M419" i="4"/>
  <c r="C417" i="1" s="1"/>
  <c r="M416" i="4"/>
  <c r="C414" i="1" s="1"/>
  <c r="F424" i="4"/>
  <c r="L424" i="4" s="1"/>
  <c r="B422" i="1" s="1"/>
  <c r="E429" i="4"/>
  <c r="G429" i="4" s="1"/>
  <c r="M415" i="4"/>
  <c r="C413" i="1" s="1"/>
  <c r="M413" i="4"/>
  <c r="C411" i="1" s="1"/>
  <c r="F421" i="4"/>
  <c r="L421" i="4" s="1"/>
  <c r="B419" i="1" s="1"/>
  <c r="E426" i="4"/>
  <c r="G426" i="4" s="1"/>
  <c r="M417" i="4"/>
  <c r="C415" i="1" s="1"/>
  <c r="E427" i="4"/>
  <c r="G427" i="4" s="1"/>
  <c r="F422" i="4"/>
  <c r="L422" i="4" s="1"/>
  <c r="B420" i="1" s="1"/>
  <c r="F420" i="4"/>
  <c r="L420" i="4" s="1"/>
  <c r="B418" i="1" s="1"/>
  <c r="E425" i="4"/>
  <c r="G425" i="4" s="1"/>
  <c r="F418" i="4"/>
  <c r="L418" i="4" s="1"/>
  <c r="B416" i="1" s="1"/>
  <c r="E423" i="4"/>
  <c r="G423" i="4" s="1"/>
  <c r="M77" i="3"/>
  <c r="Q76" i="3"/>
  <c r="O76" i="3"/>
  <c r="R76" i="3" l="1"/>
  <c r="X76" i="3"/>
  <c r="E73" i="1" s="1"/>
  <c r="M418" i="4"/>
  <c r="C416" i="1" s="1"/>
  <c r="F426" i="4"/>
  <c r="L426" i="4" s="1"/>
  <c r="B424" i="1" s="1"/>
  <c r="E431" i="4"/>
  <c r="G431" i="4" s="1"/>
  <c r="E428" i="4"/>
  <c r="G428" i="4" s="1"/>
  <c r="F423" i="4"/>
  <c r="L423" i="4" s="1"/>
  <c r="B421" i="1" s="1"/>
  <c r="F429" i="4"/>
  <c r="L429" i="4" s="1"/>
  <c r="B427" i="1" s="1"/>
  <c r="E434" i="4"/>
  <c r="G434" i="4" s="1"/>
  <c r="M420" i="4"/>
  <c r="C418" i="1" s="1"/>
  <c r="F425" i="4"/>
  <c r="L425" i="4" s="1"/>
  <c r="B423" i="1" s="1"/>
  <c r="E430" i="4"/>
  <c r="G430" i="4" s="1"/>
  <c r="M421" i="4"/>
  <c r="C419" i="1" s="1"/>
  <c r="F427" i="4"/>
  <c r="L427" i="4" s="1"/>
  <c r="B425" i="1" s="1"/>
  <c r="E432" i="4"/>
  <c r="G432" i="4" s="1"/>
  <c r="M422" i="4"/>
  <c r="C420" i="1" s="1"/>
  <c r="M424" i="4"/>
  <c r="C422" i="1" s="1"/>
  <c r="M78" i="3"/>
  <c r="Q77" i="3"/>
  <c r="O77" i="3"/>
  <c r="R77" i="3" l="1"/>
  <c r="X77" i="3"/>
  <c r="E74" i="1" s="1"/>
  <c r="M425" i="4"/>
  <c r="C423" i="1" s="1"/>
  <c r="E439" i="4"/>
  <c r="G439" i="4" s="1"/>
  <c r="F434" i="4"/>
  <c r="L434" i="4" s="1"/>
  <c r="B432" i="1" s="1"/>
  <c r="F430" i="4"/>
  <c r="L430" i="4" s="1"/>
  <c r="B428" i="1" s="1"/>
  <c r="E435" i="4"/>
  <c r="G435" i="4" s="1"/>
  <c r="M427" i="4"/>
  <c r="C425" i="1" s="1"/>
  <c r="E436" i="4"/>
  <c r="G436" i="4" s="1"/>
  <c r="F431" i="4"/>
  <c r="L431" i="4" s="1"/>
  <c r="B429" i="1" s="1"/>
  <c r="F428" i="4"/>
  <c r="L428" i="4" s="1"/>
  <c r="B426" i="1" s="1"/>
  <c r="E433" i="4"/>
  <c r="G433" i="4" s="1"/>
  <c r="F432" i="4"/>
  <c r="L432" i="4" s="1"/>
  <c r="B430" i="1" s="1"/>
  <c r="E437" i="4"/>
  <c r="G437" i="4" s="1"/>
  <c r="M429" i="4"/>
  <c r="C427" i="1" s="1"/>
  <c r="M426" i="4"/>
  <c r="C424" i="1" s="1"/>
  <c r="M423" i="4"/>
  <c r="C421" i="1" s="1"/>
  <c r="M79" i="3"/>
  <c r="Q78" i="3"/>
  <c r="O78" i="3"/>
  <c r="R78" i="3" l="1"/>
  <c r="X78" i="3"/>
  <c r="E75" i="1" s="1"/>
  <c r="E441" i="4"/>
  <c r="G441" i="4" s="1"/>
  <c r="F436" i="4"/>
  <c r="L436" i="4" s="1"/>
  <c r="B434" i="1" s="1"/>
  <c r="M428" i="4"/>
  <c r="C426" i="1" s="1"/>
  <c r="F435" i="4"/>
  <c r="L435" i="4" s="1"/>
  <c r="B433" i="1" s="1"/>
  <c r="E440" i="4"/>
  <c r="G440" i="4" s="1"/>
  <c r="F433" i="4"/>
  <c r="L433" i="4" s="1"/>
  <c r="B431" i="1" s="1"/>
  <c r="E438" i="4"/>
  <c r="G438" i="4" s="1"/>
  <c r="M432" i="4"/>
  <c r="C430" i="1" s="1"/>
  <c r="M431" i="4"/>
  <c r="C429" i="1" s="1"/>
  <c r="M434" i="4"/>
  <c r="C432" i="1" s="1"/>
  <c r="E444" i="4"/>
  <c r="G444" i="4" s="1"/>
  <c r="F439" i="4"/>
  <c r="L439" i="4" s="1"/>
  <c r="B437" i="1" s="1"/>
  <c r="E442" i="4"/>
  <c r="G442" i="4" s="1"/>
  <c r="F437" i="4"/>
  <c r="L437" i="4" s="1"/>
  <c r="B435" i="1" s="1"/>
  <c r="M430" i="4"/>
  <c r="C428" i="1" s="1"/>
  <c r="Q79" i="3"/>
  <c r="M80" i="3"/>
  <c r="O79" i="3"/>
  <c r="R79" i="3" l="1"/>
  <c r="X79" i="3"/>
  <c r="E76" i="1" s="1"/>
  <c r="M437" i="4"/>
  <c r="C435" i="1" s="1"/>
  <c r="E443" i="4"/>
  <c r="G443" i="4" s="1"/>
  <c r="F438" i="4"/>
  <c r="L438" i="4" s="1"/>
  <c r="B436" i="1" s="1"/>
  <c r="E445" i="4"/>
  <c r="G445" i="4" s="1"/>
  <c r="F440" i="4"/>
  <c r="L440" i="4" s="1"/>
  <c r="B438" i="1" s="1"/>
  <c r="M436" i="4"/>
  <c r="C434" i="1" s="1"/>
  <c r="M435" i="4"/>
  <c r="C433" i="1" s="1"/>
  <c r="F442" i="4"/>
  <c r="L442" i="4" s="1"/>
  <c r="B440" i="1" s="1"/>
  <c r="E447" i="4"/>
  <c r="G447" i="4" s="1"/>
  <c r="M433" i="4"/>
  <c r="C431" i="1" s="1"/>
  <c r="F444" i="4"/>
  <c r="L444" i="4" s="1"/>
  <c r="B442" i="1" s="1"/>
  <c r="E449" i="4"/>
  <c r="G449" i="4" s="1"/>
  <c r="M439" i="4"/>
  <c r="C437" i="1" s="1"/>
  <c r="E446" i="4"/>
  <c r="G446" i="4" s="1"/>
  <c r="F441" i="4"/>
  <c r="L441" i="4" s="1"/>
  <c r="B439" i="1" s="1"/>
  <c r="Q80" i="3"/>
  <c r="M81" i="3"/>
  <c r="O80" i="3"/>
  <c r="R80" i="3" l="1"/>
  <c r="X80" i="3"/>
  <c r="E77" i="1" s="1"/>
  <c r="M440" i="4"/>
  <c r="C438" i="1" s="1"/>
  <c r="F447" i="4"/>
  <c r="L447" i="4" s="1"/>
  <c r="B445" i="1" s="1"/>
  <c r="E452" i="4"/>
  <c r="G452" i="4" s="1"/>
  <c r="E451" i="4"/>
  <c r="G451" i="4" s="1"/>
  <c r="F446" i="4"/>
  <c r="L446" i="4" s="1"/>
  <c r="B444" i="1" s="1"/>
  <c r="M441" i="4"/>
  <c r="C439" i="1" s="1"/>
  <c r="E448" i="4"/>
  <c r="G448" i="4" s="1"/>
  <c r="F443" i="4"/>
  <c r="L443" i="4" s="1"/>
  <c r="B441" i="1" s="1"/>
  <c r="F445" i="4"/>
  <c r="L445" i="4" s="1"/>
  <c r="B443" i="1" s="1"/>
  <c r="E450" i="4"/>
  <c r="G450" i="4" s="1"/>
  <c r="M444" i="4"/>
  <c r="C442" i="1" s="1"/>
  <c r="E454" i="4"/>
  <c r="G454" i="4" s="1"/>
  <c r="F449" i="4"/>
  <c r="L449" i="4" s="1"/>
  <c r="B447" i="1" s="1"/>
  <c r="M438" i="4"/>
  <c r="C436" i="1" s="1"/>
  <c r="M442" i="4"/>
  <c r="C440" i="1" s="1"/>
  <c r="M82" i="3"/>
  <c r="Q81" i="3"/>
  <c r="O81" i="3"/>
  <c r="R81" i="3" l="1"/>
  <c r="X81" i="3"/>
  <c r="E78" i="1" s="1"/>
  <c r="F450" i="4"/>
  <c r="L450" i="4" s="1"/>
  <c r="B448" i="1" s="1"/>
  <c r="E455" i="4"/>
  <c r="G455" i="4" s="1"/>
  <c r="F448" i="4"/>
  <c r="L448" i="4" s="1"/>
  <c r="B446" i="1" s="1"/>
  <c r="E453" i="4"/>
  <c r="G453" i="4" s="1"/>
  <c r="M443" i="4"/>
  <c r="C441" i="1" s="1"/>
  <c r="E457" i="4"/>
  <c r="G457" i="4" s="1"/>
  <c r="F452" i="4"/>
  <c r="L452" i="4" s="1"/>
  <c r="B450" i="1" s="1"/>
  <c r="M447" i="4"/>
  <c r="C445" i="1" s="1"/>
  <c r="F451" i="4"/>
  <c r="L451" i="4" s="1"/>
  <c r="B449" i="1" s="1"/>
  <c r="E456" i="4"/>
  <c r="G456" i="4" s="1"/>
  <c r="E459" i="4"/>
  <c r="G459" i="4" s="1"/>
  <c r="F454" i="4"/>
  <c r="L454" i="4" s="1"/>
  <c r="B452" i="1" s="1"/>
  <c r="M446" i="4"/>
  <c r="C444" i="1" s="1"/>
  <c r="M449" i="4"/>
  <c r="C447" i="1" s="1"/>
  <c r="M445" i="4"/>
  <c r="C443" i="1" s="1"/>
  <c r="Q82" i="3"/>
  <c r="M83" i="3"/>
  <c r="O82" i="3"/>
  <c r="R82" i="3" l="1"/>
  <c r="X82" i="3"/>
  <c r="E79" i="1" s="1"/>
  <c r="M452" i="4"/>
  <c r="C450" i="1" s="1"/>
  <c r="E461" i="4"/>
  <c r="G461" i="4" s="1"/>
  <c r="F456" i="4"/>
  <c r="L456" i="4" s="1"/>
  <c r="B454" i="1" s="1"/>
  <c r="M450" i="4"/>
  <c r="C448" i="1" s="1"/>
  <c r="F457" i="4"/>
  <c r="L457" i="4" s="1"/>
  <c r="B455" i="1" s="1"/>
  <c r="E462" i="4"/>
  <c r="G462" i="4" s="1"/>
  <c r="M448" i="4"/>
  <c r="C446" i="1" s="1"/>
  <c r="F453" i="4"/>
  <c r="L453" i="4" s="1"/>
  <c r="B451" i="1" s="1"/>
  <c r="E458" i="4"/>
  <c r="G458" i="4" s="1"/>
  <c r="M451" i="4"/>
  <c r="C449" i="1" s="1"/>
  <c r="E460" i="4"/>
  <c r="G460" i="4" s="1"/>
  <c r="F455" i="4"/>
  <c r="L455" i="4" s="1"/>
  <c r="B453" i="1" s="1"/>
  <c r="M454" i="4"/>
  <c r="C452" i="1" s="1"/>
  <c r="F459" i="4"/>
  <c r="L459" i="4" s="1"/>
  <c r="B457" i="1" s="1"/>
  <c r="E464" i="4"/>
  <c r="G464" i="4" s="1"/>
  <c r="M84" i="3"/>
  <c r="Q83" i="3"/>
  <c r="O83" i="3"/>
  <c r="R83" i="3" l="1"/>
  <c r="X83" i="3"/>
  <c r="E80" i="1" s="1"/>
  <c r="M453" i="4"/>
  <c r="C451" i="1" s="1"/>
  <c r="E469" i="4"/>
  <c r="G469" i="4" s="1"/>
  <c r="F464" i="4"/>
  <c r="L464" i="4" s="1"/>
  <c r="B462" i="1" s="1"/>
  <c r="F462" i="4"/>
  <c r="L462" i="4" s="1"/>
  <c r="B460" i="1" s="1"/>
  <c r="E467" i="4"/>
  <c r="G467" i="4" s="1"/>
  <c r="F458" i="4"/>
  <c r="L458" i="4" s="1"/>
  <c r="B456" i="1" s="1"/>
  <c r="E463" i="4"/>
  <c r="G463" i="4" s="1"/>
  <c r="F460" i="4"/>
  <c r="L460" i="4" s="1"/>
  <c r="B458" i="1" s="1"/>
  <c r="E465" i="4"/>
  <c r="G465" i="4" s="1"/>
  <c r="E466" i="4"/>
  <c r="G466" i="4" s="1"/>
  <c r="F461" i="4"/>
  <c r="L461" i="4" s="1"/>
  <c r="B459" i="1" s="1"/>
  <c r="M459" i="4"/>
  <c r="C457" i="1" s="1"/>
  <c r="M455" i="4"/>
  <c r="C453" i="1" s="1"/>
  <c r="M456" i="4"/>
  <c r="C454" i="1" s="1"/>
  <c r="M457" i="4"/>
  <c r="C455" i="1" s="1"/>
  <c r="M85" i="3"/>
  <c r="Q84" i="3"/>
  <c r="O84" i="3"/>
  <c r="R84" i="3" l="1"/>
  <c r="X84" i="3"/>
  <c r="E81" i="1" s="1"/>
  <c r="F463" i="4"/>
  <c r="L463" i="4" s="1"/>
  <c r="B461" i="1" s="1"/>
  <c r="E468" i="4"/>
  <c r="G468" i="4" s="1"/>
  <c r="F466" i="4"/>
  <c r="L466" i="4" s="1"/>
  <c r="B464" i="1" s="1"/>
  <c r="E471" i="4"/>
  <c r="G471" i="4" s="1"/>
  <c r="M462" i="4"/>
  <c r="C460" i="1" s="1"/>
  <c r="E472" i="4"/>
  <c r="G472" i="4" s="1"/>
  <c r="F467" i="4"/>
  <c r="L467" i="4" s="1"/>
  <c r="B465" i="1" s="1"/>
  <c r="M461" i="4"/>
  <c r="C459" i="1" s="1"/>
  <c r="M460" i="4"/>
  <c r="C458" i="1" s="1"/>
  <c r="E474" i="4"/>
  <c r="G474" i="4" s="1"/>
  <c r="F469" i="4"/>
  <c r="L469" i="4" s="1"/>
  <c r="B467" i="1" s="1"/>
  <c r="F465" i="4"/>
  <c r="L465" i="4" s="1"/>
  <c r="B463" i="1" s="1"/>
  <c r="E470" i="4"/>
  <c r="G470" i="4" s="1"/>
  <c r="M464" i="4"/>
  <c r="C462" i="1" s="1"/>
  <c r="M458" i="4"/>
  <c r="C456" i="1" s="1"/>
  <c r="M86" i="3"/>
  <c r="Q85" i="3"/>
  <c r="O85" i="3"/>
  <c r="R85" i="3" l="1"/>
  <c r="X85" i="3"/>
  <c r="E82" i="1" s="1"/>
  <c r="M466" i="4"/>
  <c r="C464" i="1" s="1"/>
  <c r="M465" i="4"/>
  <c r="C463" i="1" s="1"/>
  <c r="M463" i="4"/>
  <c r="C461" i="1" s="1"/>
  <c r="F472" i="4"/>
  <c r="L472" i="4" s="1"/>
  <c r="B470" i="1" s="1"/>
  <c r="E477" i="4"/>
  <c r="G477" i="4" s="1"/>
  <c r="M467" i="4"/>
  <c r="C465" i="1" s="1"/>
  <c r="F470" i="4"/>
  <c r="L470" i="4" s="1"/>
  <c r="B468" i="1" s="1"/>
  <c r="E475" i="4"/>
  <c r="G475" i="4" s="1"/>
  <c r="F471" i="4"/>
  <c r="L471" i="4" s="1"/>
  <c r="B469" i="1" s="1"/>
  <c r="E476" i="4"/>
  <c r="G476" i="4" s="1"/>
  <c r="M469" i="4"/>
  <c r="C467" i="1" s="1"/>
  <c r="F468" i="4"/>
  <c r="L468" i="4" s="1"/>
  <c r="B466" i="1" s="1"/>
  <c r="E473" i="4"/>
  <c r="G473" i="4" s="1"/>
  <c r="F474" i="4"/>
  <c r="L474" i="4" s="1"/>
  <c r="B472" i="1" s="1"/>
  <c r="E479" i="4"/>
  <c r="G479" i="4" s="1"/>
  <c r="M87" i="3"/>
  <c r="Q86" i="3"/>
  <c r="O86" i="3"/>
  <c r="R86" i="3" l="1"/>
  <c r="X86" i="3"/>
  <c r="E83" i="1" s="1"/>
  <c r="M472" i="4"/>
  <c r="C470" i="1" s="1"/>
  <c r="F477" i="4"/>
  <c r="L477" i="4" s="1"/>
  <c r="B475" i="1" s="1"/>
  <c r="E482" i="4"/>
  <c r="G482" i="4" s="1"/>
  <c r="F475" i="4"/>
  <c r="L475" i="4" s="1"/>
  <c r="B473" i="1" s="1"/>
  <c r="E480" i="4"/>
  <c r="G480" i="4" s="1"/>
  <c r="E478" i="4"/>
  <c r="G478" i="4" s="1"/>
  <c r="F473" i="4"/>
  <c r="L473" i="4" s="1"/>
  <c r="B471" i="1" s="1"/>
  <c r="M474" i="4"/>
  <c r="C472" i="1" s="1"/>
  <c r="M470" i="4"/>
  <c r="C468" i="1" s="1"/>
  <c r="M468" i="4"/>
  <c r="C466" i="1" s="1"/>
  <c r="E481" i="4"/>
  <c r="G481" i="4" s="1"/>
  <c r="F476" i="4"/>
  <c r="L476" i="4" s="1"/>
  <c r="B474" i="1" s="1"/>
  <c r="F479" i="4"/>
  <c r="L479" i="4" s="1"/>
  <c r="B477" i="1" s="1"/>
  <c r="E484" i="4"/>
  <c r="G484" i="4" s="1"/>
  <c r="M471" i="4"/>
  <c r="C469" i="1" s="1"/>
  <c r="Q87" i="3"/>
  <c r="M88" i="3"/>
  <c r="O87" i="3"/>
  <c r="R87" i="3" l="1"/>
  <c r="X87" i="3"/>
  <c r="E84" i="1" s="1"/>
  <c r="M475" i="4"/>
  <c r="C473" i="1" s="1"/>
  <c r="F478" i="4"/>
  <c r="L478" i="4" s="1"/>
  <c r="B476" i="1" s="1"/>
  <c r="E483" i="4"/>
  <c r="G483" i="4" s="1"/>
  <c r="F480" i="4"/>
  <c r="L480" i="4" s="1"/>
  <c r="B478" i="1" s="1"/>
  <c r="E485" i="4"/>
  <c r="G485" i="4" s="1"/>
  <c r="E487" i="4"/>
  <c r="G487" i="4" s="1"/>
  <c r="F482" i="4"/>
  <c r="L482" i="4" s="1"/>
  <c r="B480" i="1" s="1"/>
  <c r="M479" i="4"/>
  <c r="C477" i="1" s="1"/>
  <c r="M476" i="4"/>
  <c r="C474" i="1" s="1"/>
  <c r="F484" i="4"/>
  <c r="L484" i="4" s="1"/>
  <c r="B482" i="1" s="1"/>
  <c r="E489" i="4"/>
  <c r="G489" i="4" s="1"/>
  <c r="F481" i="4"/>
  <c r="L481" i="4" s="1"/>
  <c r="B479" i="1" s="1"/>
  <c r="E486" i="4"/>
  <c r="G486" i="4" s="1"/>
  <c r="M473" i="4"/>
  <c r="C471" i="1" s="1"/>
  <c r="M477" i="4"/>
  <c r="C475" i="1" s="1"/>
  <c r="M89" i="3"/>
  <c r="Q88" i="3"/>
  <c r="O88" i="3"/>
  <c r="R88" i="3" l="1"/>
  <c r="X88" i="3"/>
  <c r="E85" i="1" s="1"/>
  <c r="M481" i="4"/>
  <c r="C479" i="1" s="1"/>
  <c r="M482" i="4"/>
  <c r="C480" i="1" s="1"/>
  <c r="F487" i="4"/>
  <c r="L487" i="4" s="1"/>
  <c r="B485" i="1" s="1"/>
  <c r="E492" i="4"/>
  <c r="G492" i="4" s="1"/>
  <c r="E490" i="4"/>
  <c r="G490" i="4" s="1"/>
  <c r="F485" i="4"/>
  <c r="L485" i="4" s="1"/>
  <c r="B483" i="1" s="1"/>
  <c r="M478" i="4"/>
  <c r="C476" i="1" s="1"/>
  <c r="F486" i="4"/>
  <c r="L486" i="4" s="1"/>
  <c r="B484" i="1" s="1"/>
  <c r="E491" i="4"/>
  <c r="G491" i="4" s="1"/>
  <c r="F483" i="4"/>
  <c r="L483" i="4" s="1"/>
  <c r="B481" i="1" s="1"/>
  <c r="E488" i="4"/>
  <c r="G488" i="4" s="1"/>
  <c r="M484" i="4"/>
  <c r="C482" i="1" s="1"/>
  <c r="F489" i="4"/>
  <c r="L489" i="4" s="1"/>
  <c r="B487" i="1" s="1"/>
  <c r="E494" i="4"/>
  <c r="G494" i="4" s="1"/>
  <c r="M480" i="4"/>
  <c r="C478" i="1" s="1"/>
  <c r="M90" i="3"/>
  <c r="Q89" i="3"/>
  <c r="O89" i="3"/>
  <c r="R89" i="3" l="1"/>
  <c r="X89" i="3"/>
  <c r="E86" i="1" s="1"/>
  <c r="F491" i="4"/>
  <c r="L491" i="4" s="1"/>
  <c r="B489" i="1" s="1"/>
  <c r="E496" i="4"/>
  <c r="G496" i="4" s="1"/>
  <c r="M485" i="4"/>
  <c r="C483" i="1" s="1"/>
  <c r="F490" i="4"/>
  <c r="L490" i="4" s="1"/>
  <c r="B488" i="1" s="1"/>
  <c r="E495" i="4"/>
  <c r="G495" i="4" s="1"/>
  <c r="F494" i="4"/>
  <c r="L494" i="4" s="1"/>
  <c r="B492" i="1" s="1"/>
  <c r="E499" i="4"/>
  <c r="G499" i="4" s="1"/>
  <c r="F492" i="4"/>
  <c r="L492" i="4" s="1"/>
  <c r="B490" i="1" s="1"/>
  <c r="E497" i="4"/>
  <c r="G497" i="4" s="1"/>
  <c r="M483" i="4"/>
  <c r="C481" i="1" s="1"/>
  <c r="M487" i="4"/>
  <c r="C485" i="1" s="1"/>
  <c r="M489" i="4"/>
  <c r="C487" i="1" s="1"/>
  <c r="E493" i="4"/>
  <c r="G493" i="4" s="1"/>
  <c r="F488" i="4"/>
  <c r="L488" i="4" s="1"/>
  <c r="B486" i="1" s="1"/>
  <c r="M486" i="4"/>
  <c r="C484" i="1" s="1"/>
  <c r="Q90" i="3"/>
  <c r="M91" i="3"/>
  <c r="O90" i="3"/>
  <c r="R90" i="3" l="1"/>
  <c r="X90" i="3"/>
  <c r="E87" i="1" s="1"/>
  <c r="M488" i="4"/>
  <c r="C486" i="1" s="1"/>
  <c r="E502" i="4"/>
  <c r="F497" i="4"/>
  <c r="L497" i="4" s="1"/>
  <c r="B495" i="1" s="1"/>
  <c r="F499" i="4"/>
  <c r="L499" i="4" s="1"/>
  <c r="B497" i="1" s="1"/>
  <c r="E504" i="4"/>
  <c r="F495" i="4"/>
  <c r="L495" i="4" s="1"/>
  <c r="B493" i="1" s="1"/>
  <c r="E500" i="4"/>
  <c r="M491" i="4"/>
  <c r="C489" i="1" s="1"/>
  <c r="M490" i="4"/>
  <c r="C488" i="1" s="1"/>
  <c r="M494" i="4"/>
  <c r="C492" i="1" s="1"/>
  <c r="E501" i="4"/>
  <c r="F496" i="4"/>
  <c r="L496" i="4" s="1"/>
  <c r="B494" i="1" s="1"/>
  <c r="F493" i="4"/>
  <c r="L493" i="4" s="1"/>
  <c r="B491" i="1" s="1"/>
  <c r="E498" i="4"/>
  <c r="G498" i="4" s="1"/>
  <c r="M492" i="4"/>
  <c r="C490" i="1" s="1"/>
  <c r="M92" i="3"/>
  <c r="Q91" i="3"/>
  <c r="O91" i="3"/>
  <c r="F502" i="4" l="1"/>
  <c r="L502" i="4" s="1"/>
  <c r="B500" i="1" s="1"/>
  <c r="F501" i="4"/>
  <c r="L501" i="4" s="1"/>
  <c r="B499" i="1" s="1"/>
  <c r="G501" i="4"/>
  <c r="F500" i="4"/>
  <c r="L500" i="4" s="1"/>
  <c r="B498" i="1" s="1"/>
  <c r="G502" i="4"/>
  <c r="G500" i="4"/>
  <c r="M500" i="4" s="1"/>
  <c r="C498" i="1" s="1"/>
  <c r="R91" i="3"/>
  <c r="X91" i="3"/>
  <c r="E88" i="1" s="1"/>
  <c r="M496" i="4"/>
  <c r="C494" i="1" s="1"/>
  <c r="M495" i="4"/>
  <c r="C493" i="1" s="1"/>
  <c r="M497" i="4"/>
  <c r="C495" i="1" s="1"/>
  <c r="F498" i="4"/>
  <c r="L498" i="4" s="1"/>
  <c r="B496" i="1" s="1"/>
  <c r="E503" i="4"/>
  <c r="F504" i="4"/>
  <c r="L504" i="4" s="1"/>
  <c r="B502" i="1" s="1"/>
  <c r="M499" i="4"/>
  <c r="C497" i="1" s="1"/>
  <c r="M493" i="4"/>
  <c r="C491" i="1" s="1"/>
  <c r="M93" i="3"/>
  <c r="Q92" i="3"/>
  <c r="O92" i="3"/>
  <c r="M502" i="4" l="1"/>
  <c r="C500" i="1" s="1"/>
  <c r="F503" i="4"/>
  <c r="L503" i="4" s="1"/>
  <c r="B501" i="1" s="1"/>
  <c r="M501" i="4"/>
  <c r="C499" i="1" s="1"/>
  <c r="G503" i="4"/>
  <c r="R92" i="3"/>
  <c r="X92" i="3"/>
  <c r="E89" i="1" s="1"/>
  <c r="M498" i="4"/>
  <c r="C496" i="1" s="1"/>
  <c r="M504" i="4"/>
  <c r="C502" i="1" s="1"/>
  <c r="Q93" i="3"/>
  <c r="M94" i="3"/>
  <c r="O93" i="3"/>
  <c r="M503" i="4" l="1"/>
  <c r="C501" i="1" s="1"/>
  <c r="R93" i="3"/>
  <c r="X93" i="3"/>
  <c r="E90" i="1" s="1"/>
  <c r="M95" i="3"/>
  <c r="Q94" i="3"/>
  <c r="O94" i="3"/>
  <c r="R94" i="3" l="1"/>
  <c r="X94" i="3"/>
  <c r="E91" i="1" s="1"/>
  <c r="M96" i="3"/>
  <c r="Q95" i="3"/>
  <c r="O95" i="3"/>
  <c r="R95" i="3" l="1"/>
  <c r="X95" i="3"/>
  <c r="E92" i="1" s="1"/>
  <c r="Q96" i="3"/>
  <c r="M97" i="3"/>
  <c r="O96" i="3"/>
  <c r="R96" i="3" l="1"/>
  <c r="X96" i="3"/>
  <c r="E93" i="1" s="1"/>
  <c r="M98" i="3"/>
  <c r="Q97" i="3"/>
  <c r="O97" i="3"/>
  <c r="R97" i="3" l="1"/>
  <c r="X97" i="3"/>
  <c r="E94" i="1" s="1"/>
  <c r="M99" i="3"/>
  <c r="Q98" i="3"/>
  <c r="O98" i="3"/>
  <c r="R98" i="3" l="1"/>
  <c r="X98" i="3"/>
  <c r="E95" i="1" s="1"/>
  <c r="Q99" i="3"/>
  <c r="M100" i="3"/>
  <c r="O99" i="3"/>
  <c r="R99" i="3" l="1"/>
  <c r="X99" i="3"/>
  <c r="E96" i="1" s="1"/>
  <c r="M101" i="3"/>
  <c r="Q100" i="3"/>
  <c r="O100" i="3"/>
  <c r="R100" i="3" l="1"/>
  <c r="X100" i="3"/>
  <c r="E97" i="1" s="1"/>
  <c r="M102" i="3"/>
  <c r="Q101" i="3"/>
  <c r="O101" i="3"/>
  <c r="R101" i="3" l="1"/>
  <c r="X101" i="3"/>
  <c r="E98" i="1" s="1"/>
  <c r="Q102" i="3"/>
  <c r="M103" i="3"/>
  <c r="O102" i="3"/>
  <c r="R102" i="3" l="1"/>
  <c r="X102" i="3"/>
  <c r="E99" i="1" s="1"/>
  <c r="M104" i="3"/>
  <c r="Q103" i="3"/>
  <c r="O103" i="3"/>
  <c r="R103" i="3" l="1"/>
  <c r="X103" i="3"/>
  <c r="E100" i="1" s="1"/>
  <c r="M105" i="3"/>
  <c r="Q104" i="3"/>
  <c r="O104" i="3"/>
  <c r="R104" i="3" l="1"/>
  <c r="X104" i="3"/>
  <c r="E101" i="1" s="1"/>
  <c r="M106" i="3"/>
  <c r="Q105" i="3"/>
  <c r="O105" i="3"/>
  <c r="R105" i="3" l="1"/>
  <c r="X105" i="3"/>
  <c r="E102" i="1" s="1"/>
  <c r="O106" i="3"/>
  <c r="X106" i="3" s="1"/>
  <c r="E103" i="1" s="1"/>
  <c r="M107" i="3"/>
  <c r="M108" i="3" l="1"/>
  <c r="O107" i="3"/>
  <c r="X107" i="3" s="1"/>
  <c r="E104" i="1" s="1"/>
  <c r="M109" i="3" l="1"/>
  <c r="O108" i="3"/>
  <c r="X108" i="3" s="1"/>
  <c r="E105" i="1" s="1"/>
  <c r="M110" i="3" l="1"/>
  <c r="O109" i="3"/>
  <c r="X109" i="3" s="1"/>
  <c r="E106" i="1" s="1"/>
  <c r="M111" i="3" l="1"/>
  <c r="O110" i="3"/>
  <c r="X110" i="3" s="1"/>
  <c r="E107" i="1" s="1"/>
  <c r="M112" i="3" l="1"/>
  <c r="O111" i="3"/>
  <c r="X111" i="3" s="1"/>
  <c r="E108" i="1" s="1"/>
  <c r="M113" i="3" l="1"/>
  <c r="O112" i="3"/>
  <c r="X112" i="3" s="1"/>
  <c r="E109" i="1" s="1"/>
  <c r="M114" i="3" l="1"/>
  <c r="O113" i="3"/>
  <c r="X113" i="3" s="1"/>
  <c r="E110" i="1" s="1"/>
  <c r="M115" i="3" l="1"/>
  <c r="O114" i="3"/>
  <c r="X114" i="3" s="1"/>
  <c r="E111" i="1" s="1"/>
  <c r="M116" i="3" l="1"/>
  <c r="O115" i="3"/>
  <c r="X115" i="3" s="1"/>
  <c r="E112" i="1" s="1"/>
  <c r="M117" i="3" l="1"/>
  <c r="O116" i="3"/>
  <c r="X116" i="3" s="1"/>
  <c r="E113" i="1" s="1"/>
  <c r="M118" i="3" l="1"/>
  <c r="O117" i="3"/>
  <c r="X117" i="3" s="1"/>
  <c r="E114" i="1" s="1"/>
  <c r="M119" i="3" l="1"/>
  <c r="O118" i="3"/>
  <c r="X118" i="3" s="1"/>
  <c r="E115" i="1" s="1"/>
  <c r="M120" i="3" l="1"/>
  <c r="O119" i="3"/>
  <c r="X119" i="3" s="1"/>
  <c r="E116" i="1" s="1"/>
  <c r="M121" i="3" l="1"/>
  <c r="O120" i="3"/>
  <c r="X120" i="3" s="1"/>
  <c r="E117" i="1" s="1"/>
  <c r="M122" i="3" l="1"/>
  <c r="O121" i="3"/>
  <c r="X121" i="3" s="1"/>
  <c r="E118" i="1" s="1"/>
  <c r="M123" i="3" l="1"/>
  <c r="O122" i="3"/>
  <c r="X122" i="3" s="1"/>
  <c r="E119" i="1" s="1"/>
  <c r="M124" i="3" l="1"/>
  <c r="O123" i="3"/>
  <c r="X123" i="3" s="1"/>
  <c r="E120" i="1" s="1"/>
  <c r="M125" i="3" l="1"/>
  <c r="O124" i="3"/>
  <c r="X124" i="3" s="1"/>
  <c r="E121" i="1" s="1"/>
  <c r="Z11" i="4" l="1"/>
  <c r="Z14" i="4"/>
  <c r="Z7" i="4"/>
  <c r="Z10" i="4"/>
  <c r="Z15" i="4"/>
  <c r="Z8" i="4"/>
  <c r="Z13" i="4"/>
  <c r="Z4" i="4"/>
  <c r="M126" i="3"/>
  <c r="O125" i="3"/>
  <c r="X125" i="3" s="1"/>
  <c r="E122" i="1" s="1"/>
  <c r="Z12" i="4" l="1"/>
  <c r="Z9" i="4"/>
  <c r="Z6" i="4"/>
  <c r="Z5" i="4"/>
  <c r="V14" i="4"/>
  <c r="V8" i="4"/>
  <c r="M127" i="3"/>
  <c r="O126" i="3"/>
  <c r="X126" i="3" s="1"/>
  <c r="E123" i="1" s="1"/>
  <c r="M128" i="3" l="1"/>
  <c r="O127" i="3"/>
  <c r="X127" i="3" s="1"/>
  <c r="E124" i="1" s="1"/>
  <c r="M129" i="3" l="1"/>
  <c r="O128" i="3"/>
  <c r="X128" i="3" s="1"/>
  <c r="E125" i="1" s="1"/>
  <c r="M130" i="3" l="1"/>
  <c r="O129" i="3"/>
  <c r="X129" i="3" s="1"/>
  <c r="E126" i="1" s="1"/>
  <c r="M131" i="3" l="1"/>
  <c r="O130" i="3"/>
  <c r="X130" i="3" s="1"/>
  <c r="E127" i="1" s="1"/>
  <c r="M132" i="3" l="1"/>
  <c r="O131" i="3"/>
  <c r="X131" i="3" s="1"/>
  <c r="E128" i="1" s="1"/>
  <c r="M133" i="3" l="1"/>
  <c r="O132" i="3"/>
  <c r="X132" i="3" s="1"/>
  <c r="E129" i="1" s="1"/>
  <c r="M134" i="3" l="1"/>
  <c r="O133" i="3"/>
  <c r="X133" i="3" s="1"/>
  <c r="E130" i="1" s="1"/>
  <c r="M135" i="3" l="1"/>
  <c r="O134" i="3"/>
  <c r="X134" i="3" s="1"/>
  <c r="E131" i="1" s="1"/>
  <c r="M136" i="3" l="1"/>
  <c r="O135" i="3"/>
  <c r="X135" i="3" s="1"/>
  <c r="E132" i="1" s="1"/>
  <c r="M137" i="3" l="1"/>
  <c r="O136" i="3"/>
  <c r="X136" i="3" s="1"/>
  <c r="E133" i="1" s="1"/>
  <c r="M138" i="3" l="1"/>
  <c r="O137" i="3"/>
  <c r="X137" i="3" s="1"/>
  <c r="E134" i="1" s="1"/>
  <c r="M139" i="3" l="1"/>
  <c r="O138" i="3"/>
  <c r="X138" i="3" s="1"/>
  <c r="E135" i="1" s="1"/>
  <c r="M140" i="3" l="1"/>
  <c r="O139" i="3"/>
  <c r="X139" i="3" s="1"/>
  <c r="E136" i="1" s="1"/>
  <c r="M141" i="3" l="1"/>
  <c r="O140" i="3"/>
  <c r="X140" i="3" s="1"/>
  <c r="E137" i="1" s="1"/>
  <c r="M142" i="3" l="1"/>
  <c r="O141" i="3"/>
  <c r="X141" i="3" s="1"/>
  <c r="E138" i="1" s="1"/>
  <c r="M143" i="3" l="1"/>
  <c r="O142" i="3"/>
  <c r="X142" i="3" s="1"/>
  <c r="E139" i="1" s="1"/>
  <c r="M144" i="3" l="1"/>
  <c r="O143" i="3"/>
  <c r="X143" i="3" s="1"/>
  <c r="E140" i="1" s="1"/>
  <c r="M145" i="3" l="1"/>
  <c r="O144" i="3"/>
  <c r="X144" i="3" s="1"/>
  <c r="E141" i="1" s="1"/>
  <c r="M146" i="3" l="1"/>
  <c r="O145" i="3"/>
  <c r="X145" i="3" s="1"/>
  <c r="E142" i="1" s="1"/>
  <c r="M147" i="3" l="1"/>
  <c r="O146" i="3"/>
  <c r="X146" i="3" s="1"/>
  <c r="E143" i="1" s="1"/>
  <c r="M148" i="3" l="1"/>
  <c r="O147" i="3"/>
  <c r="X147" i="3" s="1"/>
  <c r="E144" i="1" s="1"/>
  <c r="M149" i="3" l="1"/>
  <c r="O148" i="3"/>
  <c r="X148" i="3" s="1"/>
  <c r="E145" i="1" s="1"/>
  <c r="M150" i="3" l="1"/>
  <c r="O149" i="3"/>
  <c r="X149" i="3" s="1"/>
  <c r="E146" i="1" s="1"/>
  <c r="M151" i="3" l="1"/>
  <c r="O150" i="3"/>
  <c r="X150" i="3" s="1"/>
  <c r="E147" i="1" s="1"/>
  <c r="M152" i="3" l="1"/>
  <c r="O151" i="3"/>
  <c r="X151" i="3" s="1"/>
  <c r="E148" i="1" s="1"/>
  <c r="M153" i="3" l="1"/>
  <c r="O152" i="3"/>
  <c r="X152" i="3" s="1"/>
  <c r="E149" i="1" s="1"/>
  <c r="M154" i="3" l="1"/>
  <c r="O153" i="3"/>
  <c r="X153" i="3" s="1"/>
  <c r="E150" i="1" s="1"/>
  <c r="M155" i="3" l="1"/>
  <c r="O154" i="3"/>
  <c r="X154" i="3" s="1"/>
  <c r="E151" i="1" s="1"/>
  <c r="O155" i="3" l="1"/>
  <c r="X155" i="3" s="1"/>
  <c r="E152" i="1" s="1"/>
  <c r="M156" i="3"/>
  <c r="M157" i="3" l="1"/>
  <c r="O156" i="3"/>
  <c r="X156" i="3" s="1"/>
  <c r="E153" i="1" s="1"/>
  <c r="M158" i="3" l="1"/>
  <c r="O157" i="3"/>
  <c r="X157" i="3" s="1"/>
  <c r="E154" i="1" s="1"/>
  <c r="M159" i="3" l="1"/>
  <c r="O158" i="3"/>
  <c r="X158" i="3" s="1"/>
  <c r="E155" i="1" s="1"/>
  <c r="M160" i="3" l="1"/>
  <c r="O159" i="3"/>
  <c r="X159" i="3" s="1"/>
  <c r="E156" i="1" s="1"/>
  <c r="M161" i="3" l="1"/>
  <c r="O160" i="3"/>
  <c r="X160" i="3" s="1"/>
  <c r="E157" i="1" s="1"/>
  <c r="M162" i="3" l="1"/>
  <c r="O161" i="3"/>
  <c r="X161" i="3" s="1"/>
  <c r="E158" i="1" s="1"/>
  <c r="M163" i="3" l="1"/>
  <c r="O162" i="3"/>
  <c r="X162" i="3" s="1"/>
  <c r="E159" i="1" s="1"/>
  <c r="M164" i="3" l="1"/>
  <c r="O163" i="3"/>
  <c r="X163" i="3" s="1"/>
  <c r="E160" i="1" s="1"/>
  <c r="M165" i="3" l="1"/>
  <c r="O164" i="3"/>
  <c r="X164" i="3" s="1"/>
  <c r="E161" i="1" s="1"/>
  <c r="M166" i="3" l="1"/>
  <c r="O165" i="3"/>
  <c r="X165" i="3" s="1"/>
  <c r="E162" i="1" s="1"/>
  <c r="M167" i="3" l="1"/>
  <c r="O166" i="3"/>
  <c r="X166" i="3" s="1"/>
  <c r="E163" i="1" s="1"/>
  <c r="M168" i="3" l="1"/>
  <c r="O167" i="3"/>
  <c r="X167" i="3" s="1"/>
  <c r="E164" i="1" s="1"/>
  <c r="M169" i="3" l="1"/>
  <c r="O168" i="3"/>
  <c r="X168" i="3" s="1"/>
  <c r="E165" i="1" s="1"/>
  <c r="M170" i="3" l="1"/>
  <c r="O169" i="3"/>
  <c r="X169" i="3" s="1"/>
  <c r="E166" i="1" s="1"/>
  <c r="M171" i="3" l="1"/>
  <c r="O170" i="3"/>
  <c r="X170" i="3" s="1"/>
  <c r="E167" i="1" s="1"/>
  <c r="M172" i="3" l="1"/>
  <c r="O171" i="3"/>
  <c r="X171" i="3" s="1"/>
  <c r="E168" i="1" s="1"/>
  <c r="M173" i="3" l="1"/>
  <c r="O172" i="3"/>
  <c r="X172" i="3" s="1"/>
  <c r="E169" i="1" s="1"/>
  <c r="M174" i="3" l="1"/>
  <c r="O173" i="3"/>
  <c r="X173" i="3" s="1"/>
  <c r="E170" i="1" s="1"/>
  <c r="M175" i="3" l="1"/>
  <c r="O174" i="3"/>
  <c r="X174" i="3" s="1"/>
  <c r="E171" i="1" s="1"/>
  <c r="M176" i="3" l="1"/>
  <c r="O175" i="3"/>
  <c r="X175" i="3" s="1"/>
  <c r="E172" i="1" s="1"/>
  <c r="M177" i="3" l="1"/>
  <c r="O176" i="3"/>
  <c r="X176" i="3" s="1"/>
  <c r="E173" i="1" s="1"/>
  <c r="M178" i="3" l="1"/>
  <c r="O177" i="3"/>
  <c r="X177" i="3" s="1"/>
  <c r="E174" i="1" s="1"/>
  <c r="M179" i="3" l="1"/>
  <c r="O178" i="3"/>
  <c r="X178" i="3" s="1"/>
  <c r="E175" i="1" s="1"/>
  <c r="M180" i="3" l="1"/>
  <c r="O179" i="3"/>
  <c r="X179" i="3" s="1"/>
  <c r="E176" i="1" s="1"/>
  <c r="M181" i="3" l="1"/>
  <c r="O180" i="3"/>
  <c r="X180" i="3" s="1"/>
  <c r="E177" i="1" s="1"/>
  <c r="M182" i="3" l="1"/>
  <c r="O181" i="3"/>
  <c r="X181" i="3" s="1"/>
  <c r="E178" i="1" s="1"/>
  <c r="M183" i="3" l="1"/>
  <c r="O182" i="3"/>
  <c r="X182" i="3" s="1"/>
  <c r="E179" i="1" s="1"/>
  <c r="M184" i="3" l="1"/>
  <c r="O183" i="3"/>
  <c r="X183" i="3" s="1"/>
  <c r="E180" i="1" s="1"/>
  <c r="M185" i="3" l="1"/>
  <c r="O184" i="3"/>
  <c r="X184" i="3" s="1"/>
  <c r="E181" i="1" s="1"/>
  <c r="M186" i="3" l="1"/>
  <c r="O185" i="3"/>
  <c r="X185" i="3" s="1"/>
  <c r="E182" i="1" s="1"/>
  <c r="M187" i="3" l="1"/>
  <c r="O186" i="3"/>
  <c r="X186" i="3" s="1"/>
  <c r="E183" i="1" s="1"/>
  <c r="M188" i="3" l="1"/>
  <c r="O187" i="3"/>
  <c r="X187" i="3" s="1"/>
  <c r="E184" i="1" s="1"/>
  <c r="M189" i="3" l="1"/>
  <c r="O188" i="3"/>
  <c r="X188" i="3" s="1"/>
  <c r="E185" i="1" s="1"/>
  <c r="M190" i="3" l="1"/>
  <c r="O189" i="3"/>
  <c r="X189" i="3" s="1"/>
  <c r="E186" i="1" s="1"/>
  <c r="M191" i="3" l="1"/>
  <c r="O190" i="3"/>
  <c r="X190" i="3" s="1"/>
  <c r="E187" i="1" s="1"/>
  <c r="M192" i="3" l="1"/>
  <c r="O191" i="3"/>
  <c r="X191" i="3" s="1"/>
  <c r="E188" i="1" s="1"/>
  <c r="M193" i="3" l="1"/>
  <c r="O192" i="3"/>
  <c r="X192" i="3" s="1"/>
  <c r="E189" i="1" s="1"/>
  <c r="M194" i="3" l="1"/>
  <c r="O193" i="3"/>
  <c r="X193" i="3" s="1"/>
  <c r="E190" i="1" s="1"/>
  <c r="M195" i="3" l="1"/>
  <c r="O194" i="3"/>
  <c r="X194" i="3" s="1"/>
  <c r="E191" i="1" s="1"/>
  <c r="M196" i="3" l="1"/>
  <c r="O195" i="3"/>
  <c r="X195" i="3" s="1"/>
  <c r="E192" i="1" s="1"/>
  <c r="M197" i="3" l="1"/>
  <c r="O196" i="3"/>
  <c r="X196" i="3" s="1"/>
  <c r="E193" i="1" s="1"/>
  <c r="M198" i="3" l="1"/>
  <c r="O197" i="3"/>
  <c r="X197" i="3" s="1"/>
  <c r="E194" i="1" s="1"/>
  <c r="M199" i="3" l="1"/>
  <c r="O198" i="3"/>
  <c r="X198" i="3" s="1"/>
  <c r="E195" i="1" s="1"/>
  <c r="M200" i="3" l="1"/>
  <c r="O199" i="3"/>
  <c r="X199" i="3" s="1"/>
  <c r="E196" i="1" s="1"/>
  <c r="M201" i="3" l="1"/>
  <c r="O200" i="3"/>
  <c r="X200" i="3" s="1"/>
  <c r="E197" i="1" s="1"/>
  <c r="M202" i="3" l="1"/>
  <c r="O201" i="3"/>
  <c r="X201" i="3" s="1"/>
  <c r="E198" i="1" s="1"/>
  <c r="M203" i="3" l="1"/>
  <c r="O202" i="3"/>
  <c r="X202" i="3" s="1"/>
  <c r="E199" i="1" s="1"/>
  <c r="M204" i="3" l="1"/>
  <c r="O203" i="3"/>
  <c r="X203" i="3" s="1"/>
  <c r="E200" i="1" s="1"/>
  <c r="M205" i="3" l="1"/>
  <c r="O204" i="3"/>
  <c r="X204" i="3" s="1"/>
  <c r="E201" i="1" s="1"/>
  <c r="M206" i="3" l="1"/>
  <c r="O205" i="3"/>
  <c r="X205" i="3" s="1"/>
  <c r="E202" i="1" s="1"/>
  <c r="M207" i="3" l="1"/>
  <c r="O206" i="3"/>
  <c r="X206" i="3" s="1"/>
  <c r="E203" i="1" s="1"/>
  <c r="M208" i="3" l="1"/>
  <c r="O207" i="3"/>
  <c r="X207" i="3" s="1"/>
  <c r="E204" i="1" s="1"/>
  <c r="M209" i="3" l="1"/>
  <c r="O208" i="3"/>
  <c r="X208" i="3" s="1"/>
  <c r="E205" i="1" s="1"/>
  <c r="M210" i="3" l="1"/>
  <c r="O209" i="3"/>
  <c r="X209" i="3" s="1"/>
  <c r="E206" i="1" s="1"/>
  <c r="M211" i="3" l="1"/>
  <c r="O210" i="3"/>
  <c r="X210" i="3" s="1"/>
  <c r="E207" i="1" s="1"/>
  <c r="M212" i="3" l="1"/>
  <c r="O211" i="3"/>
  <c r="X211" i="3" s="1"/>
  <c r="E208" i="1" s="1"/>
  <c r="M213" i="3" l="1"/>
  <c r="O212" i="3"/>
  <c r="X212" i="3" s="1"/>
  <c r="E209" i="1" s="1"/>
  <c r="M214" i="3" l="1"/>
  <c r="O213" i="3"/>
  <c r="X213" i="3" s="1"/>
  <c r="E210" i="1" s="1"/>
  <c r="M215" i="3" l="1"/>
  <c r="O214" i="3"/>
  <c r="X214" i="3" s="1"/>
  <c r="E211" i="1" s="1"/>
  <c r="M216" i="3" l="1"/>
  <c r="O215" i="3"/>
  <c r="X215" i="3" s="1"/>
  <c r="E212" i="1" s="1"/>
  <c r="M217" i="3" l="1"/>
  <c r="O216" i="3"/>
  <c r="X216" i="3" s="1"/>
  <c r="E213" i="1" s="1"/>
  <c r="M218" i="3" l="1"/>
  <c r="O217" i="3"/>
  <c r="X217" i="3" s="1"/>
  <c r="E214" i="1" s="1"/>
  <c r="M219" i="3" l="1"/>
  <c r="O218" i="3"/>
  <c r="X218" i="3" s="1"/>
  <c r="E215" i="1" s="1"/>
  <c r="M220" i="3" l="1"/>
  <c r="O219" i="3"/>
  <c r="X219" i="3" s="1"/>
  <c r="E216" i="1" s="1"/>
  <c r="M221" i="3" l="1"/>
  <c r="O220" i="3"/>
  <c r="X220" i="3" s="1"/>
  <c r="E217" i="1" s="1"/>
  <c r="M222" i="3" l="1"/>
  <c r="O221" i="3"/>
  <c r="X221" i="3" s="1"/>
  <c r="E218" i="1" s="1"/>
  <c r="M223" i="3" l="1"/>
  <c r="O222" i="3"/>
  <c r="X222" i="3" s="1"/>
  <c r="E219" i="1" s="1"/>
  <c r="M224" i="3" l="1"/>
  <c r="O223" i="3"/>
  <c r="X223" i="3" s="1"/>
  <c r="E220" i="1" s="1"/>
  <c r="M225" i="3" l="1"/>
  <c r="O224" i="3"/>
  <c r="X224" i="3" s="1"/>
  <c r="E221" i="1" s="1"/>
  <c r="M226" i="3" l="1"/>
  <c r="O225" i="3"/>
  <c r="X225" i="3" s="1"/>
  <c r="E222" i="1" s="1"/>
  <c r="M227" i="3" l="1"/>
  <c r="O226" i="3"/>
  <c r="X226" i="3" s="1"/>
  <c r="E223" i="1" s="1"/>
  <c r="M228" i="3" l="1"/>
  <c r="O227" i="3"/>
  <c r="X227" i="3" s="1"/>
  <c r="E224" i="1" s="1"/>
  <c r="M229" i="3" l="1"/>
  <c r="O228" i="3"/>
  <c r="X228" i="3" s="1"/>
  <c r="E225" i="1" s="1"/>
  <c r="M230" i="3" l="1"/>
  <c r="O229" i="3"/>
  <c r="X229" i="3" s="1"/>
  <c r="E226" i="1" s="1"/>
  <c r="M231" i="3" l="1"/>
  <c r="O230" i="3"/>
  <c r="X230" i="3" s="1"/>
  <c r="E227" i="1" s="1"/>
  <c r="M232" i="3" l="1"/>
  <c r="O231" i="3"/>
  <c r="X231" i="3" s="1"/>
  <c r="E228" i="1" s="1"/>
  <c r="M233" i="3" l="1"/>
  <c r="O232" i="3"/>
  <c r="X232" i="3" s="1"/>
  <c r="E229" i="1" s="1"/>
  <c r="M234" i="3" l="1"/>
  <c r="O233" i="3"/>
  <c r="X233" i="3" s="1"/>
  <c r="E230" i="1" s="1"/>
  <c r="M235" i="3" l="1"/>
  <c r="O234" i="3"/>
  <c r="X234" i="3" s="1"/>
  <c r="E231" i="1" s="1"/>
  <c r="M236" i="3" l="1"/>
  <c r="O235" i="3"/>
  <c r="X235" i="3" s="1"/>
  <c r="E232" i="1" s="1"/>
  <c r="M237" i="3" l="1"/>
  <c r="O236" i="3"/>
  <c r="X236" i="3" s="1"/>
  <c r="E233" i="1" s="1"/>
  <c r="M238" i="3" l="1"/>
  <c r="O237" i="3"/>
  <c r="X237" i="3" s="1"/>
  <c r="E234" i="1" s="1"/>
  <c r="M239" i="3" l="1"/>
  <c r="O238" i="3"/>
  <c r="X238" i="3" s="1"/>
  <c r="E235" i="1" s="1"/>
  <c r="M240" i="3" l="1"/>
  <c r="O239" i="3"/>
  <c r="X239" i="3" s="1"/>
  <c r="E236" i="1" s="1"/>
  <c r="M241" i="3" l="1"/>
  <c r="O240" i="3"/>
  <c r="X240" i="3" s="1"/>
  <c r="E237" i="1" s="1"/>
  <c r="M242" i="3" l="1"/>
  <c r="O241" i="3"/>
  <c r="X241" i="3" s="1"/>
  <c r="E238" i="1" s="1"/>
  <c r="M243" i="3" l="1"/>
  <c r="O242" i="3"/>
  <c r="X242" i="3" s="1"/>
  <c r="E239" i="1" s="1"/>
  <c r="M244" i="3" l="1"/>
  <c r="O243" i="3"/>
  <c r="X243" i="3" s="1"/>
  <c r="E240" i="1" s="1"/>
  <c r="M245" i="3" l="1"/>
  <c r="O244" i="3"/>
  <c r="X244" i="3" s="1"/>
  <c r="E241" i="1" s="1"/>
  <c r="M246" i="3" l="1"/>
  <c r="O245" i="3"/>
  <c r="X245" i="3" s="1"/>
  <c r="E242" i="1" s="1"/>
  <c r="M247" i="3" l="1"/>
  <c r="O246" i="3"/>
  <c r="X246" i="3" s="1"/>
  <c r="E243" i="1" s="1"/>
  <c r="M248" i="3" l="1"/>
  <c r="O247" i="3"/>
  <c r="X247" i="3" s="1"/>
  <c r="E244" i="1" s="1"/>
  <c r="M249" i="3" l="1"/>
  <c r="O248" i="3"/>
  <c r="X248" i="3" s="1"/>
  <c r="E245" i="1" s="1"/>
  <c r="M250" i="3" l="1"/>
  <c r="O249" i="3"/>
  <c r="X249" i="3" s="1"/>
  <c r="E246" i="1" s="1"/>
  <c r="M251" i="3" l="1"/>
  <c r="O250" i="3"/>
  <c r="X250" i="3" s="1"/>
  <c r="E247" i="1" s="1"/>
  <c r="M252" i="3" l="1"/>
  <c r="O251" i="3"/>
  <c r="X251" i="3" s="1"/>
  <c r="E248" i="1" s="1"/>
  <c r="M253" i="3" l="1"/>
  <c r="O252" i="3"/>
  <c r="X252" i="3" s="1"/>
  <c r="E249" i="1" s="1"/>
  <c r="M254" i="3" l="1"/>
  <c r="O253" i="3"/>
  <c r="X253" i="3" s="1"/>
  <c r="E250" i="1" s="1"/>
  <c r="M255" i="3" l="1"/>
  <c r="O254" i="3"/>
  <c r="X254" i="3" s="1"/>
  <c r="E251" i="1" s="1"/>
  <c r="M256" i="3" l="1"/>
  <c r="O255" i="3"/>
  <c r="X255" i="3" s="1"/>
  <c r="E252" i="1" s="1"/>
  <c r="M257" i="3" l="1"/>
  <c r="O256" i="3"/>
  <c r="X256" i="3" s="1"/>
  <c r="E253" i="1" s="1"/>
  <c r="M258" i="3" l="1"/>
  <c r="O257" i="3"/>
  <c r="X257" i="3" s="1"/>
  <c r="E254" i="1" s="1"/>
  <c r="M259" i="3" l="1"/>
  <c r="O258" i="3"/>
  <c r="X258" i="3" s="1"/>
  <c r="E255" i="1" s="1"/>
  <c r="M260" i="3" l="1"/>
  <c r="O259" i="3"/>
  <c r="X259" i="3" s="1"/>
  <c r="E256" i="1" s="1"/>
  <c r="M261" i="3" l="1"/>
  <c r="O260" i="3"/>
  <c r="X260" i="3" s="1"/>
  <c r="E257" i="1" s="1"/>
  <c r="M262" i="3" l="1"/>
  <c r="O261" i="3"/>
  <c r="X261" i="3" s="1"/>
  <c r="E258" i="1" s="1"/>
  <c r="M263" i="3" l="1"/>
  <c r="O262" i="3"/>
  <c r="X262" i="3" s="1"/>
  <c r="E259" i="1" s="1"/>
  <c r="M264" i="3" l="1"/>
  <c r="O263" i="3"/>
  <c r="X263" i="3" s="1"/>
  <c r="E260" i="1" s="1"/>
  <c r="M265" i="3" l="1"/>
  <c r="O264" i="3"/>
  <c r="X264" i="3" s="1"/>
  <c r="E261" i="1" s="1"/>
  <c r="M266" i="3" l="1"/>
  <c r="O265" i="3"/>
  <c r="X265" i="3" s="1"/>
  <c r="E262" i="1" s="1"/>
  <c r="M267" i="3" l="1"/>
  <c r="O266" i="3"/>
  <c r="X266" i="3" s="1"/>
  <c r="E263" i="1" s="1"/>
  <c r="M268" i="3" l="1"/>
  <c r="O267" i="3"/>
  <c r="X267" i="3" s="1"/>
  <c r="E264" i="1" s="1"/>
  <c r="M269" i="3" l="1"/>
  <c r="O268" i="3"/>
  <c r="X268" i="3" s="1"/>
  <c r="E265" i="1" s="1"/>
  <c r="M270" i="3" l="1"/>
  <c r="O269" i="3"/>
  <c r="X269" i="3" s="1"/>
  <c r="E266" i="1" s="1"/>
  <c r="M271" i="3" l="1"/>
  <c r="O270" i="3"/>
  <c r="X270" i="3" s="1"/>
  <c r="E267" i="1" s="1"/>
  <c r="M272" i="3" l="1"/>
  <c r="O271" i="3"/>
  <c r="X271" i="3" s="1"/>
  <c r="E268" i="1" s="1"/>
  <c r="M273" i="3" l="1"/>
  <c r="O272" i="3"/>
  <c r="X272" i="3" s="1"/>
  <c r="E269" i="1" s="1"/>
  <c r="M274" i="3" l="1"/>
  <c r="O273" i="3"/>
  <c r="X273" i="3" s="1"/>
  <c r="E270" i="1" s="1"/>
  <c r="M275" i="3" l="1"/>
  <c r="O274" i="3"/>
  <c r="X274" i="3" s="1"/>
  <c r="E271" i="1" s="1"/>
  <c r="M276" i="3" l="1"/>
  <c r="O275" i="3"/>
  <c r="X275" i="3" s="1"/>
  <c r="E272" i="1" s="1"/>
  <c r="M277" i="3" l="1"/>
  <c r="O276" i="3"/>
  <c r="X276" i="3" s="1"/>
  <c r="E273" i="1" s="1"/>
  <c r="M278" i="3" l="1"/>
  <c r="O277" i="3"/>
  <c r="X277" i="3" s="1"/>
  <c r="E274" i="1" s="1"/>
  <c r="M279" i="3" l="1"/>
  <c r="O278" i="3"/>
  <c r="X278" i="3" s="1"/>
  <c r="E275" i="1" s="1"/>
  <c r="M280" i="3" l="1"/>
  <c r="O279" i="3"/>
  <c r="X279" i="3" s="1"/>
  <c r="E276" i="1" s="1"/>
  <c r="M281" i="3" l="1"/>
  <c r="O280" i="3"/>
  <c r="X280" i="3" s="1"/>
  <c r="E277" i="1" s="1"/>
  <c r="M282" i="3" l="1"/>
  <c r="O281" i="3"/>
  <c r="X281" i="3" s="1"/>
  <c r="E278" i="1" s="1"/>
  <c r="M283" i="3" l="1"/>
  <c r="O282" i="3"/>
  <c r="X282" i="3" s="1"/>
  <c r="E279" i="1" s="1"/>
  <c r="M284" i="3" l="1"/>
  <c r="O283" i="3"/>
  <c r="X283" i="3" s="1"/>
  <c r="E280" i="1" s="1"/>
  <c r="M285" i="3" l="1"/>
  <c r="O284" i="3"/>
  <c r="X284" i="3" s="1"/>
  <c r="E281" i="1" s="1"/>
  <c r="M286" i="3" l="1"/>
  <c r="O285" i="3"/>
  <c r="X285" i="3" s="1"/>
  <c r="E282" i="1" s="1"/>
  <c r="M287" i="3" l="1"/>
  <c r="O286" i="3"/>
  <c r="X286" i="3" s="1"/>
  <c r="E283" i="1" s="1"/>
  <c r="M288" i="3" l="1"/>
  <c r="O287" i="3"/>
  <c r="X287" i="3" s="1"/>
  <c r="E284" i="1" s="1"/>
  <c r="M289" i="3" l="1"/>
  <c r="O288" i="3"/>
  <c r="X288" i="3" s="1"/>
  <c r="E285" i="1" s="1"/>
  <c r="M290" i="3" l="1"/>
  <c r="O289" i="3"/>
  <c r="X289" i="3" s="1"/>
  <c r="E286" i="1" s="1"/>
  <c r="M291" i="3" l="1"/>
  <c r="O290" i="3"/>
  <c r="X290" i="3" s="1"/>
  <c r="E287" i="1" s="1"/>
  <c r="M292" i="3" l="1"/>
  <c r="O291" i="3"/>
  <c r="X291" i="3" s="1"/>
  <c r="E288" i="1" s="1"/>
  <c r="M293" i="3" l="1"/>
  <c r="O292" i="3"/>
  <c r="X292" i="3" s="1"/>
  <c r="E289" i="1" s="1"/>
  <c r="M294" i="3" l="1"/>
  <c r="O293" i="3"/>
  <c r="X293" i="3" s="1"/>
  <c r="E290" i="1" s="1"/>
  <c r="M295" i="3" l="1"/>
  <c r="O294" i="3"/>
  <c r="X294" i="3" s="1"/>
  <c r="E291" i="1" s="1"/>
  <c r="M296" i="3" l="1"/>
  <c r="O295" i="3"/>
  <c r="X295" i="3" s="1"/>
  <c r="E292" i="1" s="1"/>
  <c r="M297" i="3" l="1"/>
  <c r="O296" i="3"/>
  <c r="X296" i="3" s="1"/>
  <c r="E293" i="1" s="1"/>
  <c r="M298" i="3" l="1"/>
  <c r="O297" i="3"/>
  <c r="X297" i="3" s="1"/>
  <c r="E294" i="1" s="1"/>
  <c r="M299" i="3" l="1"/>
  <c r="O298" i="3"/>
  <c r="X298" i="3" s="1"/>
  <c r="E295" i="1" s="1"/>
  <c r="M300" i="3" l="1"/>
  <c r="O299" i="3"/>
  <c r="X299" i="3" s="1"/>
  <c r="E296" i="1" s="1"/>
  <c r="M301" i="3" l="1"/>
  <c r="O300" i="3"/>
  <c r="X300" i="3" s="1"/>
  <c r="E297" i="1" s="1"/>
  <c r="M302" i="3" l="1"/>
  <c r="O301" i="3"/>
  <c r="X301" i="3" s="1"/>
  <c r="E298" i="1" s="1"/>
  <c r="M303" i="3" l="1"/>
  <c r="O302" i="3"/>
  <c r="X302" i="3" s="1"/>
  <c r="E299" i="1" s="1"/>
  <c r="M304" i="3" l="1"/>
  <c r="O303" i="3"/>
  <c r="X303" i="3" s="1"/>
  <c r="E300" i="1" s="1"/>
  <c r="M305" i="3" l="1"/>
  <c r="O304" i="3"/>
  <c r="X304" i="3" s="1"/>
  <c r="E301" i="1" s="1"/>
  <c r="M306" i="3" l="1"/>
  <c r="O305" i="3"/>
  <c r="X305" i="3" s="1"/>
  <c r="E302" i="1" s="1"/>
  <c r="M307" i="3" l="1"/>
  <c r="O306" i="3"/>
  <c r="X306" i="3" s="1"/>
  <c r="E303" i="1" s="1"/>
  <c r="M308" i="3" l="1"/>
  <c r="O307" i="3"/>
  <c r="X307" i="3" s="1"/>
  <c r="E304" i="1" s="1"/>
  <c r="M309" i="3" l="1"/>
  <c r="O308" i="3"/>
  <c r="X308" i="3" s="1"/>
  <c r="E305" i="1" s="1"/>
  <c r="M310" i="3" l="1"/>
  <c r="O309" i="3"/>
  <c r="X309" i="3" s="1"/>
  <c r="E306" i="1" s="1"/>
  <c r="M311" i="3" l="1"/>
  <c r="O310" i="3"/>
  <c r="X310" i="3" s="1"/>
  <c r="E307" i="1" s="1"/>
  <c r="M312" i="3" l="1"/>
  <c r="O311" i="3"/>
  <c r="X311" i="3" s="1"/>
  <c r="E308" i="1" s="1"/>
  <c r="M313" i="3" l="1"/>
  <c r="O312" i="3"/>
  <c r="X312" i="3" s="1"/>
  <c r="E309" i="1" s="1"/>
  <c r="M314" i="3" l="1"/>
  <c r="O313" i="3"/>
  <c r="X313" i="3" s="1"/>
  <c r="E310" i="1" s="1"/>
  <c r="M315" i="3" l="1"/>
  <c r="O314" i="3"/>
  <c r="X314" i="3" s="1"/>
  <c r="E311" i="1" s="1"/>
  <c r="M316" i="3" l="1"/>
  <c r="O315" i="3"/>
  <c r="X315" i="3" s="1"/>
  <c r="E312" i="1" s="1"/>
  <c r="M317" i="3" l="1"/>
  <c r="O316" i="3"/>
  <c r="X316" i="3" s="1"/>
  <c r="E313" i="1" s="1"/>
  <c r="M318" i="3" l="1"/>
  <c r="O317" i="3"/>
  <c r="X317" i="3" s="1"/>
  <c r="E314" i="1" s="1"/>
  <c r="M319" i="3" l="1"/>
  <c r="O318" i="3"/>
  <c r="X318" i="3" s="1"/>
  <c r="E315" i="1" s="1"/>
  <c r="M320" i="3" l="1"/>
  <c r="O319" i="3"/>
  <c r="X319" i="3" s="1"/>
  <c r="E316" i="1" s="1"/>
  <c r="M321" i="3" l="1"/>
  <c r="O320" i="3"/>
  <c r="X320" i="3" s="1"/>
  <c r="E317" i="1" s="1"/>
  <c r="M322" i="3" l="1"/>
  <c r="O321" i="3"/>
  <c r="X321" i="3" s="1"/>
  <c r="E318" i="1" s="1"/>
  <c r="M323" i="3" l="1"/>
  <c r="O322" i="3"/>
  <c r="X322" i="3" s="1"/>
  <c r="E319" i="1" s="1"/>
  <c r="M324" i="3" l="1"/>
  <c r="O323" i="3"/>
  <c r="X323" i="3" s="1"/>
  <c r="E320" i="1" s="1"/>
  <c r="M325" i="3" l="1"/>
  <c r="O324" i="3"/>
  <c r="X324" i="3" s="1"/>
  <c r="E321" i="1" s="1"/>
  <c r="M326" i="3" l="1"/>
  <c r="O325" i="3"/>
  <c r="X325" i="3" s="1"/>
  <c r="E322" i="1" s="1"/>
  <c r="M327" i="3" l="1"/>
  <c r="O326" i="3"/>
  <c r="X326" i="3" s="1"/>
  <c r="E323" i="1" s="1"/>
  <c r="M328" i="3" l="1"/>
  <c r="O327" i="3"/>
  <c r="X327" i="3" s="1"/>
  <c r="E324" i="1" s="1"/>
  <c r="M329" i="3" l="1"/>
  <c r="O328" i="3"/>
  <c r="X328" i="3" s="1"/>
  <c r="E325" i="1" s="1"/>
  <c r="M330" i="3" l="1"/>
  <c r="O329" i="3"/>
  <c r="X329" i="3" s="1"/>
  <c r="E326" i="1" s="1"/>
  <c r="M331" i="3" l="1"/>
  <c r="O330" i="3"/>
  <c r="X330" i="3" s="1"/>
  <c r="E327" i="1" s="1"/>
  <c r="M332" i="3" l="1"/>
  <c r="O331" i="3"/>
  <c r="X331" i="3" s="1"/>
  <c r="E328" i="1" s="1"/>
  <c r="M333" i="3" l="1"/>
  <c r="O332" i="3"/>
  <c r="X332" i="3" s="1"/>
  <c r="E329" i="1" s="1"/>
  <c r="M334" i="3" l="1"/>
  <c r="O333" i="3"/>
  <c r="X333" i="3" s="1"/>
  <c r="E330" i="1" s="1"/>
  <c r="M335" i="3" l="1"/>
  <c r="O334" i="3"/>
  <c r="X334" i="3" s="1"/>
  <c r="E331" i="1" s="1"/>
  <c r="M336" i="3" l="1"/>
  <c r="O335" i="3"/>
  <c r="X335" i="3" s="1"/>
  <c r="E332" i="1" s="1"/>
  <c r="M337" i="3" l="1"/>
  <c r="O336" i="3"/>
  <c r="X336" i="3" s="1"/>
  <c r="E333" i="1" s="1"/>
  <c r="M338" i="3" l="1"/>
  <c r="O337" i="3"/>
  <c r="X337" i="3" s="1"/>
  <c r="E334" i="1" s="1"/>
  <c r="M339" i="3" l="1"/>
  <c r="O338" i="3"/>
  <c r="X338" i="3" s="1"/>
  <c r="E335" i="1" s="1"/>
  <c r="M340" i="3" l="1"/>
  <c r="O339" i="3"/>
  <c r="X339" i="3" s="1"/>
  <c r="E336" i="1" s="1"/>
  <c r="M341" i="3" l="1"/>
  <c r="O340" i="3"/>
  <c r="X340" i="3" s="1"/>
  <c r="E337" i="1" s="1"/>
  <c r="M342" i="3" l="1"/>
  <c r="O341" i="3"/>
  <c r="X341" i="3" s="1"/>
  <c r="E338" i="1" s="1"/>
  <c r="M343" i="3" l="1"/>
  <c r="O342" i="3"/>
  <c r="X342" i="3" s="1"/>
  <c r="E339" i="1" s="1"/>
  <c r="M344" i="3" l="1"/>
  <c r="O343" i="3"/>
  <c r="X343" i="3" s="1"/>
  <c r="E340" i="1" s="1"/>
  <c r="M345" i="3" l="1"/>
  <c r="O344" i="3"/>
  <c r="X344" i="3" s="1"/>
  <c r="E341" i="1" s="1"/>
  <c r="M346" i="3" l="1"/>
  <c r="O345" i="3"/>
  <c r="X345" i="3" s="1"/>
  <c r="E342" i="1" s="1"/>
  <c r="M347" i="3" l="1"/>
  <c r="O346" i="3"/>
  <c r="X346" i="3" s="1"/>
  <c r="E343" i="1" s="1"/>
  <c r="M348" i="3" l="1"/>
  <c r="O347" i="3"/>
  <c r="X347" i="3" s="1"/>
  <c r="E344" i="1" s="1"/>
  <c r="M349" i="3" l="1"/>
  <c r="O348" i="3"/>
  <c r="X348" i="3" s="1"/>
  <c r="E345" i="1" s="1"/>
  <c r="M350" i="3" l="1"/>
  <c r="O349" i="3"/>
  <c r="X349" i="3" s="1"/>
  <c r="E346" i="1" s="1"/>
  <c r="M351" i="3" l="1"/>
  <c r="O350" i="3"/>
  <c r="X350" i="3" s="1"/>
  <c r="E347" i="1" s="1"/>
  <c r="M352" i="3" l="1"/>
  <c r="O351" i="3"/>
  <c r="X351" i="3" s="1"/>
  <c r="E348" i="1" s="1"/>
  <c r="M353" i="3" l="1"/>
  <c r="O352" i="3"/>
  <c r="X352" i="3" s="1"/>
  <c r="E349" i="1" s="1"/>
  <c r="M354" i="3" l="1"/>
  <c r="O353" i="3"/>
  <c r="X353" i="3" s="1"/>
  <c r="E350" i="1" s="1"/>
  <c r="M355" i="3" l="1"/>
  <c r="O354" i="3"/>
  <c r="X354" i="3" s="1"/>
  <c r="E351" i="1" s="1"/>
  <c r="O355" i="3" l="1"/>
  <c r="X355" i="3" s="1"/>
  <c r="E352" i="1" s="1"/>
  <c r="M356" i="3"/>
  <c r="M357" i="3" l="1"/>
  <c r="O356" i="3"/>
  <c r="X356" i="3" s="1"/>
  <c r="E353" i="1" s="1"/>
  <c r="M358" i="3" l="1"/>
  <c r="O357" i="3"/>
  <c r="X357" i="3" s="1"/>
  <c r="E354" i="1" s="1"/>
  <c r="M359" i="3" l="1"/>
  <c r="O358" i="3"/>
  <c r="X358" i="3" s="1"/>
  <c r="E355" i="1" s="1"/>
  <c r="M360" i="3" l="1"/>
  <c r="O359" i="3"/>
  <c r="X359" i="3" s="1"/>
  <c r="E356" i="1" s="1"/>
  <c r="M361" i="3" l="1"/>
  <c r="O360" i="3"/>
  <c r="X360" i="3" s="1"/>
  <c r="E357" i="1" s="1"/>
  <c r="M362" i="3" l="1"/>
  <c r="O361" i="3"/>
  <c r="X361" i="3" s="1"/>
  <c r="E358" i="1" s="1"/>
  <c r="M363" i="3" l="1"/>
  <c r="O362" i="3"/>
  <c r="X362" i="3" s="1"/>
  <c r="E359" i="1" s="1"/>
  <c r="M364" i="3" l="1"/>
  <c r="O363" i="3"/>
  <c r="X363" i="3" s="1"/>
  <c r="E360" i="1" s="1"/>
  <c r="M365" i="3" l="1"/>
  <c r="O364" i="3"/>
  <c r="X364" i="3" s="1"/>
  <c r="E361" i="1" s="1"/>
  <c r="M366" i="3" l="1"/>
  <c r="O365" i="3"/>
  <c r="X365" i="3" s="1"/>
  <c r="E362" i="1" s="1"/>
  <c r="M367" i="3" l="1"/>
  <c r="O366" i="3"/>
  <c r="X366" i="3" s="1"/>
  <c r="E363" i="1" s="1"/>
  <c r="M368" i="3" l="1"/>
  <c r="O367" i="3"/>
  <c r="X367" i="3" s="1"/>
  <c r="E364" i="1" s="1"/>
  <c r="M369" i="3" l="1"/>
  <c r="O368" i="3"/>
  <c r="X368" i="3" s="1"/>
  <c r="E365" i="1" s="1"/>
  <c r="M370" i="3" l="1"/>
  <c r="O369" i="3"/>
  <c r="X369" i="3" s="1"/>
  <c r="E366" i="1" s="1"/>
  <c r="M371" i="3" l="1"/>
  <c r="O370" i="3"/>
  <c r="X370" i="3" s="1"/>
  <c r="E367" i="1" s="1"/>
  <c r="M372" i="3" l="1"/>
  <c r="O371" i="3"/>
  <c r="X371" i="3" s="1"/>
  <c r="E368" i="1" s="1"/>
  <c r="M373" i="3" l="1"/>
  <c r="O372" i="3"/>
  <c r="X372" i="3" s="1"/>
  <c r="E369" i="1" s="1"/>
  <c r="M374" i="3" l="1"/>
  <c r="O373" i="3"/>
  <c r="X373" i="3" s="1"/>
  <c r="E370" i="1" s="1"/>
  <c r="M375" i="3" l="1"/>
  <c r="O374" i="3"/>
  <c r="X374" i="3" s="1"/>
  <c r="E371" i="1" s="1"/>
  <c r="M376" i="3" l="1"/>
  <c r="O375" i="3"/>
  <c r="X375" i="3" s="1"/>
  <c r="E372" i="1" s="1"/>
  <c r="M377" i="3" l="1"/>
  <c r="O376" i="3"/>
  <c r="X376" i="3" s="1"/>
  <c r="E373" i="1" s="1"/>
  <c r="M378" i="3" l="1"/>
  <c r="O377" i="3"/>
  <c r="X377" i="3" s="1"/>
  <c r="E374" i="1" s="1"/>
  <c r="M379" i="3" l="1"/>
  <c r="O378" i="3"/>
  <c r="X378" i="3" s="1"/>
  <c r="E375" i="1" s="1"/>
  <c r="M380" i="3" l="1"/>
  <c r="O379" i="3"/>
  <c r="X379" i="3" s="1"/>
  <c r="E376" i="1" s="1"/>
  <c r="M381" i="3" l="1"/>
  <c r="O380" i="3"/>
  <c r="X380" i="3" s="1"/>
  <c r="E377" i="1" s="1"/>
  <c r="M382" i="3" l="1"/>
  <c r="O381" i="3"/>
  <c r="X381" i="3" s="1"/>
  <c r="E378" i="1" s="1"/>
  <c r="M383" i="3" l="1"/>
  <c r="O382" i="3"/>
  <c r="X382" i="3" s="1"/>
  <c r="E379" i="1" s="1"/>
  <c r="M384" i="3" l="1"/>
  <c r="O383" i="3"/>
  <c r="X383" i="3" s="1"/>
  <c r="E380" i="1" s="1"/>
  <c r="M385" i="3" l="1"/>
  <c r="O384" i="3"/>
  <c r="X384" i="3" s="1"/>
  <c r="E381" i="1" s="1"/>
  <c r="M386" i="3" l="1"/>
  <c r="O385" i="3"/>
  <c r="X385" i="3" s="1"/>
  <c r="E382" i="1" s="1"/>
  <c r="M387" i="3" l="1"/>
  <c r="O386" i="3"/>
  <c r="X386" i="3" s="1"/>
  <c r="E383" i="1" s="1"/>
  <c r="M388" i="3" l="1"/>
  <c r="O387" i="3"/>
  <c r="X387" i="3" s="1"/>
  <c r="E384" i="1" s="1"/>
  <c r="M389" i="3" l="1"/>
  <c r="O388" i="3"/>
  <c r="X388" i="3" s="1"/>
  <c r="E385" i="1" s="1"/>
  <c r="M390" i="3" l="1"/>
  <c r="O389" i="3"/>
  <c r="X389" i="3" s="1"/>
  <c r="E386" i="1" s="1"/>
  <c r="M391" i="3" l="1"/>
  <c r="O390" i="3"/>
  <c r="X390" i="3" s="1"/>
  <c r="E387" i="1" s="1"/>
  <c r="M392" i="3" l="1"/>
  <c r="O391" i="3"/>
  <c r="X391" i="3" s="1"/>
  <c r="E388" i="1" s="1"/>
  <c r="M393" i="3" l="1"/>
  <c r="O392" i="3"/>
  <c r="X392" i="3" s="1"/>
  <c r="E389" i="1" s="1"/>
  <c r="M394" i="3" l="1"/>
  <c r="O393" i="3"/>
  <c r="X393" i="3" s="1"/>
  <c r="E390" i="1" s="1"/>
  <c r="M395" i="3" l="1"/>
  <c r="O394" i="3"/>
  <c r="X394" i="3" s="1"/>
  <c r="E391" i="1" s="1"/>
  <c r="M396" i="3" l="1"/>
  <c r="O395" i="3"/>
  <c r="X395" i="3" s="1"/>
  <c r="E392" i="1" s="1"/>
  <c r="M397" i="3" l="1"/>
  <c r="O396" i="3"/>
  <c r="X396" i="3" s="1"/>
  <c r="E393" i="1" s="1"/>
  <c r="M398" i="3" l="1"/>
  <c r="O397" i="3"/>
  <c r="X397" i="3" s="1"/>
  <c r="E394" i="1" s="1"/>
  <c r="M399" i="3" l="1"/>
  <c r="O398" i="3"/>
  <c r="X398" i="3" s="1"/>
  <c r="E395" i="1" s="1"/>
  <c r="M400" i="3" l="1"/>
  <c r="O399" i="3"/>
  <c r="X399" i="3" s="1"/>
  <c r="E396" i="1" s="1"/>
  <c r="M401" i="3" l="1"/>
  <c r="O400" i="3"/>
  <c r="X400" i="3" s="1"/>
  <c r="E397" i="1" s="1"/>
  <c r="M402" i="3" l="1"/>
  <c r="O401" i="3"/>
  <c r="X401" i="3" s="1"/>
  <c r="E398" i="1" s="1"/>
  <c r="M403" i="3" l="1"/>
  <c r="O402" i="3"/>
  <c r="X402" i="3" s="1"/>
  <c r="E399" i="1" s="1"/>
  <c r="O403" i="3" l="1"/>
  <c r="X403" i="3" s="1"/>
  <c r="E400" i="1" s="1"/>
  <c r="M404" i="3"/>
  <c r="M405" i="3" l="1"/>
  <c r="O404" i="3"/>
  <c r="X404" i="3" s="1"/>
  <c r="E401" i="1" s="1"/>
  <c r="M406" i="3" l="1"/>
  <c r="O405" i="3"/>
  <c r="X405" i="3" s="1"/>
  <c r="E402" i="1" s="1"/>
  <c r="M407" i="3" l="1"/>
  <c r="O406" i="3"/>
  <c r="M408" i="3" l="1"/>
  <c r="O407" i="3"/>
  <c r="M409" i="3" l="1"/>
  <c r="O408" i="3"/>
  <c r="M410" i="3" l="1"/>
  <c r="O409" i="3"/>
  <c r="M411" i="3" l="1"/>
  <c r="O410" i="3"/>
  <c r="M412" i="3" l="1"/>
  <c r="O411" i="3"/>
  <c r="M413" i="3" l="1"/>
  <c r="O412" i="3"/>
  <c r="M414" i="3" l="1"/>
  <c r="O413" i="3"/>
  <c r="M415" i="3" l="1"/>
  <c r="O414" i="3"/>
  <c r="M416" i="3" l="1"/>
  <c r="O415" i="3"/>
  <c r="M417" i="3" l="1"/>
  <c r="O416" i="3"/>
  <c r="M418" i="3" l="1"/>
  <c r="O417" i="3"/>
  <c r="M419" i="3" l="1"/>
  <c r="O418" i="3"/>
  <c r="M420" i="3" l="1"/>
  <c r="O419" i="3"/>
  <c r="M421" i="3" l="1"/>
  <c r="O420" i="3"/>
  <c r="M422" i="3" l="1"/>
  <c r="O421" i="3"/>
  <c r="M423" i="3" l="1"/>
  <c r="O422" i="3"/>
  <c r="M424" i="3" l="1"/>
  <c r="O423" i="3"/>
  <c r="M425" i="3" l="1"/>
  <c r="O424" i="3"/>
  <c r="M426" i="3" l="1"/>
  <c r="O425" i="3"/>
  <c r="M427" i="3" l="1"/>
  <c r="O426" i="3"/>
  <c r="M428" i="3" l="1"/>
  <c r="O427" i="3"/>
  <c r="M429" i="3" l="1"/>
  <c r="O428" i="3"/>
  <c r="M430" i="3" l="1"/>
  <c r="O429" i="3"/>
  <c r="M431" i="3" l="1"/>
  <c r="O430" i="3"/>
  <c r="M432" i="3" l="1"/>
  <c r="O431" i="3"/>
  <c r="M433" i="3" l="1"/>
  <c r="O432" i="3"/>
  <c r="M434" i="3" l="1"/>
  <c r="O433" i="3"/>
  <c r="M435" i="3" l="1"/>
  <c r="O434" i="3"/>
  <c r="M436" i="3" l="1"/>
  <c r="O435" i="3"/>
  <c r="O436" i="3" l="1"/>
  <c r="M437" i="3"/>
  <c r="M438" i="3" l="1"/>
  <c r="O437" i="3"/>
  <c r="M439" i="3" l="1"/>
  <c r="O438" i="3"/>
  <c r="M440" i="3" l="1"/>
  <c r="O439" i="3"/>
  <c r="M441" i="3" l="1"/>
  <c r="O440" i="3"/>
  <c r="M442" i="3" l="1"/>
  <c r="O441" i="3"/>
  <c r="M443" i="3" l="1"/>
  <c r="O442" i="3"/>
  <c r="M444" i="3" l="1"/>
  <c r="O443" i="3"/>
  <c r="M445" i="3" l="1"/>
  <c r="O444" i="3"/>
  <c r="M446" i="3" l="1"/>
  <c r="O445" i="3"/>
  <c r="M447" i="3" l="1"/>
  <c r="O446" i="3"/>
  <c r="M448" i="3" l="1"/>
  <c r="O447" i="3"/>
  <c r="M449" i="3" l="1"/>
  <c r="O448" i="3"/>
  <c r="M450" i="3" l="1"/>
  <c r="O449" i="3"/>
  <c r="M451" i="3" l="1"/>
  <c r="O450" i="3"/>
  <c r="M452" i="3" l="1"/>
  <c r="O451" i="3"/>
  <c r="M453" i="3" l="1"/>
  <c r="O452" i="3"/>
  <c r="M454" i="3" l="1"/>
  <c r="O453" i="3"/>
  <c r="M455" i="3" l="1"/>
  <c r="O454" i="3"/>
  <c r="M456" i="3" l="1"/>
  <c r="O455" i="3"/>
  <c r="M457" i="3" l="1"/>
  <c r="O456" i="3"/>
  <c r="M458" i="3" l="1"/>
  <c r="O457" i="3"/>
  <c r="M459" i="3" l="1"/>
  <c r="O458" i="3"/>
  <c r="M460" i="3" l="1"/>
  <c r="O459" i="3"/>
  <c r="M461" i="3" l="1"/>
  <c r="O460" i="3"/>
  <c r="M462" i="3" l="1"/>
  <c r="O461" i="3"/>
  <c r="M463" i="3" l="1"/>
  <c r="O462" i="3"/>
  <c r="M464" i="3" l="1"/>
  <c r="O463" i="3"/>
  <c r="M465" i="3" l="1"/>
  <c r="O464" i="3"/>
  <c r="M466" i="3" l="1"/>
  <c r="O465" i="3"/>
  <c r="M467" i="3" l="1"/>
  <c r="O466" i="3"/>
  <c r="M468" i="3" l="1"/>
  <c r="O467" i="3"/>
  <c r="M469" i="3" l="1"/>
  <c r="O468" i="3"/>
  <c r="M470" i="3" l="1"/>
  <c r="O469" i="3"/>
  <c r="M471" i="3" l="1"/>
  <c r="O470" i="3"/>
  <c r="M472" i="3" l="1"/>
  <c r="O471" i="3"/>
  <c r="M473" i="3" l="1"/>
  <c r="O472" i="3"/>
  <c r="M474" i="3" l="1"/>
  <c r="O473" i="3"/>
  <c r="M475" i="3" l="1"/>
  <c r="O474" i="3"/>
  <c r="M476" i="3" l="1"/>
  <c r="O475" i="3"/>
  <c r="M477" i="3" l="1"/>
  <c r="O476" i="3"/>
  <c r="M478" i="3" l="1"/>
  <c r="O477" i="3"/>
  <c r="M479" i="3" l="1"/>
  <c r="O478" i="3"/>
  <c r="M480" i="3" l="1"/>
  <c r="O479" i="3"/>
  <c r="M481" i="3" l="1"/>
  <c r="O480" i="3"/>
  <c r="M482" i="3" l="1"/>
  <c r="O481" i="3"/>
  <c r="M483" i="3" l="1"/>
  <c r="O482" i="3"/>
  <c r="M484" i="3" l="1"/>
  <c r="O483" i="3"/>
  <c r="M485" i="3" l="1"/>
  <c r="O484" i="3"/>
  <c r="M486" i="3" l="1"/>
  <c r="O485" i="3"/>
  <c r="M487" i="3" l="1"/>
  <c r="O486" i="3"/>
  <c r="M488" i="3" l="1"/>
  <c r="O487" i="3"/>
  <c r="M489" i="3" l="1"/>
  <c r="O488" i="3"/>
  <c r="M490" i="3" l="1"/>
  <c r="O489" i="3"/>
  <c r="M491" i="3" l="1"/>
  <c r="O490" i="3"/>
  <c r="M492" i="3" l="1"/>
  <c r="O491" i="3"/>
  <c r="M493" i="3" l="1"/>
  <c r="O492" i="3"/>
  <c r="M494" i="3" l="1"/>
  <c r="O493" i="3"/>
  <c r="M495" i="3" l="1"/>
  <c r="O494" i="3"/>
  <c r="M496" i="3" l="1"/>
  <c r="O495" i="3"/>
  <c r="M497" i="3" l="1"/>
  <c r="O496" i="3"/>
  <c r="M498" i="3" l="1"/>
  <c r="O497" i="3"/>
  <c r="M499" i="3" l="1"/>
  <c r="O498" i="3"/>
  <c r="M500" i="3" l="1"/>
  <c r="O499" i="3"/>
  <c r="M501" i="3" l="1"/>
  <c r="O500" i="3"/>
  <c r="M502" i="3" l="1"/>
  <c r="O501" i="3"/>
  <c r="M503" i="3" l="1"/>
  <c r="O502" i="3"/>
  <c r="M504" i="3" l="1"/>
  <c r="O503" i="3"/>
  <c r="M505" i="3" l="1"/>
  <c r="O504" i="3"/>
  <c r="O505" i="3" l="1"/>
</calcChain>
</file>

<file path=xl/sharedStrings.xml><?xml version="1.0" encoding="utf-8"?>
<sst xmlns="http://schemas.openxmlformats.org/spreadsheetml/2006/main" count="263" uniqueCount="107">
  <si>
    <t>id</t>
    <phoneticPr fontId="1" type="noConversion"/>
  </si>
  <si>
    <t>기획 의도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</si>
  <si>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</si>
  <si>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</si>
  <si>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</si>
  <si>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긍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</si>
  <si>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</si>
  <si>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</si>
  <si>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</si>
  <si>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</si>
  <si>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</si>
  <si>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</si>
  <si>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</si>
  <si>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</si>
  <si>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</si>
  <si>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</si>
  <si>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</si>
  <si>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</si>
  <si>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</si>
  <si>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</si>
  <si>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</si>
  <si>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</si>
  <si>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</si>
  <si>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</si>
  <si>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가</t>
    <phoneticPr fontId="1" type="noConversion"/>
  </si>
  <si>
    <t>업</t>
    <phoneticPr fontId="1" type="noConversion"/>
  </si>
  <si>
    <t>갈</t>
    <phoneticPr fontId="1" type="noConversion"/>
  </si>
  <si>
    <t>라</t>
    <phoneticPr fontId="1" type="noConversion"/>
  </si>
  <si>
    <t>단위 환산 표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</si>
  <si>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</si>
  <si>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</si>
  <si>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</si>
  <si>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</si>
  <si>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</si>
  <si>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</si>
  <si>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</si>
  <si>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소탕 보상</t>
    <phoneticPr fontId="1" type="noConversion"/>
  </si>
  <si>
    <t>클리어 보상</t>
    <phoneticPr fontId="1" type="noConversion"/>
  </si>
  <si>
    <t>위</t>
    <phoneticPr fontId="1" type="noConversion"/>
  </si>
  <si>
    <t>설</t>
    <phoneticPr fontId="1" type="noConversion"/>
  </si>
  <si>
    <t>abilType</t>
    <phoneticPr fontId="1" type="noConversion"/>
  </si>
  <si>
    <t>abilValue</t>
    <phoneticPr fontId="1" type="noConversion"/>
  </si>
  <si>
    <t>consume</t>
  </si>
  <si>
    <t>명상 시스템</t>
    <phoneticPr fontId="1" type="noConversion"/>
  </si>
  <si>
    <t>단계</t>
    <phoneticPr fontId="1" type="noConversion"/>
  </si>
  <si>
    <t>누적 클리어 보상</t>
    <phoneticPr fontId="1" type="noConversion"/>
  </si>
  <si>
    <t>강화 비용</t>
    <phoneticPr fontId="1" type="noConversion"/>
  </si>
  <si>
    <t>가중치</t>
    <phoneticPr fontId="1" type="noConversion"/>
  </si>
  <si>
    <t>누적 총합</t>
    <phoneticPr fontId="1" type="noConversion"/>
  </si>
  <si>
    <t>단계 올리는데 걸리는 시간(192단계)</t>
    <phoneticPr fontId="1" type="noConversion"/>
  </si>
  <si>
    <t>총 걸리는 시간(192단계)</t>
    <phoneticPr fontId="1" type="noConversion"/>
  </si>
  <si>
    <t>1. 소탕 보상을 크게하여 소탕권의 가치를 증가시킨다.</t>
    <phoneticPr fontId="1" type="noConversion"/>
  </si>
  <si>
    <t>2. 초반엔 1일, 중반엔 2~7일마다 1단게를 강화 시킬 수 있게 한다.</t>
    <phoneticPr fontId="1" type="noConversion"/>
  </si>
  <si>
    <t>3. 1단계 강화 시 5%정도 강해질 수 있게 한다.</t>
    <phoneticPr fontId="1" type="noConversion"/>
  </si>
  <si>
    <t>4. 방치에 따른 성장을 부각시키기 위함이다.</t>
    <phoneticPr fontId="1" type="noConversion"/>
  </si>
  <si>
    <t>패키지 설정</t>
    <phoneticPr fontId="1" type="noConversion"/>
  </si>
  <si>
    <t>패키지 소탕권 개수</t>
    <phoneticPr fontId="1" type="noConversion"/>
  </si>
  <si>
    <t>주간 소탕권</t>
    <phoneticPr fontId="1" type="noConversion"/>
  </si>
  <si>
    <t>매일 지급</t>
    <phoneticPr fontId="1" type="noConversion"/>
  </si>
  <si>
    <t>연금 초회</t>
    <phoneticPr fontId="1" type="noConversion"/>
  </si>
  <si>
    <t>1~28일차 경과</t>
    <phoneticPr fontId="1" type="noConversion"/>
  </si>
  <si>
    <t>경과</t>
    <phoneticPr fontId="1" type="noConversion"/>
  </si>
  <si>
    <t>누적 획득 재화량</t>
    <phoneticPr fontId="1" type="noConversion"/>
  </si>
  <si>
    <t>1일차</t>
    <phoneticPr fontId="1" type="noConversion"/>
  </si>
  <si>
    <t>7일후</t>
    <phoneticPr fontId="1" type="noConversion"/>
  </si>
  <si>
    <t>14일후</t>
    <phoneticPr fontId="1" type="noConversion"/>
  </si>
  <si>
    <t>21일후</t>
  </si>
  <si>
    <t>28일후</t>
  </si>
  <si>
    <t>6주</t>
    <phoneticPr fontId="1" type="noConversion"/>
  </si>
  <si>
    <t>8주</t>
    <phoneticPr fontId="1" type="noConversion"/>
  </si>
  <si>
    <t>지급 능력치1</t>
    <phoneticPr fontId="1" type="noConversion"/>
  </si>
  <si>
    <t>지급 능력치 타입1</t>
    <phoneticPr fontId="1" type="noConversion"/>
  </si>
  <si>
    <t>수치1</t>
    <phoneticPr fontId="1" type="noConversion"/>
  </si>
  <si>
    <t>지급 능력치2</t>
  </si>
  <si>
    <t>지급 능력치 타입2</t>
  </si>
  <si>
    <t>수치2</t>
  </si>
  <si>
    <t>타입</t>
    <phoneticPr fontId="1" type="noConversion"/>
  </si>
  <si>
    <t>시작</t>
    <phoneticPr fontId="1" type="noConversion"/>
  </si>
  <si>
    <t>콘텐츠 시작</t>
    <phoneticPr fontId="1" type="noConversion"/>
  </si>
  <si>
    <t>능력치 지급 시작</t>
    <phoneticPr fontId="1" type="noConversion"/>
  </si>
  <si>
    <t>끝</t>
    <phoneticPr fontId="1" type="noConversion"/>
  </si>
  <si>
    <t>끝 층수</t>
    <phoneticPr fontId="1" type="noConversion"/>
  </si>
  <si>
    <t>총 지급 능력치</t>
    <phoneticPr fontId="1" type="noConversion"/>
  </si>
  <si>
    <t>지옥 베기</t>
    <phoneticPr fontId="1" type="noConversion"/>
  </si>
  <si>
    <t>천상 베기</t>
    <phoneticPr fontId="1" type="noConversion"/>
  </si>
  <si>
    <t>귀신 베기</t>
    <phoneticPr fontId="1" type="noConversion"/>
  </si>
  <si>
    <t>신수 베기</t>
    <phoneticPr fontId="1" type="noConversion"/>
  </si>
  <si>
    <t>흉수 베기</t>
    <phoneticPr fontId="1" type="noConversion"/>
  </si>
  <si>
    <t>금강 베기</t>
    <phoneticPr fontId="1" type="noConversion"/>
  </si>
  <si>
    <t>섬광 베기</t>
    <phoneticPr fontId="1" type="noConversion"/>
  </si>
  <si>
    <t>심연 베기</t>
    <phoneticPr fontId="1" type="noConversion"/>
  </si>
  <si>
    <t>귀살 베기</t>
    <phoneticPr fontId="1" type="noConversion"/>
  </si>
  <si>
    <t>신선 베기</t>
    <phoneticPr fontId="1" type="noConversion"/>
  </si>
  <si>
    <t>천구 베기</t>
    <phoneticPr fontId="1" type="noConversion"/>
  </si>
  <si>
    <t>행운만땅</t>
    <phoneticPr fontId="1" type="noConversion"/>
  </si>
  <si>
    <t>초보자</t>
    <phoneticPr fontId="1" type="noConversion"/>
  </si>
  <si>
    <t>태극 베기</t>
    <phoneticPr fontId="1" type="noConversion"/>
  </si>
  <si>
    <t>이름</t>
    <phoneticPr fontId="1" type="noConversion"/>
  </si>
  <si>
    <t>반복</t>
    <phoneticPr fontId="1" type="noConversion"/>
  </si>
  <si>
    <t>증가량</t>
    <phoneticPr fontId="1" type="noConversion"/>
  </si>
  <si>
    <t>함수 시작</t>
    <phoneticPr fontId="1" type="noConversion"/>
  </si>
  <si>
    <t>적</t>
    <phoneticPr fontId="1" type="noConversion"/>
  </si>
  <si>
    <t>고</t>
    <phoneticPr fontId="1" type="noConversion"/>
  </si>
  <si>
    <t>retroactive_Value</t>
    <phoneticPr fontId="1" type="noConversion"/>
  </si>
  <si>
    <t>강화 비용 수정</t>
    <phoneticPr fontId="1" type="noConversion"/>
  </si>
  <si>
    <t>소급량</t>
    <phoneticPr fontId="1" type="noConversion"/>
  </si>
  <si>
    <t>증가량 하향 버전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</si>
</sst>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5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3" fontId="0" fillId="0" borderId="0" xfId="0" applyNumberFormat="1">
      <alignment vertical="center"/>
    </xf>
    <xf numFmtId="3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center" vertical="center"/>
    </xf>
    <xf numFmtId="3" fontId="0" fillId="6" borderId="0" xfId="0" applyNumberFormat="1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right" vertical="center"/>
    </xf>
    <xf numFmtId="0" fontId="0" fillId="0" borderId="0" xfId="0" quotePrefix="1" applyAlignment="1">
      <alignment horizontal="right" vertical="center"/>
    </xf>
    <xf numFmtId="3" fontId="0" fillId="0" borderId="0" xfId="0" quotePrefix="1" applyNumberFormat="1" applyAlignment="1">
      <alignment horizontal="right" vertical="center"/>
    </xf>
    <xf numFmtId="0" fontId="0" fillId="6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2">
    <dxf>
      <fill>
        <patternFill>
          <bgColor theme="8" tint="0.79998168889431442"/>
        </patternFill>
      </fill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B\Desktop\SVN\Assets\06.Table\MeditationTower.xlsx" TargetMode="External"/><Relationship Id="rId1" Type="http://schemas.openxmlformats.org/officeDocument/2006/relationships/externalLinkPath" Target="MeditationTow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ditationTower"/>
      <sheetName val="Balance"/>
    </sheetNames>
    <sheetDataSet>
      <sheetData sheetId="0"/>
      <sheetData sheetId="1">
        <row r="1">
          <cell r="J1"/>
          <cell r="K1"/>
          <cell r="L1"/>
          <cell r="M1"/>
        </row>
        <row r="2">
          <cell r="J2"/>
          <cell r="K2"/>
          <cell r="L2"/>
          <cell r="M2"/>
        </row>
        <row r="6">
          <cell r="M6" t="str">
            <v>기획용</v>
          </cell>
        </row>
        <row r="7">
          <cell r="J7" t="str">
            <v>단위 환산</v>
          </cell>
          <cell r="K7" t="str">
            <v>클리어 보상</v>
          </cell>
          <cell r="L7" t="str">
            <v>소탕 보상</v>
          </cell>
          <cell r="M7" t="str">
            <v>층</v>
          </cell>
        </row>
        <row r="8">
          <cell r="J8"/>
          <cell r="K8"/>
          <cell r="L8"/>
          <cell r="M8"/>
        </row>
        <row r="9">
          <cell r="J9" t="str">
            <v>1E+40</v>
          </cell>
          <cell r="K9">
            <v>500</v>
          </cell>
          <cell r="L9">
            <v>1000</v>
          </cell>
          <cell r="M9">
            <v>0</v>
          </cell>
        </row>
        <row r="10">
          <cell r="J10" t="str">
            <v>1E+40</v>
          </cell>
          <cell r="K10">
            <v>750</v>
          </cell>
          <cell r="L10">
            <v>1500</v>
          </cell>
          <cell r="M10">
            <v>1</v>
          </cell>
        </row>
        <row r="11">
          <cell r="J11" t="str">
            <v>1E+44</v>
          </cell>
          <cell r="K11">
            <v>1000</v>
          </cell>
          <cell r="L11">
            <v>2000</v>
          </cell>
          <cell r="M11">
            <v>2</v>
          </cell>
        </row>
        <row r="12">
          <cell r="J12" t="str">
            <v>1E+44</v>
          </cell>
          <cell r="K12">
            <v>1250</v>
          </cell>
          <cell r="L12">
            <v>2500</v>
          </cell>
          <cell r="M12">
            <v>3</v>
          </cell>
        </row>
        <row r="13">
          <cell r="J13" t="str">
            <v>1E+48</v>
          </cell>
          <cell r="K13">
            <v>1500</v>
          </cell>
          <cell r="L13">
            <v>3000</v>
          </cell>
          <cell r="M13">
            <v>4</v>
          </cell>
        </row>
        <row r="14">
          <cell r="J14" t="str">
            <v>1E+48</v>
          </cell>
          <cell r="K14">
            <v>1750</v>
          </cell>
          <cell r="L14">
            <v>3500</v>
          </cell>
          <cell r="M14">
            <v>5</v>
          </cell>
        </row>
        <row r="15">
          <cell r="J15" t="str">
            <v>1E+52</v>
          </cell>
          <cell r="K15">
            <v>2000</v>
          </cell>
          <cell r="L15">
            <v>4000</v>
          </cell>
          <cell r="M15">
            <v>6</v>
          </cell>
        </row>
        <row r="16">
          <cell r="J16" t="str">
            <v>1E+52</v>
          </cell>
          <cell r="K16">
            <v>2250</v>
          </cell>
          <cell r="L16">
            <v>4500</v>
          </cell>
          <cell r="M16">
            <v>7</v>
          </cell>
        </row>
        <row r="17">
          <cell r="J17" t="str">
            <v>1E+56</v>
          </cell>
          <cell r="K17">
            <v>2500</v>
          </cell>
          <cell r="L17">
            <v>5000</v>
          </cell>
          <cell r="M17">
            <v>8</v>
          </cell>
        </row>
        <row r="18">
          <cell r="J18" t="str">
            <v>1E+56</v>
          </cell>
          <cell r="K18">
            <v>2750</v>
          </cell>
          <cell r="L18">
            <v>5500</v>
          </cell>
          <cell r="M18">
            <v>9</v>
          </cell>
        </row>
        <row r="19">
          <cell r="J19" t="str">
            <v>1E+60</v>
          </cell>
          <cell r="K19">
            <v>3000</v>
          </cell>
          <cell r="L19">
            <v>6000</v>
          </cell>
          <cell r="M19">
            <v>10</v>
          </cell>
        </row>
        <row r="20">
          <cell r="J20" t="str">
            <v>1E+60</v>
          </cell>
          <cell r="K20">
            <v>3250</v>
          </cell>
          <cell r="L20">
            <v>6500</v>
          </cell>
          <cell r="M20">
            <v>11</v>
          </cell>
        </row>
        <row r="21">
          <cell r="J21" t="str">
            <v>1E+64</v>
          </cell>
          <cell r="K21">
            <v>3500</v>
          </cell>
          <cell r="L21">
            <v>7000</v>
          </cell>
          <cell r="M21">
            <v>12</v>
          </cell>
        </row>
        <row r="22">
          <cell r="J22" t="str">
            <v>1E+64</v>
          </cell>
          <cell r="K22">
            <v>3750</v>
          </cell>
          <cell r="L22">
            <v>7500</v>
          </cell>
          <cell r="M22">
            <v>13</v>
          </cell>
        </row>
        <row r="23">
          <cell r="J23" t="str">
            <v>1E+68</v>
          </cell>
          <cell r="K23">
            <v>4000</v>
          </cell>
          <cell r="L23">
            <v>8000</v>
          </cell>
          <cell r="M23">
            <v>14</v>
          </cell>
        </row>
        <row r="24">
          <cell r="J24" t="str">
            <v>1E+68</v>
          </cell>
          <cell r="K24">
            <v>4750</v>
          </cell>
          <cell r="L24">
            <v>9500</v>
          </cell>
          <cell r="M24">
            <v>15</v>
          </cell>
        </row>
        <row r="25">
          <cell r="J25" t="str">
            <v>1E+72</v>
          </cell>
          <cell r="K25">
            <v>5500</v>
          </cell>
          <cell r="L25">
            <v>11000</v>
          </cell>
          <cell r="M25">
            <v>16</v>
          </cell>
        </row>
        <row r="26">
          <cell r="J26" t="str">
            <v>1E+72</v>
          </cell>
          <cell r="K26">
            <v>6250</v>
          </cell>
          <cell r="L26">
            <v>12500</v>
          </cell>
          <cell r="M26">
            <v>17</v>
          </cell>
        </row>
        <row r="27">
          <cell r="J27" t="str">
            <v>1E+76</v>
          </cell>
          <cell r="K27">
            <v>7000</v>
          </cell>
          <cell r="L27">
            <v>14000</v>
          </cell>
          <cell r="M27">
            <v>18</v>
          </cell>
        </row>
        <row r="28">
          <cell r="J28" t="str">
            <v>1E+76</v>
          </cell>
          <cell r="K28">
            <v>7750</v>
          </cell>
          <cell r="L28">
            <v>15500</v>
          </cell>
          <cell r="M28">
            <v>19</v>
          </cell>
        </row>
        <row r="29">
          <cell r="J29" t="str">
            <v>1E+80</v>
          </cell>
          <cell r="K29">
            <v>8500</v>
          </cell>
          <cell r="L29">
            <v>17000</v>
          </cell>
          <cell r="M29">
            <v>20</v>
          </cell>
        </row>
        <row r="30">
          <cell r="J30" t="str">
            <v>1E+80</v>
          </cell>
          <cell r="K30">
            <v>9250</v>
          </cell>
          <cell r="L30">
            <v>18500</v>
          </cell>
          <cell r="M30">
            <v>21</v>
          </cell>
        </row>
        <row r="31">
          <cell r="J31" t="str">
            <v>1E+84</v>
          </cell>
          <cell r="K31">
            <v>10000</v>
          </cell>
          <cell r="L31">
            <v>20000</v>
          </cell>
          <cell r="M31">
            <v>22</v>
          </cell>
        </row>
        <row r="32">
          <cell r="J32" t="str">
            <v>1E+84</v>
          </cell>
          <cell r="K32">
            <v>10750</v>
          </cell>
          <cell r="L32">
            <v>21500</v>
          </cell>
          <cell r="M32">
            <v>23</v>
          </cell>
        </row>
        <row r="33">
          <cell r="J33" t="str">
            <v>1E+88</v>
          </cell>
          <cell r="K33">
            <v>11500</v>
          </cell>
          <cell r="L33">
            <v>23000</v>
          </cell>
          <cell r="M33">
            <v>24</v>
          </cell>
        </row>
        <row r="34">
          <cell r="J34" t="str">
            <v>1E+88</v>
          </cell>
          <cell r="K34">
            <v>12250</v>
          </cell>
          <cell r="L34">
            <v>24500</v>
          </cell>
          <cell r="M34">
            <v>25</v>
          </cell>
        </row>
        <row r="35">
          <cell r="J35" t="str">
            <v>1E+92</v>
          </cell>
          <cell r="K35">
            <v>13000</v>
          </cell>
          <cell r="L35">
            <v>26000</v>
          </cell>
          <cell r="M35">
            <v>26</v>
          </cell>
        </row>
        <row r="36">
          <cell r="J36" t="str">
            <v>1E+92</v>
          </cell>
          <cell r="K36">
            <v>13750</v>
          </cell>
          <cell r="L36">
            <v>27500</v>
          </cell>
          <cell r="M36">
            <v>27</v>
          </cell>
        </row>
        <row r="37">
          <cell r="J37" t="str">
            <v>1E+96</v>
          </cell>
          <cell r="K37">
            <v>14500</v>
          </cell>
          <cell r="L37">
            <v>29000</v>
          </cell>
          <cell r="M37">
            <v>28</v>
          </cell>
        </row>
        <row r="38">
          <cell r="J38" t="str">
            <v>1E+96</v>
          </cell>
          <cell r="K38">
            <v>15250</v>
          </cell>
          <cell r="L38">
            <v>30500</v>
          </cell>
          <cell r="M38">
            <v>29</v>
          </cell>
        </row>
        <row r="39">
          <cell r="J39" t="str">
            <v>1E+100</v>
          </cell>
          <cell r="K39">
            <v>16500</v>
          </cell>
          <cell r="L39">
            <v>33000</v>
          </cell>
          <cell r="M39">
            <v>30</v>
          </cell>
        </row>
        <row r="40">
          <cell r="J40" t="str">
            <v>1E+100</v>
          </cell>
          <cell r="K40">
            <v>17750</v>
          </cell>
          <cell r="L40">
            <v>35500</v>
          </cell>
          <cell r="M40">
            <v>31</v>
          </cell>
        </row>
        <row r="41">
          <cell r="J41" t="str">
            <v>1E+104</v>
          </cell>
          <cell r="K41">
            <v>19000</v>
          </cell>
          <cell r="L41">
            <v>38000</v>
          </cell>
          <cell r="M41">
            <v>32</v>
          </cell>
        </row>
        <row r="42">
          <cell r="J42" t="str">
            <v>1E+104</v>
          </cell>
          <cell r="K42">
            <v>20250</v>
          </cell>
          <cell r="L42">
            <v>40500</v>
          </cell>
          <cell r="M42">
            <v>33</v>
          </cell>
        </row>
        <row r="43">
          <cell r="J43" t="str">
            <v>1E+108</v>
          </cell>
          <cell r="K43">
            <v>21500</v>
          </cell>
          <cell r="L43">
            <v>43000</v>
          </cell>
          <cell r="M43">
            <v>34</v>
          </cell>
        </row>
        <row r="44">
          <cell r="J44" t="str">
            <v>1E+108</v>
          </cell>
          <cell r="K44">
            <v>22750</v>
          </cell>
          <cell r="L44">
            <v>45500</v>
          </cell>
          <cell r="M44">
            <v>35</v>
          </cell>
        </row>
        <row r="45">
          <cell r="J45" t="str">
            <v>1E+112</v>
          </cell>
          <cell r="K45">
            <v>24000</v>
          </cell>
          <cell r="L45">
            <v>48000</v>
          </cell>
          <cell r="M45">
            <v>36</v>
          </cell>
        </row>
        <row r="46">
          <cell r="J46" t="str">
            <v>1E+112</v>
          </cell>
          <cell r="K46">
            <v>25250</v>
          </cell>
          <cell r="L46">
            <v>50500</v>
          </cell>
          <cell r="M46">
            <v>37</v>
          </cell>
        </row>
        <row r="47">
          <cell r="J47" t="str">
            <v>1E+116</v>
          </cell>
          <cell r="K47">
            <v>26500</v>
          </cell>
          <cell r="L47">
            <v>53000</v>
          </cell>
          <cell r="M47">
            <v>38</v>
          </cell>
        </row>
        <row r="48">
          <cell r="J48" t="str">
            <v>1E+116</v>
          </cell>
          <cell r="K48">
            <v>27750</v>
          </cell>
          <cell r="L48">
            <v>55500</v>
          </cell>
          <cell r="M48">
            <v>39</v>
          </cell>
        </row>
        <row r="49">
          <cell r="J49" t="str">
            <v>1E+120</v>
          </cell>
          <cell r="K49">
            <v>29000</v>
          </cell>
          <cell r="L49">
            <v>58000</v>
          </cell>
          <cell r="M49">
            <v>40</v>
          </cell>
        </row>
        <row r="50">
          <cell r="J50" t="str">
            <v>1E+120</v>
          </cell>
          <cell r="K50">
            <v>30250</v>
          </cell>
          <cell r="L50">
            <v>60500</v>
          </cell>
          <cell r="M50">
            <v>41</v>
          </cell>
        </row>
        <row r="51">
          <cell r="J51" t="str">
            <v>1E+124</v>
          </cell>
          <cell r="K51">
            <v>31500</v>
          </cell>
          <cell r="L51">
            <v>63000</v>
          </cell>
          <cell r="M51">
            <v>42</v>
          </cell>
        </row>
        <row r="52">
          <cell r="J52" t="str">
            <v>1E+124</v>
          </cell>
          <cell r="K52">
            <v>32750</v>
          </cell>
          <cell r="L52">
            <v>65500</v>
          </cell>
          <cell r="M52">
            <v>43</v>
          </cell>
        </row>
        <row r="53">
          <cell r="J53" t="str">
            <v>1E+128</v>
          </cell>
          <cell r="K53">
            <v>34000</v>
          </cell>
          <cell r="L53">
            <v>68000</v>
          </cell>
          <cell r="M53">
            <v>44</v>
          </cell>
        </row>
        <row r="54">
          <cell r="J54" t="str">
            <v>1E+128</v>
          </cell>
          <cell r="K54">
            <v>35750</v>
          </cell>
          <cell r="L54">
            <v>71500</v>
          </cell>
          <cell r="M54">
            <v>45</v>
          </cell>
        </row>
        <row r="55">
          <cell r="J55" t="str">
            <v>1E+132</v>
          </cell>
          <cell r="K55">
            <v>37500</v>
          </cell>
          <cell r="L55">
            <v>75000</v>
          </cell>
          <cell r="M55">
            <v>46</v>
          </cell>
        </row>
        <row r="56">
          <cell r="J56" t="str">
            <v>1E+132</v>
          </cell>
          <cell r="K56">
            <v>40000</v>
          </cell>
          <cell r="L56">
            <v>80000</v>
          </cell>
          <cell r="M56" t="e">
            <v>#VALUE!</v>
          </cell>
        </row>
        <row r="57">
          <cell r="J57" t="str">
            <v>1E+136</v>
          </cell>
          <cell r="K57">
            <v>42500</v>
          </cell>
          <cell r="L57">
            <v>85000</v>
          </cell>
          <cell r="M57">
            <v>48</v>
          </cell>
        </row>
        <row r="58">
          <cell r="J58" t="str">
            <v>1E+136</v>
          </cell>
          <cell r="K58">
            <v>45000</v>
          </cell>
          <cell r="L58">
            <v>90000</v>
          </cell>
          <cell r="M58">
            <v>49</v>
          </cell>
        </row>
        <row r="59">
          <cell r="J59" t="str">
            <v>1E+140</v>
          </cell>
          <cell r="K59">
            <v>47500</v>
          </cell>
          <cell r="L59">
            <v>95000</v>
          </cell>
          <cell r="M59">
            <v>50</v>
          </cell>
        </row>
        <row r="60">
          <cell r="J60" t="str">
            <v>1E+140</v>
          </cell>
          <cell r="K60">
            <v>50000</v>
          </cell>
          <cell r="L60">
            <v>100000</v>
          </cell>
          <cell r="M60">
            <v>51</v>
          </cell>
        </row>
        <row r="61">
          <cell r="J61" t="str">
            <v>1E+144</v>
          </cell>
          <cell r="K61">
            <v>52500</v>
          </cell>
          <cell r="L61">
            <v>105000</v>
          </cell>
          <cell r="M61">
            <v>52</v>
          </cell>
        </row>
        <row r="62">
          <cell r="J62" t="str">
            <v>1E+144</v>
          </cell>
          <cell r="K62">
            <v>55000</v>
          </cell>
          <cell r="L62">
            <v>110000</v>
          </cell>
          <cell r="M62">
            <v>53</v>
          </cell>
        </row>
        <row r="63">
          <cell r="J63" t="str">
            <v>1E+148</v>
          </cell>
          <cell r="K63">
            <v>57500</v>
          </cell>
          <cell r="L63">
            <v>115000</v>
          </cell>
          <cell r="M63">
            <v>54</v>
          </cell>
        </row>
        <row r="64">
          <cell r="J64" t="str">
            <v>1E+148</v>
          </cell>
          <cell r="K64">
            <v>60000</v>
          </cell>
          <cell r="L64">
            <v>120000</v>
          </cell>
          <cell r="M64">
            <v>55</v>
          </cell>
        </row>
        <row r="65">
          <cell r="J65" t="str">
            <v>1E+152</v>
          </cell>
          <cell r="K65">
            <v>62500</v>
          </cell>
          <cell r="L65">
            <v>125000</v>
          </cell>
          <cell r="M65">
            <v>56</v>
          </cell>
        </row>
        <row r="66">
          <cell r="J66" t="str">
            <v>1E+152</v>
          </cell>
          <cell r="K66">
            <v>65000</v>
          </cell>
          <cell r="L66">
            <v>130000</v>
          </cell>
          <cell r="M66">
            <v>57</v>
          </cell>
        </row>
        <row r="67">
          <cell r="J67" t="str">
            <v>1E+156</v>
          </cell>
          <cell r="K67">
            <v>67500</v>
          </cell>
          <cell r="L67">
            <v>135000</v>
          </cell>
          <cell r="M67">
            <v>58</v>
          </cell>
        </row>
        <row r="68">
          <cell r="J68" t="str">
            <v>1E+156</v>
          </cell>
          <cell r="K68">
            <v>70000</v>
          </cell>
          <cell r="L68">
            <v>140000</v>
          </cell>
          <cell r="M68">
            <v>59</v>
          </cell>
        </row>
        <row r="69">
          <cell r="J69" t="str">
            <v>1E+160</v>
          </cell>
          <cell r="K69">
            <v>73250</v>
          </cell>
          <cell r="L69">
            <v>146500</v>
          </cell>
          <cell r="M69">
            <v>60</v>
          </cell>
        </row>
        <row r="70">
          <cell r="J70" t="str">
            <v>1E+160</v>
          </cell>
          <cell r="K70">
            <v>76500</v>
          </cell>
          <cell r="L70">
            <v>153000</v>
          </cell>
        </row>
        <row r="71">
          <cell r="J71" t="str">
            <v>1E+164</v>
          </cell>
          <cell r="K71">
            <v>79750</v>
          </cell>
          <cell r="L71">
            <v>159500</v>
          </cell>
        </row>
        <row r="72">
          <cell r="J72" t="str">
            <v>1E+164</v>
          </cell>
          <cell r="K72">
            <v>83000</v>
          </cell>
          <cell r="L72">
            <v>166000</v>
          </cell>
        </row>
        <row r="73">
          <cell r="J73" t="str">
            <v>1E+168</v>
          </cell>
          <cell r="K73">
            <v>86250</v>
          </cell>
          <cell r="L73">
            <v>172500</v>
          </cell>
        </row>
        <row r="74">
          <cell r="J74" t="str">
            <v>1E+168</v>
          </cell>
          <cell r="K74">
            <v>89500</v>
          </cell>
          <cell r="L74">
            <v>179000</v>
          </cell>
        </row>
        <row r="75">
          <cell r="J75" t="str">
            <v>1E+172</v>
          </cell>
          <cell r="K75">
            <v>92750</v>
          </cell>
          <cell r="L75">
            <v>185500</v>
          </cell>
        </row>
        <row r="76">
          <cell r="J76" t="str">
            <v>1E+172</v>
          </cell>
          <cell r="K76">
            <v>96000</v>
          </cell>
          <cell r="L76">
            <v>192000</v>
          </cell>
        </row>
        <row r="77">
          <cell r="J77" t="str">
            <v>1E+176</v>
          </cell>
          <cell r="K77">
            <v>99250</v>
          </cell>
          <cell r="L77">
            <v>198500</v>
          </cell>
        </row>
        <row r="78">
          <cell r="J78" t="str">
            <v>1E+176</v>
          </cell>
          <cell r="K78">
            <v>102500</v>
          </cell>
          <cell r="L78">
            <v>205000</v>
          </cell>
        </row>
        <row r="79">
          <cell r="J79" t="str">
            <v>1E+180</v>
          </cell>
          <cell r="K79">
            <v>105750</v>
          </cell>
          <cell r="L79">
            <v>211500</v>
          </cell>
        </row>
        <row r="80">
          <cell r="J80" t="str">
            <v>1E+180</v>
          </cell>
          <cell r="K80">
            <v>109000</v>
          </cell>
          <cell r="L80">
            <v>218000</v>
          </cell>
        </row>
        <row r="81">
          <cell r="J81" t="str">
            <v>1E+184</v>
          </cell>
          <cell r="K81">
            <v>112250</v>
          </cell>
          <cell r="L81">
            <v>224500</v>
          </cell>
        </row>
        <row r="82">
          <cell r="J82" t="str">
            <v>1E+184</v>
          </cell>
          <cell r="K82">
            <v>115500</v>
          </cell>
          <cell r="L82">
            <v>231000</v>
          </cell>
        </row>
        <row r="83">
          <cell r="J83" t="str">
            <v>1E+188</v>
          </cell>
          <cell r="K83">
            <v>118750</v>
          </cell>
          <cell r="L83">
            <v>237500</v>
          </cell>
        </row>
        <row r="84">
          <cell r="J84" t="str">
            <v>1E+188</v>
          </cell>
          <cell r="K84">
            <v>122750</v>
          </cell>
          <cell r="L84">
            <v>245500</v>
          </cell>
        </row>
        <row r="85">
          <cell r="J85" t="str">
            <v>1E+192</v>
          </cell>
          <cell r="K85">
            <v>126750</v>
          </cell>
          <cell r="L85">
            <v>253500</v>
          </cell>
        </row>
        <row r="86">
          <cell r="J86" t="str">
            <v>1E+192</v>
          </cell>
          <cell r="K86">
            <v>130750</v>
          </cell>
          <cell r="L86">
            <v>261500</v>
          </cell>
        </row>
        <row r="87">
          <cell r="J87" t="str">
            <v>1E+196</v>
          </cell>
          <cell r="K87">
            <v>134750</v>
          </cell>
          <cell r="L87">
            <v>269500</v>
          </cell>
        </row>
        <row r="88">
          <cell r="J88" t="str">
            <v>1E+196</v>
          </cell>
          <cell r="K88">
            <v>138750</v>
          </cell>
          <cell r="L88">
            <v>277500</v>
          </cell>
        </row>
        <row r="89">
          <cell r="J89" t="str">
            <v>1E+200</v>
          </cell>
          <cell r="K89">
            <v>142750</v>
          </cell>
          <cell r="L89">
            <v>285500</v>
          </cell>
        </row>
        <row r="90">
          <cell r="J90" t="str">
            <v>1E+200</v>
          </cell>
          <cell r="K90">
            <v>146750</v>
          </cell>
          <cell r="L90">
            <v>293500</v>
          </cell>
        </row>
        <row r="91">
          <cell r="J91" t="str">
            <v>1E+204</v>
          </cell>
          <cell r="K91">
            <v>150750</v>
          </cell>
          <cell r="L91">
            <v>301500</v>
          </cell>
        </row>
        <row r="92">
          <cell r="J92" t="str">
            <v>1E+204</v>
          </cell>
          <cell r="K92">
            <v>154750</v>
          </cell>
          <cell r="L92">
            <v>309500</v>
          </cell>
        </row>
        <row r="93">
          <cell r="J93" t="str">
            <v>1E+208</v>
          </cell>
          <cell r="K93">
            <v>158750</v>
          </cell>
          <cell r="L93">
            <v>317500</v>
          </cell>
        </row>
        <row r="94">
          <cell r="J94" t="str">
            <v>1E+208</v>
          </cell>
          <cell r="K94">
            <v>162750</v>
          </cell>
          <cell r="L94">
            <v>325500</v>
          </cell>
        </row>
        <row r="95">
          <cell r="J95" t="str">
            <v>1E+212</v>
          </cell>
          <cell r="K95">
            <v>166750</v>
          </cell>
          <cell r="L95">
            <v>333500</v>
          </cell>
        </row>
        <row r="96">
          <cell r="J96" t="str">
            <v>1E+212</v>
          </cell>
          <cell r="K96">
            <v>170750</v>
          </cell>
          <cell r="L96">
            <v>341500</v>
          </cell>
        </row>
        <row r="97">
          <cell r="J97" t="str">
            <v>1E+216</v>
          </cell>
          <cell r="K97">
            <v>174750</v>
          </cell>
          <cell r="L97">
            <v>349500</v>
          </cell>
        </row>
        <row r="98">
          <cell r="J98" t="str">
            <v>1E+216</v>
          </cell>
          <cell r="K98">
            <v>178750</v>
          </cell>
          <cell r="L98">
            <v>357500</v>
          </cell>
        </row>
        <row r="99">
          <cell r="J99" t="str">
            <v>1E+220</v>
          </cell>
          <cell r="K99">
            <v>183500</v>
          </cell>
          <cell r="L99">
            <v>367000</v>
          </cell>
        </row>
        <row r="100">
          <cell r="J100" t="str">
            <v>1E+220</v>
          </cell>
          <cell r="K100">
            <v>188250</v>
          </cell>
          <cell r="L100">
            <v>376500</v>
          </cell>
        </row>
        <row r="101">
          <cell r="J101" t="str">
            <v>1E+224</v>
          </cell>
          <cell r="K101">
            <v>193000</v>
          </cell>
          <cell r="L101">
            <v>386000</v>
          </cell>
        </row>
        <row r="102">
          <cell r="J102" t="str">
            <v>1E+224</v>
          </cell>
          <cell r="K102">
            <v>197750</v>
          </cell>
          <cell r="L102">
            <v>395500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2001"/>
  <sheetViews>
    <sheetView tabSelected="1" zoomScale="85" zoomScaleNormal="85" workbookViewId="0">
      <pane ySplit="1" topLeftCell="A1892" activePane="bottomLeft" state="frozen"/>
      <selection pane="bottomLeft" activeCell="C1912" sqref="C1911:C1912"/>
    </sheetView>
  </sheetViews>
  <sheetFormatPr defaultRowHeight="16.5" x14ac:dyDescent="0.3"/>
  <cols>
    <col min="1" max="1" width="10.5" customWidth="1"/>
    <col min="2" max="2" width="11.875" style="17" bestFit="1" customWidth="1"/>
    <col min="3" max="3" width="25.25" style="17" bestFit="1" customWidth="1"/>
    <col min="4" max="4" width="9.125" bestFit="1" customWidth="1"/>
    <col min="5" max="5" width="15.875" bestFit="1" customWidth="1"/>
  </cols>
  <sheetData>
    <row r="1" spans="1:5" x14ac:dyDescent="0.3">
      <c r="A1" t="s">
        <v>0</v>
      </c>
      <c r="B1" s="17" t="s">
        <v>40</v>
      </c>
      <c r="C1" s="17" t="s">
        <v>41</v>
      </c>
      <c r="D1" t="s">
        <v>42</v>
      </c>
      <c r="E1" t="s">
        <v>103</v>
      </c>
    </row>
    <row r="2" spans="1:5" x14ac:dyDescent="0.3">
      <c r="A2">
        <v>0</v>
      </c>
      <c r="B2" s="18" t="str">
        <f>VLOOKUP(A2,AbilBalance!D:M,9,FALSE)</f>
        <v>35,-1</v>
      </c>
      <c r="C2" s="19" t="str">
        <f>VLOOKUP(A2,AbilBalance!D:M,10,FALSE)</f>
        <v>0.1,0</v>
      </c>
      <c r="D2">
        <f>ROUNDUP(VLOOKUP(A2,LevelBalance!U:V,2,FALSE)/(24*60),0)</f>
        <v>1</v>
      </c>
      <c r="E2">
        <f>VLOOKUP(A2,LevelBalance!U:X,4,FALSE)</f>
        <v>0</v>
      </c>
    </row>
    <row r="3" spans="1:5" x14ac:dyDescent="0.3">
      <c r="A3">
        <v>1</v>
      </c>
      <c r="B3" s="18" t="str">
        <f>VLOOKUP(A3,AbilBalance!D:M,9,FALSE)</f>
        <v>35,-1</v>
      </c>
      <c r="C3" s="19" t="str">
        <f>VLOOKUP(A3,AbilBalance!D:M,10,FALSE)</f>
        <v>0.2,0</v>
      </c>
      <c r="D3">
        <f>ROUNDUP(VLOOKUP(A3,LevelBalance!U:V,2,FALSE)/(24*60),0)</f>
        <v>1</v>
      </c>
      <c r="E3">
        <f>VLOOKUP(A3,LevelBalance!U:X,4,FALSE)</f>
        <v>60</v>
      </c>
    </row>
    <row r="4" spans="1:5" x14ac:dyDescent="0.3">
      <c r="A4">
        <v>2</v>
      </c>
      <c r="B4" s="18" t="str">
        <f>VLOOKUP(A4,AbilBalance!D:M,9,FALSE)</f>
        <v>35,-1</v>
      </c>
      <c r="C4" s="19" t="str">
        <f>VLOOKUP(A4,AbilBalance!D:M,10,FALSE)</f>
        <v>0.3,0</v>
      </c>
      <c r="D4">
        <f>ROUNDUP(VLOOKUP(A4,LevelBalance!U:V,2,FALSE)/(24*60),0)</f>
        <v>1</v>
      </c>
      <c r="E4">
        <f>VLOOKUP(A4,LevelBalance!U:X,4,FALSE)</f>
        <v>180</v>
      </c>
    </row>
    <row r="5" spans="1:5" x14ac:dyDescent="0.3">
      <c r="A5">
        <v>3</v>
      </c>
      <c r="B5" s="18" t="str">
        <f>VLOOKUP(A5,AbilBalance!D:M,9,FALSE)</f>
        <v>35,-1</v>
      </c>
      <c r="C5" s="19" t="str">
        <f>VLOOKUP(A5,AbilBalance!D:M,10,FALSE)</f>
        <v>0.5,0</v>
      </c>
      <c r="D5">
        <f>ROUNDUP(VLOOKUP(A5,LevelBalance!U:V,2,FALSE)/(24*60),0)</f>
        <v>1</v>
      </c>
      <c r="E5">
        <f>VLOOKUP(A5,LevelBalance!U:X,4,FALSE)</f>
        <v>360</v>
      </c>
    </row>
    <row r="6" spans="1:5" x14ac:dyDescent="0.3">
      <c r="A6">
        <v>4</v>
      </c>
      <c r="B6" s="18" t="str">
        <f>VLOOKUP(A6,AbilBalance!D:M,9,FALSE)</f>
        <v>35,-1</v>
      </c>
      <c r="C6" s="19" t="str">
        <f>VLOOKUP(A6,AbilBalance!D:M,10,FALSE)</f>
        <v>1,0</v>
      </c>
      <c r="D6">
        <f>ROUNDUP(VLOOKUP(A6,LevelBalance!U:V,2,FALSE)/(24*60),0)</f>
        <v>1</v>
      </c>
      <c r="E6">
        <f>VLOOKUP(A6,LevelBalance!U:X,4,FALSE)</f>
        <v>600</v>
      </c>
    </row>
    <row r="7" spans="1:5" x14ac:dyDescent="0.3">
      <c r="A7">
        <v>5</v>
      </c>
      <c r="B7" s="18" t="str">
        <f>VLOOKUP(A7,AbilBalance!D:M,9,FALSE)</f>
        <v>35,-1</v>
      </c>
      <c r="C7" s="19" t="str">
        <f>VLOOKUP(A7,AbilBalance!D:M,10,FALSE)</f>
        <v>2,0</v>
      </c>
      <c r="D7">
        <f>ROUNDUP(VLOOKUP(A7,LevelBalance!U:V,2,FALSE)/(24*60),0)</f>
        <v>3</v>
      </c>
      <c r="E7">
        <f>VLOOKUP(A7,LevelBalance!U:X,4,FALSE)</f>
        <v>700</v>
      </c>
    </row>
    <row r="8" spans="1:5" x14ac:dyDescent="0.3">
      <c r="A8">
        <v>6</v>
      </c>
      <c r="B8" s="18" t="str">
        <f>VLOOKUP(A8,AbilBalance!D:M,9,FALSE)</f>
        <v>35,-1</v>
      </c>
      <c r="C8" s="19" t="str">
        <f>VLOOKUP(A8,AbilBalance!D:M,10,FALSE)</f>
        <v>3,0</v>
      </c>
      <c r="D8">
        <f>ROUNDUP(VLOOKUP(A8,LevelBalance!U:V,2,FALSE)/(24*60),0)</f>
        <v>3</v>
      </c>
      <c r="E8">
        <f>VLOOKUP(A8,LevelBalance!U:X,4,FALSE)</f>
        <v>860</v>
      </c>
    </row>
    <row r="9" spans="1:5" x14ac:dyDescent="0.3">
      <c r="A9">
        <v>7</v>
      </c>
      <c r="B9" s="18" t="str">
        <f>VLOOKUP(A9,AbilBalance!D:M,9,FALSE)</f>
        <v>35,-1</v>
      </c>
      <c r="C9" s="19" t="str">
        <f>VLOOKUP(A9,AbilBalance!D:M,10,FALSE)</f>
        <v>4,0</v>
      </c>
      <c r="D9">
        <f>ROUNDUP(VLOOKUP(A9,LevelBalance!U:V,2,FALSE)/(24*60),0)</f>
        <v>3</v>
      </c>
      <c r="E9">
        <f>VLOOKUP(A9,LevelBalance!U:X,4,FALSE)</f>
        <v>1080</v>
      </c>
    </row>
    <row r="10" spans="1:5" x14ac:dyDescent="0.3">
      <c r="A10">
        <v>8</v>
      </c>
      <c r="B10" s="18" t="str">
        <f>VLOOKUP(A10,AbilBalance!D:M,9,FALSE)</f>
        <v>36,-1</v>
      </c>
      <c r="C10" s="19" t="str">
        <f>VLOOKUP(A10,AbilBalance!D:M,10,FALSE)</f>
        <v>1,0</v>
      </c>
      <c r="D10">
        <f>ROUNDUP(VLOOKUP(A10,LevelBalance!U:V,2,FALSE)/(24*60),0)</f>
        <v>3</v>
      </c>
      <c r="E10">
        <f>VLOOKUP(A10,LevelBalance!U:X,4,FALSE)</f>
        <v>1360</v>
      </c>
    </row>
    <row r="11" spans="1:5" x14ac:dyDescent="0.3">
      <c r="A11">
        <v>9</v>
      </c>
      <c r="B11" s="18" t="str">
        <f>VLOOKUP(A11,AbilBalance!D:M,9,FALSE)</f>
        <v>35,36</v>
      </c>
      <c r="C11" s="19" t="str">
        <f>VLOOKUP(A11,AbilBalance!D:M,10,FALSE)</f>
        <v>10,1</v>
      </c>
      <c r="D11">
        <f>ROUNDUP(VLOOKUP(A11,LevelBalance!U:V,2,FALSE)/(24*60),0)</f>
        <v>3</v>
      </c>
      <c r="E11">
        <f>VLOOKUP(A11,LevelBalance!U:X,4,FALSE)</f>
        <v>1700</v>
      </c>
    </row>
    <row r="12" spans="1:5" x14ac:dyDescent="0.3">
      <c r="A12">
        <v>10</v>
      </c>
      <c r="B12" s="18" t="str">
        <f>VLOOKUP(A12,AbilBalance!D:M,9,FALSE)</f>
        <v>36,35</v>
      </c>
      <c r="C12" s="19" t="str">
        <f>VLOOKUP(A12,AbilBalance!D:M,10,FALSE)</f>
        <v>5,5</v>
      </c>
      <c r="D12">
        <f>ROUNDUP(VLOOKUP(A12,LevelBalance!U:V,2,FALSE)/(24*60),0)</f>
        <v>4</v>
      </c>
      <c r="E12">
        <f>VLOOKUP(A12,LevelBalance!U:X,4,FALSE)</f>
        <v>1900</v>
      </c>
    </row>
    <row r="13" spans="1:5" x14ac:dyDescent="0.3">
      <c r="A13">
        <v>11</v>
      </c>
      <c r="B13" s="18" t="str">
        <f>VLOOKUP(A13,AbilBalance!D:M,9,FALSE)</f>
        <v>39,35</v>
      </c>
      <c r="C13" s="19" t="str">
        <f>VLOOKUP(A13,AbilBalance!D:M,10,FALSE)</f>
        <v>0.5,10</v>
      </c>
      <c r="D13">
        <f>ROUNDUP(VLOOKUP(A13,LevelBalance!U:V,2,FALSE)/(24*60),0)</f>
        <v>4</v>
      </c>
      <c r="E13">
        <f>VLOOKUP(A13,LevelBalance!U:X,4,FALSE)</f>
        <v>2160</v>
      </c>
    </row>
    <row r="14" spans="1:5" x14ac:dyDescent="0.3">
      <c r="A14">
        <v>12</v>
      </c>
      <c r="B14" s="18" t="str">
        <f>VLOOKUP(A14,AbilBalance!D:M,9,FALSE)</f>
        <v>39,35</v>
      </c>
      <c r="C14" s="19" t="str">
        <f>VLOOKUP(A14,AbilBalance!D:M,10,FALSE)</f>
        <v>1,20</v>
      </c>
      <c r="D14">
        <f>ROUNDUP(VLOOKUP(A14,LevelBalance!U:V,2,FALSE)/(24*60),0)</f>
        <v>4</v>
      </c>
      <c r="E14">
        <f>VLOOKUP(A14,LevelBalance!U:X,4,FALSE)</f>
        <v>2480</v>
      </c>
    </row>
    <row r="15" spans="1:5" x14ac:dyDescent="0.3">
      <c r="A15">
        <v>13</v>
      </c>
      <c r="B15" s="18" t="str">
        <f>VLOOKUP(A15,AbilBalance!D:M,9,FALSE)</f>
        <v>39,35</v>
      </c>
      <c r="C15" s="19" t="str">
        <f>VLOOKUP(A15,AbilBalance!D:M,10,FALSE)</f>
        <v>3,30</v>
      </c>
      <c r="D15">
        <f>ROUNDUP(VLOOKUP(A15,LevelBalance!U:V,2,FALSE)/(24*60),0)</f>
        <v>4</v>
      </c>
      <c r="E15">
        <f>VLOOKUP(A15,LevelBalance!U:X,4,FALSE)</f>
        <v>2870</v>
      </c>
    </row>
    <row r="16" spans="1:5" x14ac:dyDescent="0.3">
      <c r="A16">
        <v>14</v>
      </c>
      <c r="B16" s="18" t="str">
        <f>VLOOKUP(A16,AbilBalance!D:M,9,FALSE)</f>
        <v>42,35</v>
      </c>
      <c r="C16" s="19" t="str">
        <f>VLOOKUP(A16,AbilBalance!D:M,10,FALSE)</f>
        <v>0.5,50</v>
      </c>
      <c r="D16">
        <f>ROUNDUP(VLOOKUP(A16,LevelBalance!U:V,2,FALSE)/(24*60),0)</f>
        <v>4</v>
      </c>
      <c r="E16">
        <f>VLOOKUP(A16,LevelBalance!U:X,4,FALSE)</f>
        <v>3330</v>
      </c>
    </row>
    <row r="17" spans="1:5" x14ac:dyDescent="0.3">
      <c r="A17">
        <v>15</v>
      </c>
      <c r="B17" s="18" t="str">
        <f>VLOOKUP(A17,AbilBalance!D:M,9,FALSE)</f>
        <v>39,36</v>
      </c>
      <c r="C17" s="19" t="str">
        <f>VLOOKUP(A17,AbilBalance!D:M,10,FALSE)</f>
        <v>5,5</v>
      </c>
      <c r="D17">
        <f>ROUNDUP(VLOOKUP(A17,LevelBalance!U:V,2,FALSE)/(24*60),0)</f>
        <v>5</v>
      </c>
      <c r="E17">
        <f>VLOOKUP(A17,LevelBalance!U:X,4,FALSE)</f>
        <v>3660</v>
      </c>
    </row>
    <row r="18" spans="1:5" x14ac:dyDescent="0.3">
      <c r="A18">
        <v>16</v>
      </c>
      <c r="B18" s="18" t="str">
        <f>VLOOKUP(A18,AbilBalance!D:M,9,FALSE)</f>
        <v>36,35</v>
      </c>
      <c r="C18" s="19" t="str">
        <f>VLOOKUP(A18,AbilBalance!D:M,10,FALSE)</f>
        <v>10,70</v>
      </c>
      <c r="D18">
        <f>ROUNDUP(VLOOKUP(A18,LevelBalance!U:V,2,FALSE)/(24*60),0)</f>
        <v>5</v>
      </c>
      <c r="E18">
        <f>VLOOKUP(A18,LevelBalance!U:X,4,FALSE)</f>
        <v>4060</v>
      </c>
    </row>
    <row r="19" spans="1:5" x14ac:dyDescent="0.3">
      <c r="A19">
        <v>17</v>
      </c>
      <c r="B19" s="18" t="str">
        <f>VLOOKUP(A19,AbilBalance!D:M,9,FALSE)</f>
        <v>36,35</v>
      </c>
      <c r="C19" s="19" t="str">
        <f>VLOOKUP(A19,AbilBalance!D:M,10,FALSE)</f>
        <v>20,100</v>
      </c>
      <c r="D19">
        <f>ROUNDUP(VLOOKUP(A19,LevelBalance!U:V,2,FALSE)/(24*60),0)</f>
        <v>5</v>
      </c>
      <c r="E19">
        <f>VLOOKUP(A19,LevelBalance!U:X,4,FALSE)</f>
        <v>4530</v>
      </c>
    </row>
    <row r="20" spans="1:5" x14ac:dyDescent="0.3">
      <c r="A20">
        <v>18</v>
      </c>
      <c r="B20" s="18" t="str">
        <f>VLOOKUP(A20,AbilBalance!D:M,9,FALSE)</f>
        <v>36,35</v>
      </c>
      <c r="C20" s="19" t="str">
        <f>VLOOKUP(A20,AbilBalance!D:M,10,FALSE)</f>
        <v>30,150</v>
      </c>
      <c r="D20">
        <f>ROUNDUP(VLOOKUP(A20,LevelBalance!U:V,2,FALSE)/(24*60),0)</f>
        <v>5</v>
      </c>
      <c r="E20">
        <f>VLOOKUP(A20,LevelBalance!U:X,4,FALSE)</f>
        <v>5080</v>
      </c>
    </row>
    <row r="21" spans="1:5" x14ac:dyDescent="0.3">
      <c r="A21">
        <v>19</v>
      </c>
      <c r="B21" s="18" t="str">
        <f>VLOOKUP(A21,AbilBalance!D:M,9,FALSE)</f>
        <v>39,42</v>
      </c>
      <c r="C21" s="19" t="str">
        <f>VLOOKUP(A21,AbilBalance!D:M,10,FALSE)</f>
        <v>5,5</v>
      </c>
      <c r="D21">
        <f>ROUNDUP(VLOOKUP(A21,LevelBalance!U:V,2,FALSE)/(24*60),0)</f>
        <v>5</v>
      </c>
      <c r="E21">
        <f>VLOOKUP(A21,LevelBalance!U:X,4,FALSE)</f>
        <v>5710</v>
      </c>
    </row>
    <row r="22" spans="1:5" x14ac:dyDescent="0.3">
      <c r="A22">
        <v>20</v>
      </c>
      <c r="B22" s="18" t="str">
        <f>VLOOKUP(A22,AbilBalance!D:M,9,FALSE)</f>
        <v>39,36</v>
      </c>
      <c r="C22" s="19" t="str">
        <f>VLOOKUP(A22,AbilBalance!D:M,10,FALSE)</f>
        <v>10,50</v>
      </c>
      <c r="D22">
        <f>ROUNDUP(VLOOKUP(A22,LevelBalance!U:V,2,FALSE)/(24*60),0)</f>
        <v>7</v>
      </c>
      <c r="E22">
        <f>VLOOKUP(A22,LevelBalance!U:X,4,FALSE)</f>
        <v>6120</v>
      </c>
    </row>
    <row r="23" spans="1:5" x14ac:dyDescent="0.3">
      <c r="A23">
        <v>21</v>
      </c>
      <c r="B23" s="18" t="str">
        <f>VLOOKUP(A23,AbilBalance!D:M,9,FALSE)</f>
        <v>43,36</v>
      </c>
      <c r="C23" s="19" t="str">
        <f>VLOOKUP(A23,AbilBalance!D:M,10,FALSE)</f>
        <v>0.5,60</v>
      </c>
      <c r="D23">
        <f>ROUNDUP(VLOOKUP(A23,LevelBalance!U:V,2,FALSE)/(24*60),0)</f>
        <v>7</v>
      </c>
      <c r="E23">
        <f>VLOOKUP(A23,LevelBalance!U:X,4,FALSE)</f>
        <v>6620</v>
      </c>
    </row>
    <row r="24" spans="1:5" x14ac:dyDescent="0.3">
      <c r="A24">
        <v>22</v>
      </c>
      <c r="B24" s="18" t="str">
        <f>VLOOKUP(A24,AbilBalance!D:M,9,FALSE)</f>
        <v>43,36</v>
      </c>
      <c r="C24" s="19" t="str">
        <f>VLOOKUP(A24,AbilBalance!D:M,10,FALSE)</f>
        <v>1,80</v>
      </c>
      <c r="D24">
        <f>ROUNDUP(VLOOKUP(A24,LevelBalance!U:V,2,FALSE)/(24*60),0)</f>
        <v>7</v>
      </c>
      <c r="E24">
        <f>VLOOKUP(A24,LevelBalance!U:X,4,FALSE)</f>
        <v>7210</v>
      </c>
    </row>
    <row r="25" spans="1:5" x14ac:dyDescent="0.3">
      <c r="A25">
        <v>23</v>
      </c>
      <c r="B25" s="18" t="str">
        <f>VLOOKUP(A25,AbilBalance!D:M,9,FALSE)</f>
        <v>43,36</v>
      </c>
      <c r="C25" s="19" t="str">
        <f>VLOOKUP(A25,AbilBalance!D:M,10,FALSE)</f>
        <v>2,100</v>
      </c>
      <c r="D25">
        <f>ROUNDUP(VLOOKUP(A25,LevelBalance!U:V,2,FALSE)/(24*60),0)</f>
        <v>7</v>
      </c>
      <c r="E25">
        <f>VLOOKUP(A25,LevelBalance!U:X,4,FALSE)</f>
        <v>7890</v>
      </c>
    </row>
    <row r="26" spans="1:5" x14ac:dyDescent="0.3">
      <c r="A26">
        <v>24</v>
      </c>
      <c r="B26" s="18" t="str">
        <f>VLOOKUP(A26,AbilBalance!D:M,9,FALSE)</f>
        <v>43,46</v>
      </c>
      <c r="C26" s="19" t="str">
        <f>VLOOKUP(A26,AbilBalance!D:M,10,FALSE)</f>
        <v>5,3</v>
      </c>
      <c r="D26">
        <f>ROUNDUP(VLOOKUP(A26,LevelBalance!U:V,2,FALSE)/(24*60),0)</f>
        <v>7</v>
      </c>
      <c r="E26">
        <f>VLOOKUP(A26,LevelBalance!U:X,4,FALSE)</f>
        <v>8670</v>
      </c>
    </row>
    <row r="27" spans="1:5" x14ac:dyDescent="0.3">
      <c r="A27">
        <v>25</v>
      </c>
      <c r="B27" s="18" t="str">
        <f>VLOOKUP(A27,AbilBalance!D:M,9,FALSE)</f>
        <v>47,39</v>
      </c>
      <c r="C27" s="19" t="str">
        <f>VLOOKUP(A27,AbilBalance!D:M,10,FALSE)</f>
        <v>1,20</v>
      </c>
      <c r="D27">
        <f>ROUNDUP(VLOOKUP(A27,LevelBalance!U:V,2,FALSE)/(24*60),0)</f>
        <v>11</v>
      </c>
      <c r="E27">
        <f>VLOOKUP(A27,LevelBalance!U:X,4,FALSE)</f>
        <v>9050</v>
      </c>
    </row>
    <row r="28" spans="1:5" x14ac:dyDescent="0.3">
      <c r="A28">
        <v>26</v>
      </c>
      <c r="B28" s="18" t="str">
        <f>VLOOKUP(A28,AbilBalance!D:M,9,FALSE)</f>
        <v>47,39</v>
      </c>
      <c r="C28" s="19" t="str">
        <f>VLOOKUP(A28,AbilBalance!D:M,10,FALSE)</f>
        <v>2,30</v>
      </c>
      <c r="D28">
        <f>ROUNDUP(VLOOKUP(A28,LevelBalance!U:V,2,FALSE)/(24*60),0)</f>
        <v>11</v>
      </c>
      <c r="E28">
        <f>VLOOKUP(A28,LevelBalance!U:X,4,FALSE)</f>
        <v>9540</v>
      </c>
    </row>
    <row r="29" spans="1:5" x14ac:dyDescent="0.3">
      <c r="A29">
        <v>27</v>
      </c>
      <c r="B29" s="18" t="str">
        <f>VLOOKUP(A29,AbilBalance!D:M,9,FALSE)</f>
        <v>47,39</v>
      </c>
      <c r="C29" s="19" t="str">
        <f>VLOOKUP(A29,AbilBalance!D:M,10,FALSE)</f>
        <v>3,40</v>
      </c>
      <c r="D29">
        <f>ROUNDUP(VLOOKUP(A29,LevelBalance!U:V,2,FALSE)/(24*60),0)</f>
        <v>11</v>
      </c>
      <c r="E29">
        <f>VLOOKUP(A29,LevelBalance!U:X,4,FALSE)</f>
        <v>10140</v>
      </c>
    </row>
    <row r="30" spans="1:5" x14ac:dyDescent="0.3">
      <c r="A30">
        <v>28</v>
      </c>
      <c r="B30" s="18" t="str">
        <f>VLOOKUP(A30,AbilBalance!D:M,9,FALSE)</f>
        <v>47,39</v>
      </c>
      <c r="C30" s="19" t="str">
        <f>VLOOKUP(A30,AbilBalance!D:M,10,FALSE)</f>
        <v>4,50</v>
      </c>
      <c r="D30">
        <f>ROUNDUP(VLOOKUP(A30,LevelBalance!U:V,2,FALSE)/(24*60),0)</f>
        <v>11</v>
      </c>
      <c r="E30">
        <f>VLOOKUP(A30,LevelBalance!U:X,4,FALSE)</f>
        <v>10860</v>
      </c>
    </row>
    <row r="31" spans="1:5" x14ac:dyDescent="0.3">
      <c r="A31">
        <v>29</v>
      </c>
      <c r="B31" s="18" t="str">
        <f>VLOOKUP(A31,AbilBalance!D:M,9,FALSE)</f>
        <v>50,42</v>
      </c>
      <c r="C31" s="19" t="str">
        <f>VLOOKUP(A31,AbilBalance!D:M,10,FALSE)</f>
        <v>0.5,30</v>
      </c>
      <c r="D31">
        <f>ROUNDUP(VLOOKUP(A31,LevelBalance!U:V,2,FALSE)/(24*60),0)</f>
        <v>11</v>
      </c>
      <c r="E31">
        <f>VLOOKUP(A31,LevelBalance!U:X,4,FALSE)</f>
        <v>11700</v>
      </c>
    </row>
    <row r="32" spans="1:5" x14ac:dyDescent="0.3">
      <c r="A32">
        <v>30</v>
      </c>
      <c r="B32" s="18" t="str">
        <f>VLOOKUP(A32,AbilBalance!D:M,9,FALSE)</f>
        <v>50,43</v>
      </c>
      <c r="C32" s="19" t="str">
        <f>VLOOKUP(A32,AbilBalance!D:M,10,FALSE)</f>
        <v>0.5,10</v>
      </c>
      <c r="D32">
        <f>ROUNDUP(VLOOKUP(A32,LevelBalance!U:V,2,FALSE)/(24*60),0)</f>
        <v>14</v>
      </c>
      <c r="E32">
        <f>VLOOKUP(A32,LevelBalance!U:X,4,FALSE)</f>
        <v>12170</v>
      </c>
    </row>
    <row r="33" spans="1:5" x14ac:dyDescent="0.3">
      <c r="A33">
        <v>31</v>
      </c>
      <c r="B33" s="18" t="str">
        <f>VLOOKUP(A33,AbilBalance!D:M,9,FALSE)</f>
        <v>50,43</v>
      </c>
      <c r="C33" s="19" t="str">
        <f>VLOOKUP(A33,AbilBalance!D:M,10,FALSE)</f>
        <v>0.75,20</v>
      </c>
      <c r="D33">
        <f>ROUNDUP(VLOOKUP(A33,LevelBalance!U:V,2,FALSE)/(24*60),0)</f>
        <v>14</v>
      </c>
      <c r="E33">
        <f>VLOOKUP(A33,LevelBalance!U:X,4,FALSE)</f>
        <v>12770</v>
      </c>
    </row>
    <row r="34" spans="1:5" x14ac:dyDescent="0.3">
      <c r="A34">
        <v>32</v>
      </c>
      <c r="B34" s="18" t="str">
        <f>VLOOKUP(A34,AbilBalance!D:M,9,FALSE)</f>
        <v>50,43</v>
      </c>
      <c r="C34" s="19" t="str">
        <f>VLOOKUP(A34,AbilBalance!D:M,10,FALSE)</f>
        <v>1,35</v>
      </c>
      <c r="D34">
        <f>ROUNDUP(VLOOKUP(A34,LevelBalance!U:V,2,FALSE)/(24*60),0)</f>
        <v>14</v>
      </c>
      <c r="E34">
        <f>VLOOKUP(A34,LevelBalance!U:X,4,FALSE)</f>
        <v>13510</v>
      </c>
    </row>
    <row r="35" spans="1:5" x14ac:dyDescent="0.3">
      <c r="A35">
        <v>33</v>
      </c>
      <c r="B35" s="18" t="str">
        <f>VLOOKUP(A35,AbilBalance!D:M,9,FALSE)</f>
        <v>50,43</v>
      </c>
      <c r="C35" s="19" t="str">
        <f>VLOOKUP(A35,AbilBalance!D:M,10,FALSE)</f>
        <v>1.25,50</v>
      </c>
      <c r="D35">
        <f>ROUNDUP(VLOOKUP(A35,LevelBalance!U:V,2,FALSE)/(24*60),0)</f>
        <v>14</v>
      </c>
      <c r="E35">
        <f>VLOOKUP(A35,LevelBalance!U:X,4,FALSE)</f>
        <v>14400</v>
      </c>
    </row>
    <row r="36" spans="1:5" x14ac:dyDescent="0.3">
      <c r="A36">
        <v>34</v>
      </c>
      <c r="B36" s="18" t="str">
        <f>VLOOKUP(A36,AbilBalance!D:M,9,FALSE)</f>
        <v>54,46</v>
      </c>
      <c r="C36" s="19" t="str">
        <f>VLOOKUP(A36,AbilBalance!D:M,10,FALSE)</f>
        <v>0.5,5</v>
      </c>
      <c r="D36">
        <f>ROUNDUP(VLOOKUP(A36,LevelBalance!U:V,2,FALSE)/(24*60),0)</f>
        <v>14</v>
      </c>
      <c r="E36">
        <f>VLOOKUP(A36,LevelBalance!U:X,4,FALSE)</f>
        <v>15440</v>
      </c>
    </row>
    <row r="37" spans="1:5" x14ac:dyDescent="0.3">
      <c r="A37">
        <v>35</v>
      </c>
      <c r="B37" s="18" t="str">
        <f>VLOOKUP(A37,AbilBalance!D:M,9,FALSE)</f>
        <v>60,47</v>
      </c>
      <c r="C37" s="19" t="str">
        <f>VLOOKUP(A37,AbilBalance!D:M,10,FALSE)</f>
        <v>0.15,5</v>
      </c>
      <c r="D37">
        <f>ROUNDUP(VLOOKUP(A37,LevelBalance!U:V,2,FALSE)/(24*60),0)</f>
        <v>18</v>
      </c>
      <c r="E37">
        <f>VLOOKUP(A37,LevelBalance!U:X,4,FALSE)</f>
        <v>16140</v>
      </c>
    </row>
    <row r="38" spans="1:5" x14ac:dyDescent="0.3">
      <c r="A38">
        <v>36</v>
      </c>
      <c r="B38" s="18" t="str">
        <f>VLOOKUP(A38,AbilBalance!D:M,9,FALSE)</f>
        <v>54,47</v>
      </c>
      <c r="C38" s="19" t="str">
        <f>VLOOKUP(A38,AbilBalance!D:M,10,FALSE)</f>
        <v>0.1,6</v>
      </c>
      <c r="D38">
        <f>ROUNDUP(VLOOKUP(A38,LevelBalance!U:V,2,FALSE)/(24*60),0)</f>
        <v>18</v>
      </c>
      <c r="E38">
        <f>VLOOKUP(A38,LevelBalance!U:X,4,FALSE)</f>
        <v>17010</v>
      </c>
    </row>
    <row r="39" spans="1:5" x14ac:dyDescent="0.3">
      <c r="A39">
        <v>37</v>
      </c>
      <c r="B39" s="18" t="str">
        <f>VLOOKUP(A39,AbilBalance!D:M,9,FALSE)</f>
        <v>54,47</v>
      </c>
      <c r="C39" s="19" t="str">
        <f>VLOOKUP(A39,AbilBalance!D:M,10,FALSE)</f>
        <v>0.15,7</v>
      </c>
      <c r="D39">
        <f>ROUNDUP(VLOOKUP(A39,LevelBalance!U:V,2,FALSE)/(24*60),0)</f>
        <v>18</v>
      </c>
      <c r="E39">
        <f>VLOOKUP(A39,LevelBalance!U:X,4,FALSE)</f>
        <v>18060</v>
      </c>
    </row>
    <row r="40" spans="1:5" x14ac:dyDescent="0.3">
      <c r="A40">
        <v>38</v>
      </c>
      <c r="B40" s="18" t="str">
        <f>VLOOKUP(A40,AbilBalance!D:M,9,FALSE)</f>
        <v>54,47</v>
      </c>
      <c r="C40" s="19" t="str">
        <f>VLOOKUP(A40,AbilBalance!D:M,10,FALSE)</f>
        <v>0.25,8</v>
      </c>
      <c r="D40">
        <f>ROUNDUP(VLOOKUP(A40,LevelBalance!U:V,2,FALSE)/(24*60),0)</f>
        <v>18</v>
      </c>
      <c r="E40">
        <f>VLOOKUP(A40,LevelBalance!U:X,4,FALSE)</f>
        <v>19300</v>
      </c>
    </row>
    <row r="41" spans="1:5" x14ac:dyDescent="0.3">
      <c r="A41">
        <v>39</v>
      </c>
      <c r="B41" s="18" t="str">
        <f>VLOOKUP(A41,AbilBalance!D:M,9,FALSE)</f>
        <v>54,42</v>
      </c>
      <c r="C41" s="19" t="str">
        <f>VLOOKUP(A41,AbilBalance!D:M,10,FALSE)</f>
        <v>0.5,50</v>
      </c>
      <c r="D41">
        <f>ROUNDUP(VLOOKUP(A41,LevelBalance!U:V,2,FALSE)/(24*60),0)</f>
        <v>18</v>
      </c>
      <c r="E41">
        <f>VLOOKUP(A41,LevelBalance!U:X,4,FALSE)</f>
        <v>20740</v>
      </c>
    </row>
    <row r="42" spans="1:5" x14ac:dyDescent="0.3">
      <c r="A42">
        <v>40</v>
      </c>
      <c r="B42" s="18" t="str">
        <f>VLOOKUP(A42,AbilBalance!D:M,9,FALSE)</f>
        <v>60,50</v>
      </c>
      <c r="C42" s="19" t="str">
        <f>VLOOKUP(A42,AbilBalance!D:M,10,FALSE)</f>
        <v>0.2,1.5</v>
      </c>
      <c r="D42">
        <f>ROUNDUP(VLOOKUP(A42,LevelBalance!U:V,2,FALSE)/(24*60),0)</f>
        <v>21</v>
      </c>
      <c r="E42">
        <f>VLOOKUP(A42,LevelBalance!U:X,4,FALSE)</f>
        <v>21890</v>
      </c>
    </row>
    <row r="43" spans="1:5" x14ac:dyDescent="0.3">
      <c r="A43">
        <v>41</v>
      </c>
      <c r="B43" s="18" t="str">
        <f>VLOOKUP(A43,AbilBalance!D:M,9,FALSE)</f>
        <v>60,50</v>
      </c>
      <c r="C43" s="19" t="str">
        <f>VLOOKUP(A43,AbilBalance!D:M,10,FALSE)</f>
        <v>0.3,1.75</v>
      </c>
      <c r="D43">
        <f>ROUNDUP(VLOOKUP(A43,LevelBalance!U:V,2,FALSE)/(24*60),0)</f>
        <v>21</v>
      </c>
      <c r="E43">
        <f>VLOOKUP(A43,LevelBalance!U:X,4,FALSE)</f>
        <v>23270</v>
      </c>
    </row>
    <row r="44" spans="1:5" x14ac:dyDescent="0.3">
      <c r="A44">
        <v>42</v>
      </c>
      <c r="B44" s="18" t="str">
        <f>VLOOKUP(A44,AbilBalance!D:M,9,FALSE)</f>
        <v>60,50</v>
      </c>
      <c r="C44" s="19" t="str">
        <f>VLOOKUP(A44,AbilBalance!D:M,10,FALSE)</f>
        <v>0.4,2</v>
      </c>
      <c r="D44">
        <f>ROUNDUP(VLOOKUP(A44,LevelBalance!U:V,2,FALSE)/(24*60),0)</f>
        <v>21</v>
      </c>
      <c r="E44">
        <f>VLOOKUP(A44,LevelBalance!U:X,4,FALSE)</f>
        <v>24890</v>
      </c>
    </row>
    <row r="45" spans="1:5" x14ac:dyDescent="0.3">
      <c r="A45">
        <v>43</v>
      </c>
      <c r="B45" s="18" t="str">
        <f>VLOOKUP(A45,AbilBalance!D:M,9,FALSE)</f>
        <v>54,50</v>
      </c>
      <c r="C45" s="19" t="str">
        <f>VLOOKUP(A45,AbilBalance!D:M,10,FALSE)</f>
        <v>3,2.25</v>
      </c>
      <c r="D45">
        <f>ROUNDUP(VLOOKUP(A45,LevelBalance!U:V,2,FALSE)/(24*60),0)</f>
        <v>21</v>
      </c>
      <c r="E45">
        <f>VLOOKUP(A45,LevelBalance!U:X,4,FALSE)</f>
        <v>26770</v>
      </c>
    </row>
    <row r="46" spans="1:5" x14ac:dyDescent="0.3">
      <c r="A46">
        <v>44</v>
      </c>
      <c r="B46" s="18" t="str">
        <f>VLOOKUP(A46,AbilBalance!D:M,9,FALSE)</f>
        <v>54,61</v>
      </c>
      <c r="C46" s="19" t="str">
        <f>VLOOKUP(A46,AbilBalance!D:M,10,FALSE)</f>
        <v>1,0.1</v>
      </c>
      <c r="D46">
        <f>ROUNDUP(VLOOKUP(A46,LevelBalance!U:V,2,FALSE)/(24*60),0)</f>
        <v>21</v>
      </c>
      <c r="E46">
        <f>VLOOKUP(A46,LevelBalance!U:X,4,FALSE)</f>
        <v>28920</v>
      </c>
    </row>
    <row r="47" spans="1:5" x14ac:dyDescent="0.3">
      <c r="A47">
        <v>45</v>
      </c>
      <c r="B47" s="18" t="str">
        <f>VLOOKUP(A47,AbilBalance!D:M,9,FALSE)</f>
        <v>35,54</v>
      </c>
      <c r="C47" s="19" t="str">
        <f>VLOOKUP(A47,AbilBalance!D:M,10,FALSE)</f>
        <v>200,1.25</v>
      </c>
      <c r="D47">
        <f>ROUNDUP(VLOOKUP(A47,LevelBalance!U:V,2,FALSE)/(24*60),0)</f>
        <v>25</v>
      </c>
      <c r="E47">
        <f>VLOOKUP(A47,LevelBalance!U:X,4,FALSE)</f>
        <v>30860</v>
      </c>
    </row>
    <row r="48" spans="1:5" x14ac:dyDescent="0.3">
      <c r="A48">
        <v>46</v>
      </c>
      <c r="B48" s="18" t="str">
        <f>VLOOKUP(A48,AbilBalance!D:M,9,FALSE)</f>
        <v>36,50</v>
      </c>
      <c r="C48" s="19" t="str">
        <f>VLOOKUP(A48,AbilBalance!D:M,10,FALSE)</f>
        <v>150,2.5</v>
      </c>
      <c r="D48">
        <f>ROUNDUP(VLOOKUP(A48,LevelBalance!U:V,2,FALSE)/(24*60),0)</f>
        <v>25</v>
      </c>
      <c r="E48">
        <f>VLOOKUP(A48,LevelBalance!U:X,4,FALSE)</f>
        <v>33110</v>
      </c>
    </row>
    <row r="49" spans="1:5" x14ac:dyDescent="0.3">
      <c r="A49">
        <v>47</v>
      </c>
      <c r="B49" s="18" t="str">
        <f>VLOOKUP(A49,AbilBalance!D:M,9,FALSE)</f>
        <v>39,47</v>
      </c>
      <c r="C49" s="19" t="str">
        <f>VLOOKUP(A49,AbilBalance!D:M,10,FALSE)</f>
        <v>100,10</v>
      </c>
      <c r="D49">
        <f>ROUNDUP(VLOOKUP(A49,LevelBalance!U:V,2,FALSE)/(24*60),0)</f>
        <v>25</v>
      </c>
      <c r="E49">
        <f>VLOOKUP(A49,LevelBalance!U:X,4,FALSE)</f>
        <v>35690</v>
      </c>
    </row>
    <row r="50" spans="1:5" x14ac:dyDescent="0.3">
      <c r="A50">
        <v>48</v>
      </c>
      <c r="B50" s="18" t="str">
        <f>VLOOKUP(A50,AbilBalance!D:M,9,FALSE)</f>
        <v>43,55</v>
      </c>
      <c r="C50" s="19" t="str">
        <f>VLOOKUP(A50,AbilBalance!D:M,10,FALSE)</f>
        <v>50,0.05</v>
      </c>
      <c r="D50">
        <f>ROUNDUP(VLOOKUP(A50,LevelBalance!U:V,2,FALSE)/(24*60),0)</f>
        <v>25</v>
      </c>
      <c r="E50">
        <f>VLOOKUP(A50,LevelBalance!U:X,4,FALSE)</f>
        <v>38620</v>
      </c>
    </row>
    <row r="51" spans="1:5" x14ac:dyDescent="0.3">
      <c r="A51">
        <v>49</v>
      </c>
      <c r="B51" s="18" t="str">
        <f>VLOOKUP(A51,AbilBalance!D:M,9,FALSE)</f>
        <v>60,42</v>
      </c>
      <c r="C51" s="19" t="str">
        <f>VLOOKUP(A51,AbilBalance!D:M,10,FALSE)</f>
        <v>0.5,60</v>
      </c>
      <c r="D51">
        <f>ROUNDUP(VLOOKUP(A51,LevelBalance!U:V,2,FALSE)/(24*60),0)</f>
        <v>25</v>
      </c>
      <c r="E51">
        <f>VLOOKUP(A51,LevelBalance!U:X,4,FALSE)</f>
        <v>41920</v>
      </c>
    </row>
    <row r="52" spans="1:5" x14ac:dyDescent="0.3">
      <c r="A52">
        <v>50</v>
      </c>
      <c r="B52" s="18" t="str">
        <f>VLOOKUP(A52,AbilBalance!D:M,9,FALSE)</f>
        <v>35,54</v>
      </c>
      <c r="C52" s="19" t="str">
        <f>VLOOKUP(A52,AbilBalance!D:M,10,FALSE)</f>
        <v>250,1.5</v>
      </c>
      <c r="D52">
        <f>ROUNDUP(VLOOKUP(A52,LevelBalance!U:V,2,FALSE)/(24*60),0)</f>
        <v>28</v>
      </c>
      <c r="E52">
        <f>VLOOKUP(A52,LevelBalance!U:X,4,FALSE)</f>
        <v>45120</v>
      </c>
    </row>
    <row r="53" spans="1:5" x14ac:dyDescent="0.3">
      <c r="A53">
        <v>51</v>
      </c>
      <c r="B53" s="18" t="str">
        <f>VLOOKUP(A53,AbilBalance!D:M,9,FALSE)</f>
        <v>36,50</v>
      </c>
      <c r="C53" s="19" t="str">
        <f>VLOOKUP(A53,AbilBalance!D:M,10,FALSE)</f>
        <v>175,3.25</v>
      </c>
      <c r="D53">
        <f>ROUNDUP(VLOOKUP(A53,LevelBalance!U:V,2,FALSE)/(24*60),0)</f>
        <v>28</v>
      </c>
      <c r="E53">
        <f>VLOOKUP(A53,LevelBalance!U:X,4,FALSE)</f>
        <v>48740</v>
      </c>
    </row>
    <row r="54" spans="1:5" x14ac:dyDescent="0.3">
      <c r="A54">
        <v>52</v>
      </c>
      <c r="B54" s="18" t="str">
        <f>VLOOKUP(A54,AbilBalance!D:M,9,FALSE)</f>
        <v>39,47</v>
      </c>
      <c r="C54" s="19" t="str">
        <f>VLOOKUP(A54,AbilBalance!D:M,10,FALSE)</f>
        <v>115,12.5</v>
      </c>
      <c r="D54">
        <f>ROUNDUP(VLOOKUP(A54,LevelBalance!U:V,2,FALSE)/(24*60),0)</f>
        <v>28</v>
      </c>
      <c r="E54">
        <f>VLOOKUP(A54,LevelBalance!U:X,4,FALSE)</f>
        <v>52810</v>
      </c>
    </row>
    <row r="55" spans="1:5" x14ac:dyDescent="0.3">
      <c r="A55">
        <v>53</v>
      </c>
      <c r="B55" s="18" t="str">
        <f>VLOOKUP(A55,AbilBalance!D:M,9,FALSE)</f>
        <v>43,55</v>
      </c>
      <c r="C55" s="19" t="str">
        <f>VLOOKUP(A55,AbilBalance!D:M,10,FALSE)</f>
        <v>55,0.06</v>
      </c>
      <c r="D55">
        <f>ROUNDUP(VLOOKUP(A55,LevelBalance!U:V,2,FALSE)/(24*60),0)</f>
        <v>28</v>
      </c>
      <c r="E55">
        <f>VLOOKUP(A55,LevelBalance!U:X,4,FALSE)</f>
        <v>57370</v>
      </c>
    </row>
    <row r="56" spans="1:5" x14ac:dyDescent="0.3">
      <c r="A56">
        <v>54</v>
      </c>
      <c r="B56" s="18" t="str">
        <f>VLOOKUP(A56,AbilBalance!D:M,9,FALSE)</f>
        <v>60,46</v>
      </c>
      <c r="C56" s="19" t="str">
        <f>VLOOKUP(A56,AbilBalance!D:M,10,FALSE)</f>
        <v>0.51,6</v>
      </c>
      <c r="D56">
        <f>ROUNDUP(VLOOKUP(A56,LevelBalance!U:V,2,FALSE)/(24*60),0)</f>
        <v>28</v>
      </c>
      <c r="E56">
        <f>VLOOKUP(A56,LevelBalance!U:X,4,FALSE)</f>
        <v>62450</v>
      </c>
    </row>
    <row r="57" spans="1:5" x14ac:dyDescent="0.3">
      <c r="A57">
        <v>55</v>
      </c>
      <c r="B57" s="18" t="str">
        <f>VLOOKUP(A57,AbilBalance!D:M,9,FALSE)</f>
        <v>35,54</v>
      </c>
      <c r="C57" s="19" t="str">
        <f>VLOOKUP(A57,AbilBalance!D:M,10,FALSE)</f>
        <v>300,1.55</v>
      </c>
      <c r="D57">
        <f>ROUNDUP(VLOOKUP(A57,LevelBalance!U:V,2,FALSE)/(24*60),0)</f>
        <v>32</v>
      </c>
      <c r="E57">
        <f>VLOOKUP(A57,LevelBalance!U:X,4,FALSE)</f>
        <v>67590</v>
      </c>
    </row>
    <row r="58" spans="1:5" x14ac:dyDescent="0.3">
      <c r="A58">
        <v>56</v>
      </c>
      <c r="B58" s="18" t="str">
        <f>VLOOKUP(A58,AbilBalance!D:M,9,FALSE)</f>
        <v>36,50</v>
      </c>
      <c r="C58" s="19" t="str">
        <f>VLOOKUP(A58,AbilBalance!D:M,10,FALSE)</f>
        <v>200,4</v>
      </c>
      <c r="D58">
        <f>ROUNDUP(VLOOKUP(A58,LevelBalance!U:V,2,FALSE)/(24*60),0)</f>
        <v>32</v>
      </c>
      <c r="E58">
        <f>VLOOKUP(A58,LevelBalance!U:X,4,FALSE)</f>
        <v>73330</v>
      </c>
    </row>
    <row r="59" spans="1:5" x14ac:dyDescent="0.3">
      <c r="A59">
        <v>57</v>
      </c>
      <c r="B59" s="18" t="str">
        <f>VLOOKUP(A59,AbilBalance!D:M,9,FALSE)</f>
        <v>39,47</v>
      </c>
      <c r="C59" s="19" t="str">
        <f>VLOOKUP(A59,AbilBalance!D:M,10,FALSE)</f>
        <v>130,15</v>
      </c>
      <c r="D59">
        <f>ROUNDUP(VLOOKUP(A59,LevelBalance!U:V,2,FALSE)/(24*60),0)</f>
        <v>32</v>
      </c>
      <c r="E59">
        <f>VLOOKUP(A59,LevelBalance!U:X,4,FALSE)</f>
        <v>79710</v>
      </c>
    </row>
    <row r="60" spans="1:5" x14ac:dyDescent="0.3">
      <c r="A60">
        <v>58</v>
      </c>
      <c r="B60" s="18" t="str">
        <f>VLOOKUP(A60,AbilBalance!D:M,9,FALSE)</f>
        <v>43,55</v>
      </c>
      <c r="C60" s="19" t="str">
        <f>VLOOKUP(A60,AbilBalance!D:M,10,FALSE)</f>
        <v>60,0.07</v>
      </c>
      <c r="D60">
        <f>ROUNDUP(VLOOKUP(A60,LevelBalance!U:V,2,FALSE)/(24*60),0)</f>
        <v>32</v>
      </c>
      <c r="E60">
        <f>VLOOKUP(A60,LevelBalance!U:X,4,FALSE)</f>
        <v>86780</v>
      </c>
    </row>
    <row r="61" spans="1:5" x14ac:dyDescent="0.3">
      <c r="A61">
        <v>59</v>
      </c>
      <c r="B61" s="18" t="str">
        <f>VLOOKUP(A61,AbilBalance!D:M,9,FALSE)</f>
        <v>60,61</v>
      </c>
      <c r="C61" s="19" t="str">
        <f>VLOOKUP(A61,AbilBalance!D:M,10,FALSE)</f>
        <v>0.52,0.15</v>
      </c>
      <c r="D61">
        <f>ROUNDUP(VLOOKUP(A61,LevelBalance!U:V,2,FALSE)/(24*60),0)</f>
        <v>32</v>
      </c>
      <c r="E61">
        <f>VLOOKUP(A61,LevelBalance!U:X,4,FALSE)</f>
        <v>94590</v>
      </c>
    </row>
    <row r="62" spans="1:5" x14ac:dyDescent="0.3">
      <c r="A62">
        <v>60</v>
      </c>
      <c r="B62" s="18" t="str">
        <f>VLOOKUP(A62,AbilBalance!D:M,9,FALSE)</f>
        <v>35,54</v>
      </c>
      <c r="C62" s="19" t="str">
        <f>VLOOKUP(A62,AbilBalance!D:M,10,FALSE)</f>
        <v>350,1.6</v>
      </c>
      <c r="D62">
        <f>ROUNDUP(VLOOKUP(A62,LevelBalance!U:V,2,FALSE)/(24*60),0)</f>
        <v>35</v>
      </c>
      <c r="E62">
        <f>VLOOKUP(A62,LevelBalance!U:X,4,FALSE)</f>
        <v>102700</v>
      </c>
    </row>
    <row r="63" spans="1:5" x14ac:dyDescent="0.3">
      <c r="A63">
        <v>61</v>
      </c>
      <c r="B63" s="18" t="str">
        <f>VLOOKUP(A63,AbilBalance!D:M,9,FALSE)</f>
        <v>36,50</v>
      </c>
      <c r="C63" s="19" t="str">
        <f>VLOOKUP(A63,AbilBalance!D:M,10,FALSE)</f>
        <v>225,4.75</v>
      </c>
      <c r="D63">
        <f>ROUNDUP(VLOOKUP(A63,LevelBalance!U:V,2,FALSE)/(24*60),0)</f>
        <v>35</v>
      </c>
      <c r="E63">
        <f>VLOOKUP(A63,LevelBalance!U:X,4,FALSE)</f>
        <v>111670</v>
      </c>
    </row>
    <row r="64" spans="1:5" x14ac:dyDescent="0.3">
      <c r="A64">
        <v>62</v>
      </c>
      <c r="B64" s="18" t="str">
        <f>VLOOKUP(A64,AbilBalance!D:M,9,FALSE)</f>
        <v>39,47</v>
      </c>
      <c r="C64" s="19" t="str">
        <f>VLOOKUP(A64,AbilBalance!D:M,10,FALSE)</f>
        <v>145,17.5</v>
      </c>
      <c r="D64">
        <f>ROUNDUP(VLOOKUP(A64,LevelBalance!U:V,2,FALSE)/(24*60),0)</f>
        <v>35</v>
      </c>
      <c r="E64">
        <f>VLOOKUP(A64,LevelBalance!U:X,4,FALSE)</f>
        <v>121560</v>
      </c>
    </row>
    <row r="65" spans="1:5" x14ac:dyDescent="0.3">
      <c r="A65">
        <v>63</v>
      </c>
      <c r="B65" s="18" t="str">
        <f>VLOOKUP(A65,AbilBalance!D:M,9,FALSE)</f>
        <v>43,55</v>
      </c>
      <c r="C65" s="19" t="str">
        <f>VLOOKUP(A65,AbilBalance!D:M,10,FALSE)</f>
        <v>65,0.08</v>
      </c>
      <c r="D65">
        <f>ROUNDUP(VLOOKUP(A65,LevelBalance!U:V,2,FALSE)/(24*60),0)</f>
        <v>35</v>
      </c>
      <c r="E65">
        <f>VLOOKUP(A65,LevelBalance!U:X,4,FALSE)</f>
        <v>132450</v>
      </c>
    </row>
    <row r="66" spans="1:5" x14ac:dyDescent="0.3">
      <c r="A66">
        <v>64</v>
      </c>
      <c r="B66" s="18" t="str">
        <f>VLOOKUP(A66,AbilBalance!D:M,9,FALSE)</f>
        <v>60,42</v>
      </c>
      <c r="C66" s="19" t="str">
        <f>VLOOKUP(A66,AbilBalance!D:M,10,FALSE)</f>
        <v>0.53,65</v>
      </c>
      <c r="D66">
        <f>ROUNDUP(VLOOKUP(A66,LevelBalance!U:V,2,FALSE)/(24*60),0)</f>
        <v>35</v>
      </c>
      <c r="E66">
        <f>VLOOKUP(A66,LevelBalance!U:X,4,FALSE)</f>
        <v>144420</v>
      </c>
    </row>
    <row r="67" spans="1:5" x14ac:dyDescent="0.3">
      <c r="A67">
        <v>65</v>
      </c>
      <c r="B67" s="18" t="str">
        <f>VLOOKUP(A67,AbilBalance!D:M,9,FALSE)</f>
        <v>35,54</v>
      </c>
      <c r="C67" s="19" t="str">
        <f>VLOOKUP(A67,AbilBalance!D:M,10,FALSE)</f>
        <v>400,1.65</v>
      </c>
      <c r="D67">
        <f>ROUNDUP(VLOOKUP(A67,LevelBalance!U:V,2,FALSE)/(24*60),0)</f>
        <v>42</v>
      </c>
      <c r="E67">
        <f>VLOOKUP(A67,LevelBalance!U:X,4,FALSE)</f>
        <v>156550</v>
      </c>
    </row>
    <row r="68" spans="1:5" x14ac:dyDescent="0.3">
      <c r="A68">
        <v>66</v>
      </c>
      <c r="B68" s="18" t="str">
        <f>VLOOKUP(A68,AbilBalance!D:M,9,FALSE)</f>
        <v>36,50</v>
      </c>
      <c r="C68" s="19" t="str">
        <f>VLOOKUP(A68,AbilBalance!D:M,10,FALSE)</f>
        <v>250,5.5</v>
      </c>
      <c r="D68">
        <f>ROUNDUP(VLOOKUP(A68,LevelBalance!U:V,2,FALSE)/(24*60),0)</f>
        <v>42</v>
      </c>
      <c r="E68">
        <f>VLOOKUP(A68,LevelBalance!U:X,4,FALSE)</f>
        <v>169930</v>
      </c>
    </row>
    <row r="69" spans="1:5" x14ac:dyDescent="0.3">
      <c r="A69">
        <v>67</v>
      </c>
      <c r="B69" s="18" t="str">
        <f>VLOOKUP(A69,AbilBalance!D:M,9,FALSE)</f>
        <v>39,47</v>
      </c>
      <c r="C69" s="19" t="str">
        <f>VLOOKUP(A69,AbilBalance!D:M,10,FALSE)</f>
        <v>160,20</v>
      </c>
      <c r="D69">
        <f>ROUNDUP(VLOOKUP(A69,LevelBalance!U:V,2,FALSE)/(24*60),0)</f>
        <v>42</v>
      </c>
      <c r="E69">
        <f>VLOOKUP(A69,LevelBalance!U:X,4,FALSE)</f>
        <v>184670</v>
      </c>
    </row>
    <row r="70" spans="1:5" x14ac:dyDescent="0.3">
      <c r="A70">
        <v>68</v>
      </c>
      <c r="B70" s="18" t="str">
        <f>VLOOKUP(A70,AbilBalance!D:M,9,FALSE)</f>
        <v>43,55</v>
      </c>
      <c r="C70" s="19" t="str">
        <f>VLOOKUP(A70,AbilBalance!D:M,10,FALSE)</f>
        <v>70,0.09</v>
      </c>
      <c r="D70">
        <f>ROUNDUP(VLOOKUP(A70,LevelBalance!U:V,2,FALSE)/(24*60),0)</f>
        <v>42</v>
      </c>
      <c r="E70">
        <f>VLOOKUP(A70,LevelBalance!U:X,4,FALSE)</f>
        <v>200880</v>
      </c>
    </row>
    <row r="71" spans="1:5" x14ac:dyDescent="0.3">
      <c r="A71">
        <v>69</v>
      </c>
      <c r="B71" s="18" t="str">
        <f>VLOOKUP(A71,AbilBalance!D:M,9,FALSE)</f>
        <v>60,46</v>
      </c>
      <c r="C71" s="19" t="str">
        <f>VLOOKUP(A71,AbilBalance!D:M,10,FALSE)</f>
        <v>0.54,6.5</v>
      </c>
      <c r="D71">
        <f>ROUNDUP(VLOOKUP(A71,LevelBalance!U:V,2,FALSE)/(24*60),0)</f>
        <v>42</v>
      </c>
      <c r="E71">
        <f>VLOOKUP(A71,LevelBalance!U:X,4,FALSE)</f>
        <v>218680</v>
      </c>
    </row>
    <row r="72" spans="1:5" x14ac:dyDescent="0.3">
      <c r="A72">
        <v>70</v>
      </c>
      <c r="B72" s="18" t="str">
        <f>VLOOKUP(A72,AbilBalance!D:M,9,FALSE)</f>
        <v>35,54</v>
      </c>
      <c r="C72" s="19" t="str">
        <f>VLOOKUP(A72,AbilBalance!D:M,10,FALSE)</f>
        <v>450,1.7</v>
      </c>
      <c r="D72">
        <f>ROUNDUP(VLOOKUP(A72,LevelBalance!U:V,2,FALSE)/(24*60),0)</f>
        <v>49</v>
      </c>
      <c r="E72">
        <f>VLOOKUP(A72,LevelBalance!U:X,4,FALSE)</f>
        <v>237200</v>
      </c>
    </row>
    <row r="73" spans="1:5" x14ac:dyDescent="0.3">
      <c r="A73">
        <v>71</v>
      </c>
      <c r="B73" s="18" t="str">
        <f>VLOOKUP(A73,AbilBalance!D:M,9,FALSE)</f>
        <v>36,50</v>
      </c>
      <c r="C73" s="19" t="str">
        <f>VLOOKUP(A73,AbilBalance!D:M,10,FALSE)</f>
        <v>275,6.25</v>
      </c>
      <c r="D73">
        <f>ROUNDUP(VLOOKUP(A73,LevelBalance!U:V,2,FALSE)/(24*60),0)</f>
        <v>49</v>
      </c>
      <c r="E73">
        <f>VLOOKUP(A73,LevelBalance!U:X,4,FALSE)</f>
        <v>257560</v>
      </c>
    </row>
    <row r="74" spans="1:5" x14ac:dyDescent="0.3">
      <c r="A74">
        <v>72</v>
      </c>
      <c r="B74" s="18" t="str">
        <f>VLOOKUP(A74,AbilBalance!D:M,9,FALSE)</f>
        <v>39,47</v>
      </c>
      <c r="C74" s="19" t="str">
        <f>VLOOKUP(A74,AbilBalance!D:M,10,FALSE)</f>
        <v>175,22.5</v>
      </c>
      <c r="D74">
        <f>ROUNDUP(VLOOKUP(A74,LevelBalance!U:V,2,FALSE)/(24*60),0)</f>
        <v>49</v>
      </c>
      <c r="E74">
        <f>VLOOKUP(A74,LevelBalance!U:X,4,FALSE)</f>
        <v>279920</v>
      </c>
    </row>
    <row r="75" spans="1:5" x14ac:dyDescent="0.3">
      <c r="A75">
        <v>73</v>
      </c>
      <c r="B75" s="18" t="str">
        <f>VLOOKUP(A75,AbilBalance!D:M,9,FALSE)</f>
        <v>43,55</v>
      </c>
      <c r="C75" s="19" t="str">
        <f>VLOOKUP(A75,AbilBalance!D:M,10,FALSE)</f>
        <v>75,0.1</v>
      </c>
      <c r="D75">
        <f>ROUNDUP(VLOOKUP(A75,LevelBalance!U:V,2,FALSE)/(24*60),0)</f>
        <v>49</v>
      </c>
      <c r="E75">
        <f>VLOOKUP(A75,LevelBalance!U:X,4,FALSE)</f>
        <v>304450</v>
      </c>
    </row>
    <row r="76" spans="1:5" x14ac:dyDescent="0.3">
      <c r="A76">
        <v>74</v>
      </c>
      <c r="B76" s="18" t="str">
        <f>VLOOKUP(A76,AbilBalance!D:M,9,FALSE)</f>
        <v>60,61</v>
      </c>
      <c r="C76" s="19" t="str">
        <f>VLOOKUP(A76,AbilBalance!D:M,10,FALSE)</f>
        <v>0.55,0.175</v>
      </c>
      <c r="D76">
        <f>ROUNDUP(VLOOKUP(A76,LevelBalance!U:V,2,FALSE)/(24*60),0)</f>
        <v>49</v>
      </c>
      <c r="E76">
        <f>VLOOKUP(A76,LevelBalance!U:X,4,FALSE)</f>
        <v>331340</v>
      </c>
    </row>
    <row r="77" spans="1:5" x14ac:dyDescent="0.3">
      <c r="A77">
        <v>75</v>
      </c>
      <c r="B77" s="18" t="str">
        <f>VLOOKUP(A77,AbilBalance!D:M,9,FALSE)</f>
        <v>35,54</v>
      </c>
      <c r="C77" s="19" t="str">
        <f>VLOOKUP(A77,AbilBalance!D:M,10,FALSE)</f>
        <v>500,1.75</v>
      </c>
      <c r="D77">
        <f>ROUNDUP(VLOOKUP(A77,LevelBalance!U:V,2,FALSE)/(24*60),0)</f>
        <v>56</v>
      </c>
      <c r="E77">
        <f>VLOOKUP(A77,LevelBalance!U:X,4,FALSE)</f>
        <v>359800</v>
      </c>
    </row>
    <row r="78" spans="1:5" x14ac:dyDescent="0.3">
      <c r="A78">
        <v>76</v>
      </c>
      <c r="B78" s="18" t="str">
        <f>VLOOKUP(A78,AbilBalance!D:M,9,FALSE)</f>
        <v>36,50</v>
      </c>
      <c r="C78" s="19" t="str">
        <f>VLOOKUP(A78,AbilBalance!D:M,10,FALSE)</f>
        <v>300,7</v>
      </c>
      <c r="D78">
        <f>ROUNDUP(VLOOKUP(A78,LevelBalance!U:V,2,FALSE)/(24*60),0)</f>
        <v>56</v>
      </c>
      <c r="E78">
        <f>VLOOKUP(A78,LevelBalance!U:X,4,FALSE)</f>
        <v>391050</v>
      </c>
    </row>
    <row r="79" spans="1:5" x14ac:dyDescent="0.3">
      <c r="A79">
        <v>77</v>
      </c>
      <c r="B79" s="18" t="str">
        <f>VLOOKUP(A79,AbilBalance!D:M,9,FALSE)</f>
        <v>39,47</v>
      </c>
      <c r="C79" s="19" t="str">
        <f>VLOOKUP(A79,AbilBalance!D:M,10,FALSE)</f>
        <v>190,25</v>
      </c>
      <c r="D79">
        <f>ROUNDUP(VLOOKUP(A79,LevelBalance!U:V,2,FALSE)/(24*60),0)</f>
        <v>56</v>
      </c>
      <c r="E79">
        <f>VLOOKUP(A79,LevelBalance!U:X,4,FALSE)</f>
        <v>425340</v>
      </c>
    </row>
    <row r="80" spans="1:5" x14ac:dyDescent="0.3">
      <c r="A80">
        <v>78</v>
      </c>
      <c r="B80" s="18" t="str">
        <f>VLOOKUP(A80,AbilBalance!D:M,9,FALSE)</f>
        <v>43,55</v>
      </c>
      <c r="C80" s="19" t="str">
        <f>VLOOKUP(A80,AbilBalance!D:M,10,FALSE)</f>
        <v>80,0.11</v>
      </c>
      <c r="D80">
        <f>ROUNDUP(VLOOKUP(A80,LevelBalance!U:V,2,FALSE)/(24*60),0)</f>
        <v>56</v>
      </c>
      <c r="E80">
        <f>VLOOKUP(A80,LevelBalance!U:X,4,FALSE)</f>
        <v>462950</v>
      </c>
    </row>
    <row r="81" spans="1:5" x14ac:dyDescent="0.3">
      <c r="A81">
        <v>79</v>
      </c>
      <c r="B81" s="18" t="str">
        <f>VLOOKUP(A81,AbilBalance!D:M,9,FALSE)</f>
        <v>60,42</v>
      </c>
      <c r="C81" s="19" t="str">
        <f>VLOOKUP(A81,AbilBalance!D:M,10,FALSE)</f>
        <v>0.56,70</v>
      </c>
      <c r="D81">
        <f>ROUNDUP(VLOOKUP(A81,LevelBalance!U:V,2,FALSE)/(24*60),0)</f>
        <v>56</v>
      </c>
      <c r="E81">
        <f>VLOOKUP(A81,LevelBalance!U:X,4,FALSE)</f>
        <v>504180</v>
      </c>
    </row>
    <row r="82" spans="1:5" x14ac:dyDescent="0.3">
      <c r="A82">
        <v>80</v>
      </c>
      <c r="B82" s="18" t="str">
        <f>VLOOKUP(A82,AbilBalance!D:M,9,FALSE)</f>
        <v>35,54</v>
      </c>
      <c r="C82" s="19" t="str">
        <f>VLOOKUP(A82,AbilBalance!D:M,10,FALSE)</f>
        <v>550,1.8</v>
      </c>
      <c r="D82">
        <f>ROUNDUP(VLOOKUP(A82,LevelBalance!U:V,2,FALSE)/(24*60),0)</f>
        <v>63</v>
      </c>
      <c r="E82">
        <f>VLOOKUP(A82,LevelBalance!U:X,4,FALSE)</f>
        <v>548360</v>
      </c>
    </row>
    <row r="83" spans="1:5" x14ac:dyDescent="0.3">
      <c r="A83">
        <v>81</v>
      </c>
      <c r="B83" s="18" t="str">
        <f>VLOOKUP(A83,AbilBalance!D:M,9,FALSE)</f>
        <v>36,50</v>
      </c>
      <c r="C83" s="19" t="str">
        <f>VLOOKUP(A83,AbilBalance!D:M,10,FALSE)</f>
        <v>325,7.75</v>
      </c>
      <c r="D83">
        <f>ROUNDUP(VLOOKUP(A83,LevelBalance!U:V,2,FALSE)/(24*60),0)</f>
        <v>63</v>
      </c>
      <c r="E83">
        <f>VLOOKUP(A83,LevelBalance!U:X,4,FALSE)</f>
        <v>596850</v>
      </c>
    </row>
    <row r="84" spans="1:5" x14ac:dyDescent="0.3">
      <c r="A84">
        <v>82</v>
      </c>
      <c r="B84" s="18" t="str">
        <f>VLOOKUP(A84,AbilBalance!D:M,9,FALSE)</f>
        <v>39,47</v>
      </c>
      <c r="C84" s="19" t="str">
        <f>VLOOKUP(A84,AbilBalance!D:M,10,FALSE)</f>
        <v>205,27.5</v>
      </c>
      <c r="D84">
        <f>ROUNDUP(VLOOKUP(A84,LevelBalance!U:V,2,FALSE)/(24*60),0)</f>
        <v>63</v>
      </c>
      <c r="E84">
        <f>VLOOKUP(A84,LevelBalance!U:X,4,FALSE)</f>
        <v>645970</v>
      </c>
    </row>
    <row r="85" spans="1:5" x14ac:dyDescent="0.3">
      <c r="A85">
        <v>83</v>
      </c>
      <c r="B85" s="18" t="str">
        <f>VLOOKUP(A85,AbilBalance!D:M,9,FALSE)</f>
        <v>43,55</v>
      </c>
      <c r="C85" s="19" t="str">
        <f>VLOOKUP(A85,AbilBalance!D:M,10,FALSE)</f>
        <v>85,0.12</v>
      </c>
      <c r="D85">
        <f>ROUNDUP(VLOOKUP(A85,LevelBalance!U:V,2,FALSE)/(24*60),0)</f>
        <v>63</v>
      </c>
      <c r="E85">
        <f>VLOOKUP(A85,LevelBalance!U:X,4,FALSE)</f>
        <v>695730</v>
      </c>
    </row>
    <row r="86" spans="1:5" x14ac:dyDescent="0.3">
      <c r="A86">
        <v>84</v>
      </c>
      <c r="B86" s="18" t="str">
        <f>VLOOKUP(A86,AbilBalance!D:M,9,FALSE)</f>
        <v>60,46</v>
      </c>
      <c r="C86" s="19" t="str">
        <f>VLOOKUP(A86,AbilBalance!D:M,10,FALSE)</f>
        <v>0.57,7</v>
      </c>
      <c r="D86">
        <f>ROUNDUP(VLOOKUP(A86,LevelBalance!U:V,2,FALSE)/(24*60),0)</f>
        <v>63</v>
      </c>
      <c r="E86">
        <f>VLOOKUP(A86,LevelBalance!U:X,4,FALSE)</f>
        <v>746130</v>
      </c>
    </row>
    <row r="87" spans="1:5" x14ac:dyDescent="0.3">
      <c r="A87">
        <v>85</v>
      </c>
      <c r="B87" s="18" t="str">
        <f>VLOOKUP(A87,AbilBalance!D:M,9,FALSE)</f>
        <v>35,54</v>
      </c>
      <c r="C87" s="19" t="str">
        <f>VLOOKUP(A87,AbilBalance!D:M,10,FALSE)</f>
        <v>600,1.85</v>
      </c>
      <c r="D87">
        <f>ROUNDUP(VLOOKUP(A87,LevelBalance!U:V,2,FALSE)/(24*60),0)</f>
        <v>70</v>
      </c>
      <c r="E87">
        <f>VLOOKUP(A87,LevelBalance!U:X,4,FALSE)</f>
        <v>796180</v>
      </c>
    </row>
    <row r="88" spans="1:5" x14ac:dyDescent="0.3">
      <c r="A88">
        <v>86</v>
      </c>
      <c r="B88" s="18" t="str">
        <f>VLOOKUP(A88,AbilBalance!D:M,9,FALSE)</f>
        <v>36,50</v>
      </c>
      <c r="C88" s="19" t="str">
        <f>VLOOKUP(A88,AbilBalance!D:M,10,FALSE)</f>
        <v>350,8.5</v>
      </c>
      <c r="D88">
        <f>ROUNDUP(VLOOKUP(A88,LevelBalance!U:V,2,FALSE)/(24*60),0)</f>
        <v>70</v>
      </c>
      <c r="E88">
        <f>VLOOKUP(A88,LevelBalance!U:X,4,FALSE)</f>
        <v>846890</v>
      </c>
    </row>
    <row r="89" spans="1:5" x14ac:dyDescent="0.3">
      <c r="A89">
        <v>87</v>
      </c>
      <c r="B89" s="18" t="str">
        <f>VLOOKUP(A89,AbilBalance!D:M,9,FALSE)</f>
        <v>39,47</v>
      </c>
      <c r="C89" s="19" t="str">
        <f>VLOOKUP(A89,AbilBalance!D:M,10,FALSE)</f>
        <v>220,30</v>
      </c>
      <c r="D89">
        <f>ROUNDUP(VLOOKUP(A89,LevelBalance!U:V,2,FALSE)/(24*60),0)</f>
        <v>70</v>
      </c>
      <c r="E89">
        <f>VLOOKUP(A89,LevelBalance!U:X,4,FALSE)</f>
        <v>898260</v>
      </c>
    </row>
    <row r="90" spans="1:5" x14ac:dyDescent="0.3">
      <c r="A90">
        <v>88</v>
      </c>
      <c r="B90" s="18" t="str">
        <f>VLOOKUP(A90,AbilBalance!D:M,9,FALSE)</f>
        <v>43,55</v>
      </c>
      <c r="C90" s="19" t="str">
        <f>VLOOKUP(A90,AbilBalance!D:M,10,FALSE)</f>
        <v>90,0.13</v>
      </c>
      <c r="D90">
        <f>ROUNDUP(VLOOKUP(A90,LevelBalance!U:V,2,FALSE)/(24*60),0)</f>
        <v>70</v>
      </c>
      <c r="E90">
        <f>VLOOKUP(A90,LevelBalance!U:X,4,FALSE)</f>
        <v>950300</v>
      </c>
    </row>
    <row r="91" spans="1:5" x14ac:dyDescent="0.3">
      <c r="A91">
        <v>89</v>
      </c>
      <c r="B91" s="18" t="str">
        <f>VLOOKUP(A91,AbilBalance!D:M,9,FALSE)</f>
        <v>60,61</v>
      </c>
      <c r="C91" s="19" t="str">
        <f>VLOOKUP(A91,AbilBalance!D:M,10,FALSE)</f>
        <v>0.58,0.2</v>
      </c>
      <c r="D91">
        <f>ROUNDUP(VLOOKUP(A91,LevelBalance!U:V,2,FALSE)/(24*60),0)</f>
        <v>70</v>
      </c>
      <c r="E91">
        <f>VLOOKUP(A91,LevelBalance!U:X,4,FALSE)</f>
        <v>1003020</v>
      </c>
    </row>
    <row r="92" spans="1:5" x14ac:dyDescent="0.3">
      <c r="A92">
        <v>90</v>
      </c>
      <c r="B92" s="18" t="str">
        <f>VLOOKUP(A92,AbilBalance!D:M,9,FALSE)</f>
        <v>35,54</v>
      </c>
      <c r="C92" s="19" t="str">
        <f>VLOOKUP(A92,AbilBalance!D:M,10,FALSE)</f>
        <v>650,1.9</v>
      </c>
      <c r="D92">
        <f>ROUNDUP(VLOOKUP(A92,LevelBalance!U:V,2,FALSE)/(24*60),0)</f>
        <v>84</v>
      </c>
      <c r="E92">
        <f>VLOOKUP(A92,LevelBalance!U:X,4,FALSE)</f>
        <v>1054420</v>
      </c>
    </row>
    <row r="93" spans="1:5" x14ac:dyDescent="0.3">
      <c r="A93">
        <v>91</v>
      </c>
      <c r="B93" s="18" t="str">
        <f>VLOOKUP(A93,AbilBalance!D:M,9,FALSE)</f>
        <v>36,50</v>
      </c>
      <c r="C93" s="19" t="str">
        <f>VLOOKUP(A93,AbilBalance!D:M,10,FALSE)</f>
        <v>375,9.25</v>
      </c>
      <c r="D93">
        <f>ROUNDUP(VLOOKUP(A93,LevelBalance!U:V,2,FALSE)/(24*60),0)</f>
        <v>84</v>
      </c>
      <c r="E93">
        <f>VLOOKUP(A93,LevelBalance!U:X,4,FALSE)</f>
        <v>1106510</v>
      </c>
    </row>
    <row r="94" spans="1:5" x14ac:dyDescent="0.3">
      <c r="A94">
        <v>92</v>
      </c>
      <c r="B94" s="18" t="str">
        <f>VLOOKUP(A94,AbilBalance!D:M,9,FALSE)</f>
        <v>39,47</v>
      </c>
      <c r="C94" s="19" t="str">
        <f>VLOOKUP(A94,AbilBalance!D:M,10,FALSE)</f>
        <v>235,32.5</v>
      </c>
      <c r="D94">
        <f>ROUNDUP(VLOOKUP(A94,LevelBalance!U:V,2,FALSE)/(24*60),0)</f>
        <v>84</v>
      </c>
      <c r="E94">
        <f>VLOOKUP(A94,LevelBalance!U:X,4,FALSE)</f>
        <v>1159300</v>
      </c>
    </row>
    <row r="95" spans="1:5" x14ac:dyDescent="0.3">
      <c r="A95">
        <v>93</v>
      </c>
      <c r="B95" s="18" t="str">
        <f>VLOOKUP(A95,AbilBalance!D:M,9,FALSE)</f>
        <v>43,55</v>
      </c>
      <c r="C95" s="19" t="str">
        <f>VLOOKUP(A95,AbilBalance!D:M,10,FALSE)</f>
        <v>95,0.14</v>
      </c>
      <c r="D95">
        <f>ROUNDUP(VLOOKUP(A95,LevelBalance!U:V,2,FALSE)/(24*60),0)</f>
        <v>84</v>
      </c>
      <c r="E95">
        <f>VLOOKUP(A95,LevelBalance!U:X,4,FALSE)</f>
        <v>1212790</v>
      </c>
    </row>
    <row r="96" spans="1:5" x14ac:dyDescent="0.3">
      <c r="A96">
        <v>94</v>
      </c>
      <c r="B96" s="18" t="str">
        <f>VLOOKUP(A96,AbilBalance!D:M,9,FALSE)</f>
        <v>60,42</v>
      </c>
      <c r="C96" s="19" t="str">
        <f>VLOOKUP(A96,AbilBalance!D:M,10,FALSE)</f>
        <v>0.59,75</v>
      </c>
      <c r="D96">
        <f>ROUNDUP(VLOOKUP(A96,LevelBalance!U:V,2,FALSE)/(24*60),0)</f>
        <v>84</v>
      </c>
      <c r="E96">
        <f>VLOOKUP(A96,LevelBalance!U:X,4,FALSE)</f>
        <v>1266990</v>
      </c>
    </row>
    <row r="97" spans="1:5" x14ac:dyDescent="0.3">
      <c r="A97">
        <v>95</v>
      </c>
      <c r="B97" s="18" t="str">
        <f>VLOOKUP(A97,AbilBalance!D:M,9,FALSE)</f>
        <v>35,54</v>
      </c>
      <c r="C97" s="19" t="str">
        <f>VLOOKUP(A97,AbilBalance!D:M,10,FALSE)</f>
        <v>700,1.95</v>
      </c>
      <c r="D97">
        <f>ROUNDUP(VLOOKUP(A97,LevelBalance!U:V,2,FALSE)/(24*60),0)</f>
        <v>98</v>
      </c>
      <c r="E97">
        <f>VLOOKUP(A97,LevelBalance!U:X,4,FALSE)</f>
        <v>1319910</v>
      </c>
    </row>
    <row r="98" spans="1:5" x14ac:dyDescent="0.3">
      <c r="A98">
        <v>96</v>
      </c>
      <c r="B98" s="18" t="str">
        <f>VLOOKUP(A98,AbilBalance!D:M,9,FALSE)</f>
        <v>36,50</v>
      </c>
      <c r="C98" s="19" t="str">
        <f>VLOOKUP(A98,AbilBalance!D:M,10,FALSE)</f>
        <v>400,10</v>
      </c>
      <c r="D98">
        <f>ROUNDUP(VLOOKUP(A98,LevelBalance!U:V,2,FALSE)/(24*60),0)</f>
        <v>98</v>
      </c>
      <c r="E98">
        <f>VLOOKUP(A98,LevelBalance!U:X,4,FALSE)</f>
        <v>1373550</v>
      </c>
    </row>
    <row r="99" spans="1:5" x14ac:dyDescent="0.3">
      <c r="A99">
        <v>97</v>
      </c>
      <c r="B99" s="18" t="str">
        <f>VLOOKUP(A99,AbilBalance!D:M,9,FALSE)</f>
        <v>39,47</v>
      </c>
      <c r="C99" s="19" t="str">
        <f>VLOOKUP(A99,AbilBalance!D:M,10,FALSE)</f>
        <v>250,35</v>
      </c>
      <c r="D99">
        <f>ROUNDUP(VLOOKUP(A99,LevelBalance!U:V,2,FALSE)/(24*60),0)</f>
        <v>98</v>
      </c>
      <c r="E99">
        <f>VLOOKUP(A99,LevelBalance!U:X,4,FALSE)</f>
        <v>1427920</v>
      </c>
    </row>
    <row r="100" spans="1:5" x14ac:dyDescent="0.3">
      <c r="A100">
        <v>98</v>
      </c>
      <c r="B100" s="18" t="str">
        <f>VLOOKUP(A100,AbilBalance!D:M,9,FALSE)</f>
        <v>43,55</v>
      </c>
      <c r="C100" s="19" t="str">
        <f>VLOOKUP(A100,AbilBalance!D:M,10,FALSE)</f>
        <v>100,0.15</v>
      </c>
      <c r="D100">
        <f>ROUNDUP(VLOOKUP(A100,LevelBalance!U:V,2,FALSE)/(24*60),0)</f>
        <v>98</v>
      </c>
      <c r="E100">
        <f>VLOOKUP(A100,LevelBalance!U:X,4,FALSE)</f>
        <v>1483030</v>
      </c>
    </row>
    <row r="101" spans="1:5" x14ac:dyDescent="0.3">
      <c r="A101">
        <v>99</v>
      </c>
      <c r="B101" s="18" t="str">
        <f>VLOOKUP(A101,AbilBalance!D:M,9,FALSE)</f>
        <v>60,46</v>
      </c>
      <c r="C101" s="19" t="str">
        <f>VLOOKUP(A101,AbilBalance!D:M,10,FALSE)</f>
        <v>0.6,7.5</v>
      </c>
      <c r="D101">
        <f>ROUNDUP(VLOOKUP(A101,LevelBalance!U:V,2,FALSE)/(24*60),0)</f>
        <v>98</v>
      </c>
      <c r="E101">
        <f>VLOOKUP(A101,LevelBalance!U:X,4,FALSE)</f>
        <v>1538890</v>
      </c>
    </row>
    <row r="102" spans="1:5" x14ac:dyDescent="0.3">
      <c r="A102">
        <v>100</v>
      </c>
      <c r="B102" s="18" t="str">
        <f>VLOOKUP(A102,AbilBalance!D:M,9,FALSE)</f>
        <v>35,54</v>
      </c>
      <c r="C102" s="19" t="str">
        <f>VLOOKUP(A102,AbilBalance!D:M,10,FALSE)</f>
        <v>750,2</v>
      </c>
      <c r="D102">
        <f>ROUNDUP(VLOOKUP(A102,LevelBalance!U:V,2,FALSE)/(24*60),0)</f>
        <v>112</v>
      </c>
      <c r="E102">
        <f>VLOOKUP(A102,LevelBalance!U:X,4,FALSE)</f>
        <v>1593500</v>
      </c>
    </row>
    <row r="103" spans="1:5" x14ac:dyDescent="0.3">
      <c r="A103">
        <v>101</v>
      </c>
      <c r="B103" s="18" t="str">
        <f>VLOOKUP(A103,AbilBalance!D:M,9,FALSE)</f>
        <v>36,50</v>
      </c>
      <c r="C103" s="19" t="str">
        <f>VLOOKUP(A103,AbilBalance!D:M,10,FALSE)</f>
        <v>425,10.75</v>
      </c>
      <c r="D103">
        <f>ROUNDUP(VLOOKUP(A103,LevelBalance!U:V,2,FALSE)/(24*60),0)</f>
        <v>112</v>
      </c>
      <c r="E103">
        <f>VLOOKUP(A103,LevelBalance!U:X,4,FALSE)</f>
        <v>1648870</v>
      </c>
    </row>
    <row r="104" spans="1:5" x14ac:dyDescent="0.3">
      <c r="A104">
        <v>102</v>
      </c>
      <c r="B104" s="18" t="str">
        <f>VLOOKUP(A104,AbilBalance!D:M,9,FALSE)</f>
        <v>39,47</v>
      </c>
      <c r="C104" s="19" t="str">
        <f>VLOOKUP(A104,AbilBalance!D:M,10,FALSE)</f>
        <v>265,37.5</v>
      </c>
      <c r="D104">
        <f>ROUNDUP(VLOOKUP(A104,LevelBalance!U:V,2,FALSE)/(24*60),0)</f>
        <v>112</v>
      </c>
      <c r="E104">
        <f>VLOOKUP(A104,LevelBalance!U:X,4,FALSE)</f>
        <v>1705010</v>
      </c>
    </row>
    <row r="105" spans="1:5" x14ac:dyDescent="0.3">
      <c r="A105">
        <v>103</v>
      </c>
      <c r="B105" s="18" t="str">
        <f>VLOOKUP(A105,AbilBalance!D:M,9,FALSE)</f>
        <v>43,55</v>
      </c>
      <c r="C105" s="19" t="str">
        <f>VLOOKUP(A105,AbilBalance!D:M,10,FALSE)</f>
        <v>105,0.16</v>
      </c>
      <c r="D105">
        <f>ROUNDUP(VLOOKUP(A105,LevelBalance!U:V,2,FALSE)/(24*60),0)</f>
        <v>112</v>
      </c>
      <c r="E105">
        <f>VLOOKUP(A105,LevelBalance!U:X,4,FALSE)</f>
        <v>1761930</v>
      </c>
    </row>
    <row r="106" spans="1:5" x14ac:dyDescent="0.3">
      <c r="A106">
        <v>104</v>
      </c>
      <c r="B106" s="18" t="str">
        <f>VLOOKUP(A106,AbilBalance!D:M,9,FALSE)</f>
        <v>60,61</v>
      </c>
      <c r="C106" s="19" t="str">
        <f>VLOOKUP(A106,AbilBalance!D:M,10,FALSE)</f>
        <v>0.61,0.225</v>
      </c>
      <c r="D106">
        <f>ROUNDUP(VLOOKUP(A106,LevelBalance!U:V,2,FALSE)/(24*60),0)</f>
        <v>112</v>
      </c>
      <c r="E106">
        <f>VLOOKUP(A106,LevelBalance!U:X,4,FALSE)</f>
        <v>1819630</v>
      </c>
    </row>
    <row r="107" spans="1:5" x14ac:dyDescent="0.3">
      <c r="A107">
        <v>105</v>
      </c>
      <c r="B107" s="18" t="str">
        <f>VLOOKUP(A107,AbilBalance!D:M,9,FALSE)</f>
        <v>35,54</v>
      </c>
      <c r="C107" s="19" t="str">
        <f>VLOOKUP(A107,AbilBalance!D:M,10,FALSE)</f>
        <v>800,2.05</v>
      </c>
      <c r="D107">
        <f>ROUNDUP(VLOOKUP(A107,LevelBalance!U:V,2,FALSE)/(24*60),0)</f>
        <v>125</v>
      </c>
      <c r="E107">
        <f>VLOOKUP(A107,LevelBalance!U:X,4,FALSE)</f>
        <v>1876120</v>
      </c>
    </row>
    <row r="108" spans="1:5" x14ac:dyDescent="0.3">
      <c r="A108">
        <v>106</v>
      </c>
      <c r="B108" s="18" t="str">
        <f>VLOOKUP(A108,AbilBalance!D:M,9,FALSE)</f>
        <v>36,50</v>
      </c>
      <c r="C108" s="19" t="str">
        <f>VLOOKUP(A108,AbilBalance!D:M,10,FALSE)</f>
        <v>450,11.5</v>
      </c>
      <c r="D108">
        <f>ROUNDUP(VLOOKUP(A108,LevelBalance!U:V,2,FALSE)/(24*60),0)</f>
        <v>125</v>
      </c>
      <c r="E108">
        <f>VLOOKUP(A108,LevelBalance!U:X,4,FALSE)</f>
        <v>1933410</v>
      </c>
    </row>
    <row r="109" spans="1:5" x14ac:dyDescent="0.3">
      <c r="A109">
        <v>107</v>
      </c>
      <c r="B109" s="18" t="str">
        <f>VLOOKUP(A109,AbilBalance!D:M,9,FALSE)</f>
        <v>39,47</v>
      </c>
      <c r="C109" s="19" t="str">
        <f>VLOOKUP(A109,AbilBalance!D:M,10,FALSE)</f>
        <v>280,40</v>
      </c>
      <c r="D109">
        <f>ROUNDUP(VLOOKUP(A109,LevelBalance!U:V,2,FALSE)/(24*60),0)</f>
        <v>125</v>
      </c>
      <c r="E109">
        <f>VLOOKUP(A109,LevelBalance!U:X,4,FALSE)</f>
        <v>1991510</v>
      </c>
    </row>
    <row r="110" spans="1:5" x14ac:dyDescent="0.3">
      <c r="A110">
        <v>108</v>
      </c>
      <c r="B110" s="18" t="str">
        <f>VLOOKUP(A110,AbilBalance!D:M,9,FALSE)</f>
        <v>43,55</v>
      </c>
      <c r="C110" s="19" t="str">
        <f>VLOOKUP(A110,AbilBalance!D:M,10,FALSE)</f>
        <v>110,0.17</v>
      </c>
      <c r="D110">
        <f>ROUNDUP(VLOOKUP(A110,LevelBalance!U:V,2,FALSE)/(24*60),0)</f>
        <v>125</v>
      </c>
      <c r="E110">
        <f>VLOOKUP(A110,LevelBalance!U:X,4,FALSE)</f>
        <v>2050430</v>
      </c>
    </row>
    <row r="111" spans="1:5" x14ac:dyDescent="0.3">
      <c r="A111">
        <v>109</v>
      </c>
      <c r="B111" s="18" t="str">
        <f>VLOOKUP(A111,AbilBalance!D:M,9,FALSE)</f>
        <v>60,42</v>
      </c>
      <c r="C111" s="19" t="str">
        <f>VLOOKUP(A111,AbilBalance!D:M,10,FALSE)</f>
        <v>0.62,80</v>
      </c>
      <c r="D111">
        <f>ROUNDUP(VLOOKUP(A111,LevelBalance!U:V,2,FALSE)/(24*60),0)</f>
        <v>125</v>
      </c>
      <c r="E111">
        <f>VLOOKUP(A111,LevelBalance!U:X,4,FALSE)</f>
        <v>2110170</v>
      </c>
    </row>
    <row r="112" spans="1:5" x14ac:dyDescent="0.3">
      <c r="A112">
        <v>110</v>
      </c>
      <c r="B112" s="18" t="str">
        <f>VLOOKUP(A112,AbilBalance!D:M,9,FALSE)</f>
        <v>35,54</v>
      </c>
      <c r="C112" s="19" t="str">
        <f>VLOOKUP(A112,AbilBalance!D:M,10,FALSE)</f>
        <v>850,2.1</v>
      </c>
      <c r="D112">
        <f>ROUNDUP(VLOOKUP(A112,LevelBalance!U:V,2,FALSE)/(24*60),0)</f>
        <v>139</v>
      </c>
      <c r="E112">
        <f>VLOOKUP(A112,LevelBalance!U:X,4,FALSE)</f>
        <v>2168740</v>
      </c>
    </row>
    <row r="113" spans="1:5" x14ac:dyDescent="0.3">
      <c r="A113">
        <v>111</v>
      </c>
      <c r="B113" s="18" t="str">
        <f>VLOOKUP(A113,AbilBalance!D:M,9,FALSE)</f>
        <v>36,50</v>
      </c>
      <c r="C113" s="19" t="str">
        <f>VLOOKUP(A113,AbilBalance!D:M,10,FALSE)</f>
        <v>475,12.25</v>
      </c>
      <c r="D113">
        <f>ROUNDUP(VLOOKUP(A113,LevelBalance!U:V,2,FALSE)/(24*60),0)</f>
        <v>139</v>
      </c>
      <c r="E113">
        <f>VLOOKUP(A113,LevelBalance!U:X,4,FALSE)</f>
        <v>2228150</v>
      </c>
    </row>
    <row r="114" spans="1:5" x14ac:dyDescent="0.3">
      <c r="A114">
        <v>112</v>
      </c>
      <c r="B114" s="18" t="str">
        <f>VLOOKUP(A114,AbilBalance!D:M,9,FALSE)</f>
        <v>39,47</v>
      </c>
      <c r="C114" s="19" t="str">
        <f>VLOOKUP(A114,AbilBalance!D:M,10,FALSE)</f>
        <v>295,42.5</v>
      </c>
      <c r="D114">
        <f>ROUNDUP(VLOOKUP(A114,LevelBalance!U:V,2,FALSE)/(24*60),0)</f>
        <v>139</v>
      </c>
      <c r="E114">
        <f>VLOOKUP(A114,LevelBalance!U:X,4,FALSE)</f>
        <v>2288410</v>
      </c>
    </row>
    <row r="115" spans="1:5" x14ac:dyDescent="0.3">
      <c r="A115">
        <v>113</v>
      </c>
      <c r="B115" s="18" t="str">
        <f>VLOOKUP(A115,AbilBalance!D:M,9,FALSE)</f>
        <v>43,55</v>
      </c>
      <c r="C115" s="19" t="str">
        <f>VLOOKUP(A115,AbilBalance!D:M,10,FALSE)</f>
        <v>115,0.18</v>
      </c>
      <c r="D115">
        <f>ROUNDUP(VLOOKUP(A115,LevelBalance!U:V,2,FALSE)/(24*60),0)</f>
        <v>139</v>
      </c>
      <c r="E115">
        <f>VLOOKUP(A115,LevelBalance!U:X,4,FALSE)</f>
        <v>2349530</v>
      </c>
    </row>
    <row r="116" spans="1:5" x14ac:dyDescent="0.3">
      <c r="A116">
        <v>114</v>
      </c>
      <c r="B116" s="18" t="str">
        <f>VLOOKUP(A116,AbilBalance!D:M,9,FALSE)</f>
        <v>60,46</v>
      </c>
      <c r="C116" s="19" t="str">
        <f>VLOOKUP(A116,AbilBalance!D:M,10,FALSE)</f>
        <v>0.63,8</v>
      </c>
      <c r="D116">
        <f>ROUNDUP(VLOOKUP(A116,LevelBalance!U:V,2,FALSE)/(24*60),0)</f>
        <v>139</v>
      </c>
      <c r="E116">
        <f>VLOOKUP(A116,LevelBalance!U:X,4,FALSE)</f>
        <v>2411520</v>
      </c>
    </row>
    <row r="117" spans="1:5" x14ac:dyDescent="0.3">
      <c r="A117">
        <v>115</v>
      </c>
      <c r="B117" s="18" t="str">
        <f>VLOOKUP(A117,AbilBalance!D:M,9,FALSE)</f>
        <v>35,54</v>
      </c>
      <c r="C117" s="19" t="str">
        <f>VLOOKUP(A117,AbilBalance!D:M,10,FALSE)</f>
        <v>900,2.15</v>
      </c>
      <c r="D117">
        <f>ROUNDUP(VLOOKUP(A117,LevelBalance!U:V,2,FALSE)/(24*60),0)</f>
        <v>153</v>
      </c>
      <c r="E117">
        <f>VLOOKUP(A117,LevelBalance!U:X,4,FALSE)</f>
        <v>2472390</v>
      </c>
    </row>
    <row r="118" spans="1:5" x14ac:dyDescent="0.3">
      <c r="A118">
        <v>116</v>
      </c>
      <c r="B118" s="18" t="str">
        <f>VLOOKUP(A118,AbilBalance!D:M,9,FALSE)</f>
        <v>36,50</v>
      </c>
      <c r="C118" s="19" t="str">
        <f>VLOOKUP(A118,AbilBalance!D:M,10,FALSE)</f>
        <v>500,13</v>
      </c>
      <c r="D118">
        <f>ROUNDUP(VLOOKUP(A118,LevelBalance!U:V,2,FALSE)/(24*60),0)</f>
        <v>153</v>
      </c>
      <c r="E118">
        <f>VLOOKUP(A118,LevelBalance!U:X,4,FALSE)</f>
        <v>2534140</v>
      </c>
    </row>
    <row r="119" spans="1:5" x14ac:dyDescent="0.3">
      <c r="A119">
        <v>117</v>
      </c>
      <c r="B119" s="18" t="str">
        <f>VLOOKUP(A119,AbilBalance!D:M,9,FALSE)</f>
        <v>39,47</v>
      </c>
      <c r="C119" s="19" t="str">
        <f>VLOOKUP(A119,AbilBalance!D:M,10,FALSE)</f>
        <v>310,45</v>
      </c>
      <c r="D119">
        <f>ROUNDUP(VLOOKUP(A119,LevelBalance!U:V,2,FALSE)/(24*60),0)</f>
        <v>153</v>
      </c>
      <c r="E119">
        <f>VLOOKUP(A119,LevelBalance!U:X,4,FALSE)</f>
        <v>2596780</v>
      </c>
    </row>
    <row r="120" spans="1:5" x14ac:dyDescent="0.3">
      <c r="A120">
        <v>118</v>
      </c>
      <c r="B120" s="18" t="str">
        <f>VLOOKUP(A120,AbilBalance!D:M,9,FALSE)</f>
        <v>43,55</v>
      </c>
      <c r="C120" s="19" t="str">
        <f>VLOOKUP(A120,AbilBalance!D:M,10,FALSE)</f>
        <v>120,0.19</v>
      </c>
      <c r="D120">
        <f>ROUNDUP(VLOOKUP(A120,LevelBalance!U:V,2,FALSE)/(24*60),0)</f>
        <v>153</v>
      </c>
      <c r="E120">
        <f>VLOOKUP(A120,LevelBalance!U:X,4,FALSE)</f>
        <v>2660320</v>
      </c>
    </row>
    <row r="121" spans="1:5" x14ac:dyDescent="0.3">
      <c r="A121">
        <v>119</v>
      </c>
      <c r="B121" s="18" t="str">
        <f>VLOOKUP(A121,AbilBalance!D:M,9,FALSE)</f>
        <v>60,61</v>
      </c>
      <c r="C121" s="19" t="str">
        <f>VLOOKUP(A121,AbilBalance!D:M,10,FALSE)</f>
        <v>0.64,0.25</v>
      </c>
      <c r="D121">
        <f>ROUNDUP(VLOOKUP(A121,LevelBalance!U:V,2,FALSE)/(24*60),0)</f>
        <v>153</v>
      </c>
      <c r="E121">
        <f>VLOOKUP(A121,LevelBalance!U:X,4,FALSE)</f>
        <v>2724770</v>
      </c>
    </row>
    <row r="122" spans="1:5" x14ac:dyDescent="0.3">
      <c r="A122">
        <v>120</v>
      </c>
      <c r="B122" s="18" t="str">
        <f>VLOOKUP(A122,AbilBalance!D:M,9,FALSE)</f>
        <v>35,54</v>
      </c>
      <c r="C122" s="19" t="str">
        <f>VLOOKUP(A122,AbilBalance!D:M,10,FALSE)</f>
        <v>950,2.2</v>
      </c>
      <c r="D122">
        <f>ROUNDUP(VLOOKUP(A122,LevelBalance!U:V,2,FALSE)/(24*60),0)</f>
        <v>167</v>
      </c>
      <c r="E122">
        <f>VLOOKUP(A122,LevelBalance!U:X,4,FALSE)</f>
        <v>2788140</v>
      </c>
    </row>
    <row r="123" spans="1:5" x14ac:dyDescent="0.3">
      <c r="A123">
        <v>121</v>
      </c>
      <c r="B123" s="18" t="str">
        <f>VLOOKUP(A123,AbilBalance!D:M,9,FALSE)</f>
        <v>36,50</v>
      </c>
      <c r="C123" s="19" t="str">
        <f>VLOOKUP(A123,AbilBalance!D:M,10,FALSE)</f>
        <v>525,13.75</v>
      </c>
      <c r="D123">
        <f>ROUNDUP(VLOOKUP(A123,LevelBalance!U:V,2,FALSE)/(24*60),0)</f>
        <v>167</v>
      </c>
      <c r="E123">
        <f>VLOOKUP(A123,LevelBalance!U:X,4,FALSE)</f>
        <v>2852440</v>
      </c>
    </row>
    <row r="124" spans="1:5" x14ac:dyDescent="0.3">
      <c r="A124">
        <v>122</v>
      </c>
      <c r="B124" s="18" t="str">
        <f>VLOOKUP(A124,AbilBalance!D:M,9,FALSE)</f>
        <v>39,47</v>
      </c>
      <c r="C124" s="19" t="str">
        <f>VLOOKUP(A124,AbilBalance!D:M,10,FALSE)</f>
        <v>325,47.5</v>
      </c>
      <c r="D124">
        <f>ROUNDUP(VLOOKUP(A124,LevelBalance!U:V,2,FALSE)/(24*60),0)</f>
        <v>167</v>
      </c>
      <c r="E124">
        <f>VLOOKUP(A124,LevelBalance!U:X,4,FALSE)</f>
        <v>2917680</v>
      </c>
    </row>
    <row r="125" spans="1:5" x14ac:dyDescent="0.3">
      <c r="A125">
        <v>123</v>
      </c>
      <c r="B125" s="18" t="str">
        <f>VLOOKUP(A125,AbilBalance!D:M,9,FALSE)</f>
        <v>43,55</v>
      </c>
      <c r="C125" s="19" t="str">
        <f>VLOOKUP(A125,AbilBalance!D:M,10,FALSE)</f>
        <v>125,0.2</v>
      </c>
      <c r="D125">
        <f>ROUNDUP(VLOOKUP(A125,LevelBalance!U:V,2,FALSE)/(24*60),0)</f>
        <v>167</v>
      </c>
      <c r="E125">
        <f>VLOOKUP(A125,LevelBalance!U:X,4,FALSE)</f>
        <v>2983870</v>
      </c>
    </row>
    <row r="126" spans="1:5" x14ac:dyDescent="0.3">
      <c r="A126">
        <v>124</v>
      </c>
      <c r="B126" s="18" t="str">
        <f>VLOOKUP(A126,AbilBalance!D:M,9,FALSE)</f>
        <v>60,42</v>
      </c>
      <c r="C126" s="19" t="str">
        <f>VLOOKUP(A126,AbilBalance!D:M,10,FALSE)</f>
        <v>0.65,85</v>
      </c>
      <c r="D126">
        <f>ROUNDUP(VLOOKUP(A126,LevelBalance!U:V,2,FALSE)/(24*60),0)</f>
        <v>167</v>
      </c>
      <c r="E126">
        <f>VLOOKUP(A126,LevelBalance!U:X,4,FALSE)</f>
        <v>3051020</v>
      </c>
    </row>
    <row r="127" spans="1:5" x14ac:dyDescent="0.3">
      <c r="A127">
        <v>125</v>
      </c>
      <c r="B127" s="18" t="str">
        <f>VLOOKUP(A127,AbilBalance!D:M,9,FALSE)</f>
        <v>35,54</v>
      </c>
      <c r="C127" s="19" t="str">
        <f>VLOOKUP(A127,AbilBalance!D:M,10,FALSE)</f>
        <v>1000,2.25</v>
      </c>
      <c r="D127">
        <f>ROUNDUP(VLOOKUP(A127,LevelBalance!U:V,2,FALSE)/(24*60),0)</f>
        <v>181</v>
      </c>
      <c r="E127">
        <f>VLOOKUP(A127,LevelBalance!U:X,4,FALSE)</f>
        <v>3117140</v>
      </c>
    </row>
    <row r="128" spans="1:5" x14ac:dyDescent="0.3">
      <c r="A128">
        <v>126</v>
      </c>
      <c r="B128" s="18" t="str">
        <f>VLOOKUP(A128,AbilBalance!D:M,9,FALSE)</f>
        <v>36,50</v>
      </c>
      <c r="C128" s="19" t="str">
        <f>VLOOKUP(A128,AbilBalance!D:M,10,FALSE)</f>
        <v>550,14.5</v>
      </c>
      <c r="D128">
        <f>ROUNDUP(VLOOKUP(A128,LevelBalance!U:V,2,FALSE)/(24*60),0)</f>
        <v>181</v>
      </c>
      <c r="E128">
        <f>VLOOKUP(A128,LevelBalance!U:X,4,FALSE)</f>
        <v>3184240</v>
      </c>
    </row>
    <row r="129" spans="1:5" x14ac:dyDescent="0.3">
      <c r="A129">
        <v>127</v>
      </c>
      <c r="B129" s="18" t="str">
        <f>VLOOKUP(A129,AbilBalance!D:M,9,FALSE)</f>
        <v>39,47</v>
      </c>
      <c r="C129" s="19" t="str">
        <f>VLOOKUP(A129,AbilBalance!D:M,10,FALSE)</f>
        <v>340,50</v>
      </c>
      <c r="D129">
        <f>ROUNDUP(VLOOKUP(A129,LevelBalance!U:V,2,FALSE)/(24*60),0)</f>
        <v>181</v>
      </c>
      <c r="E129">
        <f>VLOOKUP(A129,LevelBalance!U:X,4,FALSE)</f>
        <v>3252330</v>
      </c>
    </row>
    <row r="130" spans="1:5" x14ac:dyDescent="0.3">
      <c r="A130">
        <v>128</v>
      </c>
      <c r="B130" s="18" t="str">
        <f>VLOOKUP(A130,AbilBalance!D:M,9,FALSE)</f>
        <v>43,55</v>
      </c>
      <c r="C130" s="19" t="str">
        <f>VLOOKUP(A130,AbilBalance!D:M,10,FALSE)</f>
        <v>130,0.21</v>
      </c>
      <c r="D130">
        <f>ROUNDUP(VLOOKUP(A130,LevelBalance!U:V,2,FALSE)/(24*60),0)</f>
        <v>181</v>
      </c>
      <c r="E130">
        <f>VLOOKUP(A130,LevelBalance!U:X,4,FALSE)</f>
        <v>3321420</v>
      </c>
    </row>
    <row r="131" spans="1:5" x14ac:dyDescent="0.3">
      <c r="A131">
        <v>129</v>
      </c>
      <c r="B131" s="18" t="str">
        <f>VLOOKUP(A131,AbilBalance!D:M,9,FALSE)</f>
        <v>60,46</v>
      </c>
      <c r="C131" s="19" t="str">
        <f>VLOOKUP(A131,AbilBalance!D:M,10,FALSE)</f>
        <v>0.66,8.5</v>
      </c>
      <c r="D131">
        <f>ROUNDUP(VLOOKUP(A131,LevelBalance!U:V,2,FALSE)/(24*60),0)</f>
        <v>181</v>
      </c>
      <c r="E131">
        <f>VLOOKUP(A131,LevelBalance!U:X,4,FALSE)</f>
        <v>3391520</v>
      </c>
    </row>
    <row r="132" spans="1:5" x14ac:dyDescent="0.3">
      <c r="A132">
        <v>130</v>
      </c>
      <c r="B132" s="18" t="str">
        <f>VLOOKUP(A132,AbilBalance!D:M,9,FALSE)</f>
        <v>35,54</v>
      </c>
      <c r="C132" s="19" t="str">
        <f>VLOOKUP(A132,AbilBalance!D:M,10,FALSE)</f>
        <v>1050,2.3</v>
      </c>
      <c r="D132">
        <f>ROUNDUP(VLOOKUP(A132,LevelBalance!U:V,2,FALSE)/(24*60),0)</f>
        <v>195</v>
      </c>
      <c r="E132">
        <f>VLOOKUP(A132,LevelBalance!U:X,4,FALSE)</f>
        <v>3460640</v>
      </c>
    </row>
    <row r="133" spans="1:5" x14ac:dyDescent="0.3">
      <c r="A133">
        <v>131</v>
      </c>
      <c r="B133" s="18" t="str">
        <f>VLOOKUP(A133,AbilBalance!D:M,9,FALSE)</f>
        <v>36,50</v>
      </c>
      <c r="C133" s="19" t="str">
        <f>VLOOKUP(A133,AbilBalance!D:M,10,FALSE)</f>
        <v>575,15.25</v>
      </c>
      <c r="D133">
        <f>ROUNDUP(VLOOKUP(A133,LevelBalance!U:V,2,FALSE)/(24*60),0)</f>
        <v>195</v>
      </c>
      <c r="E133">
        <f>VLOOKUP(A133,LevelBalance!U:X,4,FALSE)</f>
        <v>3530790</v>
      </c>
    </row>
    <row r="134" spans="1:5" x14ac:dyDescent="0.3">
      <c r="A134">
        <v>132</v>
      </c>
      <c r="B134" s="18" t="str">
        <f>VLOOKUP(A134,AbilBalance!D:M,9,FALSE)</f>
        <v>39,47</v>
      </c>
      <c r="C134" s="19" t="str">
        <f>VLOOKUP(A134,AbilBalance!D:M,10,FALSE)</f>
        <v>355,52.5</v>
      </c>
      <c r="D134">
        <f>ROUNDUP(VLOOKUP(A134,LevelBalance!U:V,2,FALSE)/(24*60),0)</f>
        <v>195</v>
      </c>
      <c r="E134">
        <f>VLOOKUP(A134,LevelBalance!U:X,4,FALSE)</f>
        <v>3601980</v>
      </c>
    </row>
    <row r="135" spans="1:5" x14ac:dyDescent="0.3">
      <c r="A135">
        <v>133</v>
      </c>
      <c r="B135" s="18" t="str">
        <f>VLOOKUP(A135,AbilBalance!D:M,9,FALSE)</f>
        <v>43,55</v>
      </c>
      <c r="C135" s="19" t="str">
        <f>VLOOKUP(A135,AbilBalance!D:M,10,FALSE)</f>
        <v>135,0.22</v>
      </c>
      <c r="D135">
        <f>ROUNDUP(VLOOKUP(A135,LevelBalance!U:V,2,FALSE)/(24*60),0)</f>
        <v>195</v>
      </c>
      <c r="E135">
        <f>VLOOKUP(A135,LevelBalance!U:X,4,FALSE)</f>
        <v>3674220</v>
      </c>
    </row>
    <row r="136" spans="1:5" x14ac:dyDescent="0.3">
      <c r="A136">
        <v>134</v>
      </c>
      <c r="B136" s="18" t="str">
        <f>VLOOKUP(A136,AbilBalance!D:M,9,FALSE)</f>
        <v>60,61</v>
      </c>
      <c r="C136" s="19" t="str">
        <f>VLOOKUP(A136,AbilBalance!D:M,10,FALSE)</f>
        <v>0.67,0.275</v>
      </c>
      <c r="D136">
        <f>ROUNDUP(VLOOKUP(A136,LevelBalance!U:V,2,FALSE)/(24*60),0)</f>
        <v>195</v>
      </c>
      <c r="E136">
        <f>VLOOKUP(A136,LevelBalance!U:X,4,FALSE)</f>
        <v>3747520</v>
      </c>
    </row>
    <row r="137" spans="1:5" x14ac:dyDescent="0.3">
      <c r="A137">
        <v>135</v>
      </c>
      <c r="B137" s="18" t="str">
        <f>VLOOKUP(A137,AbilBalance!D:M,9,FALSE)</f>
        <v>35,54</v>
      </c>
      <c r="C137" s="19" t="str">
        <f>VLOOKUP(A137,AbilBalance!D:M,10,FALSE)</f>
        <v>1100,2.35</v>
      </c>
      <c r="D137">
        <f>ROUNDUP(VLOOKUP(A137,LevelBalance!U:V,2,FALSE)/(24*60),0)</f>
        <v>209</v>
      </c>
      <c r="E137">
        <f>VLOOKUP(A137,LevelBalance!U:X,4,FALSE)</f>
        <v>3819890</v>
      </c>
    </row>
    <row r="138" spans="1:5" x14ac:dyDescent="0.3">
      <c r="A138">
        <v>136</v>
      </c>
      <c r="B138" s="18" t="str">
        <f>VLOOKUP(A138,AbilBalance!D:M,9,FALSE)</f>
        <v>36,50</v>
      </c>
      <c r="C138" s="19" t="str">
        <f>VLOOKUP(A138,AbilBalance!D:M,10,FALSE)</f>
        <v>600,16</v>
      </c>
      <c r="D138">
        <f>ROUNDUP(VLOOKUP(A138,LevelBalance!U:V,2,FALSE)/(24*60),0)</f>
        <v>209</v>
      </c>
      <c r="E138">
        <f>VLOOKUP(A138,LevelBalance!U:X,4,FALSE)</f>
        <v>3893340</v>
      </c>
    </row>
    <row r="139" spans="1:5" x14ac:dyDescent="0.3">
      <c r="A139">
        <v>137</v>
      </c>
      <c r="B139" s="18" t="str">
        <f>VLOOKUP(A139,AbilBalance!D:M,9,FALSE)</f>
        <v>39,47</v>
      </c>
      <c r="C139" s="19" t="str">
        <f>VLOOKUP(A139,AbilBalance!D:M,10,FALSE)</f>
        <v>370,55</v>
      </c>
      <c r="D139">
        <f>ROUNDUP(VLOOKUP(A139,LevelBalance!U:V,2,FALSE)/(24*60),0)</f>
        <v>209</v>
      </c>
      <c r="E139">
        <f>VLOOKUP(A139,LevelBalance!U:X,4,FALSE)</f>
        <v>3967880</v>
      </c>
    </row>
    <row r="140" spans="1:5" x14ac:dyDescent="0.3">
      <c r="A140">
        <v>138</v>
      </c>
      <c r="B140" s="18" t="str">
        <f>VLOOKUP(A140,AbilBalance!D:M,9,FALSE)</f>
        <v>43,55</v>
      </c>
      <c r="C140" s="19" t="str">
        <f>VLOOKUP(A140,AbilBalance!D:M,10,FALSE)</f>
        <v>140,0.23</v>
      </c>
      <c r="D140">
        <f>ROUNDUP(VLOOKUP(A140,LevelBalance!U:V,2,FALSE)/(24*60),0)</f>
        <v>209</v>
      </c>
      <c r="E140">
        <f>VLOOKUP(A140,LevelBalance!U:X,4,FALSE)</f>
        <v>4043520</v>
      </c>
    </row>
    <row r="141" spans="1:5" x14ac:dyDescent="0.3">
      <c r="A141">
        <v>139</v>
      </c>
      <c r="B141" s="18" t="str">
        <f>VLOOKUP(A141,AbilBalance!D:M,9,FALSE)</f>
        <v>60,42</v>
      </c>
      <c r="C141" s="19" t="str">
        <f>VLOOKUP(A141,AbilBalance!D:M,10,FALSE)</f>
        <v>0.68,90</v>
      </c>
      <c r="D141">
        <f>ROUNDUP(VLOOKUP(A141,LevelBalance!U:V,2,FALSE)/(24*60),0)</f>
        <v>209</v>
      </c>
      <c r="E141">
        <f>VLOOKUP(A141,LevelBalance!U:X,4,FALSE)</f>
        <v>4120270</v>
      </c>
    </row>
    <row r="142" spans="1:5" x14ac:dyDescent="0.3">
      <c r="A142">
        <v>140</v>
      </c>
      <c r="B142" s="18" t="str">
        <f>VLOOKUP(A142,AbilBalance!D:M,9,FALSE)</f>
        <v>35,54</v>
      </c>
      <c r="C142" s="19" t="str">
        <f>VLOOKUP(A142,AbilBalance!D:M,10,FALSE)</f>
        <v>1150,2.4</v>
      </c>
      <c r="D142">
        <f>ROUNDUP(VLOOKUP(A142,LevelBalance!U:V,2,FALSE)/(24*60),0)</f>
        <v>223</v>
      </c>
      <c r="E142">
        <f>VLOOKUP(A142,LevelBalance!U:X,4,FALSE)</f>
        <v>4196140</v>
      </c>
    </row>
    <row r="143" spans="1:5" x14ac:dyDescent="0.3">
      <c r="A143">
        <v>141</v>
      </c>
      <c r="B143" s="18" t="str">
        <f>VLOOKUP(A143,AbilBalance!D:M,9,FALSE)</f>
        <v>36,50</v>
      </c>
      <c r="C143" s="19" t="str">
        <f>VLOOKUP(A143,AbilBalance!D:M,10,FALSE)</f>
        <v>625,16.75</v>
      </c>
      <c r="D143">
        <f>ROUNDUP(VLOOKUP(A143,LevelBalance!U:V,2,FALSE)/(24*60),0)</f>
        <v>223</v>
      </c>
      <c r="E143">
        <f>VLOOKUP(A143,LevelBalance!U:X,4,FALSE)</f>
        <v>4273140</v>
      </c>
    </row>
    <row r="144" spans="1:5" x14ac:dyDescent="0.3">
      <c r="A144">
        <v>142</v>
      </c>
      <c r="B144" s="18" t="str">
        <f>VLOOKUP(A144,AbilBalance!D:M,9,FALSE)</f>
        <v>39,47</v>
      </c>
      <c r="C144" s="19" t="str">
        <f>VLOOKUP(A144,AbilBalance!D:M,10,FALSE)</f>
        <v>385,57.5</v>
      </c>
      <c r="D144">
        <f>ROUNDUP(VLOOKUP(A144,LevelBalance!U:V,2,FALSE)/(24*60),0)</f>
        <v>223</v>
      </c>
      <c r="E144">
        <f>VLOOKUP(A144,LevelBalance!U:X,4,FALSE)</f>
        <v>4351290</v>
      </c>
    </row>
    <row r="145" spans="1:5" x14ac:dyDescent="0.3">
      <c r="A145">
        <v>143</v>
      </c>
      <c r="B145" s="18" t="str">
        <f>VLOOKUP(A145,AbilBalance!D:M,9,FALSE)</f>
        <v>43,55</v>
      </c>
      <c r="C145" s="19" t="str">
        <f>VLOOKUP(A145,AbilBalance!D:M,10,FALSE)</f>
        <v>145,0.24</v>
      </c>
      <c r="D145">
        <f>ROUNDUP(VLOOKUP(A145,LevelBalance!U:V,2,FALSE)/(24*60),0)</f>
        <v>223</v>
      </c>
      <c r="E145">
        <f>VLOOKUP(A145,LevelBalance!U:X,4,FALSE)</f>
        <v>4430600</v>
      </c>
    </row>
    <row r="146" spans="1:5" x14ac:dyDescent="0.3">
      <c r="A146">
        <v>144</v>
      </c>
      <c r="B146" s="18" t="str">
        <f>VLOOKUP(A146,AbilBalance!D:M,9,FALSE)</f>
        <v>60,46</v>
      </c>
      <c r="C146" s="19" t="str">
        <f>VLOOKUP(A146,AbilBalance!D:M,10,FALSE)</f>
        <v>0.69,9</v>
      </c>
      <c r="D146">
        <f>ROUNDUP(VLOOKUP(A146,LevelBalance!U:V,2,FALSE)/(24*60),0)</f>
        <v>223</v>
      </c>
      <c r="E146">
        <f>VLOOKUP(A146,LevelBalance!U:X,4,FALSE)</f>
        <v>4511080</v>
      </c>
    </row>
    <row r="147" spans="1:5" x14ac:dyDescent="0.3">
      <c r="A147">
        <v>145</v>
      </c>
      <c r="B147" s="18" t="str">
        <f>VLOOKUP(A147,AbilBalance!D:M,9,FALSE)</f>
        <v>35,54</v>
      </c>
      <c r="C147" s="19" t="str">
        <f>VLOOKUP(A147,AbilBalance!D:M,10,FALSE)</f>
        <v>1200,2.45</v>
      </c>
      <c r="D147">
        <f>ROUNDUP(VLOOKUP(A147,LevelBalance!U:V,2,FALSE)/(24*60),0)</f>
        <v>237</v>
      </c>
      <c r="E147">
        <f>VLOOKUP(A147,LevelBalance!U:X,4,FALSE)</f>
        <v>4590740</v>
      </c>
    </row>
    <row r="148" spans="1:5" x14ac:dyDescent="0.3">
      <c r="A148">
        <v>146</v>
      </c>
      <c r="B148" s="18" t="str">
        <f>VLOOKUP(A148,AbilBalance!D:M,9,FALSE)</f>
        <v>36,50</v>
      </c>
      <c r="C148" s="19" t="str">
        <f>VLOOKUP(A148,AbilBalance!D:M,10,FALSE)</f>
        <v>650,17.5</v>
      </c>
      <c r="D148">
        <f>ROUNDUP(VLOOKUP(A148,LevelBalance!U:V,2,FALSE)/(24*60),0)</f>
        <v>237</v>
      </c>
      <c r="E148">
        <f>VLOOKUP(A148,LevelBalance!U:X,4,FALSE)</f>
        <v>4671590</v>
      </c>
    </row>
    <row r="149" spans="1:5" x14ac:dyDescent="0.3">
      <c r="A149">
        <v>147</v>
      </c>
      <c r="B149" s="18" t="str">
        <f>VLOOKUP(A149,AbilBalance!D:M,9,FALSE)</f>
        <v>39,47</v>
      </c>
      <c r="C149" s="19" t="str">
        <f>VLOOKUP(A149,AbilBalance!D:M,10,FALSE)</f>
        <v>400,60</v>
      </c>
      <c r="D149">
        <f>ROUNDUP(VLOOKUP(A149,LevelBalance!U:V,2,FALSE)/(24*60),0)</f>
        <v>237</v>
      </c>
      <c r="E149">
        <f>VLOOKUP(A149,LevelBalance!U:X,4,FALSE)</f>
        <v>4753640</v>
      </c>
    </row>
    <row r="150" spans="1:5" x14ac:dyDescent="0.3">
      <c r="A150">
        <v>148</v>
      </c>
      <c r="B150" s="18" t="str">
        <f>VLOOKUP(A150,AbilBalance!D:M,9,FALSE)</f>
        <v>43,55</v>
      </c>
      <c r="C150" s="19" t="str">
        <f>VLOOKUP(A150,AbilBalance!D:M,10,FALSE)</f>
        <v>150,0.25</v>
      </c>
      <c r="D150">
        <f>ROUNDUP(VLOOKUP(A150,LevelBalance!U:V,2,FALSE)/(24*60),0)</f>
        <v>237</v>
      </c>
      <c r="E150">
        <f>VLOOKUP(A150,LevelBalance!U:X,4,FALSE)</f>
        <v>4836910</v>
      </c>
    </row>
    <row r="151" spans="1:5" x14ac:dyDescent="0.3">
      <c r="A151">
        <v>149</v>
      </c>
      <c r="B151" s="18" t="str">
        <f>VLOOKUP(A151,AbilBalance!D:M,9,FALSE)</f>
        <v>60,61</v>
      </c>
      <c r="C151" s="19" t="str">
        <f>VLOOKUP(A151,AbilBalance!D:M,10,FALSE)</f>
        <v>0.7,0.3</v>
      </c>
      <c r="D151">
        <f>ROUNDUP(VLOOKUP(A151,LevelBalance!U:V,2,FALSE)/(24*60),0)</f>
        <v>237</v>
      </c>
      <c r="E151">
        <f>VLOOKUP(A151,LevelBalance!U:X,4,FALSE)</f>
        <v>4921410</v>
      </c>
    </row>
    <row r="152" spans="1:5" x14ac:dyDescent="0.3">
      <c r="A152">
        <v>150</v>
      </c>
      <c r="B152" s="18" t="str">
        <f>VLOOKUP(A152,AbilBalance!D:M,9,FALSE)</f>
        <v>35,54</v>
      </c>
      <c r="C152" s="19" t="str">
        <f>VLOOKUP(A152,AbilBalance!D:M,10,FALSE)</f>
        <v>1250,2.5</v>
      </c>
      <c r="D152">
        <f>ROUNDUP(VLOOKUP(A152,LevelBalance!U:V,2,FALSE)/(24*60),0)</f>
        <v>250</v>
      </c>
      <c r="E152">
        <f>VLOOKUP(A152,LevelBalance!U:X,4,FALSE)</f>
        <v>5005150</v>
      </c>
    </row>
    <row r="153" spans="1:5" x14ac:dyDescent="0.3">
      <c r="A153">
        <v>151</v>
      </c>
      <c r="B153" s="18" t="str">
        <f>VLOOKUP(A153,AbilBalance!D:M,9,FALSE)</f>
        <v>36,50</v>
      </c>
      <c r="C153" s="19" t="str">
        <f>VLOOKUP(A153,AbilBalance!D:M,10,FALSE)</f>
        <v>675,18.25</v>
      </c>
      <c r="D153">
        <f>ROUNDUP(VLOOKUP(A153,LevelBalance!U:V,2,FALSE)/(24*60),0)</f>
        <v>250</v>
      </c>
      <c r="E153">
        <f>VLOOKUP(A153,LevelBalance!U:X,4,FALSE)</f>
        <v>5090140</v>
      </c>
    </row>
    <row r="154" spans="1:5" x14ac:dyDescent="0.3">
      <c r="A154">
        <v>152</v>
      </c>
      <c r="B154" s="18" t="str">
        <f>VLOOKUP(A154,AbilBalance!D:M,9,FALSE)</f>
        <v>39,47</v>
      </c>
      <c r="C154" s="19" t="str">
        <f>VLOOKUP(A154,AbilBalance!D:M,10,FALSE)</f>
        <v>415,62.5</v>
      </c>
      <c r="D154">
        <f>ROUNDUP(VLOOKUP(A154,LevelBalance!U:V,2,FALSE)/(24*60),0)</f>
        <v>250</v>
      </c>
      <c r="E154">
        <f>VLOOKUP(A154,LevelBalance!U:X,4,FALSE)</f>
        <v>5176400</v>
      </c>
    </row>
    <row r="155" spans="1:5" x14ac:dyDescent="0.3">
      <c r="A155">
        <v>153</v>
      </c>
      <c r="B155" s="18" t="str">
        <f>VLOOKUP(A155,AbilBalance!D:M,9,FALSE)</f>
        <v>43,55</v>
      </c>
      <c r="C155" s="19" t="str">
        <f>VLOOKUP(A155,AbilBalance!D:M,10,FALSE)</f>
        <v>155,0.26</v>
      </c>
      <c r="D155">
        <f>ROUNDUP(VLOOKUP(A155,LevelBalance!U:V,2,FALSE)/(24*60),0)</f>
        <v>250</v>
      </c>
      <c r="E155">
        <f>VLOOKUP(A155,LevelBalance!U:X,4,FALSE)</f>
        <v>5263940</v>
      </c>
    </row>
    <row r="156" spans="1:5" x14ac:dyDescent="0.3">
      <c r="A156">
        <v>154</v>
      </c>
      <c r="B156" s="18" t="str">
        <f>VLOOKUP(A156,AbilBalance!D:M,9,FALSE)</f>
        <v>60,42</v>
      </c>
      <c r="C156" s="19" t="str">
        <f>VLOOKUP(A156,AbilBalance!D:M,10,FALSE)</f>
        <v>0.71,95</v>
      </c>
      <c r="D156">
        <f>ROUNDUP(VLOOKUP(A156,LevelBalance!U:V,2,FALSE)/(24*60),0)</f>
        <v>250</v>
      </c>
      <c r="E156">
        <f>VLOOKUP(A156,LevelBalance!U:X,4,FALSE)</f>
        <v>5352770</v>
      </c>
    </row>
    <row r="157" spans="1:5" x14ac:dyDescent="0.3">
      <c r="A157">
        <v>155</v>
      </c>
      <c r="B157" s="18" t="str">
        <f>VLOOKUP(A157,AbilBalance!D:M,9,FALSE)</f>
        <v>35,54</v>
      </c>
      <c r="C157" s="19" t="str">
        <f>VLOOKUP(A157,AbilBalance!D:M,10,FALSE)</f>
        <v>1300,2.55</v>
      </c>
      <c r="D157">
        <f>ROUNDUP(VLOOKUP(A157,LevelBalance!U:V,2,FALSE)/(24*60),0)</f>
        <v>264</v>
      </c>
      <c r="E157">
        <f>VLOOKUP(A157,LevelBalance!U:X,4,FALSE)</f>
        <v>5440900</v>
      </c>
    </row>
    <row r="158" spans="1:5" x14ac:dyDescent="0.3">
      <c r="A158">
        <v>156</v>
      </c>
      <c r="B158" s="18" t="str">
        <f>VLOOKUP(A158,AbilBalance!D:M,9,FALSE)</f>
        <v>36,50</v>
      </c>
      <c r="C158" s="19" t="str">
        <f>VLOOKUP(A158,AbilBalance!D:M,10,FALSE)</f>
        <v>700,19</v>
      </c>
      <c r="D158">
        <f>ROUNDUP(VLOOKUP(A158,LevelBalance!U:V,2,FALSE)/(24*60),0)</f>
        <v>264</v>
      </c>
      <c r="E158">
        <f>VLOOKUP(A158,LevelBalance!U:X,4,FALSE)</f>
        <v>5530350</v>
      </c>
    </row>
    <row r="159" spans="1:5" x14ac:dyDescent="0.3">
      <c r="A159">
        <v>157</v>
      </c>
      <c r="B159" s="18" t="str">
        <f>VLOOKUP(A159,AbilBalance!D:M,9,FALSE)</f>
        <v>39,47</v>
      </c>
      <c r="C159" s="19" t="str">
        <f>VLOOKUP(A159,AbilBalance!D:M,10,FALSE)</f>
        <v>430,65</v>
      </c>
      <c r="D159">
        <f>ROUNDUP(VLOOKUP(A159,LevelBalance!U:V,2,FALSE)/(24*60),0)</f>
        <v>264</v>
      </c>
      <c r="E159">
        <f>VLOOKUP(A159,LevelBalance!U:X,4,FALSE)</f>
        <v>5621130</v>
      </c>
    </row>
    <row r="160" spans="1:5" x14ac:dyDescent="0.3">
      <c r="A160">
        <v>158</v>
      </c>
      <c r="B160" s="18" t="str">
        <f>VLOOKUP(A160,AbilBalance!D:M,9,FALSE)</f>
        <v>43,55</v>
      </c>
      <c r="C160" s="19" t="str">
        <f>VLOOKUP(A160,AbilBalance!D:M,10,FALSE)</f>
        <v>160,0.27</v>
      </c>
      <c r="D160">
        <f>ROUNDUP(VLOOKUP(A160,LevelBalance!U:V,2,FALSE)/(24*60),0)</f>
        <v>264</v>
      </c>
      <c r="E160">
        <f>VLOOKUP(A160,LevelBalance!U:X,4,FALSE)</f>
        <v>5713250</v>
      </c>
    </row>
    <row r="161" spans="1:5" x14ac:dyDescent="0.3">
      <c r="A161">
        <v>159</v>
      </c>
      <c r="B161" s="18" t="str">
        <f>VLOOKUP(A161,AbilBalance!D:M,9,FALSE)</f>
        <v>60,46</v>
      </c>
      <c r="C161" s="19" t="str">
        <f>VLOOKUP(A161,AbilBalance!D:M,10,FALSE)</f>
        <v>0.72,9.5</v>
      </c>
      <c r="D161">
        <f>ROUNDUP(VLOOKUP(A161,LevelBalance!U:V,2,FALSE)/(24*60),0)</f>
        <v>264</v>
      </c>
      <c r="E161">
        <f>VLOOKUP(A161,LevelBalance!U:X,4,FALSE)</f>
        <v>5806730</v>
      </c>
    </row>
    <row r="162" spans="1:5" x14ac:dyDescent="0.3">
      <c r="A162">
        <v>160</v>
      </c>
      <c r="B162" s="18" t="str">
        <f>VLOOKUP(A162,AbilBalance!D:M,9,FALSE)</f>
        <v>35,54</v>
      </c>
      <c r="C162" s="19" t="str">
        <f>VLOOKUP(A162,AbilBalance!D:M,10,FALSE)</f>
        <v>1350,2.6</v>
      </c>
      <c r="D162">
        <f>ROUNDUP(VLOOKUP(A162,LevelBalance!U:V,2,FALSE)/(24*60),0)</f>
        <v>278</v>
      </c>
      <c r="E162">
        <f>VLOOKUP(A162,LevelBalance!U:X,4,FALSE)</f>
        <v>5899580</v>
      </c>
    </row>
    <row r="163" spans="1:5" x14ac:dyDescent="0.3">
      <c r="A163">
        <v>161</v>
      </c>
      <c r="B163" s="18" t="str">
        <f>VLOOKUP(A163,AbilBalance!D:M,9,FALSE)</f>
        <v>36,50</v>
      </c>
      <c r="C163" s="19" t="str">
        <f>VLOOKUP(A163,AbilBalance!D:M,10,FALSE)</f>
        <v>725,19.75</v>
      </c>
      <c r="D163">
        <f>ROUNDUP(VLOOKUP(A163,LevelBalance!U:V,2,FALSE)/(24*60),0)</f>
        <v>278</v>
      </c>
      <c r="E163">
        <f>VLOOKUP(A163,LevelBalance!U:X,4,FALSE)</f>
        <v>5993810</v>
      </c>
    </row>
    <row r="164" spans="1:5" x14ac:dyDescent="0.3">
      <c r="A164">
        <v>162</v>
      </c>
      <c r="B164" s="18" t="str">
        <f>VLOOKUP(A164,AbilBalance!D:M,9,FALSE)</f>
        <v>39,47</v>
      </c>
      <c r="C164" s="19" t="str">
        <f>VLOOKUP(A164,AbilBalance!D:M,10,FALSE)</f>
        <v>445,67.5</v>
      </c>
      <c r="D164">
        <f>ROUNDUP(VLOOKUP(A164,LevelBalance!U:V,2,FALSE)/(24*60),0)</f>
        <v>278</v>
      </c>
      <c r="E164">
        <f>VLOOKUP(A164,LevelBalance!U:X,4,FALSE)</f>
        <v>6089440</v>
      </c>
    </row>
    <row r="165" spans="1:5" x14ac:dyDescent="0.3">
      <c r="A165">
        <v>163</v>
      </c>
      <c r="B165" s="18" t="str">
        <f>VLOOKUP(A165,AbilBalance!D:M,9,FALSE)</f>
        <v>43,55</v>
      </c>
      <c r="C165" s="19" t="str">
        <f>VLOOKUP(A165,AbilBalance!D:M,10,FALSE)</f>
        <v>165,0.28</v>
      </c>
      <c r="D165">
        <f>ROUNDUP(VLOOKUP(A165,LevelBalance!U:V,2,FALSE)/(24*60),0)</f>
        <v>278</v>
      </c>
      <c r="E165">
        <f>VLOOKUP(A165,LevelBalance!U:X,4,FALSE)</f>
        <v>6186480</v>
      </c>
    </row>
    <row r="166" spans="1:5" x14ac:dyDescent="0.3">
      <c r="A166">
        <v>164</v>
      </c>
      <c r="B166" s="18" t="str">
        <f>VLOOKUP(A166,AbilBalance!D:M,9,FALSE)</f>
        <v>60,61</v>
      </c>
      <c r="C166" s="19" t="str">
        <f>VLOOKUP(A166,AbilBalance!D:M,10,FALSE)</f>
        <v>0.73,0.325</v>
      </c>
      <c r="D166">
        <f>ROUNDUP(VLOOKUP(A166,LevelBalance!U:V,2,FALSE)/(24*60),0)</f>
        <v>278</v>
      </c>
      <c r="E166">
        <f>VLOOKUP(A166,LevelBalance!U:X,4,FALSE)</f>
        <v>6284950</v>
      </c>
    </row>
    <row r="167" spans="1:5" x14ac:dyDescent="0.3">
      <c r="A167">
        <v>165</v>
      </c>
      <c r="B167" s="18" t="str">
        <f>VLOOKUP(A167,AbilBalance!D:M,9,FALSE)</f>
        <v>35,54</v>
      </c>
      <c r="C167" s="19" t="str">
        <f>VLOOKUP(A167,AbilBalance!D:M,10,FALSE)</f>
        <v>1400,2.65</v>
      </c>
      <c r="D167">
        <f>ROUNDUP(VLOOKUP(A167,LevelBalance!U:V,2,FALSE)/(24*60),0)</f>
        <v>292</v>
      </c>
      <c r="E167">
        <f>VLOOKUP(A167,LevelBalance!U:X,4,FALSE)</f>
        <v>6382860</v>
      </c>
    </row>
    <row r="168" spans="1:5" x14ac:dyDescent="0.3">
      <c r="A168">
        <v>166</v>
      </c>
      <c r="B168" s="18" t="str">
        <f>VLOOKUP(A168,AbilBalance!D:M,9,FALSE)</f>
        <v>36,50</v>
      </c>
      <c r="C168" s="19" t="str">
        <f>VLOOKUP(A168,AbilBalance!D:M,10,FALSE)</f>
        <v>750,20.5</v>
      </c>
      <c r="D168">
        <f>ROUNDUP(VLOOKUP(A168,LevelBalance!U:V,2,FALSE)/(24*60),0)</f>
        <v>292</v>
      </c>
      <c r="E168">
        <f>VLOOKUP(A168,LevelBalance!U:X,4,FALSE)</f>
        <v>6482220</v>
      </c>
    </row>
    <row r="169" spans="1:5" x14ac:dyDescent="0.3">
      <c r="A169">
        <v>167</v>
      </c>
      <c r="B169" s="18" t="str">
        <f>VLOOKUP(A169,AbilBalance!D:M,9,FALSE)</f>
        <v>39,47</v>
      </c>
      <c r="C169" s="19" t="str">
        <f>VLOOKUP(A169,AbilBalance!D:M,10,FALSE)</f>
        <v>460,70</v>
      </c>
      <c r="D169">
        <f>ROUNDUP(VLOOKUP(A169,LevelBalance!U:V,2,FALSE)/(24*60),0)</f>
        <v>292</v>
      </c>
      <c r="E169">
        <f>VLOOKUP(A169,LevelBalance!U:X,4,FALSE)</f>
        <v>6583050</v>
      </c>
    </row>
    <row r="170" spans="1:5" x14ac:dyDescent="0.3">
      <c r="A170">
        <v>168</v>
      </c>
      <c r="B170" s="18" t="str">
        <f>VLOOKUP(A170,AbilBalance!D:M,9,FALSE)</f>
        <v>43,55</v>
      </c>
      <c r="C170" s="19" t="str">
        <f>VLOOKUP(A170,AbilBalance!D:M,10,FALSE)</f>
        <v>170,0.29</v>
      </c>
      <c r="D170">
        <f>ROUNDUP(VLOOKUP(A170,LevelBalance!U:V,2,FALSE)/(24*60),0)</f>
        <v>292</v>
      </c>
      <c r="E170">
        <f>VLOOKUP(A170,LevelBalance!U:X,4,FALSE)</f>
        <v>6685360</v>
      </c>
    </row>
    <row r="171" spans="1:5" x14ac:dyDescent="0.3">
      <c r="A171">
        <v>169</v>
      </c>
      <c r="B171" s="18" t="str">
        <f>VLOOKUP(A171,AbilBalance!D:M,9,FALSE)</f>
        <v>60,42</v>
      </c>
      <c r="C171" s="19" t="str">
        <f>VLOOKUP(A171,AbilBalance!D:M,10,FALSE)</f>
        <v>0.74,100</v>
      </c>
      <c r="D171">
        <f>ROUNDUP(VLOOKUP(A171,LevelBalance!U:V,2,FALSE)/(24*60),0)</f>
        <v>292</v>
      </c>
      <c r="E171">
        <f>VLOOKUP(A171,LevelBalance!U:X,4,FALSE)</f>
        <v>6789170</v>
      </c>
    </row>
    <row r="172" spans="1:5" x14ac:dyDescent="0.3">
      <c r="A172">
        <v>170</v>
      </c>
      <c r="B172" s="18" t="str">
        <f>VLOOKUP(A172,AbilBalance!D:M,9,FALSE)</f>
        <v>35,54</v>
      </c>
      <c r="C172" s="19" t="str">
        <f>VLOOKUP(A172,AbilBalance!D:M,10,FALSE)</f>
        <v>1450,2.7</v>
      </c>
      <c r="D172">
        <f>ROUNDUP(VLOOKUP(A172,LevelBalance!U:V,2,FALSE)/(24*60),0)</f>
        <v>306</v>
      </c>
      <c r="E172">
        <f>VLOOKUP(A172,LevelBalance!U:X,4,FALSE)</f>
        <v>6892490</v>
      </c>
    </row>
    <row r="173" spans="1:5" x14ac:dyDescent="0.3">
      <c r="A173">
        <v>171</v>
      </c>
      <c r="B173" s="18" t="str">
        <f>VLOOKUP(A173,AbilBalance!D:M,9,FALSE)</f>
        <v>36,50</v>
      </c>
      <c r="C173" s="19" t="str">
        <f>VLOOKUP(A173,AbilBalance!D:M,10,FALSE)</f>
        <v>775,21.25</v>
      </c>
      <c r="D173">
        <f>ROUNDUP(VLOOKUP(A173,LevelBalance!U:V,2,FALSE)/(24*60),0)</f>
        <v>306</v>
      </c>
      <c r="E173">
        <f>VLOOKUP(A173,LevelBalance!U:X,4,FALSE)</f>
        <v>6997340</v>
      </c>
    </row>
    <row r="174" spans="1:5" x14ac:dyDescent="0.3">
      <c r="A174">
        <v>172</v>
      </c>
      <c r="B174" s="18" t="str">
        <f>VLOOKUP(A174,AbilBalance!D:M,9,FALSE)</f>
        <v>39,47</v>
      </c>
      <c r="C174" s="19" t="str">
        <f>VLOOKUP(A174,AbilBalance!D:M,10,FALSE)</f>
        <v>475,72.5</v>
      </c>
      <c r="D174">
        <f>ROUNDUP(VLOOKUP(A174,LevelBalance!U:V,2,FALSE)/(24*60),0)</f>
        <v>306</v>
      </c>
      <c r="E174">
        <f>VLOOKUP(A174,LevelBalance!U:X,4,FALSE)</f>
        <v>7103730</v>
      </c>
    </row>
    <row r="175" spans="1:5" x14ac:dyDescent="0.3">
      <c r="A175">
        <v>173</v>
      </c>
      <c r="B175" s="18" t="str">
        <f>VLOOKUP(A175,AbilBalance!D:M,9,FALSE)</f>
        <v>43,55</v>
      </c>
      <c r="C175" s="19" t="str">
        <f>VLOOKUP(A175,AbilBalance!D:M,10,FALSE)</f>
        <v>175,0.3</v>
      </c>
      <c r="D175">
        <f>ROUNDUP(VLOOKUP(A175,LevelBalance!U:V,2,FALSE)/(24*60),0)</f>
        <v>306</v>
      </c>
      <c r="E175">
        <f>VLOOKUP(A175,LevelBalance!U:X,4,FALSE)</f>
        <v>7211680</v>
      </c>
    </row>
    <row r="176" spans="1:5" x14ac:dyDescent="0.3">
      <c r="A176">
        <v>174</v>
      </c>
      <c r="B176" s="18" t="str">
        <f>VLOOKUP(A176,AbilBalance!D:M,9,FALSE)</f>
        <v>60,46</v>
      </c>
      <c r="C176" s="19" t="str">
        <f>VLOOKUP(A176,AbilBalance!D:M,10,FALSE)</f>
        <v>0.75,10</v>
      </c>
      <c r="D176">
        <f>ROUNDUP(VLOOKUP(A176,LevelBalance!U:V,2,FALSE)/(24*60),0)</f>
        <v>306</v>
      </c>
      <c r="E176">
        <f>VLOOKUP(A176,LevelBalance!U:X,4,FALSE)</f>
        <v>7321200</v>
      </c>
    </row>
    <row r="177" spans="1:5" x14ac:dyDescent="0.3">
      <c r="A177">
        <v>175</v>
      </c>
      <c r="B177" s="18" t="str">
        <f>VLOOKUP(A177,AbilBalance!D:M,9,FALSE)</f>
        <v>35,54</v>
      </c>
      <c r="C177" s="19" t="str">
        <f>VLOOKUP(A177,AbilBalance!D:M,10,FALSE)</f>
        <v>1500,2.75</v>
      </c>
      <c r="D177">
        <f>ROUNDUP(VLOOKUP(A177,LevelBalance!U:V,2,FALSE)/(24*60),0)</f>
        <v>320</v>
      </c>
      <c r="E177">
        <f>VLOOKUP(A177,LevelBalance!U:X,4,FALSE)</f>
        <v>7430310</v>
      </c>
    </row>
    <row r="178" spans="1:5" x14ac:dyDescent="0.3">
      <c r="A178">
        <v>176</v>
      </c>
      <c r="B178" s="18" t="str">
        <f>VLOOKUP(A178,AbilBalance!D:M,9,FALSE)</f>
        <v>36,50</v>
      </c>
      <c r="C178" s="19" t="str">
        <f>VLOOKUP(A178,AbilBalance!D:M,10,FALSE)</f>
        <v>800,22</v>
      </c>
      <c r="D178">
        <f>ROUNDUP(VLOOKUP(A178,LevelBalance!U:V,2,FALSE)/(24*60),0)</f>
        <v>320</v>
      </c>
      <c r="E178">
        <f>VLOOKUP(A178,LevelBalance!U:X,4,FALSE)</f>
        <v>7541030</v>
      </c>
    </row>
    <row r="179" spans="1:5" x14ac:dyDescent="0.3">
      <c r="A179">
        <v>177</v>
      </c>
      <c r="B179" s="18" t="str">
        <f>VLOOKUP(A179,AbilBalance!D:M,9,FALSE)</f>
        <v>39,47</v>
      </c>
      <c r="C179" s="19" t="str">
        <f>VLOOKUP(A179,AbilBalance!D:M,10,FALSE)</f>
        <v>490,75</v>
      </c>
      <c r="D179">
        <f>ROUNDUP(VLOOKUP(A179,LevelBalance!U:V,2,FALSE)/(24*60),0)</f>
        <v>320</v>
      </c>
      <c r="E179">
        <f>VLOOKUP(A179,LevelBalance!U:X,4,FALSE)</f>
        <v>7653370</v>
      </c>
    </row>
    <row r="180" spans="1:5" x14ac:dyDescent="0.3">
      <c r="A180">
        <v>178</v>
      </c>
      <c r="B180" s="18" t="str">
        <f>VLOOKUP(A180,AbilBalance!D:M,9,FALSE)</f>
        <v>43,55</v>
      </c>
      <c r="C180" s="19" t="str">
        <f>VLOOKUP(A180,AbilBalance!D:M,10,FALSE)</f>
        <v>180,0.31</v>
      </c>
      <c r="D180">
        <f>ROUNDUP(VLOOKUP(A180,LevelBalance!U:V,2,FALSE)/(24*60),0)</f>
        <v>320</v>
      </c>
      <c r="E180">
        <f>VLOOKUP(A180,LevelBalance!U:X,4,FALSE)</f>
        <v>7767350</v>
      </c>
    </row>
    <row r="181" spans="1:5" x14ac:dyDescent="0.3">
      <c r="A181">
        <v>179</v>
      </c>
      <c r="B181" s="18" t="str">
        <f>VLOOKUP(A181,AbilBalance!D:M,9,FALSE)</f>
        <v>60,61</v>
      </c>
      <c r="C181" s="19" t="str">
        <f>VLOOKUP(A181,AbilBalance!D:M,10,FALSE)</f>
        <v>0.76,0.35</v>
      </c>
      <c r="D181">
        <f>ROUNDUP(VLOOKUP(A181,LevelBalance!U:V,2,FALSE)/(24*60),0)</f>
        <v>320</v>
      </c>
      <c r="E181">
        <f>VLOOKUP(A181,LevelBalance!U:X,4,FALSE)</f>
        <v>7882990</v>
      </c>
    </row>
    <row r="182" spans="1:5" x14ac:dyDescent="0.3">
      <c r="A182">
        <v>180</v>
      </c>
      <c r="B182" s="18" t="str">
        <f>VLOOKUP(A182,AbilBalance!D:M,9,FALSE)</f>
        <v>35,54</v>
      </c>
      <c r="C182" s="19" t="str">
        <f>VLOOKUP(A182,AbilBalance!D:M,10,FALSE)</f>
        <v>1550,2.8</v>
      </c>
      <c r="D182">
        <f>ROUNDUP(VLOOKUP(A182,LevelBalance!U:V,2,FALSE)/(24*60),0)</f>
        <v>334</v>
      </c>
      <c r="E182">
        <f>VLOOKUP(A182,LevelBalance!U:X,4,FALSE)</f>
        <v>7998300</v>
      </c>
    </row>
    <row r="183" spans="1:5" x14ac:dyDescent="0.3">
      <c r="A183">
        <v>181</v>
      </c>
      <c r="B183" s="18" t="str">
        <f>VLOOKUP(A183,AbilBalance!D:M,9,FALSE)</f>
        <v>36,50</v>
      </c>
      <c r="C183" s="19" t="str">
        <f>VLOOKUP(A183,AbilBalance!D:M,10,FALSE)</f>
        <v>825,22.75</v>
      </c>
      <c r="D183">
        <f>ROUNDUP(VLOOKUP(A183,LevelBalance!U:V,2,FALSE)/(24*60),0)</f>
        <v>334</v>
      </c>
      <c r="E183">
        <f>VLOOKUP(A183,LevelBalance!U:X,4,FALSE)</f>
        <v>8115300</v>
      </c>
    </row>
    <row r="184" spans="1:5" x14ac:dyDescent="0.3">
      <c r="A184">
        <v>182</v>
      </c>
      <c r="B184" s="18" t="str">
        <f>VLOOKUP(A184,AbilBalance!D:M,9,FALSE)</f>
        <v>39,47</v>
      </c>
      <c r="C184" s="19" t="str">
        <f>VLOOKUP(A184,AbilBalance!D:M,10,FALSE)</f>
        <v>505,77.5</v>
      </c>
      <c r="D184">
        <f>ROUNDUP(VLOOKUP(A184,LevelBalance!U:V,2,FALSE)/(24*60),0)</f>
        <v>334</v>
      </c>
      <c r="E184">
        <f>VLOOKUP(A184,LevelBalance!U:X,4,FALSE)</f>
        <v>8234010</v>
      </c>
    </row>
    <row r="185" spans="1:5" x14ac:dyDescent="0.3">
      <c r="A185">
        <v>183</v>
      </c>
      <c r="B185" s="18" t="str">
        <f>VLOOKUP(A185,AbilBalance!D:M,9,FALSE)</f>
        <v>43,55</v>
      </c>
      <c r="C185" s="19" t="str">
        <f>VLOOKUP(A185,AbilBalance!D:M,10,FALSE)</f>
        <v>185,0.32</v>
      </c>
      <c r="D185">
        <f>ROUNDUP(VLOOKUP(A185,LevelBalance!U:V,2,FALSE)/(24*60),0)</f>
        <v>334</v>
      </c>
      <c r="E185">
        <f>VLOOKUP(A185,LevelBalance!U:X,4,FALSE)</f>
        <v>8354440</v>
      </c>
    </row>
    <row r="186" spans="1:5" x14ac:dyDescent="0.3">
      <c r="A186">
        <v>184</v>
      </c>
      <c r="B186" s="18" t="str">
        <f>VLOOKUP(A186,AbilBalance!D:M,9,FALSE)</f>
        <v>60,42</v>
      </c>
      <c r="C186" s="19" t="str">
        <f>VLOOKUP(A186,AbilBalance!D:M,10,FALSE)</f>
        <v>0.77,105</v>
      </c>
      <c r="D186">
        <f>ROUNDUP(VLOOKUP(A186,LevelBalance!U:V,2,FALSE)/(24*60),0)</f>
        <v>334</v>
      </c>
      <c r="E186">
        <f>VLOOKUP(A186,LevelBalance!U:X,4,FALSE)</f>
        <v>8476610</v>
      </c>
    </row>
    <row r="187" spans="1:5" x14ac:dyDescent="0.3">
      <c r="A187">
        <v>185</v>
      </c>
      <c r="B187" s="18" t="str">
        <f>VLOOKUP(A187,AbilBalance!D:M,9,FALSE)</f>
        <v>35,54</v>
      </c>
      <c r="C187" s="19" t="str">
        <f>VLOOKUP(A187,AbilBalance!D:M,10,FALSE)</f>
        <v>1600,2.85</v>
      </c>
      <c r="D187">
        <f>ROUNDUP(VLOOKUP(A187,LevelBalance!U:V,2,FALSE)/(24*60),0)</f>
        <v>348</v>
      </c>
      <c r="E187">
        <f>VLOOKUP(A187,LevelBalance!U:X,4,FALSE)</f>
        <v>8598540</v>
      </c>
    </row>
    <row r="188" spans="1:5" x14ac:dyDescent="0.3">
      <c r="A188">
        <v>186</v>
      </c>
      <c r="B188" s="18" t="str">
        <f>VLOOKUP(A188,AbilBalance!D:M,9,FALSE)</f>
        <v>36,50</v>
      </c>
      <c r="C188" s="19" t="str">
        <f>VLOOKUP(A188,AbilBalance!D:M,10,FALSE)</f>
        <v>850,23.5</v>
      </c>
      <c r="D188">
        <f>ROUNDUP(VLOOKUP(A188,LevelBalance!U:V,2,FALSE)/(24*60),0)</f>
        <v>348</v>
      </c>
      <c r="E188">
        <f>VLOOKUP(A188,LevelBalance!U:X,4,FALSE)</f>
        <v>8722240</v>
      </c>
    </row>
    <row r="189" spans="1:5" x14ac:dyDescent="0.3">
      <c r="A189">
        <v>187</v>
      </c>
      <c r="B189" s="18" t="str">
        <f>VLOOKUP(A189,AbilBalance!D:M,9,FALSE)</f>
        <v>39,47</v>
      </c>
      <c r="C189" s="19" t="str">
        <f>VLOOKUP(A189,AbilBalance!D:M,10,FALSE)</f>
        <v>520,80</v>
      </c>
      <c r="D189">
        <f>ROUNDUP(VLOOKUP(A189,LevelBalance!U:V,2,FALSE)/(24*60),0)</f>
        <v>348</v>
      </c>
      <c r="E189">
        <f>VLOOKUP(A189,LevelBalance!U:X,4,FALSE)</f>
        <v>8847730</v>
      </c>
    </row>
    <row r="190" spans="1:5" x14ac:dyDescent="0.3">
      <c r="A190">
        <v>188</v>
      </c>
      <c r="B190" s="18" t="str">
        <f>VLOOKUP(A190,AbilBalance!D:M,9,FALSE)</f>
        <v>43,55</v>
      </c>
      <c r="C190" s="19" t="str">
        <f>VLOOKUP(A190,AbilBalance!D:M,10,FALSE)</f>
        <v>190,0.33</v>
      </c>
      <c r="D190">
        <f>ROUNDUP(VLOOKUP(A190,LevelBalance!U:V,2,FALSE)/(24*60),0)</f>
        <v>348</v>
      </c>
      <c r="E190">
        <f>VLOOKUP(A190,LevelBalance!U:X,4,FALSE)</f>
        <v>8975030</v>
      </c>
    </row>
    <row r="191" spans="1:5" x14ac:dyDescent="0.3">
      <c r="A191">
        <v>189</v>
      </c>
      <c r="B191" s="18" t="str">
        <f>VLOOKUP(A191,AbilBalance!D:M,9,FALSE)</f>
        <v>60,46</v>
      </c>
      <c r="C191" s="19" t="str">
        <f>VLOOKUP(A191,AbilBalance!D:M,10,FALSE)</f>
        <v>0.78,10.5</v>
      </c>
      <c r="D191">
        <f>ROUNDUP(VLOOKUP(A191,LevelBalance!U:V,2,FALSE)/(24*60),0)</f>
        <v>348</v>
      </c>
      <c r="E191">
        <f>VLOOKUP(A191,LevelBalance!U:X,4,FALSE)</f>
        <v>9104160</v>
      </c>
    </row>
    <row r="192" spans="1:5" x14ac:dyDescent="0.3">
      <c r="A192">
        <v>190</v>
      </c>
      <c r="B192" s="18" t="str">
        <f>VLOOKUP(A192,AbilBalance!D:M,9,FALSE)</f>
        <v>35,54</v>
      </c>
      <c r="C192" s="19" t="str">
        <f>VLOOKUP(A192,AbilBalance!D:M,10,FALSE)</f>
        <v>1650,2.9</v>
      </c>
      <c r="D192">
        <f>ROUNDUP(VLOOKUP(A192,LevelBalance!U:V,2,FALSE)/(24*60),0)</f>
        <v>382</v>
      </c>
      <c r="E192">
        <f>VLOOKUP(A192,LevelBalance!U:X,4,FALSE)</f>
        <v>9230140</v>
      </c>
    </row>
    <row r="193" spans="1:5" x14ac:dyDescent="0.3">
      <c r="A193">
        <v>191</v>
      </c>
      <c r="B193" s="18" t="str">
        <f>VLOOKUP(A193,AbilBalance!D:M,9,FALSE)</f>
        <v>36,50</v>
      </c>
      <c r="C193" s="19" t="str">
        <f>VLOOKUP(A193,AbilBalance!D:M,10,FALSE)</f>
        <v>875,24.25</v>
      </c>
      <c r="D193">
        <f>ROUNDUP(VLOOKUP(A193,LevelBalance!U:V,2,FALSE)/(24*60),0)</f>
        <v>382</v>
      </c>
      <c r="E193">
        <f>VLOOKUP(A193,LevelBalance!U:X,4,FALSE)</f>
        <v>9357990</v>
      </c>
    </row>
    <row r="194" spans="1:5" x14ac:dyDescent="0.3">
      <c r="A194">
        <v>192</v>
      </c>
      <c r="B194" s="18" t="str">
        <f>VLOOKUP(A194,AbilBalance!D:M,9,FALSE)</f>
        <v>39,47</v>
      </c>
      <c r="C194" s="19" t="str">
        <f>VLOOKUP(A194,AbilBalance!D:M,10,FALSE)</f>
        <v>535,82.5</v>
      </c>
      <c r="D194">
        <f>ROUNDUP(VLOOKUP(A194,LevelBalance!U:V,2,FALSE)/(24*60),0)</f>
        <v>382</v>
      </c>
      <c r="E194">
        <f>VLOOKUP(A194,LevelBalance!U:X,4,FALSE)</f>
        <v>9487720</v>
      </c>
    </row>
    <row r="195" spans="1:5" x14ac:dyDescent="0.3">
      <c r="A195">
        <v>193</v>
      </c>
      <c r="B195" s="18" t="str">
        <f>VLOOKUP(A195,AbilBalance!D:M,9,FALSE)</f>
        <v>43,55</v>
      </c>
      <c r="C195" s="19" t="str">
        <f>VLOOKUP(A195,AbilBalance!D:M,10,FALSE)</f>
        <v>195,0.34</v>
      </c>
      <c r="D195">
        <f>ROUNDUP(VLOOKUP(A195,LevelBalance!U:V,2,FALSE)/(24*60),0)</f>
        <v>382</v>
      </c>
      <c r="E195">
        <f>VLOOKUP(A195,LevelBalance!U:X,4,FALSE)</f>
        <v>9619350</v>
      </c>
    </row>
    <row r="196" spans="1:5" x14ac:dyDescent="0.3">
      <c r="A196">
        <v>194</v>
      </c>
      <c r="B196" s="18" t="str">
        <f>VLOOKUP(A196,AbilBalance!D:M,9,FALSE)</f>
        <v>60,61</v>
      </c>
      <c r="C196" s="19" t="str">
        <f>VLOOKUP(A196,AbilBalance!D:M,10,FALSE)</f>
        <v>0.79,0.375</v>
      </c>
      <c r="D196">
        <f>ROUNDUP(VLOOKUP(A196,LevelBalance!U:V,2,FALSE)/(24*60),0)</f>
        <v>382</v>
      </c>
      <c r="E196">
        <f>VLOOKUP(A196,LevelBalance!U:X,4,FALSE)</f>
        <v>9752900</v>
      </c>
    </row>
    <row r="197" spans="1:5" x14ac:dyDescent="0.3">
      <c r="A197">
        <v>195</v>
      </c>
      <c r="B197" s="18" t="str">
        <f>VLOOKUP(A197,AbilBalance!D:M,9,FALSE)</f>
        <v>35,54</v>
      </c>
      <c r="C197" s="19" t="str">
        <f>VLOOKUP(A197,AbilBalance!D:M,10,FALSE)</f>
        <v>1700,2.95</v>
      </c>
      <c r="D197">
        <f>ROUNDUP(VLOOKUP(A197,LevelBalance!U:V,2,FALSE)/(24*60),0)</f>
        <v>417</v>
      </c>
      <c r="E197">
        <f>VLOOKUP(A197,LevelBalance!U:X,4,FALSE)</f>
        <v>9883390</v>
      </c>
    </row>
    <row r="198" spans="1:5" x14ac:dyDescent="0.3">
      <c r="A198">
        <v>196</v>
      </c>
      <c r="B198" s="18" t="str">
        <f>VLOOKUP(A198,AbilBalance!D:M,9,FALSE)</f>
        <v>36,50</v>
      </c>
      <c r="C198" s="19" t="str">
        <f>VLOOKUP(A198,AbilBalance!D:M,10,FALSE)</f>
        <v>900,25</v>
      </c>
      <c r="D198">
        <f>ROUNDUP(VLOOKUP(A198,LevelBalance!U:V,2,FALSE)/(24*60),0)</f>
        <v>417</v>
      </c>
      <c r="E198">
        <f>VLOOKUP(A198,LevelBalance!U:X,4,FALSE)</f>
        <v>10015840</v>
      </c>
    </row>
    <row r="199" spans="1:5" x14ac:dyDescent="0.3">
      <c r="A199">
        <v>197</v>
      </c>
      <c r="B199" s="18" t="str">
        <f>VLOOKUP(A199,AbilBalance!D:M,9,FALSE)</f>
        <v>39,47</v>
      </c>
      <c r="C199" s="19" t="str">
        <f>VLOOKUP(A199,AbilBalance!D:M,10,FALSE)</f>
        <v>550,85</v>
      </c>
      <c r="D199">
        <f>ROUNDUP(VLOOKUP(A199,LevelBalance!U:V,2,FALSE)/(24*60),0)</f>
        <v>417</v>
      </c>
      <c r="E199">
        <f>VLOOKUP(A199,LevelBalance!U:X,4,FALSE)</f>
        <v>10150270</v>
      </c>
    </row>
    <row r="200" spans="1:5" x14ac:dyDescent="0.3">
      <c r="A200">
        <v>198</v>
      </c>
      <c r="B200" s="18" t="str">
        <f>VLOOKUP(A200,AbilBalance!D:M,9,FALSE)</f>
        <v>43,55</v>
      </c>
      <c r="C200" s="19" t="str">
        <f>VLOOKUP(A200,AbilBalance!D:M,10,FALSE)</f>
        <v>200,0.35</v>
      </c>
      <c r="D200">
        <f>ROUNDUP(VLOOKUP(A200,LevelBalance!U:V,2,FALSE)/(24*60),0)</f>
        <v>417</v>
      </c>
      <c r="E200">
        <f>VLOOKUP(A200,LevelBalance!U:X,4,FALSE)</f>
        <v>10286700</v>
      </c>
    </row>
    <row r="201" spans="1:5" x14ac:dyDescent="0.3">
      <c r="A201">
        <v>199</v>
      </c>
      <c r="B201" s="18" t="str">
        <f>VLOOKUP(A201,AbilBalance!D:M,9,FALSE)</f>
        <v>60,42</v>
      </c>
      <c r="C201" s="19" t="str">
        <f>VLOOKUP(A201,AbilBalance!D:M,10,FALSE)</f>
        <v>0.8,110</v>
      </c>
      <c r="D201">
        <f>ROUNDUP(VLOOKUP(A201,LevelBalance!U:V,2,FALSE)/(24*60),0)</f>
        <v>417</v>
      </c>
      <c r="E201">
        <f>VLOOKUP(A201,LevelBalance!U:X,4,FALSE)</f>
        <v>10425150</v>
      </c>
    </row>
    <row r="202" spans="1:5" x14ac:dyDescent="0.3">
      <c r="A202">
        <v>200</v>
      </c>
      <c r="B202" s="18" t="str">
        <f>VLOOKUP(A202,AbilBalance!D:M,9,FALSE)</f>
        <v>35,54</v>
      </c>
      <c r="C202" s="19" t="str">
        <f>VLOOKUP(A202,AbilBalance!D:M,10,FALSE)</f>
        <v>1750,3</v>
      </c>
      <c r="D202">
        <f>ROUNDUP(VLOOKUP(A202,LevelBalance!U:V,2,FALSE)/(24*60),0)</f>
        <v>452</v>
      </c>
      <c r="E202">
        <f>VLOOKUP(A202,LevelBalance!U:X,4,FALSE)</f>
        <v>10560640</v>
      </c>
    </row>
    <row r="203" spans="1:5" x14ac:dyDescent="0.3">
      <c r="A203">
        <v>201</v>
      </c>
      <c r="B203" s="18" t="str">
        <f>VLOOKUP(A203,AbilBalance!D:M,9,FALSE)</f>
        <v>36,50</v>
      </c>
      <c r="C203" s="19" t="str">
        <f>VLOOKUP(A203,AbilBalance!D:M,10,FALSE)</f>
        <v>925,25.75</v>
      </c>
      <c r="D203">
        <f>ROUNDUP(VLOOKUP(A203,LevelBalance!U:V,2,FALSE)/(24*60),0)</f>
        <v>452</v>
      </c>
      <c r="E203">
        <f>VLOOKUP(A203,LevelBalance!U:X,4,FALSE)</f>
        <v>10698190</v>
      </c>
    </row>
    <row r="204" spans="1:5" x14ac:dyDescent="0.3">
      <c r="A204">
        <v>202</v>
      </c>
      <c r="B204" s="18" t="str">
        <f>VLOOKUP(A204,AbilBalance!D:M,9,FALSE)</f>
        <v>39,47</v>
      </c>
      <c r="C204" s="19" t="str">
        <f>VLOOKUP(A204,AbilBalance!D:M,10,FALSE)</f>
        <v>565,87.5</v>
      </c>
      <c r="D204">
        <f>ROUNDUP(VLOOKUP(A204,LevelBalance!U:V,2,FALSE)/(24*60),0)</f>
        <v>452</v>
      </c>
      <c r="E204">
        <f>VLOOKUP(A204,LevelBalance!U:X,4,FALSE)</f>
        <v>10837820</v>
      </c>
    </row>
    <row r="205" spans="1:5" x14ac:dyDescent="0.3">
      <c r="A205">
        <v>203</v>
      </c>
      <c r="B205" s="18" t="str">
        <f>VLOOKUP(A205,AbilBalance!D:M,9,FALSE)</f>
        <v>43,55</v>
      </c>
      <c r="C205" s="19" t="str">
        <f>VLOOKUP(A205,AbilBalance!D:M,10,FALSE)</f>
        <v>205,0.36</v>
      </c>
      <c r="D205">
        <f>ROUNDUP(VLOOKUP(A205,LevelBalance!U:V,2,FALSE)/(24*60),0)</f>
        <v>452</v>
      </c>
      <c r="E205">
        <f>VLOOKUP(A205,LevelBalance!U:X,4,FALSE)</f>
        <v>10979550</v>
      </c>
    </row>
    <row r="206" spans="1:5" x14ac:dyDescent="0.3">
      <c r="A206">
        <v>204</v>
      </c>
      <c r="B206" s="18" t="str">
        <f>VLOOKUP(A206,AbilBalance!D:M,9,FALSE)</f>
        <v>60,46</v>
      </c>
      <c r="C206" s="19" t="str">
        <f>VLOOKUP(A206,AbilBalance!D:M,10,FALSE)</f>
        <v>0.81,11</v>
      </c>
      <c r="D206">
        <f>ROUNDUP(VLOOKUP(A206,LevelBalance!U:V,2,FALSE)/(24*60),0)</f>
        <v>452</v>
      </c>
      <c r="E206">
        <f>VLOOKUP(A206,LevelBalance!U:X,4,FALSE)</f>
        <v>11123400</v>
      </c>
    </row>
    <row r="207" spans="1:5" x14ac:dyDescent="0.3">
      <c r="A207">
        <v>205</v>
      </c>
      <c r="B207" s="18" t="str">
        <f>VLOOKUP(A207,AbilBalance!D:M,9,FALSE)</f>
        <v>35,54</v>
      </c>
      <c r="C207" s="19" t="str">
        <f>VLOOKUP(A207,AbilBalance!D:M,10,FALSE)</f>
        <v>1800,3.05</v>
      </c>
      <c r="D207">
        <f>ROUNDUP(VLOOKUP(A207,LevelBalance!U:V,2,FALSE)/(24*60),0)</f>
        <v>487</v>
      </c>
      <c r="E207">
        <f>VLOOKUP(A207,LevelBalance!U:X,4,FALSE)</f>
        <v>11264390</v>
      </c>
    </row>
    <row r="208" spans="1:5" x14ac:dyDescent="0.3">
      <c r="A208">
        <v>206</v>
      </c>
      <c r="B208" s="18" t="str">
        <f>VLOOKUP(A208,AbilBalance!D:M,9,FALSE)</f>
        <v>36,50</v>
      </c>
      <c r="C208" s="19" t="str">
        <f>VLOOKUP(A208,AbilBalance!D:M,10,FALSE)</f>
        <v>950,26.5</v>
      </c>
      <c r="D208">
        <f>ROUNDUP(VLOOKUP(A208,LevelBalance!U:V,2,FALSE)/(24*60),0)</f>
        <v>487</v>
      </c>
      <c r="E208">
        <f>VLOOKUP(A208,LevelBalance!U:X,4,FALSE)</f>
        <v>11407550</v>
      </c>
    </row>
    <row r="209" spans="1:5" x14ac:dyDescent="0.3">
      <c r="A209">
        <v>207</v>
      </c>
      <c r="B209" s="18" t="str">
        <f>VLOOKUP(A209,AbilBalance!D:M,9,FALSE)</f>
        <v>39,47</v>
      </c>
      <c r="C209" s="19" t="str">
        <f>VLOOKUP(A209,AbilBalance!D:M,10,FALSE)</f>
        <v>580,90</v>
      </c>
      <c r="D209">
        <f>ROUNDUP(VLOOKUP(A209,LevelBalance!U:V,2,FALSE)/(24*60),0)</f>
        <v>487</v>
      </c>
      <c r="E209">
        <f>VLOOKUP(A209,LevelBalance!U:X,4,FALSE)</f>
        <v>11552900</v>
      </c>
    </row>
    <row r="210" spans="1:5" x14ac:dyDescent="0.3">
      <c r="A210">
        <v>208</v>
      </c>
      <c r="B210" s="18" t="str">
        <f>VLOOKUP(A210,AbilBalance!D:M,9,FALSE)</f>
        <v>43,55</v>
      </c>
      <c r="C210" s="19" t="str">
        <f>VLOOKUP(A210,AbilBalance!D:M,10,FALSE)</f>
        <v>210,0.37</v>
      </c>
      <c r="D210">
        <f>ROUNDUP(VLOOKUP(A210,LevelBalance!U:V,2,FALSE)/(24*60),0)</f>
        <v>487</v>
      </c>
      <c r="E210">
        <f>VLOOKUP(A210,LevelBalance!U:X,4,FALSE)</f>
        <v>11700460</v>
      </c>
    </row>
    <row r="211" spans="1:5" x14ac:dyDescent="0.3">
      <c r="A211">
        <v>209</v>
      </c>
      <c r="B211" s="18" t="str">
        <f>VLOOKUP(A211,AbilBalance!D:M,9,FALSE)</f>
        <v>60,61</v>
      </c>
      <c r="C211" s="19" t="str">
        <f>VLOOKUP(A211,AbilBalance!D:M,10,FALSE)</f>
        <v>0.82,0.4</v>
      </c>
      <c r="D211">
        <f>ROUNDUP(VLOOKUP(A211,LevelBalance!U:V,2,FALSE)/(24*60),0)</f>
        <v>487</v>
      </c>
      <c r="E211">
        <f>VLOOKUP(A211,LevelBalance!U:X,4,FALSE)</f>
        <v>11850250</v>
      </c>
    </row>
    <row r="212" spans="1:5" x14ac:dyDescent="0.3">
      <c r="A212">
        <v>210</v>
      </c>
      <c r="B212" s="18" t="str">
        <f>VLOOKUP(A212,AbilBalance!D:M,9,FALSE)</f>
        <v>35,54</v>
      </c>
      <c r="C212" s="19" t="str">
        <f>VLOOKUP(A212,AbilBalance!D:M,10,FALSE)</f>
        <v>1850,3.1</v>
      </c>
      <c r="D212">
        <f>ROUNDUP(VLOOKUP(A212,LevelBalance!U:V,2,FALSE)/(24*60),0)</f>
        <v>521</v>
      </c>
      <c r="E212">
        <f>VLOOKUP(A212,LevelBalance!U:X,4,FALSE)</f>
        <v>11997290</v>
      </c>
    </row>
    <row r="213" spans="1:5" x14ac:dyDescent="0.3">
      <c r="A213">
        <v>211</v>
      </c>
      <c r="B213" s="18" t="str">
        <f>VLOOKUP(A213,AbilBalance!D:M,9,FALSE)</f>
        <v>36,50</v>
      </c>
      <c r="C213" s="19" t="str">
        <f>VLOOKUP(A213,AbilBalance!D:M,10,FALSE)</f>
        <v>975,27.25</v>
      </c>
      <c r="D213">
        <f>ROUNDUP(VLOOKUP(A213,LevelBalance!U:V,2,FALSE)/(24*60),0)</f>
        <v>521</v>
      </c>
      <c r="E213">
        <f>VLOOKUP(A213,LevelBalance!U:X,4,FALSE)</f>
        <v>12146610</v>
      </c>
    </row>
    <row r="214" spans="1:5" x14ac:dyDescent="0.3">
      <c r="A214">
        <v>212</v>
      </c>
      <c r="B214" s="18" t="str">
        <f>VLOOKUP(A214,AbilBalance!D:M,9,FALSE)</f>
        <v>39,47</v>
      </c>
      <c r="C214" s="19" t="str">
        <f>VLOOKUP(A214,AbilBalance!D:M,10,FALSE)</f>
        <v>595,92.5</v>
      </c>
      <c r="D214">
        <f>ROUNDUP(VLOOKUP(A214,LevelBalance!U:V,2,FALSE)/(24*60),0)</f>
        <v>521</v>
      </c>
      <c r="E214">
        <f>VLOOKUP(A214,LevelBalance!U:X,4,FALSE)</f>
        <v>12298230</v>
      </c>
    </row>
    <row r="215" spans="1:5" x14ac:dyDescent="0.3">
      <c r="A215">
        <v>213</v>
      </c>
      <c r="B215" s="18" t="str">
        <f>VLOOKUP(A215,AbilBalance!D:M,9,FALSE)</f>
        <v>43,55</v>
      </c>
      <c r="C215" s="19" t="str">
        <f>VLOOKUP(A215,AbilBalance!D:M,10,FALSE)</f>
        <v>215,0.38</v>
      </c>
      <c r="D215">
        <f>ROUNDUP(VLOOKUP(A215,LevelBalance!U:V,2,FALSE)/(24*60),0)</f>
        <v>521</v>
      </c>
      <c r="E215">
        <f>VLOOKUP(A215,LevelBalance!U:X,4,FALSE)</f>
        <v>12452170</v>
      </c>
    </row>
    <row r="216" spans="1:5" x14ac:dyDescent="0.3">
      <c r="A216">
        <v>214</v>
      </c>
      <c r="B216" s="18" t="str">
        <f>VLOOKUP(A216,AbilBalance!D:M,9,FALSE)</f>
        <v>60,42</v>
      </c>
      <c r="C216" s="19" t="str">
        <f>VLOOKUP(A216,AbilBalance!D:M,10,FALSE)</f>
        <v>0.83,115</v>
      </c>
      <c r="D216">
        <f>ROUNDUP(VLOOKUP(A216,LevelBalance!U:V,2,FALSE)/(24*60),0)</f>
        <v>521</v>
      </c>
      <c r="E216">
        <f>VLOOKUP(A216,LevelBalance!U:X,4,FALSE)</f>
        <v>12608450</v>
      </c>
    </row>
    <row r="217" spans="1:5" x14ac:dyDescent="0.3">
      <c r="A217">
        <v>215</v>
      </c>
      <c r="B217" s="18" t="str">
        <f>VLOOKUP(A217,AbilBalance!D:M,9,FALSE)</f>
        <v>35,54</v>
      </c>
      <c r="C217" s="19" t="str">
        <f>VLOOKUP(A217,AbilBalance!D:M,10,FALSE)</f>
        <v>1900,3.15</v>
      </c>
      <c r="D217">
        <f>ROUNDUP(VLOOKUP(A217,LevelBalance!U:V,2,FALSE)/(24*60),0)</f>
        <v>556</v>
      </c>
      <c r="E217">
        <f>VLOOKUP(A217,LevelBalance!U:X,4,FALSE)</f>
        <v>12762100</v>
      </c>
    </row>
    <row r="218" spans="1:5" x14ac:dyDescent="0.3">
      <c r="A218">
        <v>216</v>
      </c>
      <c r="B218" s="18" t="str">
        <f>VLOOKUP(A218,AbilBalance!D:M,9,FALSE)</f>
        <v>36,50</v>
      </c>
      <c r="C218" s="19" t="str">
        <f>VLOOKUP(A218,AbilBalance!D:M,10,FALSE)</f>
        <v>1000,28</v>
      </c>
      <c r="D218">
        <f>ROUNDUP(VLOOKUP(A218,LevelBalance!U:V,2,FALSE)/(24*60),0)</f>
        <v>556</v>
      </c>
      <c r="E218">
        <f>VLOOKUP(A218,LevelBalance!U:X,4,FALSE)</f>
        <v>12918140</v>
      </c>
    </row>
    <row r="219" spans="1:5" x14ac:dyDescent="0.3">
      <c r="A219">
        <v>217</v>
      </c>
      <c r="B219" s="18" t="str">
        <f>VLOOKUP(A219,AbilBalance!D:M,9,FALSE)</f>
        <v>39,47</v>
      </c>
      <c r="C219" s="19" t="str">
        <f>VLOOKUP(A219,AbilBalance!D:M,10,FALSE)</f>
        <v>610,95</v>
      </c>
      <c r="D219">
        <f>ROUNDUP(VLOOKUP(A219,LevelBalance!U:V,2,FALSE)/(24*60),0)</f>
        <v>556</v>
      </c>
      <c r="E219">
        <f>VLOOKUP(A219,LevelBalance!U:X,4,FALSE)</f>
        <v>13076600</v>
      </c>
    </row>
    <row r="220" spans="1:5" x14ac:dyDescent="0.3">
      <c r="A220">
        <v>218</v>
      </c>
      <c r="B220" s="18" t="str">
        <f>VLOOKUP(A220,AbilBalance!D:M,9,FALSE)</f>
        <v>43,55</v>
      </c>
      <c r="C220" s="19" t="str">
        <f>VLOOKUP(A220,AbilBalance!D:M,10,FALSE)</f>
        <v>220,0.39</v>
      </c>
      <c r="D220">
        <f>ROUNDUP(VLOOKUP(A220,LevelBalance!U:V,2,FALSE)/(24*60),0)</f>
        <v>556</v>
      </c>
      <c r="E220">
        <f>VLOOKUP(A220,LevelBalance!U:X,4,FALSE)</f>
        <v>13237500</v>
      </c>
    </row>
    <row r="221" spans="1:5" x14ac:dyDescent="0.3">
      <c r="A221">
        <v>219</v>
      </c>
      <c r="B221" s="18" t="str">
        <f>VLOOKUP(A221,AbilBalance!D:M,9,FALSE)</f>
        <v>60,46</v>
      </c>
      <c r="C221" s="19" t="str">
        <f>VLOOKUP(A221,AbilBalance!D:M,10,FALSE)</f>
        <v>0.84,11.5</v>
      </c>
      <c r="D221">
        <f>ROUNDUP(VLOOKUP(A221,LevelBalance!U:V,2,FALSE)/(24*60),0)</f>
        <v>556</v>
      </c>
      <c r="E221">
        <f>VLOOKUP(A221,LevelBalance!U:X,4,FALSE)</f>
        <v>13400860</v>
      </c>
    </row>
    <row r="222" spans="1:5" x14ac:dyDescent="0.3">
      <c r="A222">
        <v>220</v>
      </c>
      <c r="B222" s="18" t="str">
        <f>VLOOKUP(A222,AbilBalance!D:M,9,FALSE)</f>
        <v>35,54</v>
      </c>
      <c r="C222" s="19" t="str">
        <f>VLOOKUP(A222,AbilBalance!D:M,10,FALSE)</f>
        <v>1950,3.2</v>
      </c>
      <c r="D222">
        <f>ROUNDUP(VLOOKUP(A222,LevelBalance!U:V,2,FALSE)/(24*60),0)</f>
        <v>591</v>
      </c>
      <c r="E222">
        <f>VLOOKUP(A222,LevelBalance!U:X,4,FALSE)</f>
        <v>13561710</v>
      </c>
    </row>
    <row r="223" spans="1:5" x14ac:dyDescent="0.3">
      <c r="A223">
        <v>221</v>
      </c>
      <c r="B223" s="18" t="str">
        <f>VLOOKUP(A223,AbilBalance!D:M,9,FALSE)</f>
        <v>36,50</v>
      </c>
      <c r="C223" s="19" t="str">
        <f>VLOOKUP(A223,AbilBalance!D:M,10,FALSE)</f>
        <v>1025,28.75</v>
      </c>
      <c r="D223">
        <f>ROUNDUP(VLOOKUP(A223,LevelBalance!U:V,2,FALSE)/(24*60),0)</f>
        <v>591</v>
      </c>
      <c r="E223">
        <f>VLOOKUP(A223,LevelBalance!U:X,4,FALSE)</f>
        <v>13725070</v>
      </c>
    </row>
    <row r="224" spans="1:5" x14ac:dyDescent="0.3">
      <c r="A224">
        <v>222</v>
      </c>
      <c r="B224" s="18" t="str">
        <f>VLOOKUP(A224,AbilBalance!D:M,9,FALSE)</f>
        <v>39,47</v>
      </c>
      <c r="C224" s="19" t="str">
        <f>VLOOKUP(A224,AbilBalance!D:M,10,FALSE)</f>
        <v>625,97.5</v>
      </c>
      <c r="D224">
        <f>ROUNDUP(VLOOKUP(A224,LevelBalance!U:V,2,FALSE)/(24*60),0)</f>
        <v>591</v>
      </c>
      <c r="E224">
        <f>VLOOKUP(A224,LevelBalance!U:X,4,FALSE)</f>
        <v>13890970</v>
      </c>
    </row>
    <row r="225" spans="1:5" x14ac:dyDescent="0.3">
      <c r="A225">
        <v>223</v>
      </c>
      <c r="B225" s="18" t="str">
        <f>VLOOKUP(A225,AbilBalance!D:M,9,FALSE)</f>
        <v>43,55</v>
      </c>
      <c r="C225" s="19" t="str">
        <f>VLOOKUP(A225,AbilBalance!D:M,10,FALSE)</f>
        <v>225,0.4</v>
      </c>
      <c r="D225">
        <f>ROUNDUP(VLOOKUP(A225,LevelBalance!U:V,2,FALSE)/(24*60),0)</f>
        <v>591</v>
      </c>
      <c r="E225">
        <f>VLOOKUP(A225,LevelBalance!U:X,4,FALSE)</f>
        <v>14059430</v>
      </c>
    </row>
    <row r="226" spans="1:5" x14ac:dyDescent="0.3">
      <c r="A226">
        <v>224</v>
      </c>
      <c r="B226" s="18" t="str">
        <f>VLOOKUP(A226,AbilBalance!D:M,9,FALSE)</f>
        <v>60,61</v>
      </c>
      <c r="C226" s="19" t="str">
        <f>VLOOKUP(A226,AbilBalance!D:M,10,FALSE)</f>
        <v>0.85,0.425</v>
      </c>
      <c r="D226">
        <f>ROUNDUP(VLOOKUP(A226,LevelBalance!U:V,2,FALSE)/(24*60),0)</f>
        <v>591</v>
      </c>
      <c r="E226">
        <f>VLOOKUP(A226,LevelBalance!U:X,4,FALSE)</f>
        <v>14230480</v>
      </c>
    </row>
    <row r="227" spans="1:5" x14ac:dyDescent="0.3">
      <c r="A227">
        <v>225</v>
      </c>
      <c r="B227" s="18" t="str">
        <f>VLOOKUP(A227,AbilBalance!D:M,9,FALSE)</f>
        <v>35,54</v>
      </c>
      <c r="C227" s="19" t="str">
        <f>VLOOKUP(A227,AbilBalance!D:M,10,FALSE)</f>
        <v>2000,3.25</v>
      </c>
      <c r="D227">
        <f>ROUNDUP(VLOOKUP(A227,LevelBalance!U:V,2,FALSE)/(24*60),0)</f>
        <v>625</v>
      </c>
      <c r="E227">
        <f>VLOOKUP(A227,LevelBalance!U:X,4,FALSE)</f>
        <v>14399150</v>
      </c>
    </row>
    <row r="228" spans="1:5" x14ac:dyDescent="0.3">
      <c r="A228">
        <v>226</v>
      </c>
      <c r="B228" s="18" t="str">
        <f>VLOOKUP(A228,AbilBalance!D:M,9,FALSE)</f>
        <v>36,50</v>
      </c>
      <c r="C228" s="19" t="str">
        <f>VLOOKUP(A228,AbilBalance!D:M,10,FALSE)</f>
        <v>1050,29.5</v>
      </c>
      <c r="D228">
        <f>ROUNDUP(VLOOKUP(A228,LevelBalance!U:V,2,FALSE)/(24*60),0)</f>
        <v>625</v>
      </c>
      <c r="E228">
        <f>VLOOKUP(A228,LevelBalance!U:X,4,FALSE)</f>
        <v>14570460</v>
      </c>
    </row>
    <row r="229" spans="1:5" x14ac:dyDescent="0.3">
      <c r="A229">
        <v>227</v>
      </c>
      <c r="B229" s="18" t="str">
        <f>VLOOKUP(A229,AbilBalance!D:M,9,FALSE)</f>
        <v>39,47</v>
      </c>
      <c r="C229" s="19" t="str">
        <f>VLOOKUP(A229,AbilBalance!D:M,10,FALSE)</f>
        <v>640,100</v>
      </c>
      <c r="D229">
        <f>ROUNDUP(VLOOKUP(A229,LevelBalance!U:V,2,FALSE)/(24*60),0)</f>
        <v>625</v>
      </c>
      <c r="E229">
        <f>VLOOKUP(A229,LevelBalance!U:X,4,FALSE)</f>
        <v>14744440</v>
      </c>
    </row>
    <row r="230" spans="1:5" x14ac:dyDescent="0.3">
      <c r="A230">
        <v>228</v>
      </c>
      <c r="B230" s="18" t="str">
        <f>VLOOKUP(A230,AbilBalance!D:M,9,FALSE)</f>
        <v>43,55</v>
      </c>
      <c r="C230" s="19" t="str">
        <f>VLOOKUP(A230,AbilBalance!D:M,10,FALSE)</f>
        <v>230,0.41</v>
      </c>
      <c r="D230">
        <f>ROUNDUP(VLOOKUP(A230,LevelBalance!U:V,2,FALSE)/(24*60),0)</f>
        <v>625</v>
      </c>
      <c r="E230">
        <f>VLOOKUP(A230,LevelBalance!U:X,4,FALSE)</f>
        <v>14921120</v>
      </c>
    </row>
    <row r="231" spans="1:5" x14ac:dyDescent="0.3">
      <c r="A231">
        <v>229</v>
      </c>
      <c r="B231" s="18" t="str">
        <f>VLOOKUP(A231,AbilBalance!D:M,9,FALSE)</f>
        <v>60,42</v>
      </c>
      <c r="C231" s="19" t="str">
        <f>VLOOKUP(A231,AbilBalance!D:M,10,FALSE)</f>
        <v>0.86,120</v>
      </c>
      <c r="D231">
        <f>ROUNDUP(VLOOKUP(A231,LevelBalance!U:V,2,FALSE)/(24*60),0)</f>
        <v>625</v>
      </c>
      <c r="E231">
        <f>VLOOKUP(A231,LevelBalance!U:X,4,FALSE)</f>
        <v>15100520</v>
      </c>
    </row>
    <row r="232" spans="1:5" x14ac:dyDescent="0.3">
      <c r="A232">
        <v>230</v>
      </c>
      <c r="B232" s="18" t="str">
        <f>VLOOKUP(A232,AbilBalance!D:M,9,FALSE)</f>
        <v>35,54</v>
      </c>
      <c r="C232" s="19" t="str">
        <f>VLOOKUP(A232,AbilBalance!D:M,10,FALSE)</f>
        <v>2050,3.3</v>
      </c>
      <c r="D232">
        <f>ROUNDUP(VLOOKUP(A232,LevelBalance!U:V,2,FALSE)/(24*60),0)</f>
        <v>660</v>
      </c>
      <c r="E232">
        <f>VLOOKUP(A232,LevelBalance!U:X,4,FALSE)</f>
        <v>15277670</v>
      </c>
    </row>
    <row r="233" spans="1:5" x14ac:dyDescent="0.3">
      <c r="A233">
        <v>231</v>
      </c>
      <c r="B233" s="18" t="str">
        <f>VLOOKUP(A233,AbilBalance!D:M,9,FALSE)</f>
        <v>36,50</v>
      </c>
      <c r="C233" s="19" t="str">
        <f>VLOOKUP(A233,AbilBalance!D:M,10,FALSE)</f>
        <v>1075,30.25</v>
      </c>
      <c r="D233">
        <f>ROUNDUP(VLOOKUP(A233,LevelBalance!U:V,2,FALSE)/(24*60),0)</f>
        <v>660</v>
      </c>
      <c r="E233">
        <f>VLOOKUP(A233,LevelBalance!U:X,4,FALSE)</f>
        <v>15457600</v>
      </c>
    </row>
    <row r="234" spans="1:5" x14ac:dyDescent="0.3">
      <c r="A234">
        <v>232</v>
      </c>
      <c r="B234" s="18" t="str">
        <f>VLOOKUP(A234,AbilBalance!D:M,9,FALSE)</f>
        <v>39,47</v>
      </c>
      <c r="C234" s="19" t="str">
        <f>VLOOKUP(A234,AbilBalance!D:M,10,FALSE)</f>
        <v>655,102.5</v>
      </c>
      <c r="D234">
        <f>ROUNDUP(VLOOKUP(A234,LevelBalance!U:V,2,FALSE)/(24*60),0)</f>
        <v>660</v>
      </c>
      <c r="E234">
        <f>VLOOKUP(A234,LevelBalance!U:X,4,FALSE)</f>
        <v>15640330</v>
      </c>
    </row>
    <row r="235" spans="1:5" x14ac:dyDescent="0.3">
      <c r="A235">
        <v>233</v>
      </c>
      <c r="B235" s="18" t="str">
        <f>VLOOKUP(A235,AbilBalance!D:M,9,FALSE)</f>
        <v>43,55</v>
      </c>
      <c r="C235" s="19" t="str">
        <f>VLOOKUP(A235,AbilBalance!D:M,10,FALSE)</f>
        <v>235,0.42</v>
      </c>
      <c r="D235">
        <f>ROUNDUP(VLOOKUP(A235,LevelBalance!U:V,2,FALSE)/(24*60),0)</f>
        <v>660</v>
      </c>
      <c r="E235">
        <f>VLOOKUP(A235,LevelBalance!U:X,4,FALSE)</f>
        <v>15825890</v>
      </c>
    </row>
    <row r="236" spans="1:5" x14ac:dyDescent="0.3">
      <c r="A236">
        <v>234</v>
      </c>
      <c r="B236" s="18" t="str">
        <f>VLOOKUP(A236,AbilBalance!D:M,9,FALSE)</f>
        <v>60,46</v>
      </c>
      <c r="C236" s="19" t="str">
        <f>VLOOKUP(A236,AbilBalance!D:M,10,FALSE)</f>
        <v>0.87,12</v>
      </c>
      <c r="D236">
        <f>ROUNDUP(VLOOKUP(A236,LevelBalance!U:V,2,FALSE)/(24*60),0)</f>
        <v>660</v>
      </c>
      <c r="E236">
        <f>VLOOKUP(A236,LevelBalance!U:X,4,FALSE)</f>
        <v>16014310</v>
      </c>
    </row>
    <row r="237" spans="1:5" x14ac:dyDescent="0.3">
      <c r="A237">
        <v>235</v>
      </c>
      <c r="B237" s="18" t="str">
        <f>VLOOKUP(A237,AbilBalance!D:M,9,FALSE)</f>
        <v>35,54</v>
      </c>
      <c r="C237" s="19" t="str">
        <f>VLOOKUP(A237,AbilBalance!D:M,10,FALSE)</f>
        <v>2100,3.35</v>
      </c>
      <c r="D237">
        <f>ROUNDUP(VLOOKUP(A237,LevelBalance!U:V,2,FALSE)/(24*60),0)</f>
        <v>695</v>
      </c>
      <c r="E237">
        <f>VLOOKUP(A237,LevelBalance!U:X,4,FALSE)</f>
        <v>16200620</v>
      </c>
    </row>
    <row r="238" spans="1:5" x14ac:dyDescent="0.3">
      <c r="A238">
        <v>236</v>
      </c>
      <c r="B238" s="18" t="str">
        <f>VLOOKUP(A238,AbilBalance!D:M,9,FALSE)</f>
        <v>36,50</v>
      </c>
      <c r="C238" s="19" t="str">
        <f>VLOOKUP(A238,AbilBalance!D:M,10,FALSE)</f>
        <v>1100,31</v>
      </c>
      <c r="D238">
        <f>ROUNDUP(VLOOKUP(A238,LevelBalance!U:V,2,FALSE)/(24*60),0)</f>
        <v>695</v>
      </c>
      <c r="E238">
        <f>VLOOKUP(A238,LevelBalance!U:X,4,FALSE)</f>
        <v>16389850</v>
      </c>
    </row>
    <row r="239" spans="1:5" x14ac:dyDescent="0.3">
      <c r="A239">
        <v>237</v>
      </c>
      <c r="B239" s="18" t="str">
        <f>VLOOKUP(A239,AbilBalance!D:M,9,FALSE)</f>
        <v>39,47</v>
      </c>
      <c r="C239" s="19" t="str">
        <f>VLOOKUP(A239,AbilBalance!D:M,10,FALSE)</f>
        <v>670,105</v>
      </c>
      <c r="D239">
        <f>ROUNDUP(VLOOKUP(A239,LevelBalance!U:V,2,FALSE)/(24*60),0)</f>
        <v>695</v>
      </c>
      <c r="E239">
        <f>VLOOKUP(A239,LevelBalance!U:X,4,FALSE)</f>
        <v>16582030</v>
      </c>
    </row>
    <row r="240" spans="1:5" x14ac:dyDescent="0.3">
      <c r="A240">
        <v>238</v>
      </c>
      <c r="B240" s="18" t="str">
        <f>VLOOKUP(A240,AbilBalance!D:M,9,FALSE)</f>
        <v>43,55</v>
      </c>
      <c r="C240" s="19" t="str">
        <f>VLOOKUP(A240,AbilBalance!D:M,10,FALSE)</f>
        <v>240,0.43</v>
      </c>
      <c r="D240">
        <f>ROUNDUP(VLOOKUP(A240,LevelBalance!U:V,2,FALSE)/(24*60),0)</f>
        <v>695</v>
      </c>
      <c r="E240">
        <f>VLOOKUP(A240,LevelBalance!U:X,4,FALSE)</f>
        <v>16777190</v>
      </c>
    </row>
    <row r="241" spans="1:5" x14ac:dyDescent="0.3">
      <c r="A241">
        <v>239</v>
      </c>
      <c r="B241" s="18" t="str">
        <f>VLOOKUP(A241,AbilBalance!D:M,9,FALSE)</f>
        <v>60,61</v>
      </c>
      <c r="C241" s="19" t="str">
        <f>VLOOKUP(A241,AbilBalance!D:M,10,FALSE)</f>
        <v>0.88,0.45</v>
      </c>
      <c r="D241">
        <f>ROUNDUP(VLOOKUP(A241,LevelBalance!U:V,2,FALSE)/(24*60),0)</f>
        <v>695</v>
      </c>
      <c r="E241">
        <f>VLOOKUP(A241,LevelBalance!U:X,4,FALSE)</f>
        <v>16975360</v>
      </c>
    </row>
    <row r="242" spans="1:5" x14ac:dyDescent="0.3">
      <c r="A242">
        <v>240</v>
      </c>
      <c r="B242" s="18" t="str">
        <f>VLOOKUP(A242,AbilBalance!D:M,9,FALSE)</f>
        <v>35,54</v>
      </c>
      <c r="C242" s="19" t="str">
        <f>VLOOKUP(A242,AbilBalance!D:M,10,FALSE)</f>
        <v>2150,3.4</v>
      </c>
      <c r="D242">
        <f>ROUNDUP(VLOOKUP(A242,LevelBalance!U:V,2,FALSE)/(24*60),0)</f>
        <v>730</v>
      </c>
      <c r="E242">
        <f>VLOOKUP(A242,LevelBalance!U:X,4,FALSE)</f>
        <v>17171570</v>
      </c>
    </row>
    <row r="243" spans="1:5" x14ac:dyDescent="0.3">
      <c r="A243">
        <v>241</v>
      </c>
      <c r="B243" s="18" t="str">
        <f>VLOOKUP(A243,AbilBalance!D:M,9,FALSE)</f>
        <v>36,50</v>
      </c>
      <c r="C243" s="19" t="str">
        <f>VLOOKUP(A243,AbilBalance!D:M,10,FALSE)</f>
        <v>1125,31.75</v>
      </c>
      <c r="D243">
        <f>ROUNDUP(VLOOKUP(A243,LevelBalance!U:V,2,FALSE)/(24*60),0)</f>
        <v>730</v>
      </c>
      <c r="E243">
        <f>VLOOKUP(A243,LevelBalance!U:X,4,FALSE)</f>
        <v>17370850</v>
      </c>
    </row>
    <row r="244" spans="1:5" x14ac:dyDescent="0.3">
      <c r="A244">
        <v>242</v>
      </c>
      <c r="B244" s="18" t="str">
        <f>VLOOKUP(A244,AbilBalance!D:M,9,FALSE)</f>
        <v>39,47</v>
      </c>
      <c r="C244" s="19" t="str">
        <f>VLOOKUP(A244,AbilBalance!D:M,10,FALSE)</f>
        <v>685,107.5</v>
      </c>
      <c r="D244">
        <f>ROUNDUP(VLOOKUP(A244,LevelBalance!U:V,2,FALSE)/(24*60),0)</f>
        <v>730</v>
      </c>
      <c r="E244">
        <f>VLOOKUP(A244,LevelBalance!U:X,4,FALSE)</f>
        <v>17573230</v>
      </c>
    </row>
    <row r="245" spans="1:5" x14ac:dyDescent="0.3">
      <c r="A245">
        <v>243</v>
      </c>
      <c r="B245" s="18" t="str">
        <f>VLOOKUP(A245,AbilBalance!D:M,9,FALSE)</f>
        <v>43,55</v>
      </c>
      <c r="C245" s="19" t="str">
        <f>VLOOKUP(A245,AbilBalance!D:M,10,FALSE)</f>
        <v>245,0.44</v>
      </c>
      <c r="D245">
        <f>ROUNDUP(VLOOKUP(A245,LevelBalance!U:V,2,FALSE)/(24*60),0)</f>
        <v>730</v>
      </c>
      <c r="E245">
        <f>VLOOKUP(A245,LevelBalance!U:X,4,FALSE)</f>
        <v>17778740</v>
      </c>
    </row>
    <row r="246" spans="1:5" x14ac:dyDescent="0.3">
      <c r="A246">
        <v>244</v>
      </c>
      <c r="B246" s="18" t="str">
        <f>VLOOKUP(A246,AbilBalance!D:M,9,FALSE)</f>
        <v>60,42</v>
      </c>
      <c r="C246" s="19" t="str">
        <f>VLOOKUP(A246,AbilBalance!D:M,10,FALSE)</f>
        <v>0.89,125</v>
      </c>
      <c r="D246">
        <f>ROUNDUP(VLOOKUP(A246,LevelBalance!U:V,2,FALSE)/(24*60),0)</f>
        <v>730</v>
      </c>
      <c r="E246">
        <f>VLOOKUP(A246,LevelBalance!U:X,4,FALSE)</f>
        <v>17987410</v>
      </c>
    </row>
    <row r="247" spans="1:5" x14ac:dyDescent="0.3">
      <c r="A247">
        <v>245</v>
      </c>
      <c r="B247" s="18" t="str">
        <f>VLOOKUP(A247,AbilBalance!D:M,9,FALSE)</f>
        <v>35,54</v>
      </c>
      <c r="C247" s="19" t="str">
        <f>VLOOKUP(A247,AbilBalance!D:M,10,FALSE)</f>
        <v>2200,3.45</v>
      </c>
      <c r="D247">
        <f>ROUNDUP(VLOOKUP(A247,LevelBalance!U:V,2,FALSE)/(24*60),0)</f>
        <v>764</v>
      </c>
      <c r="E247">
        <f>VLOOKUP(A247,LevelBalance!U:X,4,FALSE)</f>
        <v>18194270</v>
      </c>
    </row>
    <row r="248" spans="1:5" x14ac:dyDescent="0.3">
      <c r="A248">
        <v>246</v>
      </c>
      <c r="B248" s="18" t="str">
        <f>VLOOKUP(A248,AbilBalance!D:M,9,FALSE)</f>
        <v>36,50</v>
      </c>
      <c r="C248" s="19" t="str">
        <f>VLOOKUP(A248,AbilBalance!D:M,10,FALSE)</f>
        <v>1150,32.5</v>
      </c>
      <c r="D248">
        <f>ROUNDUP(VLOOKUP(A248,LevelBalance!U:V,2,FALSE)/(24*60),0)</f>
        <v>764</v>
      </c>
      <c r="E248">
        <f>VLOOKUP(A248,LevelBalance!U:X,4,FALSE)</f>
        <v>18404350</v>
      </c>
    </row>
    <row r="249" spans="1:5" x14ac:dyDescent="0.3">
      <c r="A249">
        <v>247</v>
      </c>
      <c r="B249" s="18" t="str">
        <f>VLOOKUP(A249,AbilBalance!D:M,9,FALSE)</f>
        <v>39,47</v>
      </c>
      <c r="C249" s="19" t="str">
        <f>VLOOKUP(A249,AbilBalance!D:M,10,FALSE)</f>
        <v>700,110</v>
      </c>
      <c r="D249">
        <f>ROUNDUP(VLOOKUP(A249,LevelBalance!U:V,2,FALSE)/(24*60),0)</f>
        <v>764</v>
      </c>
      <c r="E249">
        <f>VLOOKUP(A249,LevelBalance!U:X,4,FALSE)</f>
        <v>18617690</v>
      </c>
    </row>
    <row r="250" spans="1:5" x14ac:dyDescent="0.3">
      <c r="A250">
        <v>248</v>
      </c>
      <c r="B250" s="18" t="str">
        <f>VLOOKUP(A250,AbilBalance!D:M,9,FALSE)</f>
        <v>43,55</v>
      </c>
      <c r="C250" s="19" t="str">
        <f>VLOOKUP(A250,AbilBalance!D:M,10,FALSE)</f>
        <v>250,0.45</v>
      </c>
      <c r="D250">
        <f>ROUNDUP(VLOOKUP(A250,LevelBalance!U:V,2,FALSE)/(24*60),0)</f>
        <v>764</v>
      </c>
      <c r="E250">
        <f>VLOOKUP(A250,LevelBalance!U:X,4,FALSE)</f>
        <v>18834320</v>
      </c>
    </row>
    <row r="251" spans="1:5" x14ac:dyDescent="0.3">
      <c r="A251">
        <v>249</v>
      </c>
      <c r="B251" s="18" t="str">
        <f>VLOOKUP(A251,AbilBalance!D:M,9,FALSE)</f>
        <v>60,46</v>
      </c>
      <c r="C251" s="19" t="str">
        <f>VLOOKUP(A251,AbilBalance!D:M,10,FALSE)</f>
        <v>0.9,12.5</v>
      </c>
      <c r="D251">
        <f>ROUNDUP(VLOOKUP(A251,LevelBalance!U:V,2,FALSE)/(24*60),0)</f>
        <v>764</v>
      </c>
      <c r="E251">
        <f>VLOOKUP(A251,LevelBalance!U:X,4,FALSE)</f>
        <v>19054270</v>
      </c>
    </row>
    <row r="252" spans="1:5" x14ac:dyDescent="0.3">
      <c r="A252">
        <v>250</v>
      </c>
      <c r="B252" s="18" t="str">
        <f>VLOOKUP(A252,AbilBalance!D:M,9,FALSE)</f>
        <v>35,54</v>
      </c>
      <c r="C252" s="19" t="str">
        <f>VLOOKUP(A252,AbilBalance!D:M,10,FALSE)</f>
        <v>2250,3.5</v>
      </c>
      <c r="D252">
        <f>ROUNDUP(VLOOKUP(A252,LevelBalance!U:V,2,FALSE)/(24*60),0)</f>
        <v>799</v>
      </c>
      <c r="E252">
        <f>VLOOKUP(A252,LevelBalance!U:X,4,FALSE)</f>
        <v>19272570</v>
      </c>
    </row>
    <row r="253" spans="1:5" x14ac:dyDescent="0.3">
      <c r="A253">
        <v>251</v>
      </c>
      <c r="B253" s="18" t="str">
        <f>VLOOKUP(A253,AbilBalance!D:M,9,FALSE)</f>
        <v>36,50</v>
      </c>
      <c r="C253" s="19" t="str">
        <f>VLOOKUP(A253,AbilBalance!D:M,10,FALSE)</f>
        <v>1175,33.25</v>
      </c>
      <c r="D253">
        <f>ROUNDUP(VLOOKUP(A253,LevelBalance!U:V,2,FALSE)/(24*60),0)</f>
        <v>799</v>
      </c>
      <c r="E253">
        <f>VLOOKUP(A253,LevelBalance!U:X,4,FALSE)</f>
        <v>19494260</v>
      </c>
    </row>
    <row r="254" spans="1:5" x14ac:dyDescent="0.3">
      <c r="A254">
        <v>252</v>
      </c>
      <c r="B254" s="18" t="str">
        <f>VLOOKUP(A254,AbilBalance!D:M,9,FALSE)</f>
        <v>39,47</v>
      </c>
      <c r="C254" s="19" t="str">
        <f>VLOOKUP(A254,AbilBalance!D:M,10,FALSE)</f>
        <v>715,112.5</v>
      </c>
      <c r="D254">
        <f>ROUNDUP(VLOOKUP(A254,LevelBalance!U:V,2,FALSE)/(24*60),0)</f>
        <v>799</v>
      </c>
      <c r="E254">
        <f>VLOOKUP(A254,LevelBalance!U:X,4,FALSE)</f>
        <v>19719370</v>
      </c>
    </row>
    <row r="255" spans="1:5" x14ac:dyDescent="0.3">
      <c r="A255">
        <v>253</v>
      </c>
      <c r="B255" s="18" t="str">
        <f>VLOOKUP(A255,AbilBalance!D:M,9,FALSE)</f>
        <v>43,55</v>
      </c>
      <c r="C255" s="19" t="str">
        <f>VLOOKUP(A255,AbilBalance!D:M,10,FALSE)</f>
        <v>255,0.46</v>
      </c>
      <c r="D255">
        <f>ROUNDUP(VLOOKUP(A255,LevelBalance!U:V,2,FALSE)/(24*60),0)</f>
        <v>799</v>
      </c>
      <c r="E255">
        <f>VLOOKUP(A255,LevelBalance!U:X,4,FALSE)</f>
        <v>19947940</v>
      </c>
    </row>
    <row r="256" spans="1:5" x14ac:dyDescent="0.3">
      <c r="A256">
        <v>254</v>
      </c>
      <c r="B256" s="18" t="str">
        <f>VLOOKUP(A256,AbilBalance!D:M,9,FALSE)</f>
        <v>60,61</v>
      </c>
      <c r="C256" s="19" t="str">
        <f>VLOOKUP(A256,AbilBalance!D:M,10,FALSE)</f>
        <v>0.91,0.475</v>
      </c>
      <c r="D256">
        <f>ROUNDUP(VLOOKUP(A256,LevelBalance!U:V,2,FALSE)/(24*60),0)</f>
        <v>799</v>
      </c>
      <c r="E256">
        <f>VLOOKUP(A256,LevelBalance!U:X,4,FALSE)</f>
        <v>20180000</v>
      </c>
    </row>
    <row r="257" spans="1:5" x14ac:dyDescent="0.3">
      <c r="A257">
        <v>255</v>
      </c>
      <c r="B257" s="18" t="str">
        <f>VLOOKUP(A257,AbilBalance!D:M,9,FALSE)</f>
        <v>35,54</v>
      </c>
      <c r="C257" s="19" t="str">
        <f>VLOOKUP(A257,AbilBalance!D:M,10,FALSE)</f>
        <v>2300,3.55</v>
      </c>
      <c r="D257">
        <f>ROUNDUP(VLOOKUP(A257,LevelBalance!U:V,2,FALSE)/(24*60),0)</f>
        <v>834</v>
      </c>
      <c r="E257">
        <f>VLOOKUP(A257,LevelBalance!U:X,4,FALSE)</f>
        <v>20410590</v>
      </c>
    </row>
    <row r="258" spans="1:5" x14ac:dyDescent="0.3">
      <c r="A258">
        <v>256</v>
      </c>
      <c r="B258" s="18" t="str">
        <f>VLOOKUP(A258,AbilBalance!D:M,9,FALSE)</f>
        <v>36,50</v>
      </c>
      <c r="C258" s="19" t="str">
        <f>VLOOKUP(A258,AbilBalance!D:M,10,FALSE)</f>
        <v>1200,34</v>
      </c>
      <c r="D258">
        <f>ROUNDUP(VLOOKUP(A258,LevelBalance!U:V,2,FALSE)/(24*60),0)</f>
        <v>834</v>
      </c>
      <c r="E258">
        <f>VLOOKUP(A258,LevelBalance!U:X,4,FALSE)</f>
        <v>20644740</v>
      </c>
    </row>
    <row r="259" spans="1:5" x14ac:dyDescent="0.3">
      <c r="A259">
        <v>257</v>
      </c>
      <c r="B259" s="18" t="str">
        <f>VLOOKUP(A259,AbilBalance!D:M,9,FALSE)</f>
        <v>39,47</v>
      </c>
      <c r="C259" s="19" t="str">
        <f>VLOOKUP(A259,AbilBalance!D:M,10,FALSE)</f>
        <v>730,115</v>
      </c>
      <c r="D259">
        <f>ROUNDUP(VLOOKUP(A259,LevelBalance!U:V,2,FALSE)/(24*60),0)</f>
        <v>834</v>
      </c>
      <c r="E259">
        <f>VLOOKUP(A259,LevelBalance!U:X,4,FALSE)</f>
        <v>20882490</v>
      </c>
    </row>
    <row r="260" spans="1:5" x14ac:dyDescent="0.3">
      <c r="A260">
        <v>258</v>
      </c>
      <c r="B260" s="18" t="str">
        <f>VLOOKUP(A260,AbilBalance!D:M,9,FALSE)</f>
        <v>43,55</v>
      </c>
      <c r="C260" s="19" t="str">
        <f>VLOOKUP(A260,AbilBalance!D:M,10,FALSE)</f>
        <v>260,0.47</v>
      </c>
      <c r="D260">
        <f>ROUNDUP(VLOOKUP(A260,LevelBalance!U:V,2,FALSE)/(24*60),0)</f>
        <v>834</v>
      </c>
      <c r="E260">
        <f>VLOOKUP(A260,LevelBalance!U:X,4,FALSE)</f>
        <v>21123870</v>
      </c>
    </row>
    <row r="261" spans="1:5" x14ac:dyDescent="0.3">
      <c r="A261">
        <v>259</v>
      </c>
      <c r="B261" s="18" t="str">
        <f>VLOOKUP(A261,AbilBalance!D:M,9,FALSE)</f>
        <v>60,42</v>
      </c>
      <c r="C261" s="19" t="str">
        <f>VLOOKUP(A261,AbilBalance!D:M,10,FALSE)</f>
        <v>0.92,130</v>
      </c>
      <c r="D261">
        <f>ROUNDUP(VLOOKUP(A261,LevelBalance!U:V,2,FALSE)/(24*60),0)</f>
        <v>834</v>
      </c>
      <c r="E261">
        <f>VLOOKUP(A261,LevelBalance!U:X,4,FALSE)</f>
        <v>21368920</v>
      </c>
    </row>
    <row r="262" spans="1:5" x14ac:dyDescent="0.3">
      <c r="A262">
        <v>260</v>
      </c>
      <c r="B262" s="18" t="str">
        <f>VLOOKUP(A262,AbilBalance!D:M,9,FALSE)</f>
        <v>35,54</v>
      </c>
      <c r="C262" s="19" t="str">
        <f>VLOOKUP(A262,AbilBalance!D:M,10,FALSE)</f>
        <v>2350,3.6</v>
      </c>
      <c r="D262">
        <f>ROUNDUP(VLOOKUP(A262,LevelBalance!U:V,2,FALSE)/(24*60),0)</f>
        <v>869</v>
      </c>
      <c r="E262">
        <f>VLOOKUP(A262,LevelBalance!U:X,4,FALSE)</f>
        <v>21612680</v>
      </c>
    </row>
    <row r="263" spans="1:5" x14ac:dyDescent="0.3">
      <c r="A263">
        <v>261</v>
      </c>
      <c r="B263" s="18" t="str">
        <f>VLOOKUP(A263,AbilBalance!D:M,9,FALSE)</f>
        <v>36,50</v>
      </c>
      <c r="C263" s="19" t="str">
        <f>VLOOKUP(A263,AbilBalance!D:M,10,FALSE)</f>
        <v>1225,34.75</v>
      </c>
      <c r="D263">
        <f>ROUNDUP(VLOOKUP(A263,LevelBalance!U:V,2,FALSE)/(24*60),0)</f>
        <v>869</v>
      </c>
      <c r="E263">
        <f>VLOOKUP(A263,LevelBalance!U:X,4,FALSE)</f>
        <v>21860180</v>
      </c>
    </row>
    <row r="264" spans="1:5" x14ac:dyDescent="0.3">
      <c r="A264">
        <v>262</v>
      </c>
      <c r="B264" s="18" t="str">
        <f>VLOOKUP(A264,AbilBalance!D:M,9,FALSE)</f>
        <v>39,47</v>
      </c>
      <c r="C264" s="19" t="str">
        <f>VLOOKUP(A264,AbilBalance!D:M,10,FALSE)</f>
        <v>745,117.5</v>
      </c>
      <c r="D264">
        <f>ROUNDUP(VLOOKUP(A264,LevelBalance!U:V,2,FALSE)/(24*60),0)</f>
        <v>869</v>
      </c>
      <c r="E264">
        <f>VLOOKUP(A264,LevelBalance!U:X,4,FALSE)</f>
        <v>22111460</v>
      </c>
    </row>
    <row r="265" spans="1:5" x14ac:dyDescent="0.3">
      <c r="A265">
        <v>263</v>
      </c>
      <c r="B265" s="18" t="str">
        <f>VLOOKUP(A265,AbilBalance!D:M,9,FALSE)</f>
        <v>43,55</v>
      </c>
      <c r="C265" s="19" t="str">
        <f>VLOOKUP(A265,AbilBalance!D:M,10,FALSE)</f>
        <v>265,0.48</v>
      </c>
      <c r="D265">
        <f>ROUNDUP(VLOOKUP(A265,LevelBalance!U:V,2,FALSE)/(24*60),0)</f>
        <v>869</v>
      </c>
      <c r="E265">
        <f>VLOOKUP(A265,LevelBalance!U:X,4,FALSE)</f>
        <v>22366560</v>
      </c>
    </row>
    <row r="266" spans="1:5" x14ac:dyDescent="0.3">
      <c r="A266">
        <v>264</v>
      </c>
      <c r="B266" s="18" t="str">
        <f>VLOOKUP(A266,AbilBalance!D:M,9,FALSE)</f>
        <v>60,46</v>
      </c>
      <c r="C266" s="19" t="str">
        <f>VLOOKUP(A266,AbilBalance!D:M,10,FALSE)</f>
        <v>0.93,13</v>
      </c>
      <c r="D266">
        <f>ROUNDUP(VLOOKUP(A266,LevelBalance!U:V,2,FALSE)/(24*60),0)</f>
        <v>869</v>
      </c>
      <c r="E266">
        <f>VLOOKUP(A266,LevelBalance!U:X,4,FALSE)</f>
        <v>22625520</v>
      </c>
    </row>
    <row r="267" spans="1:5" x14ac:dyDescent="0.3">
      <c r="A267">
        <v>265</v>
      </c>
      <c r="B267" s="18" t="str">
        <f>VLOOKUP(A267,AbilBalance!D:M,9,FALSE)</f>
        <v>35,54</v>
      </c>
      <c r="C267" s="19" t="str">
        <f>VLOOKUP(A267,AbilBalance!D:M,10,FALSE)</f>
        <v>2400,3.65</v>
      </c>
      <c r="D267">
        <f>ROUNDUP(VLOOKUP(A267,LevelBalance!U:V,2,FALSE)/(24*60),0)</f>
        <v>903</v>
      </c>
      <c r="E267">
        <f>VLOOKUP(A267,LevelBalance!U:X,4,FALSE)</f>
        <v>22883380</v>
      </c>
    </row>
    <row r="268" spans="1:5" x14ac:dyDescent="0.3">
      <c r="A268">
        <v>266</v>
      </c>
      <c r="B268" s="18" t="str">
        <f>VLOOKUP(A268,AbilBalance!D:M,9,FALSE)</f>
        <v>36,50</v>
      </c>
      <c r="C268" s="19" t="str">
        <f>VLOOKUP(A268,AbilBalance!D:M,10,FALSE)</f>
        <v>1250,35.5</v>
      </c>
      <c r="D268">
        <f>ROUNDUP(VLOOKUP(A268,LevelBalance!U:V,2,FALSE)/(24*60),0)</f>
        <v>903</v>
      </c>
      <c r="E268">
        <f>VLOOKUP(A268,LevelBalance!U:X,4,FALSE)</f>
        <v>23145170</v>
      </c>
    </row>
    <row r="269" spans="1:5" x14ac:dyDescent="0.3">
      <c r="A269">
        <v>267</v>
      </c>
      <c r="B269" s="18" t="str">
        <f>VLOOKUP(A269,AbilBalance!D:M,9,FALSE)</f>
        <v>39,47</v>
      </c>
      <c r="C269" s="19" t="str">
        <f>VLOOKUP(A269,AbilBalance!D:M,10,FALSE)</f>
        <v>760,120</v>
      </c>
      <c r="D269">
        <f>ROUNDUP(VLOOKUP(A269,LevelBalance!U:V,2,FALSE)/(24*60),0)</f>
        <v>903</v>
      </c>
      <c r="E269">
        <f>VLOOKUP(A269,LevelBalance!U:X,4,FALSE)</f>
        <v>23410930</v>
      </c>
    </row>
    <row r="270" spans="1:5" x14ac:dyDescent="0.3">
      <c r="A270">
        <v>268</v>
      </c>
      <c r="B270" s="18" t="str">
        <f>VLOOKUP(A270,AbilBalance!D:M,9,FALSE)</f>
        <v>43,55</v>
      </c>
      <c r="C270" s="19" t="str">
        <f>VLOOKUP(A270,AbilBalance!D:M,10,FALSE)</f>
        <v>270,0.49</v>
      </c>
      <c r="D270">
        <f>ROUNDUP(VLOOKUP(A270,LevelBalance!U:V,2,FALSE)/(24*60),0)</f>
        <v>903</v>
      </c>
      <c r="E270">
        <f>VLOOKUP(A270,LevelBalance!U:X,4,FALSE)</f>
        <v>23680700</v>
      </c>
    </row>
    <row r="271" spans="1:5" x14ac:dyDescent="0.3">
      <c r="A271">
        <v>269</v>
      </c>
      <c r="B271" s="18" t="str">
        <f>VLOOKUP(A271,AbilBalance!D:M,9,FALSE)</f>
        <v>60,61</v>
      </c>
      <c r="C271" s="19" t="str">
        <f>VLOOKUP(A271,AbilBalance!D:M,10,FALSE)</f>
        <v>0.94,0.5</v>
      </c>
      <c r="D271">
        <f>ROUNDUP(VLOOKUP(A271,LevelBalance!U:V,2,FALSE)/(24*60),0)</f>
        <v>903</v>
      </c>
      <c r="E271">
        <f>VLOOKUP(A271,LevelBalance!U:X,4,FALSE)</f>
        <v>23954520</v>
      </c>
    </row>
    <row r="272" spans="1:5" x14ac:dyDescent="0.3">
      <c r="A272">
        <v>270</v>
      </c>
      <c r="B272" s="18" t="str">
        <f>VLOOKUP(A272,AbilBalance!D:M,9,FALSE)</f>
        <v>35,54</v>
      </c>
      <c r="C272" s="19" t="str">
        <f>VLOOKUP(A272,AbilBalance!D:M,10,FALSE)</f>
        <v>2450,3.7</v>
      </c>
      <c r="D272">
        <f>ROUNDUP(VLOOKUP(A272,LevelBalance!U:V,2,FALSE)/(24*60),0)</f>
        <v>938</v>
      </c>
      <c r="E272">
        <f>VLOOKUP(A272,LevelBalance!U:X,4,FALSE)</f>
        <v>24227430</v>
      </c>
    </row>
    <row r="273" spans="1:5" x14ac:dyDescent="0.3">
      <c r="A273">
        <v>271</v>
      </c>
      <c r="B273" s="18" t="str">
        <f>VLOOKUP(A273,AbilBalance!D:M,9,FALSE)</f>
        <v>36,50</v>
      </c>
      <c r="C273" s="19" t="str">
        <f>VLOOKUP(A273,AbilBalance!D:M,10,FALSE)</f>
        <v>1275,36.25</v>
      </c>
      <c r="D273">
        <f>ROUNDUP(VLOOKUP(A273,LevelBalance!U:V,2,FALSE)/(24*60),0)</f>
        <v>938</v>
      </c>
      <c r="E273">
        <f>VLOOKUP(A273,LevelBalance!U:X,4,FALSE)</f>
        <v>24504470</v>
      </c>
    </row>
    <row r="274" spans="1:5" x14ac:dyDescent="0.3">
      <c r="A274">
        <v>272</v>
      </c>
      <c r="B274" s="18" t="str">
        <f>VLOOKUP(A274,AbilBalance!D:M,9,FALSE)</f>
        <v>39,47</v>
      </c>
      <c r="C274" s="19" t="str">
        <f>VLOOKUP(A274,AbilBalance!D:M,10,FALSE)</f>
        <v>775,122.5</v>
      </c>
      <c r="D274">
        <f>ROUNDUP(VLOOKUP(A274,LevelBalance!U:V,2,FALSE)/(24*60),0)</f>
        <v>938</v>
      </c>
      <c r="E274">
        <f>VLOOKUP(A274,LevelBalance!U:X,4,FALSE)</f>
        <v>24785690</v>
      </c>
    </row>
    <row r="275" spans="1:5" x14ac:dyDescent="0.3">
      <c r="A275">
        <v>273</v>
      </c>
      <c r="B275" s="18" t="str">
        <f>VLOOKUP(A275,AbilBalance!D:M,9,FALSE)</f>
        <v>43,55</v>
      </c>
      <c r="C275" s="19" t="str">
        <f>VLOOKUP(A275,AbilBalance!D:M,10,FALSE)</f>
        <v>275,0.5</v>
      </c>
      <c r="D275">
        <f>ROUNDUP(VLOOKUP(A275,LevelBalance!U:V,2,FALSE)/(24*60),0)</f>
        <v>938</v>
      </c>
      <c r="E275">
        <f>VLOOKUP(A275,LevelBalance!U:X,4,FALSE)</f>
        <v>25071130</v>
      </c>
    </row>
    <row r="276" spans="1:5" x14ac:dyDescent="0.3">
      <c r="A276">
        <v>274</v>
      </c>
      <c r="B276" s="18" t="str">
        <f>VLOOKUP(A276,AbilBalance!D:M,9,FALSE)</f>
        <v>60,42</v>
      </c>
      <c r="C276" s="19" t="str">
        <f>VLOOKUP(A276,AbilBalance!D:M,10,FALSE)</f>
        <v>0.95,135</v>
      </c>
      <c r="D276">
        <f>ROUNDUP(VLOOKUP(A276,LevelBalance!U:V,2,FALSE)/(24*60),0)</f>
        <v>938</v>
      </c>
      <c r="E276">
        <f>VLOOKUP(A276,LevelBalance!U:X,4,FALSE)</f>
        <v>25360830</v>
      </c>
    </row>
    <row r="277" spans="1:5" x14ac:dyDescent="0.3">
      <c r="A277">
        <v>275</v>
      </c>
      <c r="B277" s="18" t="str">
        <f>VLOOKUP(A277,AbilBalance!D:M,9,FALSE)</f>
        <v>35,54</v>
      </c>
      <c r="C277" s="19" t="str">
        <f>VLOOKUP(A277,AbilBalance!D:M,10,FALSE)</f>
        <v>2500,3.75</v>
      </c>
      <c r="D277">
        <f>ROUNDUP(VLOOKUP(A277,LevelBalance!U:V,2,FALSE)/(24*60),0)</f>
        <v>973</v>
      </c>
      <c r="E277">
        <f>VLOOKUP(A277,LevelBalance!U:X,4,FALSE)</f>
        <v>25649830</v>
      </c>
    </row>
    <row r="278" spans="1:5" x14ac:dyDescent="0.3">
      <c r="A278">
        <v>276</v>
      </c>
      <c r="B278" s="18" t="str">
        <f>VLOOKUP(A278,AbilBalance!D:M,9,FALSE)</f>
        <v>36,50</v>
      </c>
      <c r="C278" s="19" t="str">
        <f>VLOOKUP(A278,AbilBalance!D:M,10,FALSE)</f>
        <v>1300,37</v>
      </c>
      <c r="D278">
        <f>ROUNDUP(VLOOKUP(A278,LevelBalance!U:V,2,FALSE)/(24*60),0)</f>
        <v>973</v>
      </c>
      <c r="E278">
        <f>VLOOKUP(A278,LevelBalance!U:X,4,FALSE)</f>
        <v>25943180</v>
      </c>
    </row>
    <row r="279" spans="1:5" x14ac:dyDescent="0.3">
      <c r="A279">
        <v>277</v>
      </c>
      <c r="B279" s="18" t="str">
        <f>VLOOKUP(A279,AbilBalance!D:M,9,FALSE)</f>
        <v>39,47</v>
      </c>
      <c r="C279" s="19" t="str">
        <f>VLOOKUP(A279,AbilBalance!D:M,10,FALSE)</f>
        <v>790,125</v>
      </c>
      <c r="D279">
        <f>ROUNDUP(VLOOKUP(A279,LevelBalance!U:V,2,FALSE)/(24*60),0)</f>
        <v>973</v>
      </c>
      <c r="E279">
        <f>VLOOKUP(A279,LevelBalance!U:X,4,FALSE)</f>
        <v>26240920</v>
      </c>
    </row>
    <row r="280" spans="1:5" x14ac:dyDescent="0.3">
      <c r="A280">
        <v>278</v>
      </c>
      <c r="B280" s="18" t="str">
        <f>VLOOKUP(A280,AbilBalance!D:M,9,FALSE)</f>
        <v>43,55</v>
      </c>
      <c r="C280" s="19" t="str">
        <f>VLOOKUP(A280,AbilBalance!D:M,10,FALSE)</f>
        <v>280,0.51</v>
      </c>
      <c r="D280">
        <f>ROUNDUP(VLOOKUP(A280,LevelBalance!U:V,2,FALSE)/(24*60),0)</f>
        <v>973</v>
      </c>
      <c r="E280">
        <f>VLOOKUP(A280,LevelBalance!U:X,4,FALSE)</f>
        <v>26543090</v>
      </c>
    </row>
    <row r="281" spans="1:5" x14ac:dyDescent="0.3">
      <c r="A281">
        <v>279</v>
      </c>
      <c r="B281" s="18" t="str">
        <f>VLOOKUP(A281,AbilBalance!D:M,9,FALSE)</f>
        <v>60,46</v>
      </c>
      <c r="C281" s="19" t="str">
        <f>VLOOKUP(A281,AbilBalance!D:M,10,FALSE)</f>
        <v>0.96,13.5</v>
      </c>
      <c r="D281">
        <f>ROUNDUP(VLOOKUP(A281,LevelBalance!U:V,2,FALSE)/(24*60),0)</f>
        <v>973</v>
      </c>
      <c r="E281">
        <f>VLOOKUP(A281,LevelBalance!U:X,4,FALSE)</f>
        <v>26849740</v>
      </c>
    </row>
    <row r="282" spans="1:5" x14ac:dyDescent="0.3">
      <c r="A282">
        <v>280</v>
      </c>
      <c r="B282" s="18" t="str">
        <f>VLOOKUP(A282,AbilBalance!D:M,9,FALSE)</f>
        <v>35,54</v>
      </c>
      <c r="C282" s="19" t="str">
        <f>VLOOKUP(A282,AbilBalance!D:M,10,FALSE)</f>
        <v>2550,3.8</v>
      </c>
      <c r="D282">
        <f>ROUNDUP(VLOOKUP(A282,LevelBalance!U:V,2,FALSE)/(24*60),0)</f>
        <v>1007</v>
      </c>
      <c r="E282">
        <f>VLOOKUP(A282,LevelBalance!U:X,4,FALSE)</f>
        <v>27155910</v>
      </c>
    </row>
    <row r="283" spans="1:5" x14ac:dyDescent="0.3">
      <c r="A283">
        <v>281</v>
      </c>
      <c r="B283" s="18" t="str">
        <f>VLOOKUP(A283,AbilBalance!D:M,9,FALSE)</f>
        <v>36,50</v>
      </c>
      <c r="C283" s="19" t="str">
        <f>VLOOKUP(A283,AbilBalance!D:M,10,FALSE)</f>
        <v>1325,37.75</v>
      </c>
      <c r="D283">
        <f>ROUNDUP(VLOOKUP(A283,LevelBalance!U:V,2,FALSE)/(24*60),0)</f>
        <v>1007</v>
      </c>
      <c r="E283">
        <f>VLOOKUP(A283,LevelBalance!U:X,4,FALSE)</f>
        <v>27466650</v>
      </c>
    </row>
    <row r="284" spans="1:5" x14ac:dyDescent="0.3">
      <c r="A284">
        <v>282</v>
      </c>
      <c r="B284" s="18" t="str">
        <f>VLOOKUP(A284,AbilBalance!D:M,9,FALSE)</f>
        <v>39,47</v>
      </c>
      <c r="C284" s="19" t="str">
        <f>VLOOKUP(A284,AbilBalance!D:M,10,FALSE)</f>
        <v>805,127.5</v>
      </c>
      <c r="D284">
        <f>ROUNDUP(VLOOKUP(A284,LevelBalance!U:V,2,FALSE)/(24*60),0)</f>
        <v>1007</v>
      </c>
      <c r="E284">
        <f>VLOOKUP(A284,LevelBalance!U:X,4,FALSE)</f>
        <v>27782000</v>
      </c>
    </row>
    <row r="285" spans="1:5" x14ac:dyDescent="0.3">
      <c r="A285">
        <v>283</v>
      </c>
      <c r="B285" s="18" t="str">
        <f>VLOOKUP(A285,AbilBalance!D:M,9,FALSE)</f>
        <v>43,55</v>
      </c>
      <c r="C285" s="19" t="str">
        <f>VLOOKUP(A285,AbilBalance!D:M,10,FALSE)</f>
        <v>285,0.52</v>
      </c>
      <c r="D285">
        <f>ROUNDUP(VLOOKUP(A285,LevelBalance!U:V,2,FALSE)/(24*60),0)</f>
        <v>1007</v>
      </c>
      <c r="E285">
        <f>VLOOKUP(A285,LevelBalance!U:X,4,FALSE)</f>
        <v>28102010</v>
      </c>
    </row>
    <row r="286" spans="1:5" x14ac:dyDescent="0.3">
      <c r="A286">
        <v>284</v>
      </c>
      <c r="B286" s="18" t="str">
        <f>VLOOKUP(A286,AbilBalance!D:M,9,FALSE)</f>
        <v>60,61</v>
      </c>
      <c r="C286" s="19" t="str">
        <f>VLOOKUP(A286,AbilBalance!D:M,10,FALSE)</f>
        <v>0.97,0.525</v>
      </c>
      <c r="D286">
        <f>ROUNDUP(VLOOKUP(A286,LevelBalance!U:V,2,FALSE)/(24*60),0)</f>
        <v>1007</v>
      </c>
      <c r="E286">
        <f>VLOOKUP(A286,LevelBalance!U:X,4,FALSE)</f>
        <v>28426730</v>
      </c>
    </row>
    <row r="287" spans="1:5" x14ac:dyDescent="0.3">
      <c r="A287">
        <v>285</v>
      </c>
      <c r="B287" s="18" t="str">
        <f>VLOOKUP(A287,AbilBalance!D:M,9,FALSE)</f>
        <v>35,54</v>
      </c>
      <c r="C287" s="19" t="str">
        <f>VLOOKUP(A287,AbilBalance!D:M,10,FALSE)</f>
        <v>2600,3.85</v>
      </c>
      <c r="D287">
        <f>ROUNDUP(VLOOKUP(A287,LevelBalance!U:V,2,FALSE)/(24*60),0)</f>
        <v>1042</v>
      </c>
      <c r="E287">
        <f>VLOOKUP(A287,LevelBalance!U:X,4,FALSE)</f>
        <v>28751200</v>
      </c>
    </row>
    <row r="288" spans="1:5" x14ac:dyDescent="0.3">
      <c r="A288">
        <v>286</v>
      </c>
      <c r="B288" s="18" t="str">
        <f>VLOOKUP(A288,AbilBalance!D:M,9,FALSE)</f>
        <v>36,50</v>
      </c>
      <c r="C288" s="19" t="str">
        <f>VLOOKUP(A288,AbilBalance!D:M,10,FALSE)</f>
        <v>1350,38.5</v>
      </c>
      <c r="D288">
        <f>ROUNDUP(VLOOKUP(A288,LevelBalance!U:V,2,FALSE)/(24*60),0)</f>
        <v>1042</v>
      </c>
      <c r="E288">
        <f>VLOOKUP(A288,LevelBalance!U:X,4,FALSE)</f>
        <v>29080470</v>
      </c>
    </row>
    <row r="289" spans="1:5" x14ac:dyDescent="0.3">
      <c r="A289">
        <v>287</v>
      </c>
      <c r="B289" s="18" t="str">
        <f>VLOOKUP(A289,AbilBalance!D:M,9,FALSE)</f>
        <v>39,47</v>
      </c>
      <c r="C289" s="19" t="str">
        <f>VLOOKUP(A289,AbilBalance!D:M,10,FALSE)</f>
        <v>820,130</v>
      </c>
      <c r="D289">
        <f>ROUNDUP(VLOOKUP(A289,LevelBalance!U:V,2,FALSE)/(24*60),0)</f>
        <v>1042</v>
      </c>
      <c r="E289">
        <f>VLOOKUP(A289,LevelBalance!U:X,4,FALSE)</f>
        <v>29414590</v>
      </c>
    </row>
    <row r="290" spans="1:5" x14ac:dyDescent="0.3">
      <c r="A290">
        <v>288</v>
      </c>
      <c r="B290" s="18" t="str">
        <f>VLOOKUP(A290,AbilBalance!D:M,9,FALSE)</f>
        <v>43,55</v>
      </c>
      <c r="C290" s="19" t="str">
        <f>VLOOKUP(A290,AbilBalance!D:M,10,FALSE)</f>
        <v>290,0.53</v>
      </c>
      <c r="D290">
        <f>ROUNDUP(VLOOKUP(A290,LevelBalance!U:V,2,FALSE)/(24*60),0)</f>
        <v>1042</v>
      </c>
      <c r="E290">
        <f>VLOOKUP(A290,LevelBalance!U:X,4,FALSE)</f>
        <v>29753610</v>
      </c>
    </row>
    <row r="291" spans="1:5" x14ac:dyDescent="0.3">
      <c r="A291">
        <v>289</v>
      </c>
      <c r="B291" s="18" t="str">
        <f>VLOOKUP(A291,AbilBalance!D:M,9,FALSE)</f>
        <v>60,42</v>
      </c>
      <c r="C291" s="19" t="str">
        <f>VLOOKUP(A291,AbilBalance!D:M,10,FALSE)</f>
        <v>0.98,140</v>
      </c>
      <c r="D291">
        <f>ROUNDUP(VLOOKUP(A291,LevelBalance!U:V,2,FALSE)/(24*60),0)</f>
        <v>1042</v>
      </c>
      <c r="E291">
        <f>VLOOKUP(A291,LevelBalance!U:X,4,FALSE)</f>
        <v>30097580</v>
      </c>
    </row>
    <row r="292" spans="1:5" x14ac:dyDescent="0.3">
      <c r="A292">
        <v>290</v>
      </c>
      <c r="B292" s="18" t="str">
        <f>VLOOKUP(A292,AbilBalance!D:M,9,FALSE)</f>
        <v>35,54</v>
      </c>
      <c r="C292" s="19" t="str">
        <f>VLOOKUP(A292,AbilBalance!D:M,10,FALSE)</f>
        <v>2650,3.9</v>
      </c>
      <c r="D292">
        <f>ROUNDUP(VLOOKUP(A292,LevelBalance!U:V,2,FALSE)/(24*60),0)</f>
        <v>1077</v>
      </c>
      <c r="E292">
        <f>VLOOKUP(A292,LevelBalance!U:X,4,FALSE)</f>
        <v>30441550</v>
      </c>
    </row>
    <row r="293" spans="1:5" x14ac:dyDescent="0.3">
      <c r="A293">
        <v>291</v>
      </c>
      <c r="B293" s="18" t="str">
        <f>VLOOKUP(A293,AbilBalance!D:M,9,FALSE)</f>
        <v>36,50</v>
      </c>
      <c r="C293" s="19" t="str">
        <f>VLOOKUP(A293,AbilBalance!D:M,10,FALSE)</f>
        <v>1375,39.25</v>
      </c>
      <c r="D293">
        <f>ROUNDUP(VLOOKUP(A293,LevelBalance!U:V,2,FALSE)/(24*60),0)</f>
        <v>1077</v>
      </c>
      <c r="E293">
        <f>VLOOKUP(A293,LevelBalance!U:X,4,FALSE)</f>
        <v>30790570</v>
      </c>
    </row>
    <row r="294" spans="1:5" x14ac:dyDescent="0.3">
      <c r="A294">
        <v>292</v>
      </c>
      <c r="B294" s="18" t="str">
        <f>VLOOKUP(A294,AbilBalance!D:M,9,FALSE)</f>
        <v>39,47</v>
      </c>
      <c r="C294" s="19" t="str">
        <f>VLOOKUP(A294,AbilBalance!D:M,10,FALSE)</f>
        <v>835,132.5</v>
      </c>
      <c r="D294">
        <f>ROUNDUP(VLOOKUP(A294,LevelBalance!U:V,2,FALSE)/(24*60),0)</f>
        <v>1077</v>
      </c>
      <c r="E294">
        <f>VLOOKUP(A294,LevelBalance!U:X,4,FALSE)</f>
        <v>31144690</v>
      </c>
    </row>
    <row r="295" spans="1:5" x14ac:dyDescent="0.3">
      <c r="A295">
        <v>293</v>
      </c>
      <c r="B295" s="18" t="str">
        <f>VLOOKUP(A295,AbilBalance!D:M,9,FALSE)</f>
        <v>43,55</v>
      </c>
      <c r="C295" s="19" t="str">
        <f>VLOOKUP(A295,AbilBalance!D:M,10,FALSE)</f>
        <v>295,0.54</v>
      </c>
      <c r="D295">
        <f>ROUNDUP(VLOOKUP(A295,LevelBalance!U:V,2,FALSE)/(24*60),0)</f>
        <v>1077</v>
      </c>
      <c r="E295">
        <f>VLOOKUP(A295,LevelBalance!U:X,4,FALSE)</f>
        <v>31503960</v>
      </c>
    </row>
    <row r="296" spans="1:5" x14ac:dyDescent="0.3">
      <c r="A296">
        <v>294</v>
      </c>
      <c r="B296" s="18" t="str">
        <f>VLOOKUP(A296,AbilBalance!D:M,9,FALSE)</f>
        <v>60,46</v>
      </c>
      <c r="C296" s="19" t="str">
        <f>VLOOKUP(A296,AbilBalance!D:M,10,FALSE)</f>
        <v>0.99,14</v>
      </c>
      <c r="D296">
        <f>ROUNDUP(VLOOKUP(A296,LevelBalance!U:V,2,FALSE)/(24*60),0)</f>
        <v>1077</v>
      </c>
      <c r="E296">
        <f>VLOOKUP(A296,LevelBalance!U:X,4,FALSE)</f>
        <v>31868430</v>
      </c>
    </row>
    <row r="297" spans="1:5" x14ac:dyDescent="0.3">
      <c r="A297">
        <v>295</v>
      </c>
      <c r="B297" s="18" t="str">
        <f>VLOOKUP(A297,AbilBalance!D:M,9,FALSE)</f>
        <v>35,54</v>
      </c>
      <c r="C297" s="19" t="str">
        <f>VLOOKUP(A297,AbilBalance!D:M,10,FALSE)</f>
        <v>2700,3.95</v>
      </c>
      <c r="D297">
        <f>ROUNDUP(VLOOKUP(A297,LevelBalance!U:V,2,FALSE)/(24*60),0)</f>
        <v>1112</v>
      </c>
      <c r="E297">
        <f>VLOOKUP(A297,LevelBalance!U:X,4,FALSE)</f>
        <v>32233150</v>
      </c>
    </row>
    <row r="298" spans="1:5" x14ac:dyDescent="0.3">
      <c r="A298">
        <v>296</v>
      </c>
      <c r="B298" s="18" t="str">
        <f>VLOOKUP(A298,AbilBalance!D:M,9,FALSE)</f>
        <v>36,50</v>
      </c>
      <c r="C298" s="19" t="str">
        <f>VLOOKUP(A298,AbilBalance!D:M,10,FALSE)</f>
        <v>1400,40</v>
      </c>
      <c r="D298">
        <f>ROUNDUP(VLOOKUP(A298,LevelBalance!U:V,2,FALSE)/(24*60),0)</f>
        <v>1112</v>
      </c>
      <c r="E298">
        <f>VLOOKUP(A298,LevelBalance!U:X,4,FALSE)</f>
        <v>32603170</v>
      </c>
    </row>
    <row r="299" spans="1:5" x14ac:dyDescent="0.3">
      <c r="A299">
        <v>297</v>
      </c>
      <c r="B299" s="18" t="str">
        <f>VLOOKUP(A299,AbilBalance!D:M,9,FALSE)</f>
        <v>39,47</v>
      </c>
      <c r="C299" s="19" t="str">
        <f>VLOOKUP(A299,AbilBalance!D:M,10,FALSE)</f>
        <v>850,135</v>
      </c>
      <c r="D299">
        <f>ROUNDUP(VLOOKUP(A299,LevelBalance!U:V,2,FALSE)/(24*60),0)</f>
        <v>1112</v>
      </c>
      <c r="E299">
        <f>VLOOKUP(A299,LevelBalance!U:X,4,FALSE)</f>
        <v>32978550</v>
      </c>
    </row>
    <row r="300" spans="1:5" x14ac:dyDescent="0.3">
      <c r="A300">
        <v>298</v>
      </c>
      <c r="B300" s="18" t="str">
        <f>VLOOKUP(A300,AbilBalance!D:M,9,FALSE)</f>
        <v>43,55</v>
      </c>
      <c r="C300" s="19" t="str">
        <f>VLOOKUP(A300,AbilBalance!D:M,10,FALSE)</f>
        <v>300,0.55</v>
      </c>
      <c r="D300">
        <f>ROUNDUP(VLOOKUP(A300,LevelBalance!U:V,2,FALSE)/(24*60),0)</f>
        <v>1112</v>
      </c>
      <c r="E300">
        <f>VLOOKUP(A300,LevelBalance!U:X,4,FALSE)</f>
        <v>33359340</v>
      </c>
    </row>
    <row r="301" spans="1:5" x14ac:dyDescent="0.3">
      <c r="A301">
        <v>299</v>
      </c>
      <c r="B301" s="18" t="str">
        <f>VLOOKUP(A301,AbilBalance!D:M,9,FALSE)</f>
        <v>60,61</v>
      </c>
      <c r="C301" s="19" t="str">
        <f>VLOOKUP(A301,AbilBalance!D:M,10,FALSE)</f>
        <v>1,0.55</v>
      </c>
      <c r="D301">
        <f>ROUNDUP(VLOOKUP(A301,LevelBalance!U:V,2,FALSE)/(24*60),0)</f>
        <v>1112</v>
      </c>
      <c r="E301">
        <f>VLOOKUP(A301,LevelBalance!U:X,4,FALSE)</f>
        <v>33745590</v>
      </c>
    </row>
    <row r="302" spans="1:5" x14ac:dyDescent="0.3">
      <c r="A302">
        <v>300</v>
      </c>
      <c r="B302" s="18" t="str">
        <f>VLOOKUP(A302,AbilBalance!D:M,9,FALSE)</f>
        <v>35,54</v>
      </c>
      <c r="C302" s="19" t="str">
        <f>VLOOKUP(A302,AbilBalance!D:M,10,FALSE)</f>
        <v>2750,4</v>
      </c>
      <c r="D302">
        <f>ROUNDUP(VLOOKUP(A302,LevelBalance!U:V,2,FALSE)/(24*60),0)</f>
        <v>1146</v>
      </c>
      <c r="E302">
        <f>VLOOKUP(A302,LevelBalance!U:X,4,FALSE)</f>
        <v>34132360</v>
      </c>
    </row>
    <row r="303" spans="1:5" x14ac:dyDescent="0.3">
      <c r="A303">
        <v>301</v>
      </c>
      <c r="B303" s="18" t="str">
        <f>VLOOKUP(A303,AbilBalance!D:M,9,FALSE)</f>
        <v>36,50</v>
      </c>
      <c r="C303" s="19" t="str">
        <f>VLOOKUP(A303,AbilBalance!D:M,10,FALSE)</f>
        <v>1425,40.75</v>
      </c>
      <c r="D303">
        <f>ROUNDUP(VLOOKUP(A303,LevelBalance!U:V,2,FALSE)/(24*60),0)</f>
        <v>1146</v>
      </c>
      <c r="E303">
        <f>VLOOKUP(A303,LevelBalance!U:X,4,FALSE)</f>
        <v>34524700</v>
      </c>
    </row>
    <row r="304" spans="1:5" x14ac:dyDescent="0.3">
      <c r="A304">
        <v>302</v>
      </c>
      <c r="B304" s="18" t="str">
        <f>VLOOKUP(A304,AbilBalance!D:M,9,FALSE)</f>
        <v>39,47</v>
      </c>
      <c r="C304" s="19" t="str">
        <f>VLOOKUP(A304,AbilBalance!D:M,10,FALSE)</f>
        <v>865,137.5</v>
      </c>
      <c r="D304">
        <f>ROUNDUP(VLOOKUP(A304,LevelBalance!U:V,2,FALSE)/(24*60),0)</f>
        <v>1146</v>
      </c>
      <c r="E304">
        <f>VLOOKUP(A304,LevelBalance!U:X,4,FALSE)</f>
        <v>34922670</v>
      </c>
    </row>
    <row r="305" spans="1:5" x14ac:dyDescent="0.3">
      <c r="A305">
        <v>303</v>
      </c>
      <c r="B305" s="18" t="str">
        <f>VLOOKUP(A305,AbilBalance!D:M,9,FALSE)</f>
        <v>43,55</v>
      </c>
      <c r="C305" s="19" t="str">
        <f>VLOOKUP(A305,AbilBalance!D:M,10,FALSE)</f>
        <v>305,0.56</v>
      </c>
      <c r="D305">
        <f>ROUNDUP(VLOOKUP(A305,LevelBalance!U:V,2,FALSE)/(24*60),0)</f>
        <v>1146</v>
      </c>
      <c r="E305">
        <f>VLOOKUP(A305,LevelBalance!U:X,4,FALSE)</f>
        <v>35326330</v>
      </c>
    </row>
    <row r="306" spans="1:5" x14ac:dyDescent="0.3">
      <c r="A306">
        <v>304</v>
      </c>
      <c r="B306" s="18" t="str">
        <f>VLOOKUP(A306,AbilBalance!D:M,9,FALSE)</f>
        <v>60,42</v>
      </c>
      <c r="C306" s="19" t="str">
        <f>VLOOKUP(A306,AbilBalance!D:M,10,FALSE)</f>
        <v>1.01,145</v>
      </c>
      <c r="D306">
        <f>ROUNDUP(VLOOKUP(A306,LevelBalance!U:V,2,FALSE)/(24*60),0)</f>
        <v>1146</v>
      </c>
      <c r="E306">
        <f>VLOOKUP(A306,LevelBalance!U:X,4,FALSE)</f>
        <v>35735730</v>
      </c>
    </row>
    <row r="307" spans="1:5" x14ac:dyDescent="0.3">
      <c r="A307">
        <v>305</v>
      </c>
      <c r="B307" s="18" t="str">
        <f>VLOOKUP(A307,AbilBalance!D:M,9,FALSE)</f>
        <v>35,54</v>
      </c>
      <c r="C307" s="19" t="str">
        <f>VLOOKUP(A307,AbilBalance!D:M,10,FALSE)</f>
        <v>2800,4.05</v>
      </c>
      <c r="D307">
        <f>ROUNDUP(VLOOKUP(A307,LevelBalance!U:V,2,FALSE)/(24*60),0)</f>
        <v>1181</v>
      </c>
      <c r="E307">
        <f>VLOOKUP(A307,LevelBalance!U:X,4,FALSE)</f>
        <v>36145930</v>
      </c>
    </row>
    <row r="308" spans="1:5" x14ac:dyDescent="0.3">
      <c r="A308">
        <v>306</v>
      </c>
      <c r="B308" s="18" t="str">
        <f>VLOOKUP(A308,AbilBalance!D:M,9,FALSE)</f>
        <v>36,50</v>
      </c>
      <c r="C308" s="19" t="str">
        <f>VLOOKUP(A308,AbilBalance!D:M,10,FALSE)</f>
        <v>1450,41.5</v>
      </c>
      <c r="D308">
        <f>ROUNDUP(VLOOKUP(A308,LevelBalance!U:V,2,FALSE)/(24*60),0)</f>
        <v>1181</v>
      </c>
      <c r="E308">
        <f>VLOOKUP(A308,LevelBalance!U:X,4,FALSE)</f>
        <v>36561990</v>
      </c>
    </row>
    <row r="309" spans="1:5" x14ac:dyDescent="0.3">
      <c r="A309">
        <v>307</v>
      </c>
      <c r="B309" s="18" t="str">
        <f>VLOOKUP(A309,AbilBalance!D:M,9,FALSE)</f>
        <v>39,47</v>
      </c>
      <c r="C309" s="19" t="str">
        <f>VLOOKUP(A309,AbilBalance!D:M,10,FALSE)</f>
        <v>880,140</v>
      </c>
      <c r="D309">
        <f>ROUNDUP(VLOOKUP(A309,LevelBalance!U:V,2,FALSE)/(24*60),0)</f>
        <v>1181</v>
      </c>
      <c r="E309">
        <f>VLOOKUP(A309,LevelBalance!U:X,4,FALSE)</f>
        <v>36983970</v>
      </c>
    </row>
    <row r="310" spans="1:5" x14ac:dyDescent="0.3">
      <c r="A310">
        <v>308</v>
      </c>
      <c r="B310" s="18" t="str">
        <f>VLOOKUP(A310,AbilBalance!D:M,9,FALSE)</f>
        <v>43,55</v>
      </c>
      <c r="C310" s="19" t="str">
        <f>VLOOKUP(A310,AbilBalance!D:M,10,FALSE)</f>
        <v>310,0.57</v>
      </c>
      <c r="D310">
        <f>ROUNDUP(VLOOKUP(A310,LevelBalance!U:V,2,FALSE)/(24*60),0)</f>
        <v>1181</v>
      </c>
      <c r="E310">
        <f>VLOOKUP(A310,LevelBalance!U:X,4,FALSE)</f>
        <v>37411930</v>
      </c>
    </row>
    <row r="311" spans="1:5" x14ac:dyDescent="0.3">
      <c r="A311">
        <v>309</v>
      </c>
      <c r="B311" s="18" t="str">
        <f>VLOOKUP(A311,AbilBalance!D:M,9,FALSE)</f>
        <v>60,46</v>
      </c>
      <c r="C311" s="19" t="str">
        <f>VLOOKUP(A311,AbilBalance!D:M,10,FALSE)</f>
        <v>1.02,14.5</v>
      </c>
      <c r="D311">
        <f>ROUNDUP(VLOOKUP(A311,LevelBalance!U:V,2,FALSE)/(24*60),0)</f>
        <v>1181</v>
      </c>
      <c r="E311">
        <f>VLOOKUP(A311,LevelBalance!U:X,4,FALSE)</f>
        <v>37845930</v>
      </c>
    </row>
    <row r="312" spans="1:5" x14ac:dyDescent="0.3">
      <c r="A312">
        <v>310</v>
      </c>
      <c r="B312" s="18" t="str">
        <f>VLOOKUP(A312,AbilBalance!D:M,9,FALSE)</f>
        <v>35,54</v>
      </c>
      <c r="C312" s="19" t="str">
        <f>VLOOKUP(A312,AbilBalance!D:M,10,FALSE)</f>
        <v>2850,4.1</v>
      </c>
      <c r="D312">
        <f>ROUNDUP(VLOOKUP(A312,LevelBalance!U:V,2,FALSE)/(24*60),0)</f>
        <v>1216</v>
      </c>
      <c r="E312">
        <f>VLOOKUP(A312,LevelBalance!U:X,4,FALSE)</f>
        <v>38281030</v>
      </c>
    </row>
    <row r="313" spans="1:5" x14ac:dyDescent="0.3">
      <c r="A313">
        <v>311</v>
      </c>
      <c r="B313" s="18" t="str">
        <f>VLOOKUP(A313,AbilBalance!D:M,9,FALSE)</f>
        <v>36,50</v>
      </c>
      <c r="C313" s="19" t="str">
        <f>VLOOKUP(A313,AbilBalance!D:M,10,FALSE)</f>
        <v>1475,42.25</v>
      </c>
      <c r="D313">
        <f>ROUNDUP(VLOOKUP(A313,LevelBalance!U:V,2,FALSE)/(24*60),0)</f>
        <v>1216</v>
      </c>
      <c r="E313">
        <f>VLOOKUP(A313,LevelBalance!U:X,4,FALSE)</f>
        <v>38722290</v>
      </c>
    </row>
    <row r="314" spans="1:5" x14ac:dyDescent="0.3">
      <c r="A314">
        <v>312</v>
      </c>
      <c r="B314" s="18" t="str">
        <f>VLOOKUP(A314,AbilBalance!D:M,9,FALSE)</f>
        <v>39,47</v>
      </c>
      <c r="C314" s="19" t="str">
        <f>VLOOKUP(A314,AbilBalance!D:M,10,FALSE)</f>
        <v>895,142.5</v>
      </c>
      <c r="D314">
        <f>ROUNDUP(VLOOKUP(A314,LevelBalance!U:V,2,FALSE)/(24*60),0)</f>
        <v>1216</v>
      </c>
      <c r="E314">
        <f>VLOOKUP(A314,LevelBalance!U:X,4,FALSE)</f>
        <v>39169770</v>
      </c>
    </row>
    <row r="315" spans="1:5" x14ac:dyDescent="0.3">
      <c r="A315">
        <v>313</v>
      </c>
      <c r="B315" s="18" t="str">
        <f>VLOOKUP(A315,AbilBalance!D:M,9,FALSE)</f>
        <v>43,55</v>
      </c>
      <c r="C315" s="19" t="str">
        <f>VLOOKUP(A315,AbilBalance!D:M,10,FALSE)</f>
        <v>315,0.58</v>
      </c>
      <c r="D315">
        <f>ROUNDUP(VLOOKUP(A315,LevelBalance!U:V,2,FALSE)/(24*60),0)</f>
        <v>1216</v>
      </c>
      <c r="E315">
        <f>VLOOKUP(A315,LevelBalance!U:X,4,FALSE)</f>
        <v>39623530</v>
      </c>
    </row>
    <row r="316" spans="1:5" x14ac:dyDescent="0.3">
      <c r="A316">
        <v>314</v>
      </c>
      <c r="B316" s="18" t="str">
        <f>VLOOKUP(A316,AbilBalance!D:M,9,FALSE)</f>
        <v>60,61</v>
      </c>
      <c r="C316" s="19" t="str">
        <f>VLOOKUP(A316,AbilBalance!D:M,10,FALSE)</f>
        <v>1.03,0.575</v>
      </c>
      <c r="D316">
        <f>ROUNDUP(VLOOKUP(A316,LevelBalance!U:V,2,FALSE)/(24*60),0)</f>
        <v>1216</v>
      </c>
      <c r="E316">
        <f>VLOOKUP(A316,LevelBalance!U:X,4,FALSE)</f>
        <v>40083630</v>
      </c>
    </row>
    <row r="317" spans="1:5" x14ac:dyDescent="0.3">
      <c r="A317">
        <v>315</v>
      </c>
      <c r="B317" s="18" t="str">
        <f>VLOOKUP(A317,AbilBalance!D:M,9,FALSE)</f>
        <v>35,54</v>
      </c>
      <c r="C317" s="19" t="str">
        <f>VLOOKUP(A317,AbilBalance!D:M,10,FALSE)</f>
        <v>2900,4.15</v>
      </c>
      <c r="D317">
        <f>ROUNDUP(VLOOKUP(A317,LevelBalance!U:V,2,FALSE)/(24*60),0)</f>
        <v>1250</v>
      </c>
      <c r="E317">
        <f>VLOOKUP(A317,LevelBalance!U:X,4,FALSE)</f>
        <v>40545140</v>
      </c>
    </row>
    <row r="318" spans="1:5" x14ac:dyDescent="0.3">
      <c r="A318">
        <v>316</v>
      </c>
      <c r="B318" s="18" t="str">
        <f>VLOOKUP(A318,AbilBalance!D:M,9,FALSE)</f>
        <v>36,50</v>
      </c>
      <c r="C318" s="19" t="str">
        <f>VLOOKUP(A318,AbilBalance!D:M,10,FALSE)</f>
        <v>1500,43</v>
      </c>
      <c r="D318">
        <f>ROUNDUP(VLOOKUP(A318,LevelBalance!U:V,2,FALSE)/(24*60),0)</f>
        <v>1250</v>
      </c>
      <c r="E318">
        <f>VLOOKUP(A318,LevelBalance!U:X,4,FALSE)</f>
        <v>41013120</v>
      </c>
    </row>
    <row r="319" spans="1:5" x14ac:dyDescent="0.3">
      <c r="A319">
        <v>317</v>
      </c>
      <c r="B319" s="18" t="str">
        <f>VLOOKUP(A319,AbilBalance!D:M,9,FALSE)</f>
        <v>39,47</v>
      </c>
      <c r="C319" s="19" t="str">
        <f>VLOOKUP(A319,AbilBalance!D:M,10,FALSE)</f>
        <v>910,145</v>
      </c>
      <c r="D319">
        <f>ROUNDUP(VLOOKUP(A319,LevelBalance!U:V,2,FALSE)/(24*60),0)</f>
        <v>1250</v>
      </c>
      <c r="E319">
        <f>VLOOKUP(A319,LevelBalance!U:X,4,FALSE)</f>
        <v>41487640</v>
      </c>
    </row>
    <row r="320" spans="1:5" x14ac:dyDescent="0.3">
      <c r="A320">
        <v>318</v>
      </c>
      <c r="B320" s="18" t="str">
        <f>VLOOKUP(A320,AbilBalance!D:M,9,FALSE)</f>
        <v>43,55</v>
      </c>
      <c r="C320" s="19" t="str">
        <f>VLOOKUP(A320,AbilBalance!D:M,10,FALSE)</f>
        <v>320,0.59</v>
      </c>
      <c r="D320">
        <f>ROUNDUP(VLOOKUP(A320,LevelBalance!U:V,2,FALSE)/(24*60),0)</f>
        <v>1250</v>
      </c>
      <c r="E320">
        <f>VLOOKUP(A320,LevelBalance!U:X,4,FALSE)</f>
        <v>41968760</v>
      </c>
    </row>
    <row r="321" spans="1:5" x14ac:dyDescent="0.3">
      <c r="A321">
        <v>319</v>
      </c>
      <c r="B321" s="18" t="str">
        <f>VLOOKUP(A321,AbilBalance!D:M,9,FALSE)</f>
        <v>60,42</v>
      </c>
      <c r="C321" s="19" t="str">
        <f>VLOOKUP(A321,AbilBalance!D:M,10,FALSE)</f>
        <v>1.04,150</v>
      </c>
      <c r="D321">
        <f>ROUNDUP(VLOOKUP(A321,LevelBalance!U:V,2,FALSE)/(24*60),0)</f>
        <v>1250</v>
      </c>
      <c r="E321">
        <f>VLOOKUP(A321,LevelBalance!U:X,4,FALSE)</f>
        <v>42456550</v>
      </c>
    </row>
    <row r="322" spans="1:5" x14ac:dyDescent="0.3">
      <c r="A322">
        <v>320</v>
      </c>
      <c r="B322" s="18" t="str">
        <f>VLOOKUP(A322,AbilBalance!D:M,9,FALSE)</f>
        <v>35,54</v>
      </c>
      <c r="C322" s="19" t="str">
        <f>VLOOKUP(A322,AbilBalance!D:M,10,FALSE)</f>
        <v>2950,4.2</v>
      </c>
      <c r="D322">
        <f>ROUNDUP(VLOOKUP(A322,LevelBalance!U:V,2,FALSE)/(24*60),0)</f>
        <v>1285</v>
      </c>
      <c r="E322">
        <f>VLOOKUP(A322,LevelBalance!U:X,4,FALSE)</f>
        <v>42946070</v>
      </c>
    </row>
    <row r="323" spans="1:5" x14ac:dyDescent="0.3">
      <c r="A323">
        <v>321</v>
      </c>
      <c r="B323" s="18" t="str">
        <f>VLOOKUP(A323,AbilBalance!D:M,9,FALSE)</f>
        <v>36,50</v>
      </c>
      <c r="C323" s="19" t="str">
        <f>VLOOKUP(A323,AbilBalance!D:M,10,FALSE)</f>
        <v>1525,43.75</v>
      </c>
      <c r="D323">
        <f>ROUNDUP(VLOOKUP(A323,LevelBalance!U:V,2,FALSE)/(24*60),0)</f>
        <v>1285</v>
      </c>
      <c r="E323">
        <f>VLOOKUP(A323,LevelBalance!U:X,4,FALSE)</f>
        <v>43442390</v>
      </c>
    </row>
    <row r="324" spans="1:5" x14ac:dyDescent="0.3">
      <c r="A324">
        <v>322</v>
      </c>
      <c r="B324" s="18" t="str">
        <f>VLOOKUP(A324,AbilBalance!D:M,9,FALSE)</f>
        <v>39,47</v>
      </c>
      <c r="C324" s="19" t="str">
        <f>VLOOKUP(A324,AbilBalance!D:M,10,FALSE)</f>
        <v>925,147.5</v>
      </c>
      <c r="D324">
        <f>ROUNDUP(VLOOKUP(A324,LevelBalance!U:V,2,FALSE)/(24*60),0)</f>
        <v>1285</v>
      </c>
      <c r="E324">
        <f>VLOOKUP(A324,LevelBalance!U:X,4,FALSE)</f>
        <v>43945580</v>
      </c>
    </row>
    <row r="325" spans="1:5" x14ac:dyDescent="0.3">
      <c r="A325">
        <v>323</v>
      </c>
      <c r="B325" s="18" t="str">
        <f>VLOOKUP(A325,AbilBalance!D:M,9,FALSE)</f>
        <v>43,55</v>
      </c>
      <c r="C325" s="19" t="str">
        <f>VLOOKUP(A325,AbilBalance!D:M,10,FALSE)</f>
        <v>325,0.6</v>
      </c>
      <c r="D325">
        <f>ROUNDUP(VLOOKUP(A325,LevelBalance!U:V,2,FALSE)/(24*60),0)</f>
        <v>1285</v>
      </c>
      <c r="E325">
        <f>VLOOKUP(A325,LevelBalance!U:X,4,FALSE)</f>
        <v>44455710</v>
      </c>
    </row>
    <row r="326" spans="1:5" x14ac:dyDescent="0.3">
      <c r="A326">
        <v>324</v>
      </c>
      <c r="B326" s="18" t="str">
        <f>VLOOKUP(A326,AbilBalance!D:M,9,FALSE)</f>
        <v>60,46</v>
      </c>
      <c r="C326" s="19" t="str">
        <f>VLOOKUP(A326,AbilBalance!D:M,10,FALSE)</f>
        <v>1.05,15</v>
      </c>
      <c r="D326">
        <f>ROUNDUP(VLOOKUP(A326,LevelBalance!U:V,2,FALSE)/(24*60),0)</f>
        <v>1285</v>
      </c>
      <c r="E326">
        <f>VLOOKUP(A326,LevelBalance!U:X,4,FALSE)</f>
        <v>44972850</v>
      </c>
    </row>
    <row r="327" spans="1:5" x14ac:dyDescent="0.3">
      <c r="A327">
        <v>325</v>
      </c>
      <c r="B327" s="18" t="str">
        <f>VLOOKUP(A327,AbilBalance!D:M,9,FALSE)</f>
        <v>35,54</v>
      </c>
      <c r="C327" s="19" t="str">
        <f>VLOOKUP(A327,AbilBalance!D:M,10,FALSE)</f>
        <v>3000,4.25</v>
      </c>
      <c r="D327">
        <f>ROUNDUP(VLOOKUP(A327,LevelBalance!U:V,2,FALSE)/(24*60),0)</f>
        <v>1320</v>
      </c>
      <c r="E327">
        <f>VLOOKUP(A327,LevelBalance!U:X,4,FALSE)</f>
        <v>45492070</v>
      </c>
    </row>
    <row r="328" spans="1:5" x14ac:dyDescent="0.3">
      <c r="A328">
        <v>326</v>
      </c>
      <c r="B328" s="18" t="str">
        <f>VLOOKUP(A328,AbilBalance!D:M,9,FALSE)</f>
        <v>36,50</v>
      </c>
      <c r="C328" s="19" t="str">
        <f>VLOOKUP(A328,AbilBalance!D:M,10,FALSE)</f>
        <v>1550,44.5</v>
      </c>
      <c r="D328">
        <f>ROUNDUP(VLOOKUP(A328,LevelBalance!U:V,2,FALSE)/(24*60),0)</f>
        <v>1320</v>
      </c>
      <c r="E328">
        <f>VLOOKUP(A328,LevelBalance!U:X,4,FALSE)</f>
        <v>46018440</v>
      </c>
    </row>
    <row r="329" spans="1:5" x14ac:dyDescent="0.3">
      <c r="A329">
        <v>327</v>
      </c>
      <c r="B329" s="18" t="str">
        <f>VLOOKUP(A329,AbilBalance!D:M,9,FALSE)</f>
        <v>39,47</v>
      </c>
      <c r="C329" s="19" t="str">
        <f>VLOOKUP(A329,AbilBalance!D:M,10,FALSE)</f>
        <v>940,150</v>
      </c>
      <c r="D329">
        <f>ROUNDUP(VLOOKUP(A329,LevelBalance!U:V,2,FALSE)/(24*60),0)</f>
        <v>1320</v>
      </c>
      <c r="E329">
        <f>VLOOKUP(A329,LevelBalance!U:X,4,FALSE)</f>
        <v>46552030</v>
      </c>
    </row>
    <row r="330" spans="1:5" x14ac:dyDescent="0.3">
      <c r="A330">
        <v>328</v>
      </c>
      <c r="B330" s="18" t="str">
        <f>VLOOKUP(A330,AbilBalance!D:M,9,FALSE)</f>
        <v>43,55</v>
      </c>
      <c r="C330" s="19" t="str">
        <f>VLOOKUP(A330,AbilBalance!D:M,10,FALSE)</f>
        <v>330,0.61</v>
      </c>
      <c r="D330">
        <f>ROUNDUP(VLOOKUP(A330,LevelBalance!U:V,2,FALSE)/(24*60),0)</f>
        <v>1320</v>
      </c>
      <c r="E330">
        <f>VLOOKUP(A330,LevelBalance!U:X,4,FALSE)</f>
        <v>47092910</v>
      </c>
    </row>
    <row r="331" spans="1:5" x14ac:dyDescent="0.3">
      <c r="A331">
        <v>329</v>
      </c>
      <c r="B331" s="18" t="str">
        <f>VLOOKUP(A331,AbilBalance!D:M,9,FALSE)</f>
        <v>60,61</v>
      </c>
      <c r="C331" s="19" t="str">
        <f>VLOOKUP(A331,AbilBalance!D:M,10,FALSE)</f>
        <v>1.06,0.6</v>
      </c>
      <c r="D331">
        <f>ROUNDUP(VLOOKUP(A331,LevelBalance!U:V,2,FALSE)/(24*60),0)</f>
        <v>1320</v>
      </c>
      <c r="E331">
        <f>VLOOKUP(A331,LevelBalance!U:X,4,FALSE)</f>
        <v>47641150</v>
      </c>
    </row>
    <row r="332" spans="1:5" x14ac:dyDescent="0.3">
      <c r="A332">
        <v>330</v>
      </c>
      <c r="B332" s="18" t="str">
        <f>VLOOKUP(A332,AbilBalance!D:M,9,FALSE)</f>
        <v>35,54</v>
      </c>
      <c r="C332" s="19" t="str">
        <f>VLOOKUP(A332,AbilBalance!D:M,10,FALSE)</f>
        <v>3050,4.3</v>
      </c>
      <c r="D332">
        <f>ROUNDUP(VLOOKUP(A332,LevelBalance!U:V,2,FALSE)/(24*60),0)</f>
        <v>1355</v>
      </c>
      <c r="E332">
        <f>VLOOKUP(A332,LevelBalance!U:X,4,FALSE)</f>
        <v>48191830</v>
      </c>
    </row>
    <row r="333" spans="1:5" x14ac:dyDescent="0.3">
      <c r="A333">
        <v>331</v>
      </c>
      <c r="B333" s="18" t="str">
        <f>VLOOKUP(A333,AbilBalance!D:M,9,FALSE)</f>
        <v>36,50</v>
      </c>
      <c r="C333" s="19" t="str">
        <f>VLOOKUP(A333,AbilBalance!D:M,10,FALSE)</f>
        <v>1575,45.25</v>
      </c>
      <c r="D333">
        <f>ROUNDUP(VLOOKUP(A333,LevelBalance!U:V,2,FALSE)/(24*60),0)</f>
        <v>1355</v>
      </c>
      <c r="E333">
        <f>VLOOKUP(A333,LevelBalance!U:X,4,FALSE)</f>
        <v>48750020</v>
      </c>
    </row>
    <row r="334" spans="1:5" x14ac:dyDescent="0.3">
      <c r="A334">
        <v>332</v>
      </c>
      <c r="B334" s="18" t="str">
        <f>VLOOKUP(A334,AbilBalance!D:M,9,FALSE)</f>
        <v>39,47</v>
      </c>
      <c r="C334" s="19" t="str">
        <f>VLOOKUP(A334,AbilBalance!D:M,10,FALSE)</f>
        <v>955,152.5</v>
      </c>
      <c r="D334">
        <f>ROUNDUP(VLOOKUP(A334,LevelBalance!U:V,2,FALSE)/(24*60),0)</f>
        <v>1355</v>
      </c>
      <c r="E334">
        <f>VLOOKUP(A334,LevelBalance!U:X,4,FALSE)</f>
        <v>49315800</v>
      </c>
    </row>
    <row r="335" spans="1:5" x14ac:dyDescent="0.3">
      <c r="A335">
        <v>333</v>
      </c>
      <c r="B335" s="18" t="str">
        <f>VLOOKUP(A335,AbilBalance!D:M,9,FALSE)</f>
        <v>43,55</v>
      </c>
      <c r="C335" s="19" t="str">
        <f>VLOOKUP(A335,AbilBalance!D:M,10,FALSE)</f>
        <v>335,0.62</v>
      </c>
      <c r="D335">
        <f>ROUNDUP(VLOOKUP(A335,LevelBalance!U:V,2,FALSE)/(24*60),0)</f>
        <v>1355</v>
      </c>
      <c r="E335">
        <f>VLOOKUP(A335,LevelBalance!U:X,4,FALSE)</f>
        <v>49889240</v>
      </c>
    </row>
    <row r="336" spans="1:5" x14ac:dyDescent="0.3">
      <c r="A336">
        <v>334</v>
      </c>
      <c r="B336" s="18" t="str">
        <f>VLOOKUP(A336,AbilBalance!D:M,9,FALSE)</f>
        <v>60,42</v>
      </c>
      <c r="C336" s="19" t="str">
        <f>VLOOKUP(A336,AbilBalance!D:M,10,FALSE)</f>
        <v>1.07,155</v>
      </c>
      <c r="D336">
        <f>ROUNDUP(VLOOKUP(A336,LevelBalance!U:V,2,FALSE)/(24*60),0)</f>
        <v>1355</v>
      </c>
      <c r="E336">
        <f>VLOOKUP(A336,LevelBalance!U:X,4,FALSE)</f>
        <v>50470420</v>
      </c>
    </row>
    <row r="337" spans="1:5" x14ac:dyDescent="0.3">
      <c r="A337">
        <v>335</v>
      </c>
      <c r="B337" s="18" t="str">
        <f>VLOOKUP(A337,AbilBalance!D:M,9,FALSE)</f>
        <v>35,54</v>
      </c>
      <c r="C337" s="19" t="str">
        <f>VLOOKUP(A337,AbilBalance!D:M,10,FALSE)</f>
        <v>3100,4.35</v>
      </c>
      <c r="D337">
        <f>ROUNDUP(VLOOKUP(A337,LevelBalance!U:V,2,FALSE)/(24*60),0)</f>
        <v>1389</v>
      </c>
      <c r="E337">
        <f>VLOOKUP(A337,LevelBalance!U:X,4,FALSE)</f>
        <v>51054420</v>
      </c>
    </row>
    <row r="338" spans="1:5" x14ac:dyDescent="0.3">
      <c r="A338">
        <v>336</v>
      </c>
      <c r="B338" s="18" t="str">
        <f>VLOOKUP(A338,AbilBalance!D:M,9,FALSE)</f>
        <v>36,50</v>
      </c>
      <c r="C338" s="19" t="str">
        <f>VLOOKUP(A338,AbilBalance!D:M,10,FALSE)</f>
        <v>1600,46</v>
      </c>
      <c r="D338">
        <f>ROUNDUP(VLOOKUP(A338,LevelBalance!U:V,2,FALSE)/(24*60),0)</f>
        <v>1389</v>
      </c>
      <c r="E338">
        <f>VLOOKUP(A338,LevelBalance!U:X,4,FALSE)</f>
        <v>51646320</v>
      </c>
    </row>
    <row r="339" spans="1:5" x14ac:dyDescent="0.3">
      <c r="A339">
        <v>337</v>
      </c>
      <c r="B339" s="18" t="str">
        <f>VLOOKUP(A339,AbilBalance!D:M,9,FALSE)</f>
        <v>39,47</v>
      </c>
      <c r="C339" s="19" t="str">
        <f>VLOOKUP(A339,AbilBalance!D:M,10,FALSE)</f>
        <v>970,155</v>
      </c>
      <c r="D339">
        <f>ROUNDUP(VLOOKUP(A339,LevelBalance!U:V,2,FALSE)/(24*60),0)</f>
        <v>1389</v>
      </c>
      <c r="E339">
        <f>VLOOKUP(A339,LevelBalance!U:X,4,FALSE)</f>
        <v>52246190</v>
      </c>
    </row>
    <row r="340" spans="1:5" x14ac:dyDescent="0.3">
      <c r="A340">
        <v>338</v>
      </c>
      <c r="B340" s="18" t="str">
        <f>VLOOKUP(A340,AbilBalance!D:M,9,FALSE)</f>
        <v>43,55</v>
      </c>
      <c r="C340" s="19" t="str">
        <f>VLOOKUP(A340,AbilBalance!D:M,10,FALSE)</f>
        <v>340,0.63</v>
      </c>
      <c r="D340">
        <f>ROUNDUP(VLOOKUP(A340,LevelBalance!U:V,2,FALSE)/(24*60),0)</f>
        <v>1389</v>
      </c>
      <c r="E340">
        <f>VLOOKUP(A340,LevelBalance!U:X,4,FALSE)</f>
        <v>52854110</v>
      </c>
    </row>
    <row r="341" spans="1:5" x14ac:dyDescent="0.3">
      <c r="A341">
        <v>339</v>
      </c>
      <c r="B341" s="18" t="str">
        <f>VLOOKUP(A341,AbilBalance!D:M,9,FALSE)</f>
        <v>60,46</v>
      </c>
      <c r="C341" s="19" t="str">
        <f>VLOOKUP(A341,AbilBalance!D:M,10,FALSE)</f>
        <v>1.08,15.5</v>
      </c>
      <c r="D341">
        <f>ROUNDUP(VLOOKUP(A341,LevelBalance!U:V,2,FALSE)/(24*60),0)</f>
        <v>1389</v>
      </c>
      <c r="E341">
        <f>VLOOKUP(A341,LevelBalance!U:X,4,FALSE)</f>
        <v>53470160</v>
      </c>
    </row>
    <row r="342" spans="1:5" x14ac:dyDescent="0.3">
      <c r="A342">
        <v>340</v>
      </c>
      <c r="B342" s="18" t="str">
        <f>VLOOKUP(A342,AbilBalance!D:M,9,FALSE)</f>
        <v>35,54</v>
      </c>
      <c r="C342" s="19" t="str">
        <f>VLOOKUP(A342,AbilBalance!D:M,10,FALSE)</f>
        <v>3150,4.4</v>
      </c>
      <c r="D342">
        <f>ROUNDUP(VLOOKUP(A342,LevelBalance!U:V,2,FALSE)/(24*60),0)</f>
        <v>1424</v>
      </c>
      <c r="E342">
        <f>VLOOKUP(A342,LevelBalance!U:X,4,FALSE)</f>
        <v>54089430</v>
      </c>
    </row>
    <row r="343" spans="1:5" x14ac:dyDescent="0.3">
      <c r="A343">
        <v>341</v>
      </c>
      <c r="B343" s="18" t="str">
        <f>VLOOKUP(A343,AbilBalance!D:M,9,FALSE)</f>
        <v>36,50</v>
      </c>
      <c r="C343" s="19" t="str">
        <f>VLOOKUP(A343,AbilBalance!D:M,10,FALSE)</f>
        <v>1625,46.75</v>
      </c>
      <c r="D343">
        <f>ROUNDUP(VLOOKUP(A343,LevelBalance!U:V,2,FALSE)/(24*60),0)</f>
        <v>1424</v>
      </c>
      <c r="E343">
        <f>VLOOKUP(A343,LevelBalance!U:X,4,FALSE)</f>
        <v>54717000</v>
      </c>
    </row>
    <row r="344" spans="1:5" x14ac:dyDescent="0.3">
      <c r="A344">
        <v>342</v>
      </c>
      <c r="B344" s="18" t="str">
        <f>VLOOKUP(A344,AbilBalance!D:M,9,FALSE)</f>
        <v>39,47</v>
      </c>
      <c r="C344" s="19" t="str">
        <f>VLOOKUP(A344,AbilBalance!D:M,10,FALSE)</f>
        <v>985,157.5</v>
      </c>
      <c r="D344">
        <f>ROUNDUP(VLOOKUP(A344,LevelBalance!U:V,2,FALSE)/(24*60),0)</f>
        <v>1424</v>
      </c>
      <c r="E344">
        <f>VLOOKUP(A344,LevelBalance!U:X,4,FALSE)</f>
        <v>55352950</v>
      </c>
    </row>
    <row r="345" spans="1:5" x14ac:dyDescent="0.3">
      <c r="A345">
        <v>343</v>
      </c>
      <c r="B345" s="18" t="str">
        <f>VLOOKUP(A345,AbilBalance!D:M,9,FALSE)</f>
        <v>43,55</v>
      </c>
      <c r="C345" s="19" t="str">
        <f>VLOOKUP(A345,AbilBalance!D:M,10,FALSE)</f>
        <v>345,0.64</v>
      </c>
      <c r="D345">
        <f>ROUNDUP(VLOOKUP(A345,LevelBalance!U:V,2,FALSE)/(24*60),0)</f>
        <v>1424</v>
      </c>
      <c r="E345">
        <f>VLOOKUP(A345,LevelBalance!U:X,4,FALSE)</f>
        <v>55997360</v>
      </c>
    </row>
    <row r="346" spans="1:5" x14ac:dyDescent="0.3">
      <c r="A346">
        <v>344</v>
      </c>
      <c r="B346" s="18" t="str">
        <f>VLOOKUP(A346,AbilBalance!D:M,9,FALSE)</f>
        <v>60,61</v>
      </c>
      <c r="C346" s="19" t="str">
        <f>VLOOKUP(A346,AbilBalance!D:M,10,FALSE)</f>
        <v>1.09,0.625</v>
      </c>
      <c r="D346">
        <f>ROUNDUP(VLOOKUP(A346,LevelBalance!U:V,2,FALSE)/(24*60),0)</f>
        <v>1424</v>
      </c>
      <c r="E346">
        <f>VLOOKUP(A346,LevelBalance!U:X,4,FALSE)</f>
        <v>56650320</v>
      </c>
    </row>
    <row r="347" spans="1:5" x14ac:dyDescent="0.3">
      <c r="A347">
        <v>345</v>
      </c>
      <c r="B347" s="18" t="str">
        <f>VLOOKUP(A347,AbilBalance!D:M,9,FALSE)</f>
        <v>35,54</v>
      </c>
      <c r="C347" s="19" t="str">
        <f>VLOOKUP(A347,AbilBalance!D:M,10,FALSE)</f>
        <v>3200,4.45</v>
      </c>
      <c r="D347">
        <f>ROUNDUP(VLOOKUP(A347,LevelBalance!U:V,2,FALSE)/(24*60),0)</f>
        <v>1459</v>
      </c>
      <c r="E347">
        <f>VLOOKUP(A347,LevelBalance!U:X,4,FALSE)</f>
        <v>57306920</v>
      </c>
    </row>
    <row r="348" spans="1:5" x14ac:dyDescent="0.3">
      <c r="A348">
        <v>346</v>
      </c>
      <c r="B348" s="18" t="str">
        <f>VLOOKUP(A348,AbilBalance!D:M,9,FALSE)</f>
        <v>36,50</v>
      </c>
      <c r="C348" s="19" t="str">
        <f>VLOOKUP(A348,AbilBalance!D:M,10,FALSE)</f>
        <v>1650,47.5</v>
      </c>
      <c r="D348">
        <f>ROUNDUP(VLOOKUP(A348,LevelBalance!U:V,2,FALSE)/(24*60),0)</f>
        <v>1459</v>
      </c>
      <c r="E348">
        <f>VLOOKUP(A348,LevelBalance!U:X,4,FALSE)</f>
        <v>57972240</v>
      </c>
    </row>
    <row r="349" spans="1:5" x14ac:dyDescent="0.3">
      <c r="A349">
        <v>347</v>
      </c>
      <c r="B349" s="18" t="str">
        <f>VLOOKUP(A349,AbilBalance!D:M,9,FALSE)</f>
        <v>39,47</v>
      </c>
      <c r="C349" s="19" t="str">
        <f>VLOOKUP(A349,AbilBalance!D:M,10,FALSE)</f>
        <v>1000,160</v>
      </c>
      <c r="D349">
        <f>ROUNDUP(VLOOKUP(A349,LevelBalance!U:V,2,FALSE)/(24*60),0)</f>
        <v>1459</v>
      </c>
      <c r="E349">
        <f>VLOOKUP(A349,LevelBalance!U:X,4,FALSE)</f>
        <v>58646370</v>
      </c>
    </row>
    <row r="350" spans="1:5" x14ac:dyDescent="0.3">
      <c r="A350">
        <v>348</v>
      </c>
      <c r="B350" s="18" t="str">
        <f>VLOOKUP(A350,AbilBalance!D:M,9,FALSE)</f>
        <v>43,55</v>
      </c>
      <c r="C350" s="19" t="str">
        <f>VLOOKUP(A350,AbilBalance!D:M,10,FALSE)</f>
        <v>350,0.65</v>
      </c>
      <c r="D350">
        <f>ROUNDUP(VLOOKUP(A350,LevelBalance!U:V,2,FALSE)/(24*60),0)</f>
        <v>1459</v>
      </c>
      <c r="E350">
        <f>VLOOKUP(A350,LevelBalance!U:X,4,FALSE)</f>
        <v>59329400</v>
      </c>
    </row>
    <row r="351" spans="1:5" x14ac:dyDescent="0.3">
      <c r="A351">
        <v>349</v>
      </c>
      <c r="B351" s="18" t="str">
        <f>VLOOKUP(A351,AbilBalance!D:M,9,FALSE)</f>
        <v>60,42</v>
      </c>
      <c r="C351" s="19" t="str">
        <f>VLOOKUP(A351,AbilBalance!D:M,10,FALSE)</f>
        <v>1.1,160</v>
      </c>
      <c r="D351">
        <f>ROUNDUP(VLOOKUP(A351,LevelBalance!U:V,2,FALSE)/(24*60),0)</f>
        <v>1459</v>
      </c>
      <c r="E351">
        <f>VLOOKUP(A351,LevelBalance!U:X,4,FALSE)</f>
        <v>60021420</v>
      </c>
    </row>
    <row r="352" spans="1:5" x14ac:dyDescent="0.3">
      <c r="A352">
        <v>350</v>
      </c>
      <c r="B352" s="18" t="str">
        <f>VLOOKUP(A352,AbilBalance!D:M,9,FALSE)</f>
        <v>35,54</v>
      </c>
      <c r="C352" s="19" t="str">
        <f>VLOOKUP(A352,AbilBalance!D:M,10,FALSE)</f>
        <v>3250,4.5</v>
      </c>
      <c r="D352">
        <f>ROUNDUP(VLOOKUP(A352,LevelBalance!U:V,2,FALSE)/(24*60),0)</f>
        <v>1494</v>
      </c>
      <c r="E352">
        <f>VLOOKUP(A352,LevelBalance!U:X,4,FALSE)</f>
        <v>60717520</v>
      </c>
    </row>
    <row r="353" spans="1:5" x14ac:dyDescent="0.3">
      <c r="A353">
        <v>351</v>
      </c>
      <c r="B353" s="18" t="str">
        <f>VLOOKUP(A353,AbilBalance!D:M,9,FALSE)</f>
        <v>36,50</v>
      </c>
      <c r="C353" s="19" t="str">
        <f>VLOOKUP(A353,AbilBalance!D:M,10,FALSE)</f>
        <v>1675,48.25</v>
      </c>
      <c r="D353">
        <f>ROUNDUP(VLOOKUP(A353,LevelBalance!U:V,2,FALSE)/(24*60),0)</f>
        <v>1494</v>
      </c>
      <c r="E353">
        <f>VLOOKUP(A353,LevelBalance!U:X,4,FALSE)</f>
        <v>61422790</v>
      </c>
    </row>
    <row r="354" spans="1:5" x14ac:dyDescent="0.3">
      <c r="A354">
        <v>352</v>
      </c>
      <c r="B354" s="18" t="str">
        <f>VLOOKUP(A354,AbilBalance!D:M,9,FALSE)</f>
        <v>39,47</v>
      </c>
      <c r="C354" s="19" t="str">
        <f>VLOOKUP(A354,AbilBalance!D:M,10,FALSE)</f>
        <v>1015,162.5</v>
      </c>
      <c r="D354">
        <f>ROUNDUP(VLOOKUP(A354,LevelBalance!U:V,2,FALSE)/(24*60),0)</f>
        <v>1494</v>
      </c>
      <c r="E354">
        <f>VLOOKUP(A354,LevelBalance!U:X,4,FALSE)</f>
        <v>62137320</v>
      </c>
    </row>
    <row r="355" spans="1:5" x14ac:dyDescent="0.3">
      <c r="A355">
        <v>353</v>
      </c>
      <c r="B355" s="18" t="str">
        <f>VLOOKUP(A355,AbilBalance!D:M,9,FALSE)</f>
        <v>43,55</v>
      </c>
      <c r="C355" s="19" t="str">
        <f>VLOOKUP(A355,AbilBalance!D:M,10,FALSE)</f>
        <v>355,0.66</v>
      </c>
      <c r="D355">
        <f>ROUNDUP(VLOOKUP(A355,LevelBalance!U:V,2,FALSE)/(24*60),0)</f>
        <v>1494</v>
      </c>
      <c r="E355">
        <f>VLOOKUP(A355,LevelBalance!U:X,4,FALSE)</f>
        <v>62861200</v>
      </c>
    </row>
    <row r="356" spans="1:5" x14ac:dyDescent="0.3">
      <c r="A356">
        <v>354</v>
      </c>
      <c r="B356" s="18" t="str">
        <f>VLOOKUP(A356,AbilBalance!D:M,9,FALSE)</f>
        <v>60,46</v>
      </c>
      <c r="C356" s="19" t="str">
        <f>VLOOKUP(A356,AbilBalance!D:M,10,FALSE)</f>
        <v>1.11,16</v>
      </c>
      <c r="D356">
        <f>ROUNDUP(VLOOKUP(A356,LevelBalance!U:V,2,FALSE)/(24*60),0)</f>
        <v>1494</v>
      </c>
      <c r="E356">
        <f>VLOOKUP(A356,LevelBalance!U:X,4,FALSE)</f>
        <v>63594520</v>
      </c>
    </row>
    <row r="357" spans="1:5" x14ac:dyDescent="0.3">
      <c r="A357">
        <v>355</v>
      </c>
      <c r="B357" s="18" t="str">
        <f>VLOOKUP(A357,AbilBalance!D:M,9,FALSE)</f>
        <v>35,54</v>
      </c>
      <c r="C357" s="19" t="str">
        <f>VLOOKUP(A357,AbilBalance!D:M,10,FALSE)</f>
        <v>3300,4.55</v>
      </c>
      <c r="D357">
        <f>ROUNDUP(VLOOKUP(A357,LevelBalance!U:V,2,FALSE)/(24*60),0)</f>
        <v>1528</v>
      </c>
      <c r="E357">
        <f>VLOOKUP(A357,LevelBalance!U:X,4,FALSE)</f>
        <v>64332380</v>
      </c>
    </row>
    <row r="358" spans="1:5" x14ac:dyDescent="0.3">
      <c r="A358">
        <v>356</v>
      </c>
      <c r="B358" s="18" t="str">
        <f>VLOOKUP(A358,AbilBalance!D:M,9,FALSE)</f>
        <v>36,50</v>
      </c>
      <c r="C358" s="19" t="str">
        <f>VLOOKUP(A358,AbilBalance!D:M,10,FALSE)</f>
        <v>1700,49</v>
      </c>
      <c r="D358">
        <f>ROUNDUP(VLOOKUP(A358,LevelBalance!U:V,2,FALSE)/(24*60),0)</f>
        <v>1528</v>
      </c>
      <c r="E358">
        <f>VLOOKUP(A358,LevelBalance!U:X,4,FALSE)</f>
        <v>65079870</v>
      </c>
    </row>
    <row r="359" spans="1:5" x14ac:dyDescent="0.3">
      <c r="A359">
        <v>357</v>
      </c>
      <c r="B359" s="18" t="str">
        <f>VLOOKUP(A359,AbilBalance!D:M,9,FALSE)</f>
        <v>39,47</v>
      </c>
      <c r="C359" s="19" t="str">
        <f>VLOOKUP(A359,AbilBalance!D:M,10,FALSE)</f>
        <v>1030,165</v>
      </c>
      <c r="D359">
        <f>ROUNDUP(VLOOKUP(A359,LevelBalance!U:V,2,FALSE)/(24*60),0)</f>
        <v>1528</v>
      </c>
      <c r="E359">
        <f>VLOOKUP(A359,LevelBalance!U:X,4,FALSE)</f>
        <v>65837090</v>
      </c>
    </row>
    <row r="360" spans="1:5" x14ac:dyDescent="0.3">
      <c r="A360">
        <v>358</v>
      </c>
      <c r="B360" s="18" t="str">
        <f>VLOOKUP(A360,AbilBalance!D:M,9,FALSE)</f>
        <v>43,55</v>
      </c>
      <c r="C360" s="19" t="str">
        <f>VLOOKUP(A360,AbilBalance!D:M,10,FALSE)</f>
        <v>360,0.67</v>
      </c>
      <c r="D360">
        <f>ROUNDUP(VLOOKUP(A360,LevelBalance!U:V,2,FALSE)/(24*60),0)</f>
        <v>1528</v>
      </c>
      <c r="E360">
        <f>VLOOKUP(A360,LevelBalance!U:X,4,FALSE)</f>
        <v>66604140</v>
      </c>
    </row>
    <row r="361" spans="1:5" x14ac:dyDescent="0.3">
      <c r="A361">
        <v>359</v>
      </c>
      <c r="B361" s="18" t="str">
        <f>VLOOKUP(A361,AbilBalance!D:M,9,FALSE)</f>
        <v>60,61</v>
      </c>
      <c r="C361" s="19" t="str">
        <f>VLOOKUP(A361,AbilBalance!D:M,10,FALSE)</f>
        <v>1.12,0.65</v>
      </c>
      <c r="D361">
        <f>ROUNDUP(VLOOKUP(A361,LevelBalance!U:V,2,FALSE)/(24*60),0)</f>
        <v>1528</v>
      </c>
      <c r="E361">
        <f>VLOOKUP(A361,LevelBalance!U:X,4,FALSE)</f>
        <v>67381120</v>
      </c>
    </row>
    <row r="362" spans="1:5" x14ac:dyDescent="0.3">
      <c r="A362">
        <v>360</v>
      </c>
      <c r="B362" s="18" t="str">
        <f>VLOOKUP(A362,AbilBalance!D:M,9,FALSE)</f>
        <v>35,54</v>
      </c>
      <c r="C362" s="19" t="str">
        <f>VLOOKUP(A362,AbilBalance!D:M,10,FALSE)</f>
        <v>3350,4.6</v>
      </c>
      <c r="D362">
        <f>ROUNDUP(VLOOKUP(A362,LevelBalance!U:V,2,FALSE)/(24*60),0)</f>
        <v>1563</v>
      </c>
      <c r="E362">
        <f>VLOOKUP(A362,LevelBalance!U:X,4,FALSE)</f>
        <v>68163130</v>
      </c>
    </row>
    <row r="363" spans="1:5" x14ac:dyDescent="0.3">
      <c r="A363">
        <v>361</v>
      </c>
      <c r="B363" s="18" t="str">
        <f>VLOOKUP(A363,AbilBalance!D:M,9,FALSE)</f>
        <v>36,50</v>
      </c>
      <c r="C363" s="19" t="str">
        <f>VLOOKUP(A363,AbilBalance!D:M,10,FALSE)</f>
        <v>1725,49.75</v>
      </c>
      <c r="D363">
        <f>ROUNDUP(VLOOKUP(A363,LevelBalance!U:V,2,FALSE)/(24*60),0)</f>
        <v>1563</v>
      </c>
      <c r="E363">
        <f>VLOOKUP(A363,LevelBalance!U:X,4,FALSE)</f>
        <v>68955270</v>
      </c>
    </row>
    <row r="364" spans="1:5" x14ac:dyDescent="0.3">
      <c r="A364">
        <v>362</v>
      </c>
      <c r="B364" s="18" t="str">
        <f>VLOOKUP(A364,AbilBalance!D:M,9,FALSE)</f>
        <v>39,47</v>
      </c>
      <c r="C364" s="19" t="str">
        <f>VLOOKUP(A364,AbilBalance!D:M,10,FALSE)</f>
        <v>1045,167.5</v>
      </c>
      <c r="D364">
        <f>ROUNDUP(VLOOKUP(A364,LevelBalance!U:V,2,FALSE)/(24*60),0)</f>
        <v>1563</v>
      </c>
      <c r="E364">
        <f>VLOOKUP(A364,LevelBalance!U:X,4,FALSE)</f>
        <v>69757640</v>
      </c>
    </row>
    <row r="365" spans="1:5" x14ac:dyDescent="0.3">
      <c r="A365">
        <v>363</v>
      </c>
      <c r="B365" s="18" t="str">
        <f>VLOOKUP(A365,AbilBalance!D:M,9,FALSE)</f>
        <v>43,55</v>
      </c>
      <c r="C365" s="19" t="str">
        <f>VLOOKUP(A365,AbilBalance!D:M,10,FALSE)</f>
        <v>365,0.68</v>
      </c>
      <c r="D365">
        <f>ROUNDUP(VLOOKUP(A365,LevelBalance!U:V,2,FALSE)/(24*60),0)</f>
        <v>1563</v>
      </c>
      <c r="E365">
        <f>VLOOKUP(A365,LevelBalance!U:X,4,FALSE)</f>
        <v>70570340</v>
      </c>
    </row>
    <row r="366" spans="1:5" x14ac:dyDescent="0.3">
      <c r="A366">
        <v>364</v>
      </c>
      <c r="B366" s="18" t="str">
        <f>VLOOKUP(A366,AbilBalance!D:M,9,FALSE)</f>
        <v>60,42</v>
      </c>
      <c r="C366" s="19" t="str">
        <f>VLOOKUP(A366,AbilBalance!D:M,10,FALSE)</f>
        <v>1.13,165</v>
      </c>
      <c r="D366">
        <f>ROUNDUP(VLOOKUP(A366,LevelBalance!U:V,2,FALSE)/(24*60),0)</f>
        <v>1563</v>
      </c>
      <c r="E366">
        <f>VLOOKUP(A366,LevelBalance!U:X,4,FALSE)</f>
        <v>71393470</v>
      </c>
    </row>
    <row r="367" spans="1:5" x14ac:dyDescent="0.3">
      <c r="A367">
        <v>365</v>
      </c>
      <c r="B367" s="18" t="str">
        <f>VLOOKUP(A367,AbilBalance!D:M,9,FALSE)</f>
        <v>35,54</v>
      </c>
      <c r="C367" s="19" t="str">
        <f>VLOOKUP(A367,AbilBalance!D:M,10,FALSE)</f>
        <v>3400,4.65</v>
      </c>
      <c r="D367">
        <f>ROUNDUP(VLOOKUP(A367,LevelBalance!U:V,2,FALSE)/(24*60),0)</f>
        <v>1598</v>
      </c>
      <c r="E367">
        <f>VLOOKUP(A367,LevelBalance!U:X,4,FALSE)</f>
        <v>72222140</v>
      </c>
    </row>
    <row r="368" spans="1:5" x14ac:dyDescent="0.3">
      <c r="A368">
        <v>366</v>
      </c>
      <c r="B368" s="18" t="str">
        <f>VLOOKUP(A368,AbilBalance!D:M,9,FALSE)</f>
        <v>36,50</v>
      </c>
      <c r="C368" s="19" t="str">
        <f>VLOOKUP(A368,AbilBalance!D:M,10,FALSE)</f>
        <v>1750,50.5</v>
      </c>
      <c r="D368">
        <f>ROUNDUP(VLOOKUP(A368,LevelBalance!U:V,2,FALSE)/(24*60),0)</f>
        <v>1598</v>
      </c>
      <c r="E368">
        <f>VLOOKUP(A368,LevelBalance!U:X,4,FALSE)</f>
        <v>73061450</v>
      </c>
    </row>
    <row r="369" spans="1:5" x14ac:dyDescent="0.3">
      <c r="A369">
        <v>367</v>
      </c>
      <c r="B369" s="18" t="str">
        <f>VLOOKUP(A369,AbilBalance!D:M,9,FALSE)</f>
        <v>39,47</v>
      </c>
      <c r="C369" s="19" t="str">
        <f>VLOOKUP(A369,AbilBalance!D:M,10,FALSE)</f>
        <v>1060,170</v>
      </c>
      <c r="D369">
        <f>ROUNDUP(VLOOKUP(A369,LevelBalance!U:V,2,FALSE)/(24*60),0)</f>
        <v>1598</v>
      </c>
      <c r="E369">
        <f>VLOOKUP(A369,LevelBalance!U:X,4,FALSE)</f>
        <v>73911510</v>
      </c>
    </row>
    <row r="370" spans="1:5" x14ac:dyDescent="0.3">
      <c r="A370">
        <v>368</v>
      </c>
      <c r="B370" s="18" t="str">
        <f>VLOOKUP(A370,AbilBalance!D:M,9,FALSE)</f>
        <v>43,55</v>
      </c>
      <c r="C370" s="19" t="str">
        <f>VLOOKUP(A370,AbilBalance!D:M,10,FALSE)</f>
        <v>370,0.69</v>
      </c>
      <c r="D370">
        <f>ROUNDUP(VLOOKUP(A370,LevelBalance!U:V,2,FALSE)/(24*60),0)</f>
        <v>1598</v>
      </c>
      <c r="E370">
        <f>VLOOKUP(A370,LevelBalance!U:X,4,FALSE)</f>
        <v>74772430</v>
      </c>
    </row>
    <row r="371" spans="1:5" x14ac:dyDescent="0.3">
      <c r="A371">
        <v>369</v>
      </c>
      <c r="B371" s="18" t="str">
        <f>VLOOKUP(A371,AbilBalance!D:M,9,FALSE)</f>
        <v>60,46</v>
      </c>
      <c r="C371" s="19" t="str">
        <f>VLOOKUP(A371,AbilBalance!D:M,10,FALSE)</f>
        <v>1.14,16.5</v>
      </c>
      <c r="D371">
        <f>ROUNDUP(VLOOKUP(A371,LevelBalance!U:V,2,FALSE)/(24*60),0)</f>
        <v>1598</v>
      </c>
      <c r="E371">
        <f>VLOOKUP(A371,LevelBalance!U:X,4,FALSE)</f>
        <v>75644310</v>
      </c>
    </row>
    <row r="372" spans="1:5" x14ac:dyDescent="0.3">
      <c r="A372">
        <v>370</v>
      </c>
      <c r="B372" s="18" t="str">
        <f>VLOOKUP(A372,AbilBalance!D:M,9,FALSE)</f>
        <v>35,54</v>
      </c>
      <c r="C372" s="19" t="str">
        <f>VLOOKUP(A372,AbilBalance!D:M,10,FALSE)</f>
        <v>3450,4.7</v>
      </c>
      <c r="D372">
        <f>ROUNDUP(VLOOKUP(A372,LevelBalance!U:V,2,FALSE)/(24*60),0)</f>
        <v>1632</v>
      </c>
      <c r="E372">
        <f>VLOOKUP(A372,LevelBalance!U:X,4,FALSE)</f>
        <v>76522260</v>
      </c>
    </row>
    <row r="373" spans="1:5" x14ac:dyDescent="0.3">
      <c r="A373">
        <v>371</v>
      </c>
      <c r="B373" s="18" t="str">
        <f>VLOOKUP(A373,AbilBalance!D:M,9,FALSE)</f>
        <v>36,50</v>
      </c>
      <c r="C373" s="19" t="str">
        <f>VLOOKUP(A373,AbilBalance!D:M,10,FALSE)</f>
        <v>1775,51.25</v>
      </c>
      <c r="D373">
        <f>ROUNDUP(VLOOKUP(A373,LevelBalance!U:V,2,FALSE)/(24*60),0)</f>
        <v>1632</v>
      </c>
      <c r="E373">
        <f>VLOOKUP(A373,LevelBalance!U:X,4,FALSE)</f>
        <v>77411390</v>
      </c>
    </row>
    <row r="374" spans="1:5" x14ac:dyDescent="0.3">
      <c r="A374">
        <v>372</v>
      </c>
      <c r="B374" s="18" t="str">
        <f>VLOOKUP(A374,AbilBalance!D:M,9,FALSE)</f>
        <v>39,47</v>
      </c>
      <c r="C374" s="19" t="str">
        <f>VLOOKUP(A374,AbilBalance!D:M,10,FALSE)</f>
        <v>1075,172.5</v>
      </c>
      <c r="D374">
        <f>ROUNDUP(VLOOKUP(A374,LevelBalance!U:V,2,FALSE)/(24*60),0)</f>
        <v>1632</v>
      </c>
      <c r="E374">
        <f>VLOOKUP(A374,LevelBalance!U:X,4,FALSE)</f>
        <v>78311820</v>
      </c>
    </row>
    <row r="375" spans="1:5" x14ac:dyDescent="0.3">
      <c r="A375">
        <v>373</v>
      </c>
      <c r="B375" s="18" t="str">
        <f>VLOOKUP(A375,AbilBalance!D:M,9,FALSE)</f>
        <v>43,55</v>
      </c>
      <c r="C375" s="19" t="str">
        <f>VLOOKUP(A375,AbilBalance!D:M,10,FALSE)</f>
        <v>375,0.7</v>
      </c>
      <c r="D375">
        <f>ROUNDUP(VLOOKUP(A375,LevelBalance!U:V,2,FALSE)/(24*60),0)</f>
        <v>1632</v>
      </c>
      <c r="E375">
        <f>VLOOKUP(A375,LevelBalance!U:X,4,FALSE)</f>
        <v>79223660</v>
      </c>
    </row>
    <row r="376" spans="1:5" x14ac:dyDescent="0.3">
      <c r="A376">
        <v>374</v>
      </c>
      <c r="B376" s="18" t="str">
        <f>VLOOKUP(A376,AbilBalance!D:M,9,FALSE)</f>
        <v>60,61</v>
      </c>
      <c r="C376" s="19" t="str">
        <f>VLOOKUP(A376,AbilBalance!D:M,10,FALSE)</f>
        <v>1.15,0.675</v>
      </c>
      <c r="D376">
        <f>ROUNDUP(VLOOKUP(A376,LevelBalance!U:V,2,FALSE)/(24*60),0)</f>
        <v>1632</v>
      </c>
      <c r="E376">
        <f>VLOOKUP(A376,LevelBalance!U:X,4,FALSE)</f>
        <v>80147020</v>
      </c>
    </row>
    <row r="377" spans="1:5" x14ac:dyDescent="0.3">
      <c r="A377">
        <v>375</v>
      </c>
      <c r="B377" s="18" t="str">
        <f>VLOOKUP(A377,AbilBalance!D:M,9,FALSE)</f>
        <v>35,54</v>
      </c>
      <c r="C377" s="19" t="str">
        <f>VLOOKUP(A377,AbilBalance!D:M,10,FALSE)</f>
        <v>3500,4.75</v>
      </c>
      <c r="D377">
        <f>ROUNDUP(VLOOKUP(A377,LevelBalance!U:V,2,FALSE)/(24*60),0)</f>
        <v>1667</v>
      </c>
      <c r="E377">
        <f>VLOOKUP(A377,LevelBalance!U:X,4,FALSE)</f>
        <v>81077020</v>
      </c>
    </row>
    <row r="378" spans="1:5" x14ac:dyDescent="0.3">
      <c r="A378">
        <v>376</v>
      </c>
      <c r="B378" s="18" t="str">
        <f>VLOOKUP(A378,AbilBalance!D:M,9,FALSE)</f>
        <v>36,50</v>
      </c>
      <c r="C378" s="19" t="str">
        <f>VLOOKUP(A378,AbilBalance!D:M,10,FALSE)</f>
        <v>1800,52</v>
      </c>
      <c r="D378">
        <f>ROUNDUP(VLOOKUP(A378,LevelBalance!U:V,2,FALSE)/(24*60),0)</f>
        <v>1667</v>
      </c>
      <c r="E378">
        <f>VLOOKUP(A378,LevelBalance!U:X,4,FALSE)</f>
        <v>82018780</v>
      </c>
    </row>
    <row r="379" spans="1:5" x14ac:dyDescent="0.3">
      <c r="A379">
        <v>377</v>
      </c>
      <c r="B379" s="18" t="str">
        <f>VLOOKUP(A379,AbilBalance!D:M,9,FALSE)</f>
        <v>39,47</v>
      </c>
      <c r="C379" s="19" t="str">
        <f>VLOOKUP(A379,AbilBalance!D:M,10,FALSE)</f>
        <v>1090,175</v>
      </c>
      <c r="D379">
        <f>ROUNDUP(VLOOKUP(A379,LevelBalance!U:V,2,FALSE)/(24*60),0)</f>
        <v>1667</v>
      </c>
      <c r="E379">
        <f>VLOOKUP(A379,LevelBalance!U:X,4,FALSE)</f>
        <v>82972410</v>
      </c>
    </row>
    <row r="380" spans="1:5" x14ac:dyDescent="0.3">
      <c r="A380">
        <v>378</v>
      </c>
      <c r="B380" s="18" t="str">
        <f>VLOOKUP(A380,AbilBalance!D:M,9,FALSE)</f>
        <v>43,55</v>
      </c>
      <c r="C380" s="19" t="str">
        <f>VLOOKUP(A380,AbilBalance!D:M,10,FALSE)</f>
        <v>380,0.71</v>
      </c>
      <c r="D380">
        <f>ROUNDUP(VLOOKUP(A380,LevelBalance!U:V,2,FALSE)/(24*60),0)</f>
        <v>1667</v>
      </c>
      <c r="E380">
        <f>VLOOKUP(A380,LevelBalance!U:X,4,FALSE)</f>
        <v>83938030</v>
      </c>
    </row>
    <row r="381" spans="1:5" x14ac:dyDescent="0.3">
      <c r="A381">
        <v>379</v>
      </c>
      <c r="B381" s="18" t="str">
        <f>VLOOKUP(A381,AbilBalance!D:M,9,FALSE)</f>
        <v>60,42</v>
      </c>
      <c r="C381" s="19" t="str">
        <f>VLOOKUP(A381,AbilBalance!D:M,10,FALSE)</f>
        <v>1.16,170</v>
      </c>
      <c r="D381">
        <f>ROUNDUP(VLOOKUP(A381,LevelBalance!U:V,2,FALSE)/(24*60),0)</f>
        <v>1667</v>
      </c>
      <c r="E381">
        <f>VLOOKUP(A381,LevelBalance!U:X,4,FALSE)</f>
        <v>84915760</v>
      </c>
    </row>
    <row r="382" spans="1:5" x14ac:dyDescent="0.3">
      <c r="A382">
        <v>380</v>
      </c>
      <c r="B382" s="18" t="str">
        <f>VLOOKUP(A382,AbilBalance!D:M,9,FALSE)</f>
        <v>35,54</v>
      </c>
      <c r="C382" s="19" t="str">
        <f>VLOOKUP(A382,AbilBalance!D:M,10,FALSE)</f>
        <v>3550,4.8</v>
      </c>
      <c r="D382">
        <f>ROUNDUP(VLOOKUP(A382,LevelBalance!U:V,2,FALSE)/(24*60),0)</f>
        <v>1702</v>
      </c>
      <c r="E382">
        <f>VLOOKUP(A382,LevelBalance!U:X,4,FALSE)</f>
        <v>85900720</v>
      </c>
    </row>
    <row r="383" spans="1:5" x14ac:dyDescent="0.3">
      <c r="A383">
        <v>381</v>
      </c>
      <c r="B383" s="18" t="str">
        <f>VLOOKUP(A383,AbilBalance!D:M,9,FALSE)</f>
        <v>36,50</v>
      </c>
      <c r="C383" s="19" t="str">
        <f>VLOOKUP(A383,AbilBalance!D:M,10,FALSE)</f>
        <v>1825,52.75</v>
      </c>
      <c r="D383">
        <f>ROUNDUP(VLOOKUP(A383,LevelBalance!U:V,2,FALSE)/(24*60),0)</f>
        <v>1702</v>
      </c>
      <c r="E383">
        <f>VLOOKUP(A383,LevelBalance!U:X,4,FALSE)</f>
        <v>86898040</v>
      </c>
    </row>
    <row r="384" spans="1:5" x14ac:dyDescent="0.3">
      <c r="A384">
        <v>382</v>
      </c>
      <c r="B384" s="18" t="str">
        <f>VLOOKUP(A384,AbilBalance!D:M,9,FALSE)</f>
        <v>39,47</v>
      </c>
      <c r="C384" s="19" t="str">
        <f>VLOOKUP(A384,AbilBalance!D:M,10,FALSE)</f>
        <v>1105,177.5</v>
      </c>
      <c r="D384">
        <f>ROUNDUP(VLOOKUP(A384,LevelBalance!U:V,2,FALSE)/(24*60),0)</f>
        <v>1702</v>
      </c>
      <c r="E384">
        <f>VLOOKUP(A384,LevelBalance!U:X,4,FALSE)</f>
        <v>87907840</v>
      </c>
    </row>
    <row r="385" spans="1:5" x14ac:dyDescent="0.3">
      <c r="A385">
        <v>383</v>
      </c>
      <c r="B385" s="18" t="str">
        <f>VLOOKUP(A385,AbilBalance!D:M,9,FALSE)</f>
        <v>43,55</v>
      </c>
      <c r="C385" s="19" t="str">
        <f>VLOOKUP(A385,AbilBalance!D:M,10,FALSE)</f>
        <v>385,0.72</v>
      </c>
      <c r="D385">
        <f>ROUNDUP(VLOOKUP(A385,LevelBalance!U:V,2,FALSE)/(24*60),0)</f>
        <v>1702</v>
      </c>
      <c r="E385">
        <f>VLOOKUP(A385,LevelBalance!U:X,4,FALSE)</f>
        <v>88930240</v>
      </c>
    </row>
    <row r="386" spans="1:5" x14ac:dyDescent="0.3">
      <c r="A386">
        <v>384</v>
      </c>
      <c r="B386" s="18" t="str">
        <f>VLOOKUP(A386,AbilBalance!D:M,9,FALSE)</f>
        <v>60,46</v>
      </c>
      <c r="C386" s="19" t="str">
        <f>VLOOKUP(A386,AbilBalance!D:M,10,FALSE)</f>
        <v>1.17,17</v>
      </c>
      <c r="D386">
        <f>ROUNDUP(VLOOKUP(A386,LevelBalance!U:V,2,FALSE)/(24*60),0)</f>
        <v>1702</v>
      </c>
      <c r="E386">
        <f>VLOOKUP(A386,LevelBalance!U:X,4,FALSE)</f>
        <v>89965370</v>
      </c>
    </row>
    <row r="387" spans="1:5" x14ac:dyDescent="0.3">
      <c r="A387">
        <v>385</v>
      </c>
      <c r="B387" s="18" t="str">
        <f>VLOOKUP(A387,AbilBalance!D:M,9,FALSE)</f>
        <v>35,54</v>
      </c>
      <c r="C387" s="19" t="str">
        <f>VLOOKUP(A387,AbilBalance!D:M,10,FALSE)</f>
        <v>3600,4.85</v>
      </c>
      <c r="D387">
        <f>ROUNDUP(VLOOKUP(A387,LevelBalance!U:V,2,FALSE)/(24*60),0)</f>
        <v>1737</v>
      </c>
      <c r="E387">
        <f>VLOOKUP(A387,LevelBalance!U:X,4,FALSE)</f>
        <v>91008360</v>
      </c>
    </row>
    <row r="388" spans="1:5" x14ac:dyDescent="0.3">
      <c r="A388">
        <v>386</v>
      </c>
      <c r="B388" s="18" t="str">
        <f>VLOOKUP(A388,AbilBalance!D:M,9,FALSE)</f>
        <v>36,50</v>
      </c>
      <c r="C388" s="19" t="str">
        <f>VLOOKUP(A388,AbilBalance!D:M,10,FALSE)</f>
        <v>1850,53.5</v>
      </c>
      <c r="D388">
        <f>ROUNDUP(VLOOKUP(A388,LevelBalance!U:V,2,FALSE)/(24*60),0)</f>
        <v>1737</v>
      </c>
      <c r="E388">
        <f>VLOOKUP(A388,LevelBalance!U:X,4,FALSE)</f>
        <v>92064340</v>
      </c>
    </row>
    <row r="389" spans="1:5" x14ac:dyDescent="0.3">
      <c r="A389">
        <v>387</v>
      </c>
      <c r="B389" s="18" t="str">
        <f>VLOOKUP(A389,AbilBalance!D:M,9,FALSE)</f>
        <v>39,47</v>
      </c>
      <c r="C389" s="19" t="str">
        <f>VLOOKUP(A389,AbilBalance!D:M,10,FALSE)</f>
        <v>1120,180</v>
      </c>
      <c r="D389">
        <f>ROUNDUP(VLOOKUP(A389,LevelBalance!U:V,2,FALSE)/(24*60),0)</f>
        <v>1737</v>
      </c>
      <c r="E389">
        <f>VLOOKUP(A389,LevelBalance!U:X,4,FALSE)</f>
        <v>93133440</v>
      </c>
    </row>
    <row r="390" spans="1:5" x14ac:dyDescent="0.3">
      <c r="A390">
        <v>388</v>
      </c>
      <c r="B390" s="18" t="str">
        <f>VLOOKUP(A390,AbilBalance!D:M,9,FALSE)</f>
        <v>43,55</v>
      </c>
      <c r="C390" s="19" t="str">
        <f>VLOOKUP(A390,AbilBalance!D:M,10,FALSE)</f>
        <v>390,0.73</v>
      </c>
      <c r="D390">
        <f>ROUNDUP(VLOOKUP(A390,LevelBalance!U:V,2,FALSE)/(24*60),0)</f>
        <v>1737</v>
      </c>
      <c r="E390">
        <f>VLOOKUP(A390,LevelBalance!U:X,4,FALSE)</f>
        <v>94215790</v>
      </c>
    </row>
    <row r="391" spans="1:5" x14ac:dyDescent="0.3">
      <c r="A391">
        <v>389</v>
      </c>
      <c r="B391" s="18" t="str">
        <f>VLOOKUP(A391,AbilBalance!D:M,9,FALSE)</f>
        <v>60,61</v>
      </c>
      <c r="C391" s="19" t="str">
        <f>VLOOKUP(A391,AbilBalance!D:M,10,FALSE)</f>
        <v>1.18,0.7</v>
      </c>
      <c r="D391">
        <f>ROUNDUP(VLOOKUP(A391,LevelBalance!U:V,2,FALSE)/(24*60),0)</f>
        <v>1737</v>
      </c>
      <c r="E391">
        <f>VLOOKUP(A391,LevelBalance!U:X,4,FALSE)</f>
        <v>95311520</v>
      </c>
    </row>
    <row r="392" spans="1:5" x14ac:dyDescent="0.3">
      <c r="A392">
        <v>390</v>
      </c>
      <c r="B392" s="18" t="str">
        <f>VLOOKUP(A392,AbilBalance!D:M,9,FALSE)</f>
        <v>35,54</v>
      </c>
      <c r="C392" s="19" t="str">
        <f>VLOOKUP(A392,AbilBalance!D:M,10,FALSE)</f>
        <v>3650,4.9</v>
      </c>
      <c r="D392">
        <f>ROUNDUP(VLOOKUP(A392,LevelBalance!U:V,2,FALSE)/(24*60),0)</f>
        <v>1737</v>
      </c>
      <c r="E392">
        <f>VLOOKUP(A392,LevelBalance!U:X,4,FALSE)</f>
        <v>96420760</v>
      </c>
    </row>
    <row r="393" spans="1:5" x14ac:dyDescent="0.3">
      <c r="A393">
        <v>391</v>
      </c>
      <c r="B393" s="18" t="str">
        <f>VLOOKUP(A393,AbilBalance!D:M,9,FALSE)</f>
        <v>36,50</v>
      </c>
      <c r="C393" s="19" t="str">
        <f>VLOOKUP(A393,AbilBalance!D:M,10,FALSE)</f>
        <v>1875,54.25</v>
      </c>
      <c r="D393">
        <f>ROUNDUP(VLOOKUP(A393,LevelBalance!U:V,2,FALSE)/(24*60),0)</f>
        <v>1737</v>
      </c>
      <c r="E393">
        <f>VLOOKUP(A393,LevelBalance!U:X,4,FALSE)</f>
        <v>97543650</v>
      </c>
    </row>
    <row r="394" spans="1:5" x14ac:dyDescent="0.3">
      <c r="A394">
        <v>392</v>
      </c>
      <c r="B394" s="18" t="str">
        <f>VLOOKUP(A394,AbilBalance!D:M,9,FALSE)</f>
        <v>39,47</v>
      </c>
      <c r="C394" s="19" t="str">
        <f>VLOOKUP(A394,AbilBalance!D:M,10,FALSE)</f>
        <v>1135,182.5</v>
      </c>
      <c r="D394">
        <f>ROUNDUP(VLOOKUP(A394,LevelBalance!U:V,2,FALSE)/(24*60),0)</f>
        <v>1737</v>
      </c>
      <c r="E394">
        <f>VLOOKUP(A394,LevelBalance!U:X,4,FALSE)</f>
        <v>98680320</v>
      </c>
    </row>
    <row r="395" spans="1:5" x14ac:dyDescent="0.3">
      <c r="A395">
        <v>393</v>
      </c>
      <c r="B395" s="18" t="str">
        <f>VLOOKUP(A395,AbilBalance!D:M,9,FALSE)</f>
        <v>43,55</v>
      </c>
      <c r="C395" s="19" t="str">
        <f>VLOOKUP(A395,AbilBalance!D:M,10,FALSE)</f>
        <v>395,0.74</v>
      </c>
      <c r="D395">
        <f>ROUNDUP(VLOOKUP(A395,LevelBalance!U:V,2,FALSE)/(24*60),0)</f>
        <v>1737</v>
      </c>
      <c r="E395">
        <f>VLOOKUP(A395,LevelBalance!U:X,4,FALSE)</f>
        <v>99830910</v>
      </c>
    </row>
    <row r="396" spans="1:5" x14ac:dyDescent="0.3">
      <c r="A396">
        <v>394</v>
      </c>
      <c r="B396" s="18" t="str">
        <f>VLOOKUP(A396,AbilBalance!D:M,9,FALSE)</f>
        <v>60,42</v>
      </c>
      <c r="C396" s="19" t="str">
        <f>VLOOKUP(A396,AbilBalance!D:M,10,FALSE)</f>
        <v>1.19,175</v>
      </c>
      <c r="D396">
        <f>ROUNDUP(VLOOKUP(A396,LevelBalance!U:V,2,FALSE)/(24*60),0)</f>
        <v>1737</v>
      </c>
      <c r="E396">
        <f>VLOOKUP(A396,LevelBalance!U:X,4,FALSE)</f>
        <v>100995560</v>
      </c>
    </row>
    <row r="397" spans="1:5" x14ac:dyDescent="0.3">
      <c r="A397">
        <v>395</v>
      </c>
      <c r="B397" s="18" t="str">
        <f>VLOOKUP(A397,AbilBalance!D:M,9,FALSE)</f>
        <v>35,54</v>
      </c>
      <c r="C397" s="19" t="str">
        <f>VLOOKUP(A397,AbilBalance!D:M,10,FALSE)</f>
        <v>3700,4.95</v>
      </c>
      <c r="D397">
        <f>ROUNDUP(VLOOKUP(A397,LevelBalance!U:V,2,FALSE)/(24*60),0)</f>
        <v>1771</v>
      </c>
      <c r="E397">
        <f>VLOOKUP(A397,LevelBalance!U:X,4,FALSE)</f>
        <v>102169410</v>
      </c>
    </row>
    <row r="398" spans="1:5" x14ac:dyDescent="0.3">
      <c r="A398">
        <v>396</v>
      </c>
      <c r="B398" s="18" t="str">
        <f>VLOOKUP(A398,AbilBalance!D:M,9,FALSE)</f>
        <v>36,50</v>
      </c>
      <c r="C398" s="19" t="str">
        <f>VLOOKUP(A398,AbilBalance!D:M,10,FALSE)</f>
        <v>1900,55</v>
      </c>
      <c r="D398">
        <f>ROUNDUP(VLOOKUP(A398,LevelBalance!U:V,2,FALSE)/(24*60),0)</f>
        <v>1771</v>
      </c>
      <c r="E398">
        <f>VLOOKUP(A398,LevelBalance!U:X,4,FALSE)</f>
        <v>103357600</v>
      </c>
    </row>
    <row r="399" spans="1:5" x14ac:dyDescent="0.3">
      <c r="A399">
        <v>397</v>
      </c>
      <c r="B399" s="18" t="str">
        <f>VLOOKUP(A399,AbilBalance!D:M,9,FALSE)</f>
        <v>39,47</v>
      </c>
      <c r="C399" s="19" t="str">
        <f>VLOOKUP(A399,AbilBalance!D:M,10,FALSE)</f>
        <v>1150,185</v>
      </c>
      <c r="D399">
        <f>ROUNDUP(VLOOKUP(A399,LevelBalance!U:V,2,FALSE)/(24*60),0)</f>
        <v>1771</v>
      </c>
      <c r="E399">
        <f>VLOOKUP(A399,LevelBalance!U:X,4,FALSE)</f>
        <v>104560280</v>
      </c>
    </row>
    <row r="400" spans="1:5" x14ac:dyDescent="0.3">
      <c r="A400">
        <v>398</v>
      </c>
      <c r="B400" s="18" t="str">
        <f>VLOOKUP(A400,AbilBalance!D:M,9,FALSE)</f>
        <v>43,55</v>
      </c>
      <c r="C400" s="19" t="str">
        <f>VLOOKUP(A400,AbilBalance!D:M,10,FALSE)</f>
        <v>400,0.75</v>
      </c>
      <c r="D400">
        <f>ROUNDUP(VLOOKUP(A400,LevelBalance!U:V,2,FALSE)/(24*60),0)</f>
        <v>1771</v>
      </c>
      <c r="E400">
        <f>VLOOKUP(A400,LevelBalance!U:X,4,FALSE)</f>
        <v>105777590</v>
      </c>
    </row>
    <row r="401" spans="1:5" x14ac:dyDescent="0.3">
      <c r="A401">
        <v>399</v>
      </c>
      <c r="B401" s="18" t="str">
        <f>VLOOKUP(A401,AbilBalance!D:M,9,FALSE)</f>
        <v>60,46</v>
      </c>
      <c r="C401" s="19" t="str">
        <f>VLOOKUP(A401,AbilBalance!D:M,10,FALSE)</f>
        <v>1.2,17.5</v>
      </c>
      <c r="D401">
        <f>ROUNDUP(VLOOKUP(A401,LevelBalance!U:V,2,FALSE)/(24*60),0)</f>
        <v>1771</v>
      </c>
      <c r="E401">
        <f>VLOOKUP(A401,LevelBalance!U:X,4,FALSE)</f>
        <v>107009680</v>
      </c>
    </row>
    <row r="402" spans="1:5" x14ac:dyDescent="0.3">
      <c r="A402">
        <v>400</v>
      </c>
      <c r="B402" s="18" t="str">
        <f>VLOOKUP(A402,AbilBalance!D:M,9,FALSE)</f>
        <v>35,54</v>
      </c>
      <c r="C402" s="19" t="str">
        <f>VLOOKUP(A402,AbilBalance!D:M,10,FALSE)</f>
        <v>3750,5</v>
      </c>
      <c r="D402">
        <f>ROUNDUP(VLOOKUP(A402,LevelBalance!U:V,2,FALSE)/(24*60),0)</f>
        <v>1771</v>
      </c>
      <c r="E402">
        <f>VLOOKUP(A402,LevelBalance!U:X,4,FALSE)</f>
        <v>108256700</v>
      </c>
    </row>
    <row r="403" spans="1:5" x14ac:dyDescent="0.3">
      <c r="A403">
        <v>401</v>
      </c>
      <c r="B403" s="18" t="str">
        <f>VLOOKUP(A403,AbilBalance!D:M,9,FALSE)</f>
        <v>36,50</v>
      </c>
      <c r="C403" s="19" t="str">
        <f>VLOOKUP(A403,AbilBalance!D:M,10,FALSE)</f>
        <v>1925,55.75</v>
      </c>
      <c r="D403">
        <f>ROUNDUP(VLOOKUP(A403,LevelBalance!U:V,2,FALSE)/(24*60),0)</f>
        <v>1771</v>
      </c>
      <c r="E403">
        <f>VLOOKUP(A403,LevelBalance!U:X,4,FALSE)</f>
        <v>0</v>
      </c>
    </row>
    <row r="404" spans="1:5" x14ac:dyDescent="0.3">
      <c r="A404">
        <v>402</v>
      </c>
      <c r="B404" s="18" t="str">
        <f>VLOOKUP(A404,AbilBalance!D:M,9,FALSE)</f>
        <v>39,47</v>
      </c>
      <c r="C404" s="19" t="str">
        <f>VLOOKUP(A404,AbilBalance!D:M,10,FALSE)</f>
        <v>1165,187.5</v>
      </c>
      <c r="D404">
        <f>ROUNDUP(VLOOKUP(A404,LevelBalance!U:V,2,FALSE)/(24*60),0)</f>
        <v>1771</v>
      </c>
      <c r="E404">
        <f>VLOOKUP(A404,LevelBalance!U:X,4,FALSE)</f>
        <v>0</v>
      </c>
    </row>
    <row r="405" spans="1:5" x14ac:dyDescent="0.3">
      <c r="A405">
        <v>403</v>
      </c>
      <c r="B405" s="18" t="str">
        <f>VLOOKUP(A405,AbilBalance!D:M,9,FALSE)</f>
        <v>43,55</v>
      </c>
      <c r="C405" s="19" t="str">
        <f>VLOOKUP(A405,AbilBalance!D:M,10,FALSE)</f>
        <v>405,0.76</v>
      </c>
      <c r="D405">
        <f>ROUNDUP(VLOOKUP(A405,LevelBalance!U:V,2,FALSE)/(24*60),0)</f>
        <v>1771</v>
      </c>
      <c r="E405">
        <f>VLOOKUP(A405,LevelBalance!U:X,4,FALSE)</f>
        <v>0</v>
      </c>
    </row>
    <row r="406" spans="1:5" x14ac:dyDescent="0.3">
      <c r="A406">
        <v>404</v>
      </c>
      <c r="B406" s="18" t="str">
        <f>VLOOKUP(A406,AbilBalance!D:M,9,FALSE)</f>
        <v>60,61</v>
      </c>
      <c r="C406" s="19" t="str">
        <f>VLOOKUP(A406,AbilBalance!D:M,10,FALSE)</f>
        <v>1.21,0.725</v>
      </c>
      <c r="D406">
        <f>ROUNDUP(VLOOKUP(A406,LevelBalance!U:V,2,FALSE)/(24*60),0)</f>
        <v>1771</v>
      </c>
      <c r="E406">
        <f>VLOOKUP(A406,LevelBalance!U:X,4,FALSE)</f>
        <v>0</v>
      </c>
    </row>
    <row r="407" spans="1:5" x14ac:dyDescent="0.3">
      <c r="A407">
        <v>405</v>
      </c>
      <c r="B407" s="18" t="str">
        <f>VLOOKUP(A407,AbilBalance!D:M,9,FALSE)</f>
        <v>35,54</v>
      </c>
      <c r="C407" s="19" t="str">
        <f>VLOOKUP(A407,AbilBalance!D:M,10,FALSE)</f>
        <v>3800,5.05</v>
      </c>
      <c r="D407">
        <f>ROUNDUP(VLOOKUP(A407,LevelBalance!U:V,2,FALSE)/(24*60),0)</f>
        <v>1806</v>
      </c>
      <c r="E407">
        <f>VLOOKUP(A407,LevelBalance!U:X,4,FALSE)</f>
        <v>0</v>
      </c>
    </row>
    <row r="408" spans="1:5" x14ac:dyDescent="0.3">
      <c r="A408">
        <v>406</v>
      </c>
      <c r="B408" s="18" t="str">
        <f>VLOOKUP(A408,AbilBalance!D:M,9,FALSE)</f>
        <v>36,50</v>
      </c>
      <c r="C408" s="19" t="str">
        <f>VLOOKUP(A408,AbilBalance!D:M,10,FALSE)</f>
        <v>1950,56.5</v>
      </c>
      <c r="D408">
        <f>ROUNDUP(VLOOKUP(A408,LevelBalance!U:V,2,FALSE)/(24*60),0)</f>
        <v>1806</v>
      </c>
      <c r="E408">
        <f>VLOOKUP(A408,LevelBalance!U:X,4,FALSE)</f>
        <v>0</v>
      </c>
    </row>
    <row r="409" spans="1:5" x14ac:dyDescent="0.3">
      <c r="A409">
        <v>407</v>
      </c>
      <c r="B409" s="18" t="str">
        <f>VLOOKUP(A409,AbilBalance!D:M,9,FALSE)</f>
        <v>39,47</v>
      </c>
      <c r="C409" s="19" t="str">
        <f>VLOOKUP(A409,AbilBalance!D:M,10,FALSE)</f>
        <v>1180,190</v>
      </c>
      <c r="D409">
        <f>ROUNDUP(VLOOKUP(A409,LevelBalance!U:V,2,FALSE)/(24*60),0)</f>
        <v>1806</v>
      </c>
      <c r="E409">
        <f>VLOOKUP(A409,LevelBalance!U:X,4,FALSE)</f>
        <v>0</v>
      </c>
    </row>
    <row r="410" spans="1:5" x14ac:dyDescent="0.3">
      <c r="A410">
        <v>408</v>
      </c>
      <c r="B410" s="18" t="str">
        <f>VLOOKUP(A410,AbilBalance!D:M,9,FALSE)</f>
        <v>43,55</v>
      </c>
      <c r="C410" s="19" t="str">
        <f>VLOOKUP(A410,AbilBalance!D:M,10,FALSE)</f>
        <v>410,0.77</v>
      </c>
      <c r="D410">
        <f>ROUNDUP(VLOOKUP(A410,LevelBalance!U:V,2,FALSE)/(24*60),0)</f>
        <v>1806</v>
      </c>
      <c r="E410">
        <f>VLOOKUP(A410,LevelBalance!U:X,4,FALSE)</f>
        <v>0</v>
      </c>
    </row>
    <row r="411" spans="1:5" x14ac:dyDescent="0.3">
      <c r="A411">
        <v>409</v>
      </c>
      <c r="B411" s="18" t="str">
        <f>VLOOKUP(A411,AbilBalance!D:M,9,FALSE)</f>
        <v>60,42</v>
      </c>
      <c r="C411" s="19" t="str">
        <f>VLOOKUP(A411,AbilBalance!D:M,10,FALSE)</f>
        <v>1.22,180</v>
      </c>
      <c r="D411">
        <f>ROUNDUP(VLOOKUP(A411,LevelBalance!U:V,2,FALSE)/(24*60),0)</f>
        <v>1806</v>
      </c>
      <c r="E411">
        <f>VLOOKUP(A411,LevelBalance!U:X,4,FALSE)</f>
        <v>0</v>
      </c>
    </row>
    <row r="412" spans="1:5" x14ac:dyDescent="0.3">
      <c r="A412">
        <v>410</v>
      </c>
      <c r="B412" s="18" t="str">
        <f>VLOOKUP(A412,AbilBalance!D:M,9,FALSE)</f>
        <v>35,54</v>
      </c>
      <c r="C412" s="19" t="str">
        <f>VLOOKUP(A412,AbilBalance!D:M,10,FALSE)</f>
        <v>3850,5.1</v>
      </c>
      <c r="D412">
        <f>ROUNDUP(VLOOKUP(A412,LevelBalance!U:V,2,FALSE)/(24*60),0)</f>
        <v>1806</v>
      </c>
      <c r="E412">
        <f>VLOOKUP(A412,LevelBalance!U:X,4,FALSE)</f>
        <v>0</v>
      </c>
    </row>
    <row r="413" spans="1:5" x14ac:dyDescent="0.3">
      <c r="A413">
        <v>411</v>
      </c>
      <c r="B413" s="18" t="str">
        <f>VLOOKUP(A413,AbilBalance!D:M,9,FALSE)</f>
        <v>36,50</v>
      </c>
      <c r="C413" s="19" t="str">
        <f>VLOOKUP(A413,AbilBalance!D:M,10,FALSE)</f>
        <v>1975,57.25</v>
      </c>
      <c r="D413">
        <f>ROUNDUP(VLOOKUP(A413,LevelBalance!U:V,2,FALSE)/(24*60),0)</f>
        <v>1806</v>
      </c>
      <c r="E413">
        <f>VLOOKUP(A413,LevelBalance!U:X,4,FALSE)</f>
        <v>0</v>
      </c>
    </row>
    <row r="414" spans="1:5" x14ac:dyDescent="0.3">
      <c r="A414">
        <v>412</v>
      </c>
      <c r="B414" s="18" t="str">
        <f>VLOOKUP(A414,AbilBalance!D:M,9,FALSE)</f>
        <v>39,47</v>
      </c>
      <c r="C414" s="19" t="str">
        <f>VLOOKUP(A414,AbilBalance!D:M,10,FALSE)</f>
        <v>1195,192.5</v>
      </c>
      <c r="D414">
        <f>ROUNDUP(VLOOKUP(A414,LevelBalance!U:V,2,FALSE)/(24*60),0)</f>
        <v>1806</v>
      </c>
      <c r="E414">
        <f>VLOOKUP(A414,LevelBalance!U:X,4,FALSE)</f>
        <v>0</v>
      </c>
    </row>
    <row r="415" spans="1:5" x14ac:dyDescent="0.3">
      <c r="A415">
        <v>413</v>
      </c>
      <c r="B415" s="18" t="str">
        <f>VLOOKUP(A415,AbilBalance!D:M,9,FALSE)</f>
        <v>43,55</v>
      </c>
      <c r="C415" s="19" t="str">
        <f>VLOOKUP(A415,AbilBalance!D:M,10,FALSE)</f>
        <v>415,0.78</v>
      </c>
      <c r="D415">
        <f>ROUNDUP(VLOOKUP(A415,LevelBalance!U:V,2,FALSE)/(24*60),0)</f>
        <v>1806</v>
      </c>
      <c r="E415">
        <f>VLOOKUP(A415,LevelBalance!U:X,4,FALSE)</f>
        <v>0</v>
      </c>
    </row>
    <row r="416" spans="1:5" x14ac:dyDescent="0.3">
      <c r="A416">
        <v>414</v>
      </c>
      <c r="B416" s="18" t="str">
        <f>VLOOKUP(A416,AbilBalance!D:M,9,FALSE)</f>
        <v>60,46</v>
      </c>
      <c r="C416" s="19" t="str">
        <f>VLOOKUP(A416,AbilBalance!D:M,10,FALSE)</f>
        <v>1.23,18</v>
      </c>
      <c r="D416">
        <f>ROUNDUP(VLOOKUP(A416,LevelBalance!U:V,2,FALSE)/(24*60),0)</f>
        <v>1806</v>
      </c>
      <c r="E416">
        <f>VLOOKUP(A416,LevelBalance!U:X,4,FALSE)</f>
        <v>0</v>
      </c>
    </row>
    <row r="417" spans="1:5" x14ac:dyDescent="0.3">
      <c r="A417">
        <v>415</v>
      </c>
      <c r="B417" s="18" t="str">
        <f>VLOOKUP(A417,AbilBalance!D:M,9,FALSE)</f>
        <v>35,54</v>
      </c>
      <c r="C417" s="19" t="str">
        <f>VLOOKUP(A417,AbilBalance!D:M,10,FALSE)</f>
        <v>3900,5.15</v>
      </c>
      <c r="D417">
        <f>ROUNDUP(VLOOKUP(A417,LevelBalance!U:V,2,FALSE)/(24*60),0)</f>
        <v>1841</v>
      </c>
      <c r="E417">
        <f>VLOOKUP(A417,LevelBalance!U:X,4,FALSE)</f>
        <v>0</v>
      </c>
    </row>
    <row r="418" spans="1:5" x14ac:dyDescent="0.3">
      <c r="A418">
        <v>416</v>
      </c>
      <c r="B418" s="18" t="str">
        <f>VLOOKUP(A418,AbilBalance!D:M,9,FALSE)</f>
        <v>36,50</v>
      </c>
      <c r="C418" s="19" t="str">
        <f>VLOOKUP(A418,AbilBalance!D:M,10,FALSE)</f>
        <v>2000,58</v>
      </c>
      <c r="D418">
        <f>ROUNDUP(VLOOKUP(A418,LevelBalance!U:V,2,FALSE)/(24*60),0)</f>
        <v>1841</v>
      </c>
      <c r="E418">
        <f>VLOOKUP(A418,LevelBalance!U:X,4,FALSE)</f>
        <v>0</v>
      </c>
    </row>
    <row r="419" spans="1:5" x14ac:dyDescent="0.3">
      <c r="A419">
        <v>417</v>
      </c>
      <c r="B419" s="18" t="str">
        <f>VLOOKUP(A419,AbilBalance!D:M,9,FALSE)</f>
        <v>39,47</v>
      </c>
      <c r="C419" s="19" t="str">
        <f>VLOOKUP(A419,AbilBalance!D:M,10,FALSE)</f>
        <v>1210,195</v>
      </c>
      <c r="D419">
        <f>ROUNDUP(VLOOKUP(A419,LevelBalance!U:V,2,FALSE)/(24*60),0)</f>
        <v>1841</v>
      </c>
      <c r="E419">
        <f>VLOOKUP(A419,LevelBalance!U:X,4,FALSE)</f>
        <v>0</v>
      </c>
    </row>
    <row r="420" spans="1:5" x14ac:dyDescent="0.3">
      <c r="A420">
        <v>418</v>
      </c>
      <c r="B420" s="18" t="str">
        <f>VLOOKUP(A420,AbilBalance!D:M,9,FALSE)</f>
        <v>43,55</v>
      </c>
      <c r="C420" s="19" t="str">
        <f>VLOOKUP(A420,AbilBalance!D:M,10,FALSE)</f>
        <v>420,0.79</v>
      </c>
      <c r="D420">
        <f>ROUNDUP(VLOOKUP(A420,LevelBalance!U:V,2,FALSE)/(24*60),0)</f>
        <v>1841</v>
      </c>
      <c r="E420">
        <f>VLOOKUP(A420,LevelBalance!U:X,4,FALSE)</f>
        <v>0</v>
      </c>
    </row>
    <row r="421" spans="1:5" x14ac:dyDescent="0.3">
      <c r="A421">
        <v>419</v>
      </c>
      <c r="B421" s="18" t="str">
        <f>VLOOKUP(A421,AbilBalance!D:M,9,FALSE)</f>
        <v>60,61</v>
      </c>
      <c r="C421" s="19" t="str">
        <f>VLOOKUP(A421,AbilBalance!D:M,10,FALSE)</f>
        <v>1.24,0.75</v>
      </c>
      <c r="D421">
        <f>ROUNDUP(VLOOKUP(A421,LevelBalance!U:V,2,FALSE)/(24*60),0)</f>
        <v>1841</v>
      </c>
      <c r="E421">
        <f>VLOOKUP(A421,LevelBalance!U:X,4,FALSE)</f>
        <v>0</v>
      </c>
    </row>
    <row r="422" spans="1:5" x14ac:dyDescent="0.3">
      <c r="A422">
        <v>420</v>
      </c>
      <c r="B422" s="18" t="str">
        <f>VLOOKUP(A422,AbilBalance!D:M,9,FALSE)</f>
        <v>35,54</v>
      </c>
      <c r="C422" s="19" t="str">
        <f>VLOOKUP(A422,AbilBalance!D:M,10,FALSE)</f>
        <v>3950,5.2</v>
      </c>
      <c r="D422">
        <f>ROUNDUP(VLOOKUP(A422,LevelBalance!U:V,2,FALSE)/(24*60),0)</f>
        <v>1841</v>
      </c>
      <c r="E422">
        <f>VLOOKUP(A422,LevelBalance!U:X,4,FALSE)</f>
        <v>0</v>
      </c>
    </row>
    <row r="423" spans="1:5" x14ac:dyDescent="0.3">
      <c r="A423">
        <v>421</v>
      </c>
      <c r="B423" s="18" t="str">
        <f>VLOOKUP(A423,AbilBalance!D:M,9,FALSE)</f>
        <v>36,50</v>
      </c>
      <c r="C423" s="19" t="str">
        <f>VLOOKUP(A423,AbilBalance!D:M,10,FALSE)</f>
        <v>2025,58.75</v>
      </c>
      <c r="D423">
        <f>ROUNDUP(VLOOKUP(A423,LevelBalance!U:V,2,FALSE)/(24*60),0)</f>
        <v>1841</v>
      </c>
      <c r="E423">
        <f>VLOOKUP(A423,LevelBalance!U:X,4,FALSE)</f>
        <v>0</v>
      </c>
    </row>
    <row r="424" spans="1:5" x14ac:dyDescent="0.3">
      <c r="A424">
        <v>422</v>
      </c>
      <c r="B424" s="18" t="str">
        <f>VLOOKUP(A424,AbilBalance!D:M,9,FALSE)</f>
        <v>39,47</v>
      </c>
      <c r="C424" s="19" t="str">
        <f>VLOOKUP(A424,AbilBalance!D:M,10,FALSE)</f>
        <v>1225,197.5</v>
      </c>
      <c r="D424">
        <f>ROUNDUP(VLOOKUP(A424,LevelBalance!U:V,2,FALSE)/(24*60),0)</f>
        <v>1841</v>
      </c>
      <c r="E424">
        <f>VLOOKUP(A424,LevelBalance!U:X,4,FALSE)</f>
        <v>0</v>
      </c>
    </row>
    <row r="425" spans="1:5" x14ac:dyDescent="0.3">
      <c r="A425">
        <v>423</v>
      </c>
      <c r="B425" s="18" t="str">
        <f>VLOOKUP(A425,AbilBalance!D:M,9,FALSE)</f>
        <v>43,55</v>
      </c>
      <c r="C425" s="19" t="str">
        <f>VLOOKUP(A425,AbilBalance!D:M,10,FALSE)</f>
        <v>425,0.8</v>
      </c>
      <c r="D425">
        <f>ROUNDUP(VLOOKUP(A425,LevelBalance!U:V,2,FALSE)/(24*60),0)</f>
        <v>1841</v>
      </c>
      <c r="E425">
        <f>VLOOKUP(A425,LevelBalance!U:X,4,FALSE)</f>
        <v>0</v>
      </c>
    </row>
    <row r="426" spans="1:5" x14ac:dyDescent="0.3">
      <c r="A426">
        <v>424</v>
      </c>
      <c r="B426" s="18" t="str">
        <f>VLOOKUP(A426,AbilBalance!D:M,9,FALSE)</f>
        <v>60,42</v>
      </c>
      <c r="C426" s="19" t="str">
        <f>VLOOKUP(A426,AbilBalance!D:M,10,FALSE)</f>
        <v>1.25,185</v>
      </c>
      <c r="D426">
        <f>ROUNDUP(VLOOKUP(A426,LevelBalance!U:V,2,FALSE)/(24*60),0)</f>
        <v>1841</v>
      </c>
      <c r="E426">
        <f>VLOOKUP(A426,LevelBalance!U:X,4,FALSE)</f>
        <v>0</v>
      </c>
    </row>
    <row r="427" spans="1:5" x14ac:dyDescent="0.3">
      <c r="A427">
        <v>425</v>
      </c>
      <c r="B427" s="18" t="str">
        <f>VLOOKUP(A427,AbilBalance!D:M,9,FALSE)</f>
        <v>35,54</v>
      </c>
      <c r="C427" s="19" t="str">
        <f>VLOOKUP(A427,AbilBalance!D:M,10,FALSE)</f>
        <v>4000,5.25</v>
      </c>
      <c r="D427">
        <f>ROUNDUP(VLOOKUP(A427,LevelBalance!U:V,2,FALSE)/(24*60),0)</f>
        <v>1875</v>
      </c>
      <c r="E427">
        <f>VLOOKUP(A427,LevelBalance!U:X,4,FALSE)</f>
        <v>0</v>
      </c>
    </row>
    <row r="428" spans="1:5" x14ac:dyDescent="0.3">
      <c r="A428">
        <v>426</v>
      </c>
      <c r="B428" s="18" t="str">
        <f>VLOOKUP(A428,AbilBalance!D:M,9,FALSE)</f>
        <v>36,50</v>
      </c>
      <c r="C428" s="19" t="str">
        <f>VLOOKUP(A428,AbilBalance!D:M,10,FALSE)</f>
        <v>2050,59.5</v>
      </c>
      <c r="D428">
        <f>ROUNDUP(VLOOKUP(A428,LevelBalance!U:V,2,FALSE)/(24*60),0)</f>
        <v>1875</v>
      </c>
      <c r="E428">
        <f>VLOOKUP(A428,LevelBalance!U:X,4,FALSE)</f>
        <v>0</v>
      </c>
    </row>
    <row r="429" spans="1:5" x14ac:dyDescent="0.3">
      <c r="A429">
        <v>427</v>
      </c>
      <c r="B429" s="18" t="str">
        <f>VLOOKUP(A429,AbilBalance!D:M,9,FALSE)</f>
        <v>39,47</v>
      </c>
      <c r="C429" s="19" t="str">
        <f>VLOOKUP(A429,AbilBalance!D:M,10,FALSE)</f>
        <v>1240,200</v>
      </c>
      <c r="D429">
        <f>ROUNDUP(VLOOKUP(A429,LevelBalance!U:V,2,FALSE)/(24*60),0)</f>
        <v>1875</v>
      </c>
      <c r="E429">
        <f>VLOOKUP(A429,LevelBalance!U:X,4,FALSE)</f>
        <v>0</v>
      </c>
    </row>
    <row r="430" spans="1:5" x14ac:dyDescent="0.3">
      <c r="A430">
        <v>428</v>
      </c>
      <c r="B430" s="18" t="str">
        <f>VLOOKUP(A430,AbilBalance!D:M,9,FALSE)</f>
        <v>43,55</v>
      </c>
      <c r="C430" s="19" t="str">
        <f>VLOOKUP(A430,AbilBalance!D:M,10,FALSE)</f>
        <v>430,0.81</v>
      </c>
      <c r="D430">
        <f>ROUNDUP(VLOOKUP(A430,LevelBalance!U:V,2,FALSE)/(24*60),0)</f>
        <v>1875</v>
      </c>
      <c r="E430">
        <f>VLOOKUP(A430,LevelBalance!U:X,4,FALSE)</f>
        <v>0</v>
      </c>
    </row>
    <row r="431" spans="1:5" x14ac:dyDescent="0.3">
      <c r="A431">
        <v>429</v>
      </c>
      <c r="B431" s="18" t="str">
        <f>VLOOKUP(A431,AbilBalance!D:M,9,FALSE)</f>
        <v>60,46</v>
      </c>
      <c r="C431" s="19" t="str">
        <f>VLOOKUP(A431,AbilBalance!D:M,10,FALSE)</f>
        <v>1.26,18.5</v>
      </c>
      <c r="D431">
        <f>ROUNDUP(VLOOKUP(A431,LevelBalance!U:V,2,FALSE)/(24*60),0)</f>
        <v>1875</v>
      </c>
      <c r="E431">
        <f>VLOOKUP(A431,LevelBalance!U:X,4,FALSE)</f>
        <v>0</v>
      </c>
    </row>
    <row r="432" spans="1:5" x14ac:dyDescent="0.3">
      <c r="A432">
        <v>430</v>
      </c>
      <c r="B432" s="18" t="str">
        <f>VLOOKUP(A432,AbilBalance!D:M,9,FALSE)</f>
        <v>35,54</v>
      </c>
      <c r="C432" s="19" t="str">
        <f>VLOOKUP(A432,AbilBalance!D:M,10,FALSE)</f>
        <v>4050,5.3</v>
      </c>
      <c r="D432">
        <f>ROUNDUP(VLOOKUP(A432,LevelBalance!U:V,2,FALSE)/(24*60),0)</f>
        <v>1875</v>
      </c>
      <c r="E432">
        <f>VLOOKUP(A432,LevelBalance!U:X,4,FALSE)</f>
        <v>0</v>
      </c>
    </row>
    <row r="433" spans="1:5" x14ac:dyDescent="0.3">
      <c r="A433">
        <v>431</v>
      </c>
      <c r="B433" s="18" t="str">
        <f>VLOOKUP(A433,AbilBalance!D:M,9,FALSE)</f>
        <v>36,50</v>
      </c>
      <c r="C433" s="19" t="str">
        <f>VLOOKUP(A433,AbilBalance!D:M,10,FALSE)</f>
        <v>2075,60.25</v>
      </c>
      <c r="D433">
        <f>ROUNDUP(VLOOKUP(A433,LevelBalance!U:V,2,FALSE)/(24*60),0)</f>
        <v>1875</v>
      </c>
      <c r="E433">
        <f>VLOOKUP(A433,LevelBalance!U:X,4,FALSE)</f>
        <v>0</v>
      </c>
    </row>
    <row r="434" spans="1:5" x14ac:dyDescent="0.3">
      <c r="A434">
        <v>432</v>
      </c>
      <c r="B434" s="18" t="str">
        <f>VLOOKUP(A434,AbilBalance!D:M,9,FALSE)</f>
        <v>39,47</v>
      </c>
      <c r="C434" s="19" t="str">
        <f>VLOOKUP(A434,AbilBalance!D:M,10,FALSE)</f>
        <v>1255,202.5</v>
      </c>
      <c r="D434">
        <f>ROUNDUP(VLOOKUP(A434,LevelBalance!U:V,2,FALSE)/(24*60),0)</f>
        <v>1875</v>
      </c>
      <c r="E434">
        <f>VLOOKUP(A434,LevelBalance!U:X,4,FALSE)</f>
        <v>0</v>
      </c>
    </row>
    <row r="435" spans="1:5" x14ac:dyDescent="0.3">
      <c r="A435">
        <v>433</v>
      </c>
      <c r="B435" s="18" t="str">
        <f>VLOOKUP(A435,AbilBalance!D:M,9,FALSE)</f>
        <v>43,55</v>
      </c>
      <c r="C435" s="19" t="str">
        <f>VLOOKUP(A435,AbilBalance!D:M,10,FALSE)</f>
        <v>435,0.82</v>
      </c>
      <c r="D435">
        <f>ROUNDUP(VLOOKUP(A435,LevelBalance!U:V,2,FALSE)/(24*60),0)</f>
        <v>1875</v>
      </c>
      <c r="E435">
        <f>VLOOKUP(A435,LevelBalance!U:X,4,FALSE)</f>
        <v>0</v>
      </c>
    </row>
    <row r="436" spans="1:5" x14ac:dyDescent="0.3">
      <c r="A436">
        <v>434</v>
      </c>
      <c r="B436" s="18" t="str">
        <f>VLOOKUP(A436,AbilBalance!D:M,9,FALSE)</f>
        <v>60,61</v>
      </c>
      <c r="C436" s="19" t="str">
        <f>VLOOKUP(A436,AbilBalance!D:M,10,FALSE)</f>
        <v>1.27,0.775</v>
      </c>
      <c r="D436">
        <f>ROUNDUP(VLOOKUP(A436,LevelBalance!U:V,2,FALSE)/(24*60),0)</f>
        <v>1875</v>
      </c>
      <c r="E436">
        <f>VLOOKUP(A436,LevelBalance!U:X,4,FALSE)</f>
        <v>0</v>
      </c>
    </row>
    <row r="437" spans="1:5" x14ac:dyDescent="0.3">
      <c r="A437">
        <v>435</v>
      </c>
      <c r="B437" s="18" t="str">
        <f>VLOOKUP(A437,AbilBalance!D:M,9,FALSE)</f>
        <v>35,54</v>
      </c>
      <c r="C437" s="19" t="str">
        <f>VLOOKUP(A437,AbilBalance!D:M,10,FALSE)</f>
        <v>4100,5.35</v>
      </c>
      <c r="D437">
        <f>ROUNDUP(VLOOKUP(A437,LevelBalance!U:V,2,FALSE)/(24*60),0)</f>
        <v>1910</v>
      </c>
      <c r="E437">
        <f>VLOOKUP(A437,LevelBalance!U:X,4,FALSE)</f>
        <v>0</v>
      </c>
    </row>
    <row r="438" spans="1:5" x14ac:dyDescent="0.3">
      <c r="A438">
        <v>436</v>
      </c>
      <c r="B438" s="18" t="str">
        <f>VLOOKUP(A438,AbilBalance!D:M,9,FALSE)</f>
        <v>36,50</v>
      </c>
      <c r="C438" s="19" t="str">
        <f>VLOOKUP(A438,AbilBalance!D:M,10,FALSE)</f>
        <v>2100,61</v>
      </c>
      <c r="D438">
        <f>ROUNDUP(VLOOKUP(A438,LevelBalance!U:V,2,FALSE)/(24*60),0)</f>
        <v>1910</v>
      </c>
      <c r="E438">
        <f>VLOOKUP(A438,LevelBalance!U:X,4,FALSE)</f>
        <v>0</v>
      </c>
    </row>
    <row r="439" spans="1:5" x14ac:dyDescent="0.3">
      <c r="A439">
        <v>437</v>
      </c>
      <c r="B439" s="18" t="str">
        <f>VLOOKUP(A439,AbilBalance!D:M,9,FALSE)</f>
        <v>39,47</v>
      </c>
      <c r="C439" s="19" t="str">
        <f>VLOOKUP(A439,AbilBalance!D:M,10,FALSE)</f>
        <v>1270,205</v>
      </c>
      <c r="D439">
        <f>ROUNDUP(VLOOKUP(A439,LevelBalance!U:V,2,FALSE)/(24*60),0)</f>
        <v>1910</v>
      </c>
      <c r="E439">
        <f>VLOOKUP(A439,LevelBalance!U:X,4,FALSE)</f>
        <v>0</v>
      </c>
    </row>
    <row r="440" spans="1:5" x14ac:dyDescent="0.3">
      <c r="A440">
        <v>438</v>
      </c>
      <c r="B440" s="18" t="str">
        <f>VLOOKUP(A440,AbilBalance!D:M,9,FALSE)</f>
        <v>43,55</v>
      </c>
      <c r="C440" s="19" t="str">
        <f>VLOOKUP(A440,AbilBalance!D:M,10,FALSE)</f>
        <v>440,0.83</v>
      </c>
      <c r="D440">
        <f>ROUNDUP(VLOOKUP(A440,LevelBalance!U:V,2,FALSE)/(24*60),0)</f>
        <v>1910</v>
      </c>
      <c r="E440">
        <f>VLOOKUP(A440,LevelBalance!U:X,4,FALSE)</f>
        <v>0</v>
      </c>
    </row>
    <row r="441" spans="1:5" x14ac:dyDescent="0.3">
      <c r="A441">
        <v>439</v>
      </c>
      <c r="B441" s="18" t="str">
        <f>VLOOKUP(A441,AbilBalance!D:M,9,FALSE)</f>
        <v>60,42</v>
      </c>
      <c r="C441" s="19" t="str">
        <f>VLOOKUP(A441,AbilBalance!D:M,10,FALSE)</f>
        <v>1.28,190</v>
      </c>
      <c r="D441">
        <f>ROUNDUP(VLOOKUP(A441,LevelBalance!U:V,2,FALSE)/(24*60),0)</f>
        <v>1910</v>
      </c>
      <c r="E441">
        <f>VLOOKUP(A441,LevelBalance!U:X,4,FALSE)</f>
        <v>0</v>
      </c>
    </row>
    <row r="442" spans="1:5" x14ac:dyDescent="0.3">
      <c r="A442">
        <v>440</v>
      </c>
      <c r="B442" s="18" t="str">
        <f>VLOOKUP(A442,AbilBalance!D:M,9,FALSE)</f>
        <v>35,54</v>
      </c>
      <c r="C442" s="19" t="str">
        <f>VLOOKUP(A442,AbilBalance!D:M,10,FALSE)</f>
        <v>4150,5.4</v>
      </c>
      <c r="D442">
        <f>ROUNDUP(VLOOKUP(A442,LevelBalance!U:V,2,FALSE)/(24*60),0)</f>
        <v>1910</v>
      </c>
      <c r="E442">
        <f>VLOOKUP(A442,LevelBalance!U:X,4,FALSE)</f>
        <v>0</v>
      </c>
    </row>
    <row r="443" spans="1:5" x14ac:dyDescent="0.3">
      <c r="A443">
        <v>441</v>
      </c>
      <c r="B443" s="18" t="str">
        <f>VLOOKUP(A443,AbilBalance!D:M,9,FALSE)</f>
        <v>36,50</v>
      </c>
      <c r="C443" s="19" t="str">
        <f>VLOOKUP(A443,AbilBalance!D:M,10,FALSE)</f>
        <v>2125,61.75</v>
      </c>
      <c r="D443">
        <f>ROUNDUP(VLOOKUP(A443,LevelBalance!U:V,2,FALSE)/(24*60),0)</f>
        <v>1910</v>
      </c>
      <c r="E443">
        <f>VLOOKUP(A443,LevelBalance!U:X,4,FALSE)</f>
        <v>0</v>
      </c>
    </row>
    <row r="444" spans="1:5" x14ac:dyDescent="0.3">
      <c r="A444">
        <v>442</v>
      </c>
      <c r="B444" s="18" t="str">
        <f>VLOOKUP(A444,AbilBalance!D:M,9,FALSE)</f>
        <v>39,47</v>
      </c>
      <c r="C444" s="19" t="str">
        <f>VLOOKUP(A444,AbilBalance!D:M,10,FALSE)</f>
        <v>1285,207.5</v>
      </c>
      <c r="D444">
        <f>ROUNDUP(VLOOKUP(A444,LevelBalance!U:V,2,FALSE)/(24*60),0)</f>
        <v>1910</v>
      </c>
      <c r="E444">
        <f>VLOOKUP(A444,LevelBalance!U:X,4,FALSE)</f>
        <v>0</v>
      </c>
    </row>
    <row r="445" spans="1:5" x14ac:dyDescent="0.3">
      <c r="A445">
        <v>443</v>
      </c>
      <c r="B445" s="18" t="str">
        <f>VLOOKUP(A445,AbilBalance!D:M,9,FALSE)</f>
        <v>43,55</v>
      </c>
      <c r="C445" s="19" t="str">
        <f>VLOOKUP(A445,AbilBalance!D:M,10,FALSE)</f>
        <v>445,0.84</v>
      </c>
      <c r="D445">
        <f>ROUNDUP(VLOOKUP(A445,LevelBalance!U:V,2,FALSE)/(24*60),0)</f>
        <v>1910</v>
      </c>
      <c r="E445">
        <f>VLOOKUP(A445,LevelBalance!U:X,4,FALSE)</f>
        <v>0</v>
      </c>
    </row>
    <row r="446" spans="1:5" x14ac:dyDescent="0.3">
      <c r="A446">
        <v>444</v>
      </c>
      <c r="B446" s="18" t="str">
        <f>VLOOKUP(A446,AbilBalance!D:M,9,FALSE)</f>
        <v>60,46</v>
      </c>
      <c r="C446" s="19" t="str">
        <f>VLOOKUP(A446,AbilBalance!D:M,10,FALSE)</f>
        <v>1.29,19</v>
      </c>
      <c r="D446">
        <f>ROUNDUP(VLOOKUP(A446,LevelBalance!U:V,2,FALSE)/(24*60),0)</f>
        <v>1910</v>
      </c>
      <c r="E446">
        <f>VLOOKUP(A446,LevelBalance!U:X,4,FALSE)</f>
        <v>0</v>
      </c>
    </row>
    <row r="447" spans="1:5" x14ac:dyDescent="0.3">
      <c r="A447">
        <v>445</v>
      </c>
      <c r="B447" s="18" t="str">
        <f>VLOOKUP(A447,AbilBalance!D:M,9,FALSE)</f>
        <v>35,54</v>
      </c>
      <c r="C447" s="19" t="str">
        <f>VLOOKUP(A447,AbilBalance!D:M,10,FALSE)</f>
        <v>4200,5.45</v>
      </c>
      <c r="D447">
        <f>ROUNDUP(VLOOKUP(A447,LevelBalance!U:V,2,FALSE)/(24*60),0)</f>
        <v>1945</v>
      </c>
      <c r="E447">
        <f>VLOOKUP(A447,LevelBalance!U:X,4,FALSE)</f>
        <v>0</v>
      </c>
    </row>
    <row r="448" spans="1:5" x14ac:dyDescent="0.3">
      <c r="A448">
        <v>446</v>
      </c>
      <c r="B448" s="18" t="str">
        <f>VLOOKUP(A448,AbilBalance!D:M,9,FALSE)</f>
        <v>36,50</v>
      </c>
      <c r="C448" s="19" t="str">
        <f>VLOOKUP(A448,AbilBalance!D:M,10,FALSE)</f>
        <v>2150,62.5</v>
      </c>
      <c r="D448">
        <f>ROUNDUP(VLOOKUP(A448,LevelBalance!U:V,2,FALSE)/(24*60),0)</f>
        <v>1945</v>
      </c>
      <c r="E448">
        <f>VLOOKUP(A448,LevelBalance!U:X,4,FALSE)</f>
        <v>0</v>
      </c>
    </row>
    <row r="449" spans="1:5" x14ac:dyDescent="0.3">
      <c r="A449">
        <v>447</v>
      </c>
      <c r="B449" s="18" t="str">
        <f>VLOOKUP(A449,AbilBalance!D:M,9,FALSE)</f>
        <v>39,47</v>
      </c>
      <c r="C449" s="19" t="str">
        <f>VLOOKUP(A449,AbilBalance!D:M,10,FALSE)</f>
        <v>1300,210</v>
      </c>
      <c r="D449">
        <f>ROUNDUP(VLOOKUP(A449,LevelBalance!U:V,2,FALSE)/(24*60),0)</f>
        <v>1945</v>
      </c>
      <c r="E449">
        <f>VLOOKUP(A449,LevelBalance!U:X,4,FALSE)</f>
        <v>0</v>
      </c>
    </row>
    <row r="450" spans="1:5" x14ac:dyDescent="0.3">
      <c r="A450">
        <v>448</v>
      </c>
      <c r="B450" s="18" t="str">
        <f>VLOOKUP(A450,AbilBalance!D:M,9,FALSE)</f>
        <v>43,55</v>
      </c>
      <c r="C450" s="19" t="str">
        <f>VLOOKUP(A450,AbilBalance!D:M,10,FALSE)</f>
        <v>450,0.85</v>
      </c>
      <c r="D450">
        <f>ROUNDUP(VLOOKUP(A450,LevelBalance!U:V,2,FALSE)/(24*60),0)</f>
        <v>1945</v>
      </c>
      <c r="E450">
        <f>VLOOKUP(A450,LevelBalance!U:X,4,FALSE)</f>
        <v>0</v>
      </c>
    </row>
    <row r="451" spans="1:5" x14ac:dyDescent="0.3">
      <c r="A451">
        <v>449</v>
      </c>
      <c r="B451" s="18" t="str">
        <f>VLOOKUP(A451,AbilBalance!D:M,9,FALSE)</f>
        <v>60,61</v>
      </c>
      <c r="C451" s="19" t="str">
        <f>VLOOKUP(A451,AbilBalance!D:M,10,FALSE)</f>
        <v>1.3,0.8</v>
      </c>
      <c r="D451">
        <f>ROUNDUP(VLOOKUP(A451,LevelBalance!U:V,2,FALSE)/(24*60),0)</f>
        <v>1945</v>
      </c>
      <c r="E451">
        <f>VLOOKUP(A451,LevelBalance!U:X,4,FALSE)</f>
        <v>0</v>
      </c>
    </row>
    <row r="452" spans="1:5" x14ac:dyDescent="0.3">
      <c r="A452">
        <v>450</v>
      </c>
      <c r="B452" s="18" t="str">
        <f>VLOOKUP(A452,AbilBalance!D:M,9,FALSE)</f>
        <v>35,54</v>
      </c>
      <c r="C452" s="19" t="str">
        <f>VLOOKUP(A452,AbilBalance!D:M,10,FALSE)</f>
        <v>4250,5.5</v>
      </c>
      <c r="D452">
        <f>ROUNDUP(VLOOKUP(A452,LevelBalance!U:V,2,FALSE)/(24*60),0)</f>
        <v>1945</v>
      </c>
      <c r="E452">
        <f>VLOOKUP(A452,LevelBalance!U:X,4,FALSE)</f>
        <v>0</v>
      </c>
    </row>
    <row r="453" spans="1:5" x14ac:dyDescent="0.3">
      <c r="A453">
        <v>451</v>
      </c>
      <c r="B453" s="18" t="str">
        <f>VLOOKUP(A453,AbilBalance!D:M,9,FALSE)</f>
        <v>36,50</v>
      </c>
      <c r="C453" s="19" t="str">
        <f>VLOOKUP(A453,AbilBalance!D:M,10,FALSE)</f>
        <v>2175,63.25</v>
      </c>
      <c r="D453">
        <f>ROUNDUP(VLOOKUP(A453,LevelBalance!U:V,2,FALSE)/(24*60),0)</f>
        <v>1945</v>
      </c>
      <c r="E453">
        <f>VLOOKUP(A453,LevelBalance!U:X,4,FALSE)</f>
        <v>0</v>
      </c>
    </row>
    <row r="454" spans="1:5" x14ac:dyDescent="0.3">
      <c r="A454">
        <v>452</v>
      </c>
      <c r="B454" s="18" t="str">
        <f>VLOOKUP(A454,AbilBalance!D:M,9,FALSE)</f>
        <v>39,47</v>
      </c>
      <c r="C454" s="19" t="str">
        <f>VLOOKUP(A454,AbilBalance!D:M,10,FALSE)</f>
        <v>1315,212.5</v>
      </c>
      <c r="D454">
        <f>ROUNDUP(VLOOKUP(A454,LevelBalance!U:V,2,FALSE)/(24*60),0)</f>
        <v>1945</v>
      </c>
      <c r="E454">
        <f>VLOOKUP(A454,LevelBalance!U:X,4,FALSE)</f>
        <v>0</v>
      </c>
    </row>
    <row r="455" spans="1:5" x14ac:dyDescent="0.3">
      <c r="A455">
        <v>453</v>
      </c>
      <c r="B455" s="18" t="str">
        <f>VLOOKUP(A455,AbilBalance!D:M,9,FALSE)</f>
        <v>43,55</v>
      </c>
      <c r="C455" s="19" t="str">
        <f>VLOOKUP(A455,AbilBalance!D:M,10,FALSE)</f>
        <v>455,0.86</v>
      </c>
      <c r="D455">
        <f>ROUNDUP(VLOOKUP(A455,LevelBalance!U:V,2,FALSE)/(24*60),0)</f>
        <v>1945</v>
      </c>
      <c r="E455">
        <f>VLOOKUP(A455,LevelBalance!U:X,4,FALSE)</f>
        <v>0</v>
      </c>
    </row>
    <row r="456" spans="1:5" x14ac:dyDescent="0.3">
      <c r="A456">
        <v>454</v>
      </c>
      <c r="B456" s="18" t="str">
        <f>VLOOKUP(A456,AbilBalance!D:M,9,FALSE)</f>
        <v>60,42</v>
      </c>
      <c r="C456" s="19" t="str">
        <f>VLOOKUP(A456,AbilBalance!D:M,10,FALSE)</f>
        <v>1.31,195</v>
      </c>
      <c r="D456">
        <f>ROUNDUP(VLOOKUP(A456,LevelBalance!U:V,2,FALSE)/(24*60),0)</f>
        <v>1945</v>
      </c>
      <c r="E456">
        <f>VLOOKUP(A456,LevelBalance!U:X,4,FALSE)</f>
        <v>0</v>
      </c>
    </row>
    <row r="457" spans="1:5" x14ac:dyDescent="0.3">
      <c r="A457">
        <v>455</v>
      </c>
      <c r="B457" s="18" t="str">
        <f>VLOOKUP(A457,AbilBalance!D:M,9,FALSE)</f>
        <v>35,54</v>
      </c>
      <c r="C457" s="19" t="str">
        <f>VLOOKUP(A457,AbilBalance!D:M,10,FALSE)</f>
        <v>4300,5.55</v>
      </c>
      <c r="D457">
        <f>ROUNDUP(VLOOKUP(A457,LevelBalance!U:V,2,FALSE)/(24*60),0)</f>
        <v>1980</v>
      </c>
      <c r="E457">
        <f>VLOOKUP(A457,LevelBalance!U:X,4,FALSE)</f>
        <v>0</v>
      </c>
    </row>
    <row r="458" spans="1:5" x14ac:dyDescent="0.3">
      <c r="A458">
        <v>456</v>
      </c>
      <c r="B458" s="18" t="str">
        <f>VLOOKUP(A458,AbilBalance!D:M,9,FALSE)</f>
        <v>36,50</v>
      </c>
      <c r="C458" s="19" t="str">
        <f>VLOOKUP(A458,AbilBalance!D:M,10,FALSE)</f>
        <v>2200,64</v>
      </c>
      <c r="D458">
        <f>ROUNDUP(VLOOKUP(A458,LevelBalance!U:V,2,FALSE)/(24*60),0)</f>
        <v>1980</v>
      </c>
      <c r="E458">
        <f>VLOOKUP(A458,LevelBalance!U:X,4,FALSE)</f>
        <v>0</v>
      </c>
    </row>
    <row r="459" spans="1:5" x14ac:dyDescent="0.3">
      <c r="A459">
        <v>457</v>
      </c>
      <c r="B459" s="18" t="str">
        <f>VLOOKUP(A459,AbilBalance!D:M,9,FALSE)</f>
        <v>39,47</v>
      </c>
      <c r="C459" s="19" t="str">
        <f>VLOOKUP(A459,AbilBalance!D:M,10,FALSE)</f>
        <v>1330,215</v>
      </c>
      <c r="D459">
        <f>ROUNDUP(VLOOKUP(A459,LevelBalance!U:V,2,FALSE)/(24*60),0)</f>
        <v>1980</v>
      </c>
      <c r="E459">
        <f>VLOOKUP(A459,LevelBalance!U:X,4,FALSE)</f>
        <v>0</v>
      </c>
    </row>
    <row r="460" spans="1:5" x14ac:dyDescent="0.3">
      <c r="A460">
        <v>458</v>
      </c>
      <c r="B460" s="18" t="str">
        <f>VLOOKUP(A460,AbilBalance!D:M,9,FALSE)</f>
        <v>43,55</v>
      </c>
      <c r="C460" s="19" t="str">
        <f>VLOOKUP(A460,AbilBalance!D:M,10,FALSE)</f>
        <v>460,0.87</v>
      </c>
      <c r="D460">
        <f>ROUNDUP(VLOOKUP(A460,LevelBalance!U:V,2,FALSE)/(24*60),0)</f>
        <v>1980</v>
      </c>
      <c r="E460">
        <f>VLOOKUP(A460,LevelBalance!U:X,4,FALSE)</f>
        <v>0</v>
      </c>
    </row>
    <row r="461" spans="1:5" x14ac:dyDescent="0.3">
      <c r="A461">
        <v>459</v>
      </c>
      <c r="B461" s="18" t="str">
        <f>VLOOKUP(A461,AbilBalance!D:M,9,FALSE)</f>
        <v>60,46</v>
      </c>
      <c r="C461" s="19" t="str">
        <f>VLOOKUP(A461,AbilBalance!D:M,10,FALSE)</f>
        <v>1.32,19.5</v>
      </c>
      <c r="D461">
        <f>ROUNDUP(VLOOKUP(A461,LevelBalance!U:V,2,FALSE)/(24*60),0)</f>
        <v>1980</v>
      </c>
      <c r="E461">
        <f>VLOOKUP(A461,LevelBalance!U:X,4,FALSE)</f>
        <v>0</v>
      </c>
    </row>
    <row r="462" spans="1:5" x14ac:dyDescent="0.3">
      <c r="A462">
        <v>460</v>
      </c>
      <c r="B462" s="18" t="str">
        <f>VLOOKUP(A462,AbilBalance!D:M,9,FALSE)</f>
        <v>35,54</v>
      </c>
      <c r="C462" s="19" t="str">
        <f>VLOOKUP(A462,AbilBalance!D:M,10,FALSE)</f>
        <v>4350,5.6</v>
      </c>
      <c r="D462">
        <f>ROUNDUP(VLOOKUP(A462,LevelBalance!U:V,2,FALSE)/(24*60),0)</f>
        <v>1980</v>
      </c>
      <c r="E462">
        <f>VLOOKUP(A462,LevelBalance!U:X,4,FALSE)</f>
        <v>0</v>
      </c>
    </row>
    <row r="463" spans="1:5" x14ac:dyDescent="0.3">
      <c r="A463">
        <v>461</v>
      </c>
      <c r="B463" s="18" t="str">
        <f>VLOOKUP(A463,AbilBalance!D:M,9,FALSE)</f>
        <v>36,50</v>
      </c>
      <c r="C463" s="19" t="str">
        <f>VLOOKUP(A463,AbilBalance!D:M,10,FALSE)</f>
        <v>2225,64.75</v>
      </c>
      <c r="D463">
        <f>ROUNDUP(VLOOKUP(A463,LevelBalance!U:V,2,FALSE)/(24*60),0)</f>
        <v>1980</v>
      </c>
      <c r="E463">
        <f>VLOOKUP(A463,LevelBalance!U:X,4,FALSE)</f>
        <v>0</v>
      </c>
    </row>
    <row r="464" spans="1:5" x14ac:dyDescent="0.3">
      <c r="A464">
        <v>462</v>
      </c>
      <c r="B464" s="18" t="str">
        <f>VLOOKUP(A464,AbilBalance!D:M,9,FALSE)</f>
        <v>39,47</v>
      </c>
      <c r="C464" s="19" t="str">
        <f>VLOOKUP(A464,AbilBalance!D:M,10,FALSE)</f>
        <v>1345,217.5</v>
      </c>
      <c r="D464">
        <f>ROUNDUP(VLOOKUP(A464,LevelBalance!U:V,2,FALSE)/(24*60),0)</f>
        <v>1980</v>
      </c>
      <c r="E464">
        <f>VLOOKUP(A464,LevelBalance!U:X,4,FALSE)</f>
        <v>0</v>
      </c>
    </row>
    <row r="465" spans="1:5" x14ac:dyDescent="0.3">
      <c r="A465">
        <v>463</v>
      </c>
      <c r="B465" s="18" t="str">
        <f>VLOOKUP(A465,AbilBalance!D:M,9,FALSE)</f>
        <v>43,55</v>
      </c>
      <c r="C465" s="19" t="str">
        <f>VLOOKUP(A465,AbilBalance!D:M,10,FALSE)</f>
        <v>465,0.88</v>
      </c>
      <c r="D465">
        <f>ROUNDUP(VLOOKUP(A465,LevelBalance!U:V,2,FALSE)/(24*60),0)</f>
        <v>1980</v>
      </c>
      <c r="E465">
        <f>VLOOKUP(A465,LevelBalance!U:X,4,FALSE)</f>
        <v>0</v>
      </c>
    </row>
    <row r="466" spans="1:5" x14ac:dyDescent="0.3">
      <c r="A466">
        <v>464</v>
      </c>
      <c r="B466" s="18" t="str">
        <f>VLOOKUP(A466,AbilBalance!D:M,9,FALSE)</f>
        <v>60,61</v>
      </c>
      <c r="C466" s="19" t="str">
        <f>VLOOKUP(A466,AbilBalance!D:M,10,FALSE)</f>
        <v>1.33,0.825</v>
      </c>
      <c r="D466">
        <f>ROUNDUP(VLOOKUP(A466,LevelBalance!U:V,2,FALSE)/(24*60),0)</f>
        <v>1980</v>
      </c>
      <c r="E466">
        <f>VLOOKUP(A466,LevelBalance!U:X,4,FALSE)</f>
        <v>0</v>
      </c>
    </row>
    <row r="467" spans="1:5" x14ac:dyDescent="0.3">
      <c r="A467">
        <v>465</v>
      </c>
      <c r="B467" s="18" t="str">
        <f>VLOOKUP(A467,AbilBalance!D:M,9,FALSE)</f>
        <v>35,54</v>
      </c>
      <c r="C467" s="19" t="str">
        <f>VLOOKUP(A467,AbilBalance!D:M,10,FALSE)</f>
        <v>4400,5.65</v>
      </c>
      <c r="D467">
        <f>ROUNDUP(VLOOKUP(A467,LevelBalance!U:V,2,FALSE)/(24*60),0)</f>
        <v>2014</v>
      </c>
      <c r="E467">
        <f>VLOOKUP(A467,LevelBalance!U:X,4,FALSE)</f>
        <v>0</v>
      </c>
    </row>
    <row r="468" spans="1:5" x14ac:dyDescent="0.3">
      <c r="A468">
        <v>466</v>
      </c>
      <c r="B468" s="18" t="str">
        <f>VLOOKUP(A468,AbilBalance!D:M,9,FALSE)</f>
        <v>36,50</v>
      </c>
      <c r="C468" s="19" t="str">
        <f>VLOOKUP(A468,AbilBalance!D:M,10,FALSE)</f>
        <v>2250,65.5</v>
      </c>
      <c r="D468">
        <f>ROUNDUP(VLOOKUP(A468,LevelBalance!U:V,2,FALSE)/(24*60),0)</f>
        <v>2014</v>
      </c>
      <c r="E468">
        <f>VLOOKUP(A468,LevelBalance!U:X,4,FALSE)</f>
        <v>0</v>
      </c>
    </row>
    <row r="469" spans="1:5" x14ac:dyDescent="0.3">
      <c r="A469">
        <v>467</v>
      </c>
      <c r="B469" s="18" t="str">
        <f>VLOOKUP(A469,AbilBalance!D:M,9,FALSE)</f>
        <v>39,47</v>
      </c>
      <c r="C469" s="19" t="str">
        <f>VLOOKUP(A469,AbilBalance!D:M,10,FALSE)</f>
        <v>1360,220</v>
      </c>
      <c r="D469">
        <f>ROUNDUP(VLOOKUP(A469,LevelBalance!U:V,2,FALSE)/(24*60),0)</f>
        <v>2014</v>
      </c>
      <c r="E469">
        <f>VLOOKUP(A469,LevelBalance!U:X,4,FALSE)</f>
        <v>0</v>
      </c>
    </row>
    <row r="470" spans="1:5" x14ac:dyDescent="0.3">
      <c r="A470">
        <v>468</v>
      </c>
      <c r="B470" s="18" t="str">
        <f>VLOOKUP(A470,AbilBalance!D:M,9,FALSE)</f>
        <v>43,55</v>
      </c>
      <c r="C470" s="19" t="str">
        <f>VLOOKUP(A470,AbilBalance!D:M,10,FALSE)</f>
        <v>470,0.89</v>
      </c>
      <c r="D470">
        <f>ROUNDUP(VLOOKUP(A470,LevelBalance!U:V,2,FALSE)/(24*60),0)</f>
        <v>2014</v>
      </c>
      <c r="E470">
        <f>VLOOKUP(A470,LevelBalance!U:X,4,FALSE)</f>
        <v>0</v>
      </c>
    </row>
    <row r="471" spans="1:5" x14ac:dyDescent="0.3">
      <c r="A471">
        <v>469</v>
      </c>
      <c r="B471" s="18" t="str">
        <f>VLOOKUP(A471,AbilBalance!D:M,9,FALSE)</f>
        <v>60,42</v>
      </c>
      <c r="C471" s="19" t="str">
        <f>VLOOKUP(A471,AbilBalance!D:M,10,FALSE)</f>
        <v>1.34,200</v>
      </c>
      <c r="D471">
        <f>ROUNDUP(VLOOKUP(A471,LevelBalance!U:V,2,FALSE)/(24*60),0)</f>
        <v>2014</v>
      </c>
      <c r="E471">
        <f>VLOOKUP(A471,LevelBalance!U:X,4,FALSE)</f>
        <v>0</v>
      </c>
    </row>
    <row r="472" spans="1:5" x14ac:dyDescent="0.3">
      <c r="A472">
        <v>470</v>
      </c>
      <c r="B472" s="18" t="str">
        <f>VLOOKUP(A472,AbilBalance!D:M,9,FALSE)</f>
        <v>35,54</v>
      </c>
      <c r="C472" s="19" t="str">
        <f>VLOOKUP(A472,AbilBalance!D:M,10,FALSE)</f>
        <v>4450,5.7</v>
      </c>
      <c r="D472">
        <f>ROUNDUP(VLOOKUP(A472,LevelBalance!U:V,2,FALSE)/(24*60),0)</f>
        <v>2014</v>
      </c>
      <c r="E472">
        <f>VLOOKUP(A472,LevelBalance!U:X,4,FALSE)</f>
        <v>0</v>
      </c>
    </row>
    <row r="473" spans="1:5" x14ac:dyDescent="0.3">
      <c r="A473">
        <v>471</v>
      </c>
      <c r="B473" s="18" t="str">
        <f>VLOOKUP(A473,AbilBalance!D:M,9,FALSE)</f>
        <v>36,50</v>
      </c>
      <c r="C473" s="19" t="str">
        <f>VLOOKUP(A473,AbilBalance!D:M,10,FALSE)</f>
        <v>2275,66.25</v>
      </c>
      <c r="D473">
        <f>ROUNDUP(VLOOKUP(A473,LevelBalance!U:V,2,FALSE)/(24*60),0)</f>
        <v>2014</v>
      </c>
      <c r="E473">
        <f>VLOOKUP(A473,LevelBalance!U:X,4,FALSE)</f>
        <v>0</v>
      </c>
    </row>
    <row r="474" spans="1:5" x14ac:dyDescent="0.3">
      <c r="A474">
        <v>472</v>
      </c>
      <c r="B474" s="18" t="str">
        <f>VLOOKUP(A474,AbilBalance!D:M,9,FALSE)</f>
        <v>39,47</v>
      </c>
      <c r="C474" s="19" t="str">
        <f>VLOOKUP(A474,AbilBalance!D:M,10,FALSE)</f>
        <v>1375,222.5</v>
      </c>
      <c r="D474">
        <f>ROUNDUP(VLOOKUP(A474,LevelBalance!U:V,2,FALSE)/(24*60),0)</f>
        <v>2014</v>
      </c>
      <c r="E474">
        <f>VLOOKUP(A474,LevelBalance!U:X,4,FALSE)</f>
        <v>0</v>
      </c>
    </row>
    <row r="475" spans="1:5" x14ac:dyDescent="0.3">
      <c r="A475">
        <v>473</v>
      </c>
      <c r="B475" s="18" t="str">
        <f>VLOOKUP(A475,AbilBalance!D:M,9,FALSE)</f>
        <v>43,55</v>
      </c>
      <c r="C475" s="19" t="str">
        <f>VLOOKUP(A475,AbilBalance!D:M,10,FALSE)</f>
        <v>475,0.9</v>
      </c>
      <c r="D475">
        <f>ROUNDUP(VLOOKUP(A475,LevelBalance!U:V,2,FALSE)/(24*60),0)</f>
        <v>2014</v>
      </c>
      <c r="E475">
        <f>VLOOKUP(A475,LevelBalance!U:X,4,FALSE)</f>
        <v>0</v>
      </c>
    </row>
    <row r="476" spans="1:5" x14ac:dyDescent="0.3">
      <c r="A476">
        <v>474</v>
      </c>
      <c r="B476" s="18" t="str">
        <f>VLOOKUP(A476,AbilBalance!D:M,9,FALSE)</f>
        <v>60,46</v>
      </c>
      <c r="C476" s="19" t="str">
        <f>VLOOKUP(A476,AbilBalance!D:M,10,FALSE)</f>
        <v>1.35,20</v>
      </c>
      <c r="D476">
        <f>ROUNDUP(VLOOKUP(A476,LevelBalance!U:V,2,FALSE)/(24*60),0)</f>
        <v>2014</v>
      </c>
      <c r="E476">
        <f>VLOOKUP(A476,LevelBalance!U:X,4,FALSE)</f>
        <v>0</v>
      </c>
    </row>
    <row r="477" spans="1:5" x14ac:dyDescent="0.3">
      <c r="A477">
        <v>475</v>
      </c>
      <c r="B477" s="18" t="str">
        <f>VLOOKUP(A477,AbilBalance!D:M,9,FALSE)</f>
        <v>35,54</v>
      </c>
      <c r="C477" s="19" t="str">
        <f>VLOOKUP(A477,AbilBalance!D:M,10,FALSE)</f>
        <v>4500,5.75</v>
      </c>
      <c r="D477">
        <f>ROUNDUP(VLOOKUP(A477,LevelBalance!U:V,2,FALSE)/(24*60),0)</f>
        <v>2049</v>
      </c>
      <c r="E477">
        <f>VLOOKUP(A477,LevelBalance!U:X,4,FALSE)</f>
        <v>0</v>
      </c>
    </row>
    <row r="478" spans="1:5" x14ac:dyDescent="0.3">
      <c r="A478">
        <v>476</v>
      </c>
      <c r="B478" s="18" t="str">
        <f>VLOOKUP(A478,AbilBalance!D:M,9,FALSE)</f>
        <v>36,50</v>
      </c>
      <c r="C478" s="19" t="str">
        <f>VLOOKUP(A478,AbilBalance!D:M,10,FALSE)</f>
        <v>2300,67</v>
      </c>
      <c r="D478">
        <f>ROUNDUP(VLOOKUP(A478,LevelBalance!U:V,2,FALSE)/(24*60),0)</f>
        <v>2049</v>
      </c>
      <c r="E478">
        <f>VLOOKUP(A478,LevelBalance!U:X,4,FALSE)</f>
        <v>0</v>
      </c>
    </row>
    <row r="479" spans="1:5" x14ac:dyDescent="0.3">
      <c r="A479">
        <v>477</v>
      </c>
      <c r="B479" s="18" t="str">
        <f>VLOOKUP(A479,AbilBalance!D:M,9,FALSE)</f>
        <v>39,47</v>
      </c>
      <c r="C479" s="19" t="str">
        <f>VLOOKUP(A479,AbilBalance!D:M,10,FALSE)</f>
        <v>1390,225</v>
      </c>
      <c r="D479">
        <f>ROUNDUP(VLOOKUP(A479,LevelBalance!U:V,2,FALSE)/(24*60),0)</f>
        <v>2049</v>
      </c>
      <c r="E479">
        <f>VLOOKUP(A479,LevelBalance!U:X,4,FALSE)</f>
        <v>0</v>
      </c>
    </row>
    <row r="480" spans="1:5" x14ac:dyDescent="0.3">
      <c r="A480">
        <v>478</v>
      </c>
      <c r="B480" s="18" t="str">
        <f>VLOOKUP(A480,AbilBalance!D:M,9,FALSE)</f>
        <v>43,55</v>
      </c>
      <c r="C480" s="19" t="str">
        <f>VLOOKUP(A480,AbilBalance!D:M,10,FALSE)</f>
        <v>480,0.91</v>
      </c>
      <c r="D480">
        <f>ROUNDUP(VLOOKUP(A480,LevelBalance!U:V,2,FALSE)/(24*60),0)</f>
        <v>2049</v>
      </c>
      <c r="E480">
        <f>VLOOKUP(A480,LevelBalance!U:X,4,FALSE)</f>
        <v>0</v>
      </c>
    </row>
    <row r="481" spans="1:5" x14ac:dyDescent="0.3">
      <c r="A481">
        <v>479</v>
      </c>
      <c r="B481" s="18" t="str">
        <f>VLOOKUP(A481,AbilBalance!D:M,9,FALSE)</f>
        <v>60,61</v>
      </c>
      <c r="C481" s="19" t="str">
        <f>VLOOKUP(A481,AbilBalance!D:M,10,FALSE)</f>
        <v>1.36,0.85</v>
      </c>
      <c r="D481">
        <f>ROUNDUP(VLOOKUP(A481,LevelBalance!U:V,2,FALSE)/(24*60),0)</f>
        <v>2049</v>
      </c>
      <c r="E481">
        <f>VLOOKUP(A481,LevelBalance!U:X,4,FALSE)</f>
        <v>0</v>
      </c>
    </row>
    <row r="482" spans="1:5" x14ac:dyDescent="0.3">
      <c r="A482">
        <v>480</v>
      </c>
      <c r="B482" s="18" t="str">
        <f>VLOOKUP(A482,AbilBalance!D:M,9,FALSE)</f>
        <v>35,54</v>
      </c>
      <c r="C482" s="19" t="str">
        <f>VLOOKUP(A482,AbilBalance!D:M,10,FALSE)</f>
        <v>4550,5.8</v>
      </c>
      <c r="D482">
        <f>ROUNDUP(VLOOKUP(A482,LevelBalance!U:V,2,FALSE)/(24*60),0)</f>
        <v>2049</v>
      </c>
      <c r="E482">
        <f>VLOOKUP(A482,LevelBalance!U:X,4,FALSE)</f>
        <v>0</v>
      </c>
    </row>
    <row r="483" spans="1:5" x14ac:dyDescent="0.3">
      <c r="A483">
        <v>481</v>
      </c>
      <c r="B483" s="18" t="str">
        <f>VLOOKUP(A483,AbilBalance!D:M,9,FALSE)</f>
        <v>36,50</v>
      </c>
      <c r="C483" s="19" t="str">
        <f>VLOOKUP(A483,AbilBalance!D:M,10,FALSE)</f>
        <v>2325,67.75</v>
      </c>
      <c r="D483">
        <f>ROUNDUP(VLOOKUP(A483,LevelBalance!U:V,2,FALSE)/(24*60),0)</f>
        <v>2049</v>
      </c>
      <c r="E483">
        <f>VLOOKUP(A483,LevelBalance!U:X,4,FALSE)</f>
        <v>0</v>
      </c>
    </row>
    <row r="484" spans="1:5" x14ac:dyDescent="0.3">
      <c r="A484">
        <v>482</v>
      </c>
      <c r="B484" s="18" t="str">
        <f>VLOOKUP(A484,AbilBalance!D:M,9,FALSE)</f>
        <v>39,47</v>
      </c>
      <c r="C484" s="19" t="str">
        <f>VLOOKUP(A484,AbilBalance!D:M,10,FALSE)</f>
        <v>1405,227.5</v>
      </c>
      <c r="D484">
        <f>ROUNDUP(VLOOKUP(A484,LevelBalance!U:V,2,FALSE)/(24*60),0)</f>
        <v>2049</v>
      </c>
      <c r="E484">
        <f>VLOOKUP(A484,LevelBalance!U:X,4,FALSE)</f>
        <v>0</v>
      </c>
    </row>
    <row r="485" spans="1:5" x14ac:dyDescent="0.3">
      <c r="A485">
        <v>483</v>
      </c>
      <c r="B485" s="18" t="str">
        <f>VLOOKUP(A485,AbilBalance!D:M,9,FALSE)</f>
        <v>43,55</v>
      </c>
      <c r="C485" s="19" t="str">
        <f>VLOOKUP(A485,AbilBalance!D:M,10,FALSE)</f>
        <v>485,0.92</v>
      </c>
      <c r="D485">
        <f>ROUNDUP(VLOOKUP(A485,LevelBalance!U:V,2,FALSE)/(24*60),0)</f>
        <v>2049</v>
      </c>
      <c r="E485">
        <f>VLOOKUP(A485,LevelBalance!U:X,4,FALSE)</f>
        <v>0</v>
      </c>
    </row>
    <row r="486" spans="1:5" x14ac:dyDescent="0.3">
      <c r="A486">
        <v>484</v>
      </c>
      <c r="B486" s="18" t="str">
        <f>VLOOKUP(A486,AbilBalance!D:M,9,FALSE)</f>
        <v>60,42</v>
      </c>
      <c r="C486" s="19" t="str">
        <f>VLOOKUP(A486,AbilBalance!D:M,10,FALSE)</f>
        <v>1.37,205</v>
      </c>
      <c r="D486">
        <f>ROUNDUP(VLOOKUP(A486,LevelBalance!U:V,2,FALSE)/(24*60),0)</f>
        <v>2049</v>
      </c>
      <c r="E486">
        <f>VLOOKUP(A486,LevelBalance!U:X,4,FALSE)</f>
        <v>0</v>
      </c>
    </row>
    <row r="487" spans="1:5" x14ac:dyDescent="0.3">
      <c r="A487">
        <v>485</v>
      </c>
      <c r="B487" s="18" t="str">
        <f>VLOOKUP(A487,AbilBalance!D:M,9,FALSE)</f>
        <v>35,54</v>
      </c>
      <c r="C487" s="19" t="str">
        <f>VLOOKUP(A487,AbilBalance!D:M,10,FALSE)</f>
        <v>4600,5.85</v>
      </c>
      <c r="D487">
        <f>ROUNDUP(VLOOKUP(A487,LevelBalance!U:V,2,FALSE)/(24*60),0)</f>
        <v>2084</v>
      </c>
      <c r="E487">
        <f>VLOOKUP(A487,LevelBalance!U:X,4,FALSE)</f>
        <v>0</v>
      </c>
    </row>
    <row r="488" spans="1:5" x14ac:dyDescent="0.3">
      <c r="A488">
        <v>486</v>
      </c>
      <c r="B488" s="18" t="str">
        <f>VLOOKUP(A488,AbilBalance!D:M,9,FALSE)</f>
        <v>36,50</v>
      </c>
      <c r="C488" s="19" t="str">
        <f>VLOOKUP(A488,AbilBalance!D:M,10,FALSE)</f>
        <v>2350,68.5</v>
      </c>
      <c r="D488">
        <f>ROUNDUP(VLOOKUP(A488,LevelBalance!U:V,2,FALSE)/(24*60),0)</f>
        <v>2084</v>
      </c>
      <c r="E488">
        <f>VLOOKUP(A488,LevelBalance!U:X,4,FALSE)</f>
        <v>0</v>
      </c>
    </row>
    <row r="489" spans="1:5" x14ac:dyDescent="0.3">
      <c r="A489">
        <v>487</v>
      </c>
      <c r="B489" s="18" t="str">
        <f>VLOOKUP(A489,AbilBalance!D:M,9,FALSE)</f>
        <v>39,47</v>
      </c>
      <c r="C489" s="19" t="str">
        <f>VLOOKUP(A489,AbilBalance!D:M,10,FALSE)</f>
        <v>1420,230</v>
      </c>
      <c r="D489">
        <f>ROUNDUP(VLOOKUP(A489,LevelBalance!U:V,2,FALSE)/(24*60),0)</f>
        <v>2084</v>
      </c>
      <c r="E489">
        <f>VLOOKUP(A489,LevelBalance!U:X,4,FALSE)</f>
        <v>0</v>
      </c>
    </row>
    <row r="490" spans="1:5" x14ac:dyDescent="0.3">
      <c r="A490">
        <v>488</v>
      </c>
      <c r="B490" s="18" t="str">
        <f>VLOOKUP(A490,AbilBalance!D:M,9,FALSE)</f>
        <v>43,55</v>
      </c>
      <c r="C490" s="19" t="str">
        <f>VLOOKUP(A490,AbilBalance!D:M,10,FALSE)</f>
        <v>490,0.93</v>
      </c>
      <c r="D490">
        <f>ROUNDUP(VLOOKUP(A490,LevelBalance!U:V,2,FALSE)/(24*60),0)</f>
        <v>2084</v>
      </c>
      <c r="E490">
        <f>VLOOKUP(A490,LevelBalance!U:X,4,FALSE)</f>
        <v>0</v>
      </c>
    </row>
    <row r="491" spans="1:5" x14ac:dyDescent="0.3">
      <c r="A491">
        <v>489</v>
      </c>
      <c r="B491" s="18" t="str">
        <f>VLOOKUP(A491,AbilBalance!D:M,9,FALSE)</f>
        <v>60,46</v>
      </c>
      <c r="C491" s="19" t="str">
        <f>VLOOKUP(A491,AbilBalance!D:M,10,FALSE)</f>
        <v>1.38,20.5</v>
      </c>
      <c r="D491">
        <f>ROUNDUP(VLOOKUP(A491,LevelBalance!U:V,2,FALSE)/(24*60),0)</f>
        <v>2084</v>
      </c>
      <c r="E491">
        <f>VLOOKUP(A491,LevelBalance!U:X,4,FALSE)</f>
        <v>0</v>
      </c>
    </row>
    <row r="492" spans="1:5" x14ac:dyDescent="0.3">
      <c r="A492">
        <v>490</v>
      </c>
      <c r="B492" s="18" t="str">
        <f>VLOOKUP(A492,AbilBalance!D:M,9,FALSE)</f>
        <v>35,54</v>
      </c>
      <c r="C492" s="19" t="str">
        <f>VLOOKUP(A492,AbilBalance!D:M,10,FALSE)</f>
        <v>4650,5.9</v>
      </c>
      <c r="D492">
        <f>ROUNDUP(VLOOKUP(A492,LevelBalance!U:V,2,FALSE)/(24*60),0)</f>
        <v>2084</v>
      </c>
      <c r="E492">
        <f>VLOOKUP(A492,LevelBalance!U:X,4,FALSE)</f>
        <v>0</v>
      </c>
    </row>
    <row r="493" spans="1:5" x14ac:dyDescent="0.3">
      <c r="A493">
        <v>491</v>
      </c>
      <c r="B493" s="18" t="str">
        <f>VLOOKUP(A493,AbilBalance!D:M,9,FALSE)</f>
        <v>36,50</v>
      </c>
      <c r="C493" s="19" t="str">
        <f>VLOOKUP(A493,AbilBalance!D:M,10,FALSE)</f>
        <v>2375,69.25</v>
      </c>
      <c r="D493">
        <f>ROUNDUP(VLOOKUP(A493,LevelBalance!U:V,2,FALSE)/(24*60),0)</f>
        <v>2084</v>
      </c>
      <c r="E493">
        <f>VLOOKUP(A493,LevelBalance!U:X,4,FALSE)</f>
        <v>0</v>
      </c>
    </row>
    <row r="494" spans="1:5" x14ac:dyDescent="0.3">
      <c r="A494">
        <v>492</v>
      </c>
      <c r="B494" s="18" t="str">
        <f>VLOOKUP(A494,AbilBalance!D:M,9,FALSE)</f>
        <v>39,47</v>
      </c>
      <c r="C494" s="19" t="str">
        <f>VLOOKUP(A494,AbilBalance!D:M,10,FALSE)</f>
        <v>1435,232.5</v>
      </c>
      <c r="D494">
        <f>ROUNDUP(VLOOKUP(A494,LevelBalance!U:V,2,FALSE)/(24*60),0)</f>
        <v>2084</v>
      </c>
      <c r="E494">
        <f>VLOOKUP(A494,LevelBalance!U:X,4,FALSE)</f>
        <v>0</v>
      </c>
    </row>
    <row r="495" spans="1:5" x14ac:dyDescent="0.3">
      <c r="A495">
        <v>493</v>
      </c>
      <c r="B495" s="18" t="str">
        <f>VLOOKUP(A495,AbilBalance!D:M,9,FALSE)</f>
        <v>43,55</v>
      </c>
      <c r="C495" s="19" t="str">
        <f>VLOOKUP(A495,AbilBalance!D:M,10,FALSE)</f>
        <v>495,0.94</v>
      </c>
      <c r="D495">
        <f>ROUNDUP(VLOOKUP(A495,LevelBalance!U:V,2,FALSE)/(24*60),0)</f>
        <v>2084</v>
      </c>
      <c r="E495">
        <f>VLOOKUP(A495,LevelBalance!U:X,4,FALSE)</f>
        <v>0</v>
      </c>
    </row>
    <row r="496" spans="1:5" x14ac:dyDescent="0.3">
      <c r="A496">
        <v>494</v>
      </c>
      <c r="B496" s="18" t="str">
        <f>VLOOKUP(A496,AbilBalance!D:M,9,FALSE)</f>
        <v>60,61</v>
      </c>
      <c r="C496" s="19" t="str">
        <f>VLOOKUP(A496,AbilBalance!D:M,10,FALSE)</f>
        <v>1.39,0.875</v>
      </c>
      <c r="D496">
        <f>ROUNDUP(VLOOKUP(A496,LevelBalance!U:V,2,FALSE)/(24*60),0)</f>
        <v>2084</v>
      </c>
      <c r="E496">
        <f>VLOOKUP(A496,LevelBalance!U:X,4,FALSE)</f>
        <v>0</v>
      </c>
    </row>
    <row r="497" spans="1:5" x14ac:dyDescent="0.3">
      <c r="A497">
        <v>495</v>
      </c>
      <c r="B497" s="18" t="str">
        <f>VLOOKUP(A497,AbilBalance!D:M,9,FALSE)</f>
        <v>35,54</v>
      </c>
      <c r="C497" s="19" t="str">
        <f>VLOOKUP(A497,AbilBalance!D:M,10,FALSE)</f>
        <v>4700,5.95</v>
      </c>
      <c r="D497">
        <f>ROUNDUP(VLOOKUP(A497,LevelBalance!U:V,2,FALSE)/(24*60),0)</f>
        <v>2119</v>
      </c>
      <c r="E497">
        <f>VLOOKUP(A497,LevelBalance!U:X,4,FALSE)</f>
        <v>0</v>
      </c>
    </row>
    <row r="498" spans="1:5" x14ac:dyDescent="0.3">
      <c r="A498">
        <v>496</v>
      </c>
      <c r="B498" s="18" t="str">
        <f>VLOOKUP(A498,AbilBalance!D:M,9,FALSE)</f>
        <v>36,50</v>
      </c>
      <c r="C498" s="19" t="str">
        <f>VLOOKUP(A498,AbilBalance!D:M,10,FALSE)</f>
        <v>2400,70</v>
      </c>
      <c r="D498">
        <f>ROUNDUP(VLOOKUP(A498,LevelBalance!U:V,2,FALSE)/(24*60),0)</f>
        <v>2119</v>
      </c>
      <c r="E498">
        <f>VLOOKUP(A498,LevelBalance!U:X,4,FALSE)</f>
        <v>0</v>
      </c>
    </row>
    <row r="499" spans="1:5" x14ac:dyDescent="0.3">
      <c r="A499">
        <v>497</v>
      </c>
      <c r="B499" s="18" t="str">
        <f>VLOOKUP(A499,AbilBalance!D:M,9,FALSE)</f>
        <v>39,47</v>
      </c>
      <c r="C499" s="19" t="str">
        <f>VLOOKUP(A499,AbilBalance!D:M,10,FALSE)</f>
        <v>1450,235</v>
      </c>
      <c r="D499">
        <f>ROUNDUP(VLOOKUP(A499,LevelBalance!U:V,2,FALSE)/(24*60),0)</f>
        <v>2119</v>
      </c>
      <c r="E499">
        <f>VLOOKUP(A499,LevelBalance!U:X,4,FALSE)</f>
        <v>0</v>
      </c>
    </row>
    <row r="500" spans="1:5" x14ac:dyDescent="0.3">
      <c r="A500">
        <v>498</v>
      </c>
      <c r="B500" s="18" t="str">
        <f>VLOOKUP(A500,AbilBalance!D:M,9,FALSE)</f>
        <v>43,55</v>
      </c>
      <c r="C500" s="19" t="str">
        <f>VLOOKUP(A500,AbilBalance!D:M,10,FALSE)</f>
        <v>500,0.95</v>
      </c>
      <c r="D500">
        <f>ROUNDUP(VLOOKUP(A500,LevelBalance!U:V,2,FALSE)/(24*60),0)</f>
        <v>2119</v>
      </c>
      <c r="E500">
        <f>VLOOKUP(A500,LevelBalance!U:X,4,FALSE)</f>
        <v>0</v>
      </c>
    </row>
    <row r="501" spans="1:5" x14ac:dyDescent="0.3">
      <c r="A501">
        <v>499</v>
      </c>
      <c r="B501" s="18" t="str">
        <f>VLOOKUP(A501,AbilBalance!D:M,9,FALSE)</f>
        <v>60,42</v>
      </c>
      <c r="C501" s="19" t="str">
        <f>VLOOKUP(A501,AbilBalance!D:M,10,FALSE)</f>
        <v>1.4,210</v>
      </c>
      <c r="D501">
        <f>ROUNDUP(VLOOKUP(A501,LevelBalance!U:V,2,FALSE)/(24*60),0)</f>
        <v>2119</v>
      </c>
      <c r="E501">
        <f>VLOOKUP(A501,LevelBalance!U:X,4,FALSE)</f>
        <v>0</v>
      </c>
    </row>
    <row r="502" spans="1:5" x14ac:dyDescent="0.3">
      <c r="A502">
        <v>500</v>
      </c>
      <c r="B502" s="18" t="str">
        <f>VLOOKUP(A502,AbilBalance!D:M,9,FALSE)</f>
        <v>35,54</v>
      </c>
      <c r="C502" s="19" t="str">
        <f>VLOOKUP(A502,AbilBalance!D:M,10,FALSE)</f>
        <v>4705,5.955</v>
      </c>
      <c r="D502">
        <f>ROUNDUP(VLOOKUP(A502,LevelBalance!U:V,2,FALSE)/(24*60),0)</f>
        <v>2119</v>
      </c>
      <c r="E502">
        <f>VLOOKUP(A502,LevelBalance!U:X,4,FALSE)</f>
        <v>0</v>
      </c>
    </row>
    <row r="503" spans="1:5" x14ac:dyDescent="0.3">
      <c r="A503">
        <v>501</v>
      </c>
      <c r="B503" s="18" t="str">
        <f>VLOOKUP(A503,AbilBalance!D:M,9,FALSE)</f>
        <v>36,50</v>
      </c>
      <c r="C503" s="19" t="str">
        <f>VLOOKUP(A503,AbilBalance!D:M,10,FALSE)</f>
        <v>2402.5,70.075</v>
      </c>
      <c r="D503">
        <f>ROUNDUP(VLOOKUP(A503,LevelBalance!U:V,2,FALSE)/(24*60),0)</f>
        <v>2119</v>
      </c>
      <c r="E503">
        <f>VLOOKUP(A503,LevelBalance!U:X,4,FALSE)</f>
        <v>0</v>
      </c>
    </row>
    <row r="504" spans="1:5" x14ac:dyDescent="0.3">
      <c r="A504">
        <v>502</v>
      </c>
      <c r="B504" s="18" t="str">
        <f>VLOOKUP(A504,AbilBalance!D:M,9,FALSE)</f>
        <v>39,47</v>
      </c>
      <c r="C504" s="19" t="str">
        <f>VLOOKUP(A504,AbilBalance!D:M,10,FALSE)</f>
        <v>1451.5,235.25</v>
      </c>
      <c r="D504">
        <f>ROUNDUP(VLOOKUP(A504,LevelBalance!U:V,2,FALSE)/(24*60),0)</f>
        <v>2119</v>
      </c>
      <c r="E504">
        <f>VLOOKUP(A504,LevelBalance!U:X,4,FALSE)</f>
        <v>0</v>
      </c>
    </row>
    <row r="505" spans="1:5" x14ac:dyDescent="0.3">
      <c r="A505">
        <v>503</v>
      </c>
      <c r="B505" s="18" t="str">
        <f>VLOOKUP(A505,AbilBalance!D:M,9,FALSE)</f>
        <v>43,55</v>
      </c>
      <c r="C505" s="19" t="str">
        <f>VLOOKUP(A505,AbilBalance!D:M,10,FALSE)</f>
        <v>500.5,0.951</v>
      </c>
      <c r="D505">
        <f>ROUNDUP(VLOOKUP(A505,LevelBalance!U:V,2,FALSE)/(24*60),0)</f>
        <v>2119</v>
      </c>
      <c r="E505">
        <f>VLOOKUP(A505,LevelBalance!U:X,4,FALSE)</f>
        <v>0</v>
      </c>
    </row>
    <row r="506" spans="1:5" x14ac:dyDescent="0.3">
      <c r="A506">
        <v>504</v>
      </c>
      <c r="B506" s="18" t="str">
        <f>VLOOKUP(A506,AbilBalance!D:M,9,FALSE)</f>
        <v>60,46</v>
      </c>
      <c r="C506" s="19" t="str">
        <f>VLOOKUP(A506,AbilBalance!D:M,10,FALSE)</f>
        <v>1.401,20.55</v>
      </c>
      <c r="D506">
        <f>ROUNDUP(VLOOKUP(A506,LevelBalance!U:V,2,FALSE)/(24*60),0)</f>
        <v>2119</v>
      </c>
      <c r="E506">
        <f>VLOOKUP(A506,LevelBalance!U:X,4,FALSE)</f>
        <v>0</v>
      </c>
    </row>
    <row r="507" spans="1:5" x14ac:dyDescent="0.3">
      <c r="A507">
        <v>505</v>
      </c>
      <c r="B507" s="18" t="str">
        <f>VLOOKUP(A507,AbilBalance!D:M,9,FALSE)</f>
        <v>35,54</v>
      </c>
      <c r="C507" s="19" t="str">
        <f>VLOOKUP(A507,AbilBalance!D:M,10,FALSE)</f>
        <v>4710,5.96</v>
      </c>
      <c r="D507">
        <f>ROUNDUP(VLOOKUP(A507,LevelBalance!U:V,2,FALSE)/(24*60),0)</f>
        <v>2153</v>
      </c>
      <c r="E507">
        <f>VLOOKUP(A507,LevelBalance!U:X,4,FALSE)</f>
        <v>0</v>
      </c>
    </row>
    <row r="508" spans="1:5" x14ac:dyDescent="0.3">
      <c r="A508">
        <v>506</v>
      </c>
      <c r="B508" s="18" t="str">
        <f>VLOOKUP(A508,AbilBalance!D:M,9,FALSE)</f>
        <v>36,50</v>
      </c>
      <c r="C508" s="19" t="str">
        <f>VLOOKUP(A508,AbilBalance!D:M,10,FALSE)</f>
        <v>2405,70.15</v>
      </c>
      <c r="D508">
        <f>ROUNDUP(VLOOKUP(A508,LevelBalance!U:V,2,FALSE)/(24*60),0)</f>
        <v>2153</v>
      </c>
      <c r="E508">
        <f>VLOOKUP(A508,LevelBalance!U:X,4,FALSE)</f>
        <v>0</v>
      </c>
    </row>
    <row r="509" spans="1:5" x14ac:dyDescent="0.3">
      <c r="A509">
        <v>507</v>
      </c>
      <c r="B509" s="18" t="str">
        <f>VLOOKUP(A509,AbilBalance!D:M,9,FALSE)</f>
        <v>39,47</v>
      </c>
      <c r="C509" s="19" t="str">
        <f>VLOOKUP(A509,AbilBalance!D:M,10,FALSE)</f>
        <v>1453,235.5</v>
      </c>
      <c r="D509">
        <f>ROUNDUP(VLOOKUP(A509,LevelBalance!U:V,2,FALSE)/(24*60),0)</f>
        <v>2153</v>
      </c>
      <c r="E509">
        <f>VLOOKUP(A509,LevelBalance!U:X,4,FALSE)</f>
        <v>0</v>
      </c>
    </row>
    <row r="510" spans="1:5" x14ac:dyDescent="0.3">
      <c r="A510">
        <v>508</v>
      </c>
      <c r="B510" s="18" t="str">
        <f>VLOOKUP(A510,AbilBalance!D:M,9,FALSE)</f>
        <v>43,55</v>
      </c>
      <c r="C510" s="19" t="str">
        <f>VLOOKUP(A510,AbilBalance!D:M,10,FALSE)</f>
        <v>501,0.952</v>
      </c>
      <c r="D510">
        <f>ROUNDUP(VLOOKUP(A510,LevelBalance!U:V,2,FALSE)/(24*60),0)</f>
        <v>2153</v>
      </c>
      <c r="E510">
        <f>VLOOKUP(A510,LevelBalance!U:X,4,FALSE)</f>
        <v>0</v>
      </c>
    </row>
    <row r="511" spans="1:5" x14ac:dyDescent="0.3">
      <c r="A511">
        <v>509</v>
      </c>
      <c r="B511" s="18" t="str">
        <f>VLOOKUP(A511,AbilBalance!D:M,9,FALSE)</f>
        <v>60,61</v>
      </c>
      <c r="C511" s="19" t="str">
        <f>VLOOKUP(A511,AbilBalance!D:M,10,FALSE)</f>
        <v>1.402,0.8775</v>
      </c>
      <c r="D511">
        <f>ROUNDUP(VLOOKUP(A511,LevelBalance!U:V,2,FALSE)/(24*60),0)</f>
        <v>2153</v>
      </c>
      <c r="E511">
        <f>VLOOKUP(A511,LevelBalance!U:X,4,FALSE)</f>
        <v>0</v>
      </c>
    </row>
    <row r="512" spans="1:5" x14ac:dyDescent="0.3">
      <c r="A512">
        <v>510</v>
      </c>
      <c r="B512" s="18" t="str">
        <f>VLOOKUP(A512,AbilBalance!D:M,9,FALSE)</f>
        <v>35,54</v>
      </c>
      <c r="C512" s="19" t="str">
        <f>VLOOKUP(A512,AbilBalance!D:M,10,FALSE)</f>
        <v>4715,5.965</v>
      </c>
      <c r="D512">
        <f>ROUNDUP(VLOOKUP(A512,LevelBalance!U:V,2,FALSE)/(24*60),0)</f>
        <v>2153</v>
      </c>
      <c r="E512">
        <f>VLOOKUP(A512,LevelBalance!U:X,4,FALSE)</f>
        <v>0</v>
      </c>
    </row>
    <row r="513" spans="1:5" x14ac:dyDescent="0.3">
      <c r="A513">
        <v>511</v>
      </c>
      <c r="B513" s="18" t="str">
        <f>VLOOKUP(A513,AbilBalance!D:M,9,FALSE)</f>
        <v>36,50</v>
      </c>
      <c r="C513" s="19" t="str">
        <f>VLOOKUP(A513,AbilBalance!D:M,10,FALSE)</f>
        <v>2407.5,70.225</v>
      </c>
      <c r="D513">
        <f>ROUNDUP(VLOOKUP(A513,LevelBalance!U:V,2,FALSE)/(24*60),0)</f>
        <v>2153</v>
      </c>
      <c r="E513">
        <f>VLOOKUP(A513,LevelBalance!U:X,4,FALSE)</f>
        <v>0</v>
      </c>
    </row>
    <row r="514" spans="1:5" x14ac:dyDescent="0.3">
      <c r="A514">
        <v>512</v>
      </c>
      <c r="B514" s="18" t="str">
        <f>VLOOKUP(A514,AbilBalance!D:M,9,FALSE)</f>
        <v>39,47</v>
      </c>
      <c r="C514" s="19" t="str">
        <f>VLOOKUP(A514,AbilBalance!D:M,10,FALSE)</f>
        <v>1454.5,235.75</v>
      </c>
      <c r="D514">
        <f>ROUNDUP(VLOOKUP(A514,LevelBalance!U:V,2,FALSE)/(24*60),0)</f>
        <v>2153</v>
      </c>
      <c r="E514">
        <f>VLOOKUP(A514,LevelBalance!U:X,4,FALSE)</f>
        <v>0</v>
      </c>
    </row>
    <row r="515" spans="1:5" x14ac:dyDescent="0.3">
      <c r="A515">
        <v>513</v>
      </c>
      <c r="B515" s="18" t="str">
        <f>VLOOKUP(A515,AbilBalance!D:M,9,FALSE)</f>
        <v>43,55</v>
      </c>
      <c r="C515" s="19" t="str">
        <f>VLOOKUP(A515,AbilBalance!D:M,10,FALSE)</f>
        <v>501.5,0.953</v>
      </c>
      <c r="D515">
        <f>ROUNDUP(VLOOKUP(A515,LevelBalance!U:V,2,FALSE)/(24*60),0)</f>
        <v>2153</v>
      </c>
      <c r="E515">
        <f>VLOOKUP(A515,LevelBalance!U:X,4,FALSE)</f>
        <v>0</v>
      </c>
    </row>
    <row r="516" spans="1:5" x14ac:dyDescent="0.3">
      <c r="A516">
        <v>514</v>
      </c>
      <c r="B516" s="18" t="str">
        <f>VLOOKUP(A516,AbilBalance!D:M,9,FALSE)</f>
        <v>60,42</v>
      </c>
      <c r="C516" s="19" t="str">
        <f>VLOOKUP(A516,AbilBalance!D:M,10,FALSE)</f>
        <v>1.403,210.5</v>
      </c>
      <c r="D516">
        <f>ROUNDUP(VLOOKUP(A516,LevelBalance!U:V,2,FALSE)/(24*60),0)</f>
        <v>2153</v>
      </c>
      <c r="E516">
        <f>VLOOKUP(A516,LevelBalance!U:X,4,FALSE)</f>
        <v>0</v>
      </c>
    </row>
    <row r="517" spans="1:5" x14ac:dyDescent="0.3">
      <c r="A517">
        <v>515</v>
      </c>
      <c r="B517" s="18" t="str">
        <f>VLOOKUP(A517,AbilBalance!D:M,9,FALSE)</f>
        <v>35,54</v>
      </c>
      <c r="C517" s="19" t="str">
        <f>VLOOKUP(A517,AbilBalance!D:M,10,FALSE)</f>
        <v>4720,5.97</v>
      </c>
      <c r="D517">
        <f>ROUNDUP(VLOOKUP(A517,LevelBalance!U:V,2,FALSE)/(24*60),0)</f>
        <v>2188</v>
      </c>
      <c r="E517">
        <f>VLOOKUP(A517,LevelBalance!U:X,4,FALSE)</f>
        <v>0</v>
      </c>
    </row>
    <row r="518" spans="1:5" x14ac:dyDescent="0.3">
      <c r="A518">
        <v>516</v>
      </c>
      <c r="B518" s="18" t="str">
        <f>VLOOKUP(A518,AbilBalance!D:M,9,FALSE)</f>
        <v>36,50</v>
      </c>
      <c r="C518" s="19" t="str">
        <f>VLOOKUP(A518,AbilBalance!D:M,10,FALSE)</f>
        <v>2410,70.3</v>
      </c>
      <c r="D518">
        <f>ROUNDUP(VLOOKUP(A518,LevelBalance!U:V,2,FALSE)/(24*60),0)</f>
        <v>2188</v>
      </c>
      <c r="E518">
        <f>VLOOKUP(A518,LevelBalance!U:X,4,FALSE)</f>
        <v>0</v>
      </c>
    </row>
    <row r="519" spans="1:5" x14ac:dyDescent="0.3">
      <c r="A519">
        <v>517</v>
      </c>
      <c r="B519" s="18" t="str">
        <f>VLOOKUP(A519,AbilBalance!D:M,9,FALSE)</f>
        <v>39,47</v>
      </c>
      <c r="C519" s="19" t="str">
        <f>VLOOKUP(A519,AbilBalance!D:M,10,FALSE)</f>
        <v>1456,236</v>
      </c>
      <c r="D519">
        <f>ROUNDUP(VLOOKUP(A519,LevelBalance!U:V,2,FALSE)/(24*60),0)</f>
        <v>2188</v>
      </c>
      <c r="E519">
        <f>VLOOKUP(A519,LevelBalance!U:X,4,FALSE)</f>
        <v>0</v>
      </c>
    </row>
    <row r="520" spans="1:5" x14ac:dyDescent="0.3">
      <c r="A520">
        <v>518</v>
      </c>
      <c r="B520" s="18" t="str">
        <f>VLOOKUP(A520,AbilBalance!D:M,9,FALSE)</f>
        <v>43,55</v>
      </c>
      <c r="C520" s="19" t="str">
        <f>VLOOKUP(A520,AbilBalance!D:M,10,FALSE)</f>
        <v>502,0.954</v>
      </c>
      <c r="D520">
        <f>ROUNDUP(VLOOKUP(A520,LevelBalance!U:V,2,FALSE)/(24*60),0)</f>
        <v>2188</v>
      </c>
      <c r="E520">
        <f>VLOOKUP(A520,LevelBalance!U:X,4,FALSE)</f>
        <v>0</v>
      </c>
    </row>
    <row r="521" spans="1:5" x14ac:dyDescent="0.3">
      <c r="A521">
        <v>519</v>
      </c>
      <c r="B521" s="18" t="str">
        <f>VLOOKUP(A521,AbilBalance!D:M,9,FALSE)</f>
        <v>60,46</v>
      </c>
      <c r="C521" s="19" t="str">
        <f>VLOOKUP(A521,AbilBalance!D:M,10,FALSE)</f>
        <v>1.404,20.6</v>
      </c>
      <c r="D521">
        <f>ROUNDUP(VLOOKUP(A521,LevelBalance!U:V,2,FALSE)/(24*60),0)</f>
        <v>2188</v>
      </c>
      <c r="E521">
        <f>VLOOKUP(A521,LevelBalance!U:X,4,FALSE)</f>
        <v>0</v>
      </c>
    </row>
    <row r="522" spans="1:5" x14ac:dyDescent="0.3">
      <c r="A522">
        <v>520</v>
      </c>
      <c r="B522" s="18" t="str">
        <f>VLOOKUP(A522,AbilBalance!D:M,9,FALSE)</f>
        <v>35,54</v>
      </c>
      <c r="C522" s="19" t="str">
        <f>VLOOKUP(A522,AbilBalance!D:M,10,FALSE)</f>
        <v>4725,5.975</v>
      </c>
      <c r="D522">
        <f>ROUNDUP(VLOOKUP(A522,LevelBalance!U:V,2,FALSE)/(24*60),0)</f>
        <v>2188</v>
      </c>
      <c r="E522">
        <f>VLOOKUP(A522,LevelBalance!U:X,4,FALSE)</f>
        <v>0</v>
      </c>
    </row>
    <row r="523" spans="1:5" x14ac:dyDescent="0.3">
      <c r="A523">
        <v>521</v>
      </c>
      <c r="B523" s="18" t="str">
        <f>VLOOKUP(A523,AbilBalance!D:M,9,FALSE)</f>
        <v>36,50</v>
      </c>
      <c r="C523" s="19" t="str">
        <f>VLOOKUP(A523,AbilBalance!D:M,10,FALSE)</f>
        <v>2412.5,70.375</v>
      </c>
      <c r="D523">
        <f>ROUNDUP(VLOOKUP(A523,LevelBalance!U:V,2,FALSE)/(24*60),0)</f>
        <v>2188</v>
      </c>
      <c r="E523">
        <f>VLOOKUP(A523,LevelBalance!U:X,4,FALSE)</f>
        <v>0</v>
      </c>
    </row>
    <row r="524" spans="1:5" x14ac:dyDescent="0.3">
      <c r="A524">
        <v>522</v>
      </c>
      <c r="B524" s="18" t="str">
        <f>VLOOKUP(A524,AbilBalance!D:M,9,FALSE)</f>
        <v>39,47</v>
      </c>
      <c r="C524" s="19" t="str">
        <f>VLOOKUP(A524,AbilBalance!D:M,10,FALSE)</f>
        <v>1457.5,236.25</v>
      </c>
      <c r="D524">
        <f>ROUNDUP(VLOOKUP(A524,LevelBalance!U:V,2,FALSE)/(24*60),0)</f>
        <v>2188</v>
      </c>
      <c r="E524">
        <f>VLOOKUP(A524,LevelBalance!U:X,4,FALSE)</f>
        <v>0</v>
      </c>
    </row>
    <row r="525" spans="1:5" x14ac:dyDescent="0.3">
      <c r="A525">
        <v>523</v>
      </c>
      <c r="B525" s="18" t="str">
        <f>VLOOKUP(A525,AbilBalance!D:M,9,FALSE)</f>
        <v>43,55</v>
      </c>
      <c r="C525" s="19" t="str">
        <f>VLOOKUP(A525,AbilBalance!D:M,10,FALSE)</f>
        <v>502.5,0.955</v>
      </c>
      <c r="D525">
        <f>ROUNDUP(VLOOKUP(A525,LevelBalance!U:V,2,FALSE)/(24*60),0)</f>
        <v>2188</v>
      </c>
      <c r="E525">
        <f>VLOOKUP(A525,LevelBalance!U:X,4,FALSE)</f>
        <v>0</v>
      </c>
    </row>
    <row r="526" spans="1:5" x14ac:dyDescent="0.3">
      <c r="A526">
        <v>524</v>
      </c>
      <c r="B526" s="18" t="str">
        <f>VLOOKUP(A526,AbilBalance!D:M,9,FALSE)</f>
        <v>60,61</v>
      </c>
      <c r="C526" s="19" t="str">
        <f>VLOOKUP(A526,AbilBalance!D:M,10,FALSE)</f>
        <v>1.405,0.88</v>
      </c>
      <c r="D526">
        <f>ROUNDUP(VLOOKUP(A526,LevelBalance!U:V,2,FALSE)/(24*60),0)</f>
        <v>2188</v>
      </c>
      <c r="E526">
        <f>VLOOKUP(A526,LevelBalance!U:X,4,FALSE)</f>
        <v>0</v>
      </c>
    </row>
    <row r="527" spans="1:5" x14ac:dyDescent="0.3">
      <c r="A527">
        <v>525</v>
      </c>
      <c r="B527" s="18" t="str">
        <f>VLOOKUP(A527,AbilBalance!D:M,9,FALSE)</f>
        <v>35,54</v>
      </c>
      <c r="C527" s="19" t="str">
        <f>VLOOKUP(A527,AbilBalance!D:M,10,FALSE)</f>
        <v>4730,5.98</v>
      </c>
      <c r="D527">
        <f>ROUNDUP(VLOOKUP(A527,LevelBalance!U:V,2,FALSE)/(24*60),0)</f>
        <v>2223</v>
      </c>
      <c r="E527">
        <f>VLOOKUP(A527,LevelBalance!U:X,4,FALSE)</f>
        <v>0</v>
      </c>
    </row>
    <row r="528" spans="1:5" x14ac:dyDescent="0.3">
      <c r="A528">
        <v>526</v>
      </c>
      <c r="B528" s="18" t="str">
        <f>VLOOKUP(A528,AbilBalance!D:M,9,FALSE)</f>
        <v>36,50</v>
      </c>
      <c r="C528" s="19" t="str">
        <f>VLOOKUP(A528,AbilBalance!D:M,10,FALSE)</f>
        <v>2415,70.45</v>
      </c>
      <c r="D528">
        <f>ROUNDUP(VLOOKUP(A528,LevelBalance!U:V,2,FALSE)/(24*60),0)</f>
        <v>2223</v>
      </c>
      <c r="E528">
        <f>VLOOKUP(A528,LevelBalance!U:X,4,FALSE)</f>
        <v>0</v>
      </c>
    </row>
    <row r="529" spans="1:5" x14ac:dyDescent="0.3">
      <c r="A529">
        <v>527</v>
      </c>
      <c r="B529" s="18" t="str">
        <f>VLOOKUP(A529,AbilBalance!D:M,9,FALSE)</f>
        <v>39,47</v>
      </c>
      <c r="C529" s="19" t="str">
        <f>VLOOKUP(A529,AbilBalance!D:M,10,FALSE)</f>
        <v>1459,236.5</v>
      </c>
      <c r="D529">
        <f>ROUNDUP(VLOOKUP(A529,LevelBalance!U:V,2,FALSE)/(24*60),0)</f>
        <v>2223</v>
      </c>
      <c r="E529">
        <f>VLOOKUP(A529,LevelBalance!U:X,4,FALSE)</f>
        <v>0</v>
      </c>
    </row>
    <row r="530" spans="1:5" x14ac:dyDescent="0.3">
      <c r="A530">
        <v>528</v>
      </c>
      <c r="B530" s="18" t="str">
        <f>VLOOKUP(A530,AbilBalance!D:M,9,FALSE)</f>
        <v>43,55</v>
      </c>
      <c r="C530" s="19" t="str">
        <f>VLOOKUP(A530,AbilBalance!D:M,10,FALSE)</f>
        <v>503,0.956</v>
      </c>
      <c r="D530">
        <f>ROUNDUP(VLOOKUP(A530,LevelBalance!U:V,2,FALSE)/(24*60),0)</f>
        <v>2223</v>
      </c>
      <c r="E530">
        <f>VLOOKUP(A530,LevelBalance!U:X,4,FALSE)</f>
        <v>0</v>
      </c>
    </row>
    <row r="531" spans="1:5" x14ac:dyDescent="0.3">
      <c r="A531">
        <v>529</v>
      </c>
      <c r="B531" s="18" t="str">
        <f>VLOOKUP(A531,AbilBalance!D:M,9,FALSE)</f>
        <v>60,42</v>
      </c>
      <c r="C531" s="19" t="str">
        <f>VLOOKUP(A531,AbilBalance!D:M,10,FALSE)</f>
        <v>1.406,211</v>
      </c>
      <c r="D531">
        <f>ROUNDUP(VLOOKUP(A531,LevelBalance!U:V,2,FALSE)/(24*60),0)</f>
        <v>2223</v>
      </c>
      <c r="E531">
        <f>VLOOKUP(A531,LevelBalance!U:X,4,FALSE)</f>
        <v>0</v>
      </c>
    </row>
    <row r="532" spans="1:5" x14ac:dyDescent="0.3">
      <c r="A532">
        <v>530</v>
      </c>
      <c r="B532" s="18" t="str">
        <f>VLOOKUP(A532,AbilBalance!D:M,9,FALSE)</f>
        <v>35,54</v>
      </c>
      <c r="C532" s="19" t="str">
        <f>VLOOKUP(A532,AbilBalance!D:M,10,FALSE)</f>
        <v>4735,5.985</v>
      </c>
      <c r="D532">
        <f>ROUNDUP(VLOOKUP(A532,LevelBalance!U:V,2,FALSE)/(24*60),0)</f>
        <v>2223</v>
      </c>
      <c r="E532">
        <f>VLOOKUP(A532,LevelBalance!U:X,4,FALSE)</f>
        <v>0</v>
      </c>
    </row>
    <row r="533" spans="1:5" x14ac:dyDescent="0.3">
      <c r="A533">
        <v>531</v>
      </c>
      <c r="B533" s="18" t="str">
        <f>VLOOKUP(A533,AbilBalance!D:M,9,FALSE)</f>
        <v>36,50</v>
      </c>
      <c r="C533" s="19" t="str">
        <f>VLOOKUP(A533,AbilBalance!D:M,10,FALSE)</f>
        <v>2417.5,70.525</v>
      </c>
      <c r="D533">
        <f>ROUNDUP(VLOOKUP(A533,LevelBalance!U:V,2,FALSE)/(24*60),0)</f>
        <v>2223</v>
      </c>
      <c r="E533">
        <f>VLOOKUP(A533,LevelBalance!U:X,4,FALSE)</f>
        <v>0</v>
      </c>
    </row>
    <row r="534" spans="1:5" x14ac:dyDescent="0.3">
      <c r="A534">
        <v>532</v>
      </c>
      <c r="B534" s="18" t="str">
        <f>VLOOKUP(A534,AbilBalance!D:M,9,FALSE)</f>
        <v>39,47</v>
      </c>
      <c r="C534" s="19" t="str">
        <f>VLOOKUP(A534,AbilBalance!D:M,10,FALSE)</f>
        <v>1460.5,236.75</v>
      </c>
      <c r="D534">
        <f>ROUNDUP(VLOOKUP(A534,LevelBalance!U:V,2,FALSE)/(24*60),0)</f>
        <v>2223</v>
      </c>
      <c r="E534">
        <f>VLOOKUP(A534,LevelBalance!U:X,4,FALSE)</f>
        <v>0</v>
      </c>
    </row>
    <row r="535" spans="1:5" x14ac:dyDescent="0.3">
      <c r="A535">
        <v>533</v>
      </c>
      <c r="B535" s="18" t="str">
        <f>VLOOKUP(A535,AbilBalance!D:M,9,FALSE)</f>
        <v>43,55</v>
      </c>
      <c r="C535" s="19" t="str">
        <f>VLOOKUP(A535,AbilBalance!D:M,10,FALSE)</f>
        <v>503.5,0.957</v>
      </c>
      <c r="D535">
        <f>ROUNDUP(VLOOKUP(A535,LevelBalance!U:V,2,FALSE)/(24*60),0)</f>
        <v>2223</v>
      </c>
      <c r="E535">
        <f>VLOOKUP(A535,LevelBalance!U:X,4,FALSE)</f>
        <v>0</v>
      </c>
    </row>
    <row r="536" spans="1:5" x14ac:dyDescent="0.3">
      <c r="A536">
        <v>534</v>
      </c>
      <c r="B536" s="18" t="str">
        <f>VLOOKUP(A536,AbilBalance!D:M,9,FALSE)</f>
        <v>60,46</v>
      </c>
      <c r="C536" s="19" t="str">
        <f>VLOOKUP(A536,AbilBalance!D:M,10,FALSE)</f>
        <v>1.407,20.65</v>
      </c>
      <c r="D536">
        <f>ROUNDUP(VLOOKUP(A536,LevelBalance!U:V,2,FALSE)/(24*60),0)</f>
        <v>2223</v>
      </c>
      <c r="E536">
        <f>VLOOKUP(A536,LevelBalance!U:X,4,FALSE)</f>
        <v>0</v>
      </c>
    </row>
    <row r="537" spans="1:5" x14ac:dyDescent="0.3">
      <c r="A537">
        <v>535</v>
      </c>
      <c r="B537" s="18" t="str">
        <f>VLOOKUP(A537,AbilBalance!D:M,9,FALSE)</f>
        <v>35,54</v>
      </c>
      <c r="C537" s="19" t="str">
        <f>VLOOKUP(A537,AbilBalance!D:M,10,FALSE)</f>
        <v>4740,5.99</v>
      </c>
      <c r="D537">
        <f>ROUNDUP(VLOOKUP(A537,LevelBalance!U:V,2,FALSE)/(24*60),0)</f>
        <v>2257</v>
      </c>
      <c r="E537">
        <f>VLOOKUP(A537,LevelBalance!U:X,4,FALSE)</f>
        <v>0</v>
      </c>
    </row>
    <row r="538" spans="1:5" x14ac:dyDescent="0.3">
      <c r="A538">
        <v>536</v>
      </c>
      <c r="B538" s="18" t="str">
        <f>VLOOKUP(A538,AbilBalance!D:M,9,FALSE)</f>
        <v>36,50</v>
      </c>
      <c r="C538" s="19" t="str">
        <f>VLOOKUP(A538,AbilBalance!D:M,10,FALSE)</f>
        <v>2420,70.6</v>
      </c>
      <c r="D538">
        <f>ROUNDUP(VLOOKUP(A538,LevelBalance!U:V,2,FALSE)/(24*60),0)</f>
        <v>2257</v>
      </c>
      <c r="E538">
        <f>VLOOKUP(A538,LevelBalance!U:X,4,FALSE)</f>
        <v>0</v>
      </c>
    </row>
    <row r="539" spans="1:5" x14ac:dyDescent="0.3">
      <c r="A539">
        <v>537</v>
      </c>
      <c r="B539" s="18" t="str">
        <f>VLOOKUP(A539,AbilBalance!D:M,9,FALSE)</f>
        <v>39,47</v>
      </c>
      <c r="C539" s="19" t="str">
        <f>VLOOKUP(A539,AbilBalance!D:M,10,FALSE)</f>
        <v>1462,237</v>
      </c>
      <c r="D539">
        <f>ROUNDUP(VLOOKUP(A539,LevelBalance!U:V,2,FALSE)/(24*60),0)</f>
        <v>2257</v>
      </c>
      <c r="E539">
        <f>VLOOKUP(A539,LevelBalance!U:X,4,FALSE)</f>
        <v>0</v>
      </c>
    </row>
    <row r="540" spans="1:5" x14ac:dyDescent="0.3">
      <c r="A540">
        <v>538</v>
      </c>
      <c r="B540" s="18" t="str">
        <f>VLOOKUP(A540,AbilBalance!D:M,9,FALSE)</f>
        <v>43,55</v>
      </c>
      <c r="C540" s="19" t="str">
        <f>VLOOKUP(A540,AbilBalance!D:M,10,FALSE)</f>
        <v>504,0.958</v>
      </c>
      <c r="D540">
        <f>ROUNDUP(VLOOKUP(A540,LevelBalance!U:V,2,FALSE)/(24*60),0)</f>
        <v>2257</v>
      </c>
      <c r="E540">
        <f>VLOOKUP(A540,LevelBalance!U:X,4,FALSE)</f>
        <v>0</v>
      </c>
    </row>
    <row r="541" spans="1:5" x14ac:dyDescent="0.3">
      <c r="A541">
        <v>539</v>
      </c>
      <c r="B541" s="18" t="str">
        <f>VLOOKUP(A541,AbilBalance!D:M,9,FALSE)</f>
        <v>60,61</v>
      </c>
      <c r="C541" s="19" t="str">
        <f>VLOOKUP(A541,AbilBalance!D:M,10,FALSE)</f>
        <v>1.408,0.8825</v>
      </c>
      <c r="D541">
        <f>ROUNDUP(VLOOKUP(A541,LevelBalance!U:V,2,FALSE)/(24*60),0)</f>
        <v>2257</v>
      </c>
      <c r="E541">
        <f>VLOOKUP(A541,LevelBalance!U:X,4,FALSE)</f>
        <v>0</v>
      </c>
    </row>
    <row r="542" spans="1:5" x14ac:dyDescent="0.3">
      <c r="A542">
        <v>540</v>
      </c>
      <c r="B542" s="18" t="str">
        <f>VLOOKUP(A542,AbilBalance!D:M,9,FALSE)</f>
        <v>35,54</v>
      </c>
      <c r="C542" s="19" t="str">
        <f>VLOOKUP(A542,AbilBalance!D:M,10,FALSE)</f>
        <v>4745,5.995</v>
      </c>
      <c r="D542">
        <f>ROUNDUP(VLOOKUP(A542,LevelBalance!U:V,2,FALSE)/(24*60),0)</f>
        <v>2257</v>
      </c>
      <c r="E542">
        <f>VLOOKUP(A542,LevelBalance!U:X,4,FALSE)</f>
        <v>0</v>
      </c>
    </row>
    <row r="543" spans="1:5" x14ac:dyDescent="0.3">
      <c r="A543">
        <v>541</v>
      </c>
      <c r="B543" s="18" t="str">
        <f>VLOOKUP(A543,AbilBalance!D:M,9,FALSE)</f>
        <v>36,50</v>
      </c>
      <c r="C543" s="19" t="str">
        <f>VLOOKUP(A543,AbilBalance!D:M,10,FALSE)</f>
        <v>2422.5,70.675</v>
      </c>
      <c r="D543">
        <f>ROUNDUP(VLOOKUP(A543,LevelBalance!U:V,2,FALSE)/(24*60),0)</f>
        <v>2257</v>
      </c>
      <c r="E543">
        <f>VLOOKUP(A543,LevelBalance!U:X,4,FALSE)</f>
        <v>0</v>
      </c>
    </row>
    <row r="544" spans="1:5" x14ac:dyDescent="0.3">
      <c r="A544">
        <v>542</v>
      </c>
      <c r="B544" s="18" t="str">
        <f>VLOOKUP(A544,AbilBalance!D:M,9,FALSE)</f>
        <v>39,47</v>
      </c>
      <c r="C544" s="19" t="str">
        <f>VLOOKUP(A544,AbilBalance!D:M,10,FALSE)</f>
        <v>1463.5,237.25</v>
      </c>
      <c r="D544">
        <f>ROUNDUP(VLOOKUP(A544,LevelBalance!U:V,2,FALSE)/(24*60),0)</f>
        <v>2257</v>
      </c>
      <c r="E544">
        <f>VLOOKUP(A544,LevelBalance!U:X,4,FALSE)</f>
        <v>0</v>
      </c>
    </row>
    <row r="545" spans="1:5" x14ac:dyDescent="0.3">
      <c r="A545">
        <v>543</v>
      </c>
      <c r="B545" s="18" t="str">
        <f>VLOOKUP(A545,AbilBalance!D:M,9,FALSE)</f>
        <v>43,55</v>
      </c>
      <c r="C545" s="19" t="str">
        <f>VLOOKUP(A545,AbilBalance!D:M,10,FALSE)</f>
        <v>504.5,0.959</v>
      </c>
      <c r="D545">
        <f>ROUNDUP(VLOOKUP(A545,LevelBalance!U:V,2,FALSE)/(24*60),0)</f>
        <v>2257</v>
      </c>
      <c r="E545">
        <f>VLOOKUP(A545,LevelBalance!U:X,4,FALSE)</f>
        <v>0</v>
      </c>
    </row>
    <row r="546" spans="1:5" x14ac:dyDescent="0.3">
      <c r="A546">
        <v>544</v>
      </c>
      <c r="B546" s="18" t="str">
        <f>VLOOKUP(A546,AbilBalance!D:M,9,FALSE)</f>
        <v>60,42</v>
      </c>
      <c r="C546" s="19" t="str">
        <f>VLOOKUP(A546,AbilBalance!D:M,10,FALSE)</f>
        <v>1.409,211.5</v>
      </c>
      <c r="D546">
        <f>ROUNDUP(VLOOKUP(A546,LevelBalance!U:V,2,FALSE)/(24*60),0)</f>
        <v>2257</v>
      </c>
      <c r="E546">
        <f>VLOOKUP(A546,LevelBalance!U:X,4,FALSE)</f>
        <v>0</v>
      </c>
    </row>
    <row r="547" spans="1:5" x14ac:dyDescent="0.3">
      <c r="A547">
        <v>545</v>
      </c>
      <c r="B547" s="18" t="str">
        <f>VLOOKUP(A547,AbilBalance!D:M,9,FALSE)</f>
        <v>35,54</v>
      </c>
      <c r="C547" s="19" t="str">
        <f>VLOOKUP(A547,AbilBalance!D:M,10,FALSE)</f>
        <v>4750,6</v>
      </c>
      <c r="D547">
        <f>ROUNDUP(VLOOKUP(A547,LevelBalance!U:V,2,FALSE)/(24*60),0)</f>
        <v>2292</v>
      </c>
      <c r="E547">
        <f>VLOOKUP(A547,LevelBalance!U:X,4,FALSE)</f>
        <v>0</v>
      </c>
    </row>
    <row r="548" spans="1:5" x14ac:dyDescent="0.3">
      <c r="A548">
        <v>546</v>
      </c>
      <c r="B548" s="18" t="str">
        <f>VLOOKUP(A548,AbilBalance!D:M,9,FALSE)</f>
        <v>36,50</v>
      </c>
      <c r="C548" s="19" t="str">
        <f>VLOOKUP(A548,AbilBalance!D:M,10,FALSE)</f>
        <v>2425,70.75</v>
      </c>
      <c r="D548">
        <f>ROUNDUP(VLOOKUP(A548,LevelBalance!U:V,2,FALSE)/(24*60),0)</f>
        <v>2292</v>
      </c>
      <c r="E548">
        <f>VLOOKUP(A548,LevelBalance!U:X,4,FALSE)</f>
        <v>0</v>
      </c>
    </row>
    <row r="549" spans="1:5" x14ac:dyDescent="0.3">
      <c r="A549">
        <v>547</v>
      </c>
      <c r="B549" s="18" t="str">
        <f>VLOOKUP(A549,AbilBalance!D:M,9,FALSE)</f>
        <v>39,47</v>
      </c>
      <c r="C549" s="19" t="str">
        <f>VLOOKUP(A549,AbilBalance!D:M,10,FALSE)</f>
        <v>1465,237.5</v>
      </c>
      <c r="D549">
        <f>ROUNDUP(VLOOKUP(A549,LevelBalance!U:V,2,FALSE)/(24*60),0)</f>
        <v>2292</v>
      </c>
      <c r="E549">
        <f>VLOOKUP(A549,LevelBalance!U:X,4,FALSE)</f>
        <v>0</v>
      </c>
    </row>
    <row r="550" spans="1:5" x14ac:dyDescent="0.3">
      <c r="A550">
        <v>548</v>
      </c>
      <c r="B550" s="18" t="str">
        <f>VLOOKUP(A550,AbilBalance!D:M,9,FALSE)</f>
        <v>43,55</v>
      </c>
      <c r="C550" s="19" t="str">
        <f>VLOOKUP(A550,AbilBalance!D:M,10,FALSE)</f>
        <v>505,0.96</v>
      </c>
      <c r="D550">
        <f>ROUNDUP(VLOOKUP(A550,LevelBalance!U:V,2,FALSE)/(24*60),0)</f>
        <v>2292</v>
      </c>
      <c r="E550">
        <f>VLOOKUP(A550,LevelBalance!U:X,4,FALSE)</f>
        <v>0</v>
      </c>
    </row>
    <row r="551" spans="1:5" x14ac:dyDescent="0.3">
      <c r="A551">
        <v>549</v>
      </c>
      <c r="B551" s="18" t="str">
        <f>VLOOKUP(A551,AbilBalance!D:M,9,FALSE)</f>
        <v>60,46</v>
      </c>
      <c r="C551" s="19" t="str">
        <f>VLOOKUP(A551,AbilBalance!D:M,10,FALSE)</f>
        <v>1.41,20.7</v>
      </c>
      <c r="D551">
        <f>ROUNDUP(VLOOKUP(A551,LevelBalance!U:V,2,FALSE)/(24*60),0)</f>
        <v>2292</v>
      </c>
      <c r="E551">
        <f>VLOOKUP(A551,LevelBalance!U:X,4,FALSE)</f>
        <v>0</v>
      </c>
    </row>
    <row r="552" spans="1:5" x14ac:dyDescent="0.3">
      <c r="A552">
        <v>550</v>
      </c>
      <c r="B552" s="18" t="str">
        <f>VLOOKUP(A552,AbilBalance!D:M,9,FALSE)</f>
        <v>35,54</v>
      </c>
      <c r="C552" s="19" t="str">
        <f>VLOOKUP(A552,AbilBalance!D:M,10,FALSE)</f>
        <v>4755,6.005</v>
      </c>
      <c r="D552">
        <f>ROUNDUP(VLOOKUP(A552,LevelBalance!U:V,2,FALSE)/(24*60),0)</f>
        <v>2292</v>
      </c>
      <c r="E552">
        <f>VLOOKUP(A552,LevelBalance!U:X,4,FALSE)</f>
        <v>0</v>
      </c>
    </row>
    <row r="553" spans="1:5" x14ac:dyDescent="0.3">
      <c r="A553">
        <v>551</v>
      </c>
      <c r="B553" s="18" t="str">
        <f>VLOOKUP(A553,AbilBalance!D:M,9,FALSE)</f>
        <v>36,50</v>
      </c>
      <c r="C553" s="19" t="str">
        <f>VLOOKUP(A553,AbilBalance!D:M,10,FALSE)</f>
        <v>2427.5,70.825</v>
      </c>
      <c r="D553">
        <f>ROUNDUP(VLOOKUP(A553,LevelBalance!U:V,2,FALSE)/(24*60),0)</f>
        <v>2292</v>
      </c>
      <c r="E553">
        <f>VLOOKUP(A553,LevelBalance!U:X,4,FALSE)</f>
        <v>0</v>
      </c>
    </row>
    <row r="554" spans="1:5" x14ac:dyDescent="0.3">
      <c r="A554">
        <v>552</v>
      </c>
      <c r="B554" s="18" t="str">
        <f>VLOOKUP(A554,AbilBalance!D:M,9,FALSE)</f>
        <v>39,47</v>
      </c>
      <c r="C554" s="19" t="str">
        <f>VLOOKUP(A554,AbilBalance!D:M,10,FALSE)</f>
        <v>1466.5,237.75</v>
      </c>
      <c r="D554">
        <f>ROUNDUP(VLOOKUP(A554,LevelBalance!U:V,2,FALSE)/(24*60),0)</f>
        <v>2292</v>
      </c>
      <c r="E554">
        <f>VLOOKUP(A554,LevelBalance!U:X,4,FALSE)</f>
        <v>0</v>
      </c>
    </row>
    <row r="555" spans="1:5" x14ac:dyDescent="0.3">
      <c r="A555">
        <v>553</v>
      </c>
      <c r="B555" s="18" t="str">
        <f>VLOOKUP(A555,AbilBalance!D:M,9,FALSE)</f>
        <v>43,55</v>
      </c>
      <c r="C555" s="19" t="str">
        <f>VLOOKUP(A555,AbilBalance!D:M,10,FALSE)</f>
        <v>505.5,0.961</v>
      </c>
      <c r="D555">
        <f>ROUNDUP(VLOOKUP(A555,LevelBalance!U:V,2,FALSE)/(24*60),0)</f>
        <v>2292</v>
      </c>
      <c r="E555">
        <f>VLOOKUP(A555,LevelBalance!U:X,4,FALSE)</f>
        <v>0</v>
      </c>
    </row>
    <row r="556" spans="1:5" x14ac:dyDescent="0.3">
      <c r="A556">
        <v>554</v>
      </c>
      <c r="B556" s="18" t="str">
        <f>VLOOKUP(A556,AbilBalance!D:M,9,FALSE)</f>
        <v>60,61</v>
      </c>
      <c r="C556" s="19" t="str">
        <f>VLOOKUP(A556,AbilBalance!D:M,10,FALSE)</f>
        <v>1.411,0.885</v>
      </c>
      <c r="D556">
        <f>ROUNDUP(VLOOKUP(A556,LevelBalance!U:V,2,FALSE)/(24*60),0)</f>
        <v>2292</v>
      </c>
      <c r="E556">
        <f>VLOOKUP(A556,LevelBalance!U:X,4,FALSE)</f>
        <v>0</v>
      </c>
    </row>
    <row r="557" spans="1:5" x14ac:dyDescent="0.3">
      <c r="A557">
        <v>555</v>
      </c>
      <c r="B557" s="18" t="str">
        <f>VLOOKUP(A557,AbilBalance!D:M,9,FALSE)</f>
        <v>35,54</v>
      </c>
      <c r="C557" s="19" t="str">
        <f>VLOOKUP(A557,AbilBalance!D:M,10,FALSE)</f>
        <v>4760,6.01</v>
      </c>
      <c r="D557">
        <f>ROUNDUP(VLOOKUP(A557,LevelBalance!U:V,2,FALSE)/(24*60),0)</f>
        <v>2327</v>
      </c>
      <c r="E557">
        <f>VLOOKUP(A557,LevelBalance!U:X,4,FALSE)</f>
        <v>0</v>
      </c>
    </row>
    <row r="558" spans="1:5" x14ac:dyDescent="0.3">
      <c r="A558">
        <v>556</v>
      </c>
      <c r="B558" s="18" t="str">
        <f>VLOOKUP(A558,AbilBalance!D:M,9,FALSE)</f>
        <v>36,50</v>
      </c>
      <c r="C558" s="19" t="str">
        <f>VLOOKUP(A558,AbilBalance!D:M,10,FALSE)</f>
        <v>2430,70.9</v>
      </c>
      <c r="D558">
        <f>ROUNDUP(VLOOKUP(A558,LevelBalance!U:V,2,FALSE)/(24*60),0)</f>
        <v>2327</v>
      </c>
      <c r="E558">
        <f>VLOOKUP(A558,LevelBalance!U:X,4,FALSE)</f>
        <v>0</v>
      </c>
    </row>
    <row r="559" spans="1:5" x14ac:dyDescent="0.3">
      <c r="A559">
        <v>557</v>
      </c>
      <c r="B559" s="18" t="str">
        <f>VLOOKUP(A559,AbilBalance!D:M,9,FALSE)</f>
        <v>39,47</v>
      </c>
      <c r="C559" s="19" t="str">
        <f>VLOOKUP(A559,AbilBalance!D:M,10,FALSE)</f>
        <v>1468,238</v>
      </c>
      <c r="D559">
        <f>ROUNDUP(VLOOKUP(A559,LevelBalance!U:V,2,FALSE)/(24*60),0)</f>
        <v>2327</v>
      </c>
      <c r="E559">
        <f>VLOOKUP(A559,LevelBalance!U:X,4,FALSE)</f>
        <v>0</v>
      </c>
    </row>
    <row r="560" spans="1:5" x14ac:dyDescent="0.3">
      <c r="A560">
        <v>558</v>
      </c>
      <c r="B560" s="18" t="str">
        <f>VLOOKUP(A560,AbilBalance!D:M,9,FALSE)</f>
        <v>43,55</v>
      </c>
      <c r="C560" s="19" t="str">
        <f>VLOOKUP(A560,AbilBalance!D:M,10,FALSE)</f>
        <v>506,0.962</v>
      </c>
      <c r="D560">
        <f>ROUNDUP(VLOOKUP(A560,LevelBalance!U:V,2,FALSE)/(24*60),0)</f>
        <v>2327</v>
      </c>
      <c r="E560">
        <f>VLOOKUP(A560,LevelBalance!U:X,4,FALSE)</f>
        <v>0</v>
      </c>
    </row>
    <row r="561" spans="1:5" x14ac:dyDescent="0.3">
      <c r="A561">
        <v>559</v>
      </c>
      <c r="B561" s="18" t="str">
        <f>VLOOKUP(A561,AbilBalance!D:M,9,FALSE)</f>
        <v>60,42</v>
      </c>
      <c r="C561" s="19" t="str">
        <f>VLOOKUP(A561,AbilBalance!D:M,10,FALSE)</f>
        <v>1.412,212</v>
      </c>
      <c r="D561">
        <f>ROUNDUP(VLOOKUP(A561,LevelBalance!U:V,2,FALSE)/(24*60),0)</f>
        <v>2327</v>
      </c>
      <c r="E561">
        <f>VLOOKUP(A561,LevelBalance!U:X,4,FALSE)</f>
        <v>0</v>
      </c>
    </row>
    <row r="562" spans="1:5" x14ac:dyDescent="0.3">
      <c r="A562">
        <v>560</v>
      </c>
      <c r="B562" s="18" t="str">
        <f>VLOOKUP(A562,AbilBalance!D:M,9,FALSE)</f>
        <v>35,54</v>
      </c>
      <c r="C562" s="19" t="str">
        <f>VLOOKUP(A562,AbilBalance!D:M,10,FALSE)</f>
        <v>4765,6.015</v>
      </c>
      <c r="D562">
        <f>ROUNDUP(VLOOKUP(A562,LevelBalance!U:V,2,FALSE)/(24*60),0)</f>
        <v>2327</v>
      </c>
      <c r="E562">
        <f>VLOOKUP(A562,LevelBalance!U:X,4,FALSE)</f>
        <v>0</v>
      </c>
    </row>
    <row r="563" spans="1:5" x14ac:dyDescent="0.3">
      <c r="A563">
        <v>561</v>
      </c>
      <c r="B563" s="18" t="str">
        <f>VLOOKUP(A563,AbilBalance!D:M,9,FALSE)</f>
        <v>36,50</v>
      </c>
      <c r="C563" s="19" t="str">
        <f>VLOOKUP(A563,AbilBalance!D:M,10,FALSE)</f>
        <v>2432.5,70.975</v>
      </c>
      <c r="D563">
        <f>ROUNDUP(VLOOKUP(A563,LevelBalance!U:V,2,FALSE)/(24*60),0)</f>
        <v>2327</v>
      </c>
      <c r="E563">
        <f>VLOOKUP(A563,LevelBalance!U:X,4,FALSE)</f>
        <v>0</v>
      </c>
    </row>
    <row r="564" spans="1:5" x14ac:dyDescent="0.3">
      <c r="A564">
        <v>562</v>
      </c>
      <c r="B564" s="18" t="str">
        <f>VLOOKUP(A564,AbilBalance!D:M,9,FALSE)</f>
        <v>39,47</v>
      </c>
      <c r="C564" s="19" t="str">
        <f>VLOOKUP(A564,AbilBalance!D:M,10,FALSE)</f>
        <v>1469.5,238.25</v>
      </c>
      <c r="D564">
        <f>ROUNDUP(VLOOKUP(A564,LevelBalance!U:V,2,FALSE)/(24*60),0)</f>
        <v>2327</v>
      </c>
      <c r="E564">
        <f>VLOOKUP(A564,LevelBalance!U:X,4,FALSE)</f>
        <v>0</v>
      </c>
    </row>
    <row r="565" spans="1:5" x14ac:dyDescent="0.3">
      <c r="A565">
        <v>563</v>
      </c>
      <c r="B565" s="18" t="str">
        <f>VLOOKUP(A565,AbilBalance!D:M,9,FALSE)</f>
        <v>43,55</v>
      </c>
      <c r="C565" s="19" t="str">
        <f>VLOOKUP(A565,AbilBalance!D:M,10,FALSE)</f>
        <v>506.5,0.963</v>
      </c>
      <c r="D565">
        <f>ROUNDUP(VLOOKUP(A565,LevelBalance!U:V,2,FALSE)/(24*60),0)</f>
        <v>2327</v>
      </c>
      <c r="E565">
        <f>VLOOKUP(A565,LevelBalance!U:X,4,FALSE)</f>
        <v>0</v>
      </c>
    </row>
    <row r="566" spans="1:5" x14ac:dyDescent="0.3">
      <c r="A566">
        <v>564</v>
      </c>
      <c r="B566" s="18" t="str">
        <f>VLOOKUP(A566,AbilBalance!D:M,9,FALSE)</f>
        <v>60,46</v>
      </c>
      <c r="C566" s="19" t="str">
        <f>VLOOKUP(A566,AbilBalance!D:M,10,FALSE)</f>
        <v>1.413,20.75</v>
      </c>
      <c r="D566">
        <f>ROUNDUP(VLOOKUP(A566,LevelBalance!U:V,2,FALSE)/(24*60),0)</f>
        <v>2327</v>
      </c>
      <c r="E566">
        <f>VLOOKUP(A566,LevelBalance!U:X,4,FALSE)</f>
        <v>0</v>
      </c>
    </row>
    <row r="567" spans="1:5" x14ac:dyDescent="0.3">
      <c r="A567">
        <v>565</v>
      </c>
      <c r="B567" s="18" t="str">
        <f>VLOOKUP(A567,AbilBalance!D:M,9,FALSE)</f>
        <v>35,54</v>
      </c>
      <c r="C567" s="19" t="str">
        <f>VLOOKUP(A567,AbilBalance!D:M,10,FALSE)</f>
        <v>4770,6.02</v>
      </c>
      <c r="D567">
        <f>ROUNDUP(VLOOKUP(A567,LevelBalance!U:V,2,FALSE)/(24*60),0)</f>
        <v>2362</v>
      </c>
      <c r="E567">
        <f>VLOOKUP(A567,LevelBalance!U:X,4,FALSE)</f>
        <v>0</v>
      </c>
    </row>
    <row r="568" spans="1:5" x14ac:dyDescent="0.3">
      <c r="A568">
        <v>566</v>
      </c>
      <c r="B568" s="18" t="str">
        <f>VLOOKUP(A568,AbilBalance!D:M,9,FALSE)</f>
        <v>36,50</v>
      </c>
      <c r="C568" s="19" t="str">
        <f>VLOOKUP(A568,AbilBalance!D:M,10,FALSE)</f>
        <v>2435,71.05</v>
      </c>
      <c r="D568">
        <f>ROUNDUP(VLOOKUP(A568,LevelBalance!U:V,2,FALSE)/(24*60),0)</f>
        <v>2362</v>
      </c>
      <c r="E568">
        <f>VLOOKUP(A568,LevelBalance!U:X,4,FALSE)</f>
        <v>0</v>
      </c>
    </row>
    <row r="569" spans="1:5" x14ac:dyDescent="0.3">
      <c r="A569">
        <v>567</v>
      </c>
      <c r="B569" s="18" t="str">
        <f>VLOOKUP(A569,AbilBalance!D:M,9,FALSE)</f>
        <v>39,47</v>
      </c>
      <c r="C569" s="19" t="str">
        <f>VLOOKUP(A569,AbilBalance!D:M,10,FALSE)</f>
        <v>1471,238.5</v>
      </c>
      <c r="D569">
        <f>ROUNDUP(VLOOKUP(A569,LevelBalance!U:V,2,FALSE)/(24*60),0)</f>
        <v>2362</v>
      </c>
      <c r="E569">
        <f>VLOOKUP(A569,LevelBalance!U:X,4,FALSE)</f>
        <v>0</v>
      </c>
    </row>
    <row r="570" spans="1:5" x14ac:dyDescent="0.3">
      <c r="A570">
        <v>568</v>
      </c>
      <c r="B570" s="18" t="str">
        <f>VLOOKUP(A570,AbilBalance!D:M,9,FALSE)</f>
        <v>43,55</v>
      </c>
      <c r="C570" s="19" t="str">
        <f>VLOOKUP(A570,AbilBalance!D:M,10,FALSE)</f>
        <v>507,0.964</v>
      </c>
      <c r="D570">
        <f>ROUNDUP(VLOOKUP(A570,LevelBalance!U:V,2,FALSE)/(24*60),0)</f>
        <v>2362</v>
      </c>
      <c r="E570">
        <f>VLOOKUP(A570,LevelBalance!U:X,4,FALSE)</f>
        <v>0</v>
      </c>
    </row>
    <row r="571" spans="1:5" x14ac:dyDescent="0.3">
      <c r="A571">
        <v>569</v>
      </c>
      <c r="B571" s="18" t="str">
        <f>VLOOKUP(A571,AbilBalance!D:M,9,FALSE)</f>
        <v>60,61</v>
      </c>
      <c r="C571" s="19" t="str">
        <f>VLOOKUP(A571,AbilBalance!D:M,10,FALSE)</f>
        <v>1.414,0.8875</v>
      </c>
      <c r="D571">
        <f>ROUNDUP(VLOOKUP(A571,LevelBalance!U:V,2,FALSE)/(24*60),0)</f>
        <v>2362</v>
      </c>
      <c r="E571">
        <f>VLOOKUP(A571,LevelBalance!U:X,4,FALSE)</f>
        <v>0</v>
      </c>
    </row>
    <row r="572" spans="1:5" x14ac:dyDescent="0.3">
      <c r="A572">
        <v>570</v>
      </c>
      <c r="B572" s="18" t="str">
        <f>VLOOKUP(A572,AbilBalance!D:M,9,FALSE)</f>
        <v>35,54</v>
      </c>
      <c r="C572" s="19" t="str">
        <f>VLOOKUP(A572,AbilBalance!D:M,10,FALSE)</f>
        <v>4775,6.025</v>
      </c>
      <c r="D572">
        <f>ROUNDUP(VLOOKUP(A572,LevelBalance!U:V,2,FALSE)/(24*60),0)</f>
        <v>2362</v>
      </c>
      <c r="E572">
        <f>VLOOKUP(A572,LevelBalance!U:X,4,FALSE)</f>
        <v>0</v>
      </c>
    </row>
    <row r="573" spans="1:5" x14ac:dyDescent="0.3">
      <c r="A573">
        <v>571</v>
      </c>
      <c r="B573" s="18" t="str">
        <f>VLOOKUP(A573,AbilBalance!D:M,9,FALSE)</f>
        <v>36,50</v>
      </c>
      <c r="C573" s="19" t="str">
        <f>VLOOKUP(A573,AbilBalance!D:M,10,FALSE)</f>
        <v>2437.5,71.125</v>
      </c>
      <c r="D573">
        <f>ROUNDUP(VLOOKUP(A573,LevelBalance!U:V,2,FALSE)/(24*60),0)</f>
        <v>2362</v>
      </c>
      <c r="E573">
        <f>VLOOKUP(A573,LevelBalance!U:X,4,FALSE)</f>
        <v>0</v>
      </c>
    </row>
    <row r="574" spans="1:5" x14ac:dyDescent="0.3">
      <c r="A574">
        <v>572</v>
      </c>
      <c r="B574" s="18" t="str">
        <f>VLOOKUP(A574,AbilBalance!D:M,9,FALSE)</f>
        <v>39,47</v>
      </c>
      <c r="C574" s="19" t="str">
        <f>VLOOKUP(A574,AbilBalance!D:M,10,FALSE)</f>
        <v>1472.5,238.75</v>
      </c>
      <c r="D574">
        <f>ROUNDUP(VLOOKUP(A574,LevelBalance!U:V,2,FALSE)/(24*60),0)</f>
        <v>2362</v>
      </c>
      <c r="E574">
        <f>VLOOKUP(A574,LevelBalance!U:X,4,FALSE)</f>
        <v>0</v>
      </c>
    </row>
    <row r="575" spans="1:5" x14ac:dyDescent="0.3">
      <c r="A575">
        <v>573</v>
      </c>
      <c r="B575" s="18" t="str">
        <f>VLOOKUP(A575,AbilBalance!D:M,9,FALSE)</f>
        <v>43,55</v>
      </c>
      <c r="C575" s="19" t="str">
        <f>VLOOKUP(A575,AbilBalance!D:M,10,FALSE)</f>
        <v>507.5,0.965</v>
      </c>
      <c r="D575">
        <f>ROUNDUP(VLOOKUP(A575,LevelBalance!U:V,2,FALSE)/(24*60),0)</f>
        <v>2362</v>
      </c>
      <c r="E575">
        <f>VLOOKUP(A575,LevelBalance!U:X,4,FALSE)</f>
        <v>0</v>
      </c>
    </row>
    <row r="576" spans="1:5" x14ac:dyDescent="0.3">
      <c r="A576">
        <v>574</v>
      </c>
      <c r="B576" s="18" t="str">
        <f>VLOOKUP(A576,AbilBalance!D:M,9,FALSE)</f>
        <v>60,42</v>
      </c>
      <c r="C576" s="19" t="str">
        <f>VLOOKUP(A576,AbilBalance!D:M,10,FALSE)</f>
        <v>1.415,212.5</v>
      </c>
      <c r="D576">
        <f>ROUNDUP(VLOOKUP(A576,LevelBalance!U:V,2,FALSE)/(24*60),0)</f>
        <v>2362</v>
      </c>
      <c r="E576">
        <f>VLOOKUP(A576,LevelBalance!U:X,4,FALSE)</f>
        <v>0</v>
      </c>
    </row>
    <row r="577" spans="1:5" x14ac:dyDescent="0.3">
      <c r="A577">
        <v>575</v>
      </c>
      <c r="B577" s="18" t="str">
        <f>VLOOKUP(A577,AbilBalance!D:M,9,FALSE)</f>
        <v>35,54</v>
      </c>
      <c r="C577" s="19" t="str">
        <f>VLOOKUP(A577,AbilBalance!D:M,10,FALSE)</f>
        <v>4780,6.03</v>
      </c>
      <c r="D577">
        <f>ROUNDUP(VLOOKUP(A577,LevelBalance!U:V,2,FALSE)/(24*60),0)</f>
        <v>2396</v>
      </c>
      <c r="E577">
        <f>VLOOKUP(A577,LevelBalance!U:X,4,FALSE)</f>
        <v>0</v>
      </c>
    </row>
    <row r="578" spans="1:5" x14ac:dyDescent="0.3">
      <c r="A578">
        <v>576</v>
      </c>
      <c r="B578" s="18" t="str">
        <f>VLOOKUP(A578,AbilBalance!D:M,9,FALSE)</f>
        <v>36,50</v>
      </c>
      <c r="C578" s="19" t="str">
        <f>VLOOKUP(A578,AbilBalance!D:M,10,FALSE)</f>
        <v>2440,71.2</v>
      </c>
      <c r="D578">
        <f>ROUNDUP(VLOOKUP(A578,LevelBalance!U:V,2,FALSE)/(24*60),0)</f>
        <v>2396</v>
      </c>
      <c r="E578">
        <f>VLOOKUP(A578,LevelBalance!U:X,4,FALSE)</f>
        <v>0</v>
      </c>
    </row>
    <row r="579" spans="1:5" x14ac:dyDescent="0.3">
      <c r="A579">
        <v>577</v>
      </c>
      <c r="B579" s="18" t="str">
        <f>VLOOKUP(A579,AbilBalance!D:M,9,FALSE)</f>
        <v>39,47</v>
      </c>
      <c r="C579" s="19" t="str">
        <f>VLOOKUP(A579,AbilBalance!D:M,10,FALSE)</f>
        <v>1474,239</v>
      </c>
      <c r="D579">
        <f>ROUNDUP(VLOOKUP(A579,LevelBalance!U:V,2,FALSE)/(24*60),0)</f>
        <v>2396</v>
      </c>
      <c r="E579">
        <f>VLOOKUP(A579,LevelBalance!U:X,4,FALSE)</f>
        <v>0</v>
      </c>
    </row>
    <row r="580" spans="1:5" x14ac:dyDescent="0.3">
      <c r="A580">
        <v>578</v>
      </c>
      <c r="B580" s="18" t="str">
        <f>VLOOKUP(A580,AbilBalance!D:M,9,FALSE)</f>
        <v>43,55</v>
      </c>
      <c r="C580" s="19" t="str">
        <f>VLOOKUP(A580,AbilBalance!D:M,10,FALSE)</f>
        <v>508,0.966</v>
      </c>
      <c r="D580">
        <f>ROUNDUP(VLOOKUP(A580,LevelBalance!U:V,2,FALSE)/(24*60),0)</f>
        <v>2396</v>
      </c>
      <c r="E580">
        <f>VLOOKUP(A580,LevelBalance!U:X,4,FALSE)</f>
        <v>0</v>
      </c>
    </row>
    <row r="581" spans="1:5" x14ac:dyDescent="0.3">
      <c r="A581">
        <v>579</v>
      </c>
      <c r="B581" s="18" t="str">
        <f>VLOOKUP(A581,AbilBalance!D:M,9,FALSE)</f>
        <v>60,46</v>
      </c>
      <c r="C581" s="19" t="str">
        <f>VLOOKUP(A581,AbilBalance!D:M,10,FALSE)</f>
        <v>1.416,20.8</v>
      </c>
      <c r="D581">
        <f>ROUNDUP(VLOOKUP(A581,LevelBalance!U:V,2,FALSE)/(24*60),0)</f>
        <v>2396</v>
      </c>
      <c r="E581">
        <f>VLOOKUP(A581,LevelBalance!U:X,4,FALSE)</f>
        <v>0</v>
      </c>
    </row>
    <row r="582" spans="1:5" x14ac:dyDescent="0.3">
      <c r="A582">
        <v>580</v>
      </c>
      <c r="B582" s="18" t="str">
        <f>VLOOKUP(A582,AbilBalance!D:M,9,FALSE)</f>
        <v>35,54</v>
      </c>
      <c r="C582" s="19" t="str">
        <f>VLOOKUP(A582,AbilBalance!D:M,10,FALSE)</f>
        <v>4785,6.035</v>
      </c>
      <c r="D582">
        <f>ROUNDUP(VLOOKUP(A582,LevelBalance!U:V,2,FALSE)/(24*60),0)</f>
        <v>2396</v>
      </c>
      <c r="E582">
        <f>VLOOKUP(A582,LevelBalance!U:X,4,FALSE)</f>
        <v>0</v>
      </c>
    </row>
    <row r="583" spans="1:5" x14ac:dyDescent="0.3">
      <c r="A583">
        <v>581</v>
      </c>
      <c r="B583" s="18" t="str">
        <f>VLOOKUP(A583,AbilBalance!D:M,9,FALSE)</f>
        <v>36,50</v>
      </c>
      <c r="C583" s="19" t="str">
        <f>VLOOKUP(A583,AbilBalance!D:M,10,FALSE)</f>
        <v>2442.5,71.275</v>
      </c>
      <c r="D583">
        <f>ROUNDUP(VLOOKUP(A583,LevelBalance!U:V,2,FALSE)/(24*60),0)</f>
        <v>2396</v>
      </c>
      <c r="E583">
        <f>VLOOKUP(A583,LevelBalance!U:X,4,FALSE)</f>
        <v>0</v>
      </c>
    </row>
    <row r="584" spans="1:5" x14ac:dyDescent="0.3">
      <c r="A584">
        <v>582</v>
      </c>
      <c r="B584" s="18" t="str">
        <f>VLOOKUP(A584,AbilBalance!D:M,9,FALSE)</f>
        <v>39,47</v>
      </c>
      <c r="C584" s="19" t="str">
        <f>VLOOKUP(A584,AbilBalance!D:M,10,FALSE)</f>
        <v>1475.5,239.25</v>
      </c>
      <c r="D584">
        <f>ROUNDUP(VLOOKUP(A584,LevelBalance!U:V,2,FALSE)/(24*60),0)</f>
        <v>2396</v>
      </c>
      <c r="E584">
        <f>VLOOKUP(A584,LevelBalance!U:X,4,FALSE)</f>
        <v>0</v>
      </c>
    </row>
    <row r="585" spans="1:5" x14ac:dyDescent="0.3">
      <c r="A585">
        <v>583</v>
      </c>
      <c r="B585" s="18" t="str">
        <f>VLOOKUP(A585,AbilBalance!D:M,9,FALSE)</f>
        <v>43,55</v>
      </c>
      <c r="C585" s="19" t="str">
        <f>VLOOKUP(A585,AbilBalance!D:M,10,FALSE)</f>
        <v>508.5,0.967</v>
      </c>
      <c r="D585">
        <f>ROUNDUP(VLOOKUP(A585,LevelBalance!U:V,2,FALSE)/(24*60),0)</f>
        <v>2396</v>
      </c>
      <c r="E585">
        <f>VLOOKUP(A585,LevelBalance!U:X,4,FALSE)</f>
        <v>0</v>
      </c>
    </row>
    <row r="586" spans="1:5" x14ac:dyDescent="0.3">
      <c r="A586">
        <v>584</v>
      </c>
      <c r="B586" s="18" t="str">
        <f>VLOOKUP(A586,AbilBalance!D:M,9,FALSE)</f>
        <v>60,61</v>
      </c>
      <c r="C586" s="19" t="str">
        <f>VLOOKUP(A586,AbilBalance!D:M,10,FALSE)</f>
        <v>1.417,0.89</v>
      </c>
      <c r="D586">
        <f>ROUNDUP(VLOOKUP(A586,LevelBalance!U:V,2,FALSE)/(24*60),0)</f>
        <v>2396</v>
      </c>
      <c r="E586">
        <f>VLOOKUP(A586,LevelBalance!U:X,4,FALSE)</f>
        <v>0</v>
      </c>
    </row>
    <row r="587" spans="1:5" x14ac:dyDescent="0.3">
      <c r="A587">
        <v>585</v>
      </c>
      <c r="B587" s="18" t="str">
        <f>VLOOKUP(A587,AbilBalance!D:M,9,FALSE)</f>
        <v>35,54</v>
      </c>
      <c r="C587" s="19" t="str">
        <f>VLOOKUP(A587,AbilBalance!D:M,10,FALSE)</f>
        <v>4790,6.04</v>
      </c>
      <c r="D587">
        <f>ROUNDUP(VLOOKUP(A587,LevelBalance!U:V,2,FALSE)/(24*60),0)</f>
        <v>2431</v>
      </c>
      <c r="E587">
        <f>VLOOKUP(A587,LevelBalance!U:X,4,FALSE)</f>
        <v>0</v>
      </c>
    </row>
    <row r="588" spans="1:5" x14ac:dyDescent="0.3">
      <c r="A588">
        <v>586</v>
      </c>
      <c r="B588" s="18" t="str">
        <f>VLOOKUP(A588,AbilBalance!D:M,9,FALSE)</f>
        <v>36,50</v>
      </c>
      <c r="C588" s="19" t="str">
        <f>VLOOKUP(A588,AbilBalance!D:M,10,FALSE)</f>
        <v>2445,71.35</v>
      </c>
      <c r="D588">
        <f>ROUNDUP(VLOOKUP(A588,LevelBalance!U:V,2,FALSE)/(24*60),0)</f>
        <v>2431</v>
      </c>
      <c r="E588">
        <f>VLOOKUP(A588,LevelBalance!U:X,4,FALSE)</f>
        <v>0</v>
      </c>
    </row>
    <row r="589" spans="1:5" x14ac:dyDescent="0.3">
      <c r="A589">
        <v>587</v>
      </c>
      <c r="B589" s="18" t="str">
        <f>VLOOKUP(A589,AbilBalance!D:M,9,FALSE)</f>
        <v>39,47</v>
      </c>
      <c r="C589" s="19" t="str">
        <f>VLOOKUP(A589,AbilBalance!D:M,10,FALSE)</f>
        <v>1477,239.5</v>
      </c>
      <c r="D589">
        <f>ROUNDUP(VLOOKUP(A589,LevelBalance!U:V,2,FALSE)/(24*60),0)</f>
        <v>2431</v>
      </c>
      <c r="E589">
        <f>VLOOKUP(A589,LevelBalance!U:X,4,FALSE)</f>
        <v>0</v>
      </c>
    </row>
    <row r="590" spans="1:5" x14ac:dyDescent="0.3">
      <c r="A590">
        <v>588</v>
      </c>
      <c r="B590" s="18" t="str">
        <f>VLOOKUP(A590,AbilBalance!D:M,9,FALSE)</f>
        <v>43,55</v>
      </c>
      <c r="C590" s="19" t="str">
        <f>VLOOKUP(A590,AbilBalance!D:M,10,FALSE)</f>
        <v>509,0.968</v>
      </c>
      <c r="D590">
        <f>ROUNDUP(VLOOKUP(A590,LevelBalance!U:V,2,FALSE)/(24*60),0)</f>
        <v>2431</v>
      </c>
      <c r="E590">
        <f>VLOOKUP(A590,LevelBalance!U:X,4,FALSE)</f>
        <v>0</v>
      </c>
    </row>
    <row r="591" spans="1:5" x14ac:dyDescent="0.3">
      <c r="A591">
        <v>589</v>
      </c>
      <c r="B591" s="18" t="str">
        <f>VLOOKUP(A591,AbilBalance!D:M,9,FALSE)</f>
        <v>60,42</v>
      </c>
      <c r="C591" s="19" t="str">
        <f>VLOOKUP(A591,AbilBalance!D:M,10,FALSE)</f>
        <v>1.418,213</v>
      </c>
      <c r="D591">
        <f>ROUNDUP(VLOOKUP(A591,LevelBalance!U:V,2,FALSE)/(24*60),0)</f>
        <v>2431</v>
      </c>
      <c r="E591">
        <f>VLOOKUP(A591,LevelBalance!U:X,4,FALSE)</f>
        <v>0</v>
      </c>
    </row>
    <row r="592" spans="1:5" x14ac:dyDescent="0.3">
      <c r="A592">
        <v>590</v>
      </c>
      <c r="B592" s="18" t="str">
        <f>VLOOKUP(A592,AbilBalance!D:M,9,FALSE)</f>
        <v>35,54</v>
      </c>
      <c r="C592" s="19" t="str">
        <f>VLOOKUP(A592,AbilBalance!D:M,10,FALSE)</f>
        <v>4795,6.045</v>
      </c>
      <c r="D592">
        <f>ROUNDUP(VLOOKUP(A592,LevelBalance!U:V,2,FALSE)/(24*60),0)</f>
        <v>2431</v>
      </c>
      <c r="E592">
        <f>VLOOKUP(A592,LevelBalance!U:X,4,FALSE)</f>
        <v>0</v>
      </c>
    </row>
    <row r="593" spans="1:5" x14ac:dyDescent="0.3">
      <c r="A593">
        <v>591</v>
      </c>
      <c r="B593" s="18" t="str">
        <f>VLOOKUP(A593,AbilBalance!D:M,9,FALSE)</f>
        <v>36,50</v>
      </c>
      <c r="C593" s="19" t="str">
        <f>VLOOKUP(A593,AbilBalance!D:M,10,FALSE)</f>
        <v>2447.5,71.425</v>
      </c>
      <c r="D593">
        <f>ROUNDUP(VLOOKUP(A593,LevelBalance!U:V,2,FALSE)/(24*60),0)</f>
        <v>2431</v>
      </c>
      <c r="E593">
        <f>VLOOKUP(A593,LevelBalance!U:X,4,FALSE)</f>
        <v>0</v>
      </c>
    </row>
    <row r="594" spans="1:5" x14ac:dyDescent="0.3">
      <c r="A594">
        <v>592</v>
      </c>
      <c r="B594" s="18" t="str">
        <f>VLOOKUP(A594,AbilBalance!D:M,9,FALSE)</f>
        <v>39,47</v>
      </c>
      <c r="C594" s="19" t="str">
        <f>VLOOKUP(A594,AbilBalance!D:M,10,FALSE)</f>
        <v>1478.5,239.75</v>
      </c>
      <c r="D594">
        <f>ROUNDUP(VLOOKUP(A594,LevelBalance!U:V,2,FALSE)/(24*60),0)</f>
        <v>2431</v>
      </c>
      <c r="E594">
        <f>VLOOKUP(A594,LevelBalance!U:X,4,FALSE)</f>
        <v>0</v>
      </c>
    </row>
    <row r="595" spans="1:5" x14ac:dyDescent="0.3">
      <c r="A595">
        <v>593</v>
      </c>
      <c r="B595" s="18" t="str">
        <f>VLOOKUP(A595,AbilBalance!D:M,9,FALSE)</f>
        <v>43,55</v>
      </c>
      <c r="C595" s="19" t="str">
        <f>VLOOKUP(A595,AbilBalance!D:M,10,FALSE)</f>
        <v>509.5,0.969</v>
      </c>
      <c r="D595">
        <f>ROUNDUP(VLOOKUP(A595,LevelBalance!U:V,2,FALSE)/(24*60),0)</f>
        <v>2431</v>
      </c>
      <c r="E595">
        <f>VLOOKUP(A595,LevelBalance!U:X,4,FALSE)</f>
        <v>0</v>
      </c>
    </row>
    <row r="596" spans="1:5" x14ac:dyDescent="0.3">
      <c r="A596">
        <v>594</v>
      </c>
      <c r="B596" s="18" t="str">
        <f>VLOOKUP(A596,AbilBalance!D:M,9,FALSE)</f>
        <v>60,46</v>
      </c>
      <c r="C596" s="19" t="str">
        <f>VLOOKUP(A596,AbilBalance!D:M,10,FALSE)</f>
        <v>1.419,20.85</v>
      </c>
      <c r="D596">
        <f>ROUNDUP(VLOOKUP(A596,LevelBalance!U:V,2,FALSE)/(24*60),0)</f>
        <v>2431</v>
      </c>
      <c r="E596">
        <f>VLOOKUP(A596,LevelBalance!U:X,4,FALSE)</f>
        <v>0</v>
      </c>
    </row>
    <row r="597" spans="1:5" x14ac:dyDescent="0.3">
      <c r="A597">
        <v>595</v>
      </c>
      <c r="B597" s="18" t="str">
        <f>VLOOKUP(A597,AbilBalance!D:M,9,FALSE)</f>
        <v>35,54</v>
      </c>
      <c r="C597" s="19" t="str">
        <f>VLOOKUP(A597,AbilBalance!D:M,10,FALSE)</f>
        <v>4800,6.05</v>
      </c>
      <c r="D597">
        <f>ROUNDUP(VLOOKUP(A597,LevelBalance!U:V,2,FALSE)/(24*60),0)</f>
        <v>2466</v>
      </c>
      <c r="E597">
        <f>VLOOKUP(A597,LevelBalance!U:X,4,FALSE)</f>
        <v>0</v>
      </c>
    </row>
    <row r="598" spans="1:5" x14ac:dyDescent="0.3">
      <c r="A598">
        <v>596</v>
      </c>
      <c r="B598" s="18" t="str">
        <f>VLOOKUP(A598,AbilBalance!D:M,9,FALSE)</f>
        <v>36,50</v>
      </c>
      <c r="C598" s="19" t="str">
        <f>VLOOKUP(A598,AbilBalance!D:M,10,FALSE)</f>
        <v>2450,71.5</v>
      </c>
      <c r="D598">
        <f>ROUNDUP(VLOOKUP(A598,LevelBalance!U:V,2,FALSE)/(24*60),0)</f>
        <v>2466</v>
      </c>
      <c r="E598">
        <f>VLOOKUP(A598,LevelBalance!U:X,4,FALSE)</f>
        <v>0</v>
      </c>
    </row>
    <row r="599" spans="1:5" x14ac:dyDescent="0.3">
      <c r="A599">
        <v>597</v>
      </c>
      <c r="B599" s="18" t="str">
        <f>VLOOKUP(A599,AbilBalance!D:M,9,FALSE)</f>
        <v>39,47</v>
      </c>
      <c r="C599" s="19" t="str">
        <f>VLOOKUP(A599,AbilBalance!D:M,10,FALSE)</f>
        <v>1480,240</v>
      </c>
      <c r="D599">
        <f>ROUNDUP(VLOOKUP(A599,LevelBalance!U:V,2,FALSE)/(24*60),0)</f>
        <v>2466</v>
      </c>
      <c r="E599">
        <f>VLOOKUP(A599,LevelBalance!U:X,4,FALSE)</f>
        <v>0</v>
      </c>
    </row>
    <row r="600" spans="1:5" x14ac:dyDescent="0.3">
      <c r="A600">
        <v>598</v>
      </c>
      <c r="B600" s="18" t="str">
        <f>VLOOKUP(A600,AbilBalance!D:M,9,FALSE)</f>
        <v>43,55</v>
      </c>
      <c r="C600" s="19" t="str">
        <f>VLOOKUP(A600,AbilBalance!D:M,10,FALSE)</f>
        <v>510,0.97</v>
      </c>
      <c r="D600">
        <f>ROUNDUP(VLOOKUP(A600,LevelBalance!U:V,2,FALSE)/(24*60),0)</f>
        <v>2466</v>
      </c>
      <c r="E600">
        <f>VLOOKUP(A600,LevelBalance!U:X,4,FALSE)</f>
        <v>0</v>
      </c>
    </row>
    <row r="601" spans="1:5" x14ac:dyDescent="0.3">
      <c r="A601">
        <v>599</v>
      </c>
      <c r="B601" s="18" t="str">
        <f>VLOOKUP(A601,AbilBalance!D:M,9,FALSE)</f>
        <v>60,61</v>
      </c>
      <c r="C601" s="19" t="str">
        <f>VLOOKUP(A601,AbilBalance!D:M,10,FALSE)</f>
        <v>1.42,0.8925</v>
      </c>
      <c r="D601">
        <f>ROUNDUP(VLOOKUP(A601,LevelBalance!U:V,2,FALSE)/(24*60),0)</f>
        <v>2466</v>
      </c>
      <c r="E601">
        <f>VLOOKUP(A601,LevelBalance!U:X,4,FALSE)</f>
        <v>0</v>
      </c>
    </row>
    <row r="602" spans="1:5" x14ac:dyDescent="0.3">
      <c r="A602">
        <v>600</v>
      </c>
      <c r="B602" s="18" t="str">
        <f>VLOOKUP(A602,AbilBalance!D:M,9,FALSE)</f>
        <v>35,54</v>
      </c>
      <c r="C602" s="19" t="str">
        <f>VLOOKUP(A602,AbilBalance!D:M,10,FALSE)</f>
        <v>4805,6.055</v>
      </c>
      <c r="D602">
        <f>ROUNDUP(VLOOKUP(A602,LevelBalance!U:V,2,FALSE)/(24*60),0)</f>
        <v>2466</v>
      </c>
      <c r="E602">
        <f>VLOOKUP(A602,LevelBalance!U:X,4,FALSE)</f>
        <v>0</v>
      </c>
    </row>
    <row r="603" spans="1:5" x14ac:dyDescent="0.3">
      <c r="A603">
        <v>601</v>
      </c>
      <c r="B603" s="18" t="str">
        <f>VLOOKUP(A603,AbilBalance!D:M,9,FALSE)</f>
        <v>36,50</v>
      </c>
      <c r="C603" s="19" t="str">
        <f>VLOOKUP(A603,AbilBalance!D:M,10,FALSE)</f>
        <v>2452.5,71.575</v>
      </c>
      <c r="D603">
        <f>ROUNDUP(VLOOKUP(A603,LevelBalance!U:V,2,FALSE)/(24*60),0)</f>
        <v>2466</v>
      </c>
      <c r="E603">
        <f>VLOOKUP(A603,LevelBalance!U:X,4,FALSE)</f>
        <v>0</v>
      </c>
    </row>
    <row r="604" spans="1:5" x14ac:dyDescent="0.3">
      <c r="A604">
        <v>602</v>
      </c>
      <c r="B604" s="18" t="str">
        <f>VLOOKUP(A604,AbilBalance!D:M,9,FALSE)</f>
        <v>39,47</v>
      </c>
      <c r="C604" s="19" t="str">
        <f>VLOOKUP(A604,AbilBalance!D:M,10,FALSE)</f>
        <v>1481.5,240.25</v>
      </c>
      <c r="D604">
        <f>ROUNDUP(VLOOKUP(A604,LevelBalance!U:V,2,FALSE)/(24*60),0)</f>
        <v>2466</v>
      </c>
      <c r="E604">
        <f>VLOOKUP(A604,LevelBalance!U:X,4,FALSE)</f>
        <v>0</v>
      </c>
    </row>
    <row r="605" spans="1:5" x14ac:dyDescent="0.3">
      <c r="A605">
        <v>603</v>
      </c>
      <c r="B605" s="18" t="str">
        <f>VLOOKUP(A605,AbilBalance!D:M,9,FALSE)</f>
        <v>43,55</v>
      </c>
      <c r="C605" s="19" t="str">
        <f>VLOOKUP(A605,AbilBalance!D:M,10,FALSE)</f>
        <v>510.5,0.971</v>
      </c>
      <c r="D605">
        <f>ROUNDUP(VLOOKUP(A605,LevelBalance!U:V,2,FALSE)/(24*60),0)</f>
        <v>2466</v>
      </c>
      <c r="E605">
        <f>VLOOKUP(A605,LevelBalance!U:X,4,FALSE)</f>
        <v>0</v>
      </c>
    </row>
    <row r="606" spans="1:5" x14ac:dyDescent="0.3">
      <c r="A606">
        <v>604</v>
      </c>
      <c r="B606" s="18" t="str">
        <f>VLOOKUP(A606,AbilBalance!D:M,9,FALSE)</f>
        <v>60,42</v>
      </c>
      <c r="C606" s="19" t="str">
        <f>VLOOKUP(A606,AbilBalance!D:M,10,FALSE)</f>
        <v>1.421,213.5</v>
      </c>
      <c r="D606">
        <f>ROUNDUP(VLOOKUP(A606,LevelBalance!U:V,2,FALSE)/(24*60),0)</f>
        <v>2466</v>
      </c>
      <c r="E606">
        <f>VLOOKUP(A606,LevelBalance!U:X,4,FALSE)</f>
        <v>0</v>
      </c>
    </row>
    <row r="607" spans="1:5" x14ac:dyDescent="0.3">
      <c r="A607">
        <v>605</v>
      </c>
      <c r="B607" s="18" t="str">
        <f>VLOOKUP(A607,AbilBalance!D:M,9,FALSE)</f>
        <v>35,54</v>
      </c>
      <c r="C607" s="19" t="str">
        <f>VLOOKUP(A607,AbilBalance!D:M,10,FALSE)</f>
        <v>4810,6.06</v>
      </c>
      <c r="D607">
        <f>ROUNDUP(VLOOKUP(A607,LevelBalance!U:V,2,FALSE)/(24*60),0)</f>
        <v>2500</v>
      </c>
      <c r="E607">
        <f>VLOOKUP(A607,LevelBalance!U:X,4,FALSE)</f>
        <v>0</v>
      </c>
    </row>
    <row r="608" spans="1:5" x14ac:dyDescent="0.3">
      <c r="A608">
        <v>606</v>
      </c>
      <c r="B608" s="18" t="str">
        <f>VLOOKUP(A608,AbilBalance!D:M,9,FALSE)</f>
        <v>36,50</v>
      </c>
      <c r="C608" s="19" t="str">
        <f>VLOOKUP(A608,AbilBalance!D:M,10,FALSE)</f>
        <v>2455,71.65</v>
      </c>
      <c r="D608">
        <f>ROUNDUP(VLOOKUP(A608,LevelBalance!U:V,2,FALSE)/(24*60),0)</f>
        <v>2500</v>
      </c>
      <c r="E608">
        <f>VLOOKUP(A608,LevelBalance!U:X,4,FALSE)</f>
        <v>0</v>
      </c>
    </row>
    <row r="609" spans="1:5" x14ac:dyDescent="0.3">
      <c r="A609">
        <v>607</v>
      </c>
      <c r="B609" s="18" t="str">
        <f>VLOOKUP(A609,AbilBalance!D:M,9,FALSE)</f>
        <v>39,47</v>
      </c>
      <c r="C609" s="19" t="str">
        <f>VLOOKUP(A609,AbilBalance!D:M,10,FALSE)</f>
        <v>1483,240.5</v>
      </c>
      <c r="D609">
        <f>ROUNDUP(VLOOKUP(A609,LevelBalance!U:V,2,FALSE)/(24*60),0)</f>
        <v>2500</v>
      </c>
      <c r="E609">
        <f>VLOOKUP(A609,LevelBalance!U:X,4,FALSE)</f>
        <v>0</v>
      </c>
    </row>
    <row r="610" spans="1:5" x14ac:dyDescent="0.3">
      <c r="A610">
        <v>608</v>
      </c>
      <c r="B610" s="18" t="str">
        <f>VLOOKUP(A610,AbilBalance!D:M,9,FALSE)</f>
        <v>43,55</v>
      </c>
      <c r="C610" s="19" t="str">
        <f>VLOOKUP(A610,AbilBalance!D:M,10,FALSE)</f>
        <v>511,0.972</v>
      </c>
      <c r="D610">
        <f>ROUNDUP(VLOOKUP(A610,LevelBalance!U:V,2,FALSE)/(24*60),0)</f>
        <v>2500</v>
      </c>
      <c r="E610">
        <f>VLOOKUP(A610,LevelBalance!U:X,4,FALSE)</f>
        <v>0</v>
      </c>
    </row>
    <row r="611" spans="1:5" x14ac:dyDescent="0.3">
      <c r="A611">
        <v>609</v>
      </c>
      <c r="B611" s="18" t="str">
        <f>VLOOKUP(A611,AbilBalance!D:M,9,FALSE)</f>
        <v>60,46</v>
      </c>
      <c r="C611" s="19" t="str">
        <f>VLOOKUP(A611,AbilBalance!D:M,10,FALSE)</f>
        <v>1.422,20.9</v>
      </c>
      <c r="D611">
        <f>ROUNDUP(VLOOKUP(A611,LevelBalance!U:V,2,FALSE)/(24*60),0)</f>
        <v>2500</v>
      </c>
      <c r="E611">
        <f>VLOOKUP(A611,LevelBalance!U:X,4,FALSE)</f>
        <v>0</v>
      </c>
    </row>
    <row r="612" spans="1:5" x14ac:dyDescent="0.3">
      <c r="A612">
        <v>610</v>
      </c>
      <c r="B612" s="18" t="str">
        <f>VLOOKUP(A612,AbilBalance!D:M,9,FALSE)</f>
        <v>35,54</v>
      </c>
      <c r="C612" s="19" t="str">
        <f>VLOOKUP(A612,AbilBalance!D:M,10,FALSE)</f>
        <v>4815,6.065</v>
      </c>
      <c r="D612">
        <f>ROUNDUP(VLOOKUP(A612,LevelBalance!U:V,2,FALSE)/(24*60),0)</f>
        <v>2500</v>
      </c>
      <c r="E612">
        <f>VLOOKUP(A612,LevelBalance!U:X,4,FALSE)</f>
        <v>0</v>
      </c>
    </row>
    <row r="613" spans="1:5" x14ac:dyDescent="0.3">
      <c r="A613">
        <v>611</v>
      </c>
      <c r="B613" s="18" t="str">
        <f>VLOOKUP(A613,AbilBalance!D:M,9,FALSE)</f>
        <v>36,50</v>
      </c>
      <c r="C613" s="19" t="str">
        <f>VLOOKUP(A613,AbilBalance!D:M,10,FALSE)</f>
        <v>2457.5,71.725</v>
      </c>
      <c r="D613">
        <f>ROUNDUP(VLOOKUP(A613,LevelBalance!U:V,2,FALSE)/(24*60),0)</f>
        <v>2500</v>
      </c>
      <c r="E613">
        <f>VLOOKUP(A613,LevelBalance!U:X,4,FALSE)</f>
        <v>0</v>
      </c>
    </row>
    <row r="614" spans="1:5" x14ac:dyDescent="0.3">
      <c r="A614">
        <v>612</v>
      </c>
      <c r="B614" s="18" t="str">
        <f>VLOOKUP(A614,AbilBalance!D:M,9,FALSE)</f>
        <v>39,47</v>
      </c>
      <c r="C614" s="19" t="str">
        <f>VLOOKUP(A614,AbilBalance!D:M,10,FALSE)</f>
        <v>1484.5,240.75</v>
      </c>
      <c r="D614">
        <f>ROUNDUP(VLOOKUP(A614,LevelBalance!U:V,2,FALSE)/(24*60),0)</f>
        <v>2500</v>
      </c>
      <c r="E614">
        <f>VLOOKUP(A614,LevelBalance!U:X,4,FALSE)</f>
        <v>0</v>
      </c>
    </row>
    <row r="615" spans="1:5" x14ac:dyDescent="0.3">
      <c r="A615">
        <v>613</v>
      </c>
      <c r="B615" s="18" t="str">
        <f>VLOOKUP(A615,AbilBalance!D:M,9,FALSE)</f>
        <v>43,55</v>
      </c>
      <c r="C615" s="19" t="str">
        <f>VLOOKUP(A615,AbilBalance!D:M,10,FALSE)</f>
        <v>511.5,0.973</v>
      </c>
      <c r="D615">
        <f>ROUNDUP(VLOOKUP(A615,LevelBalance!U:V,2,FALSE)/(24*60),0)</f>
        <v>2500</v>
      </c>
      <c r="E615">
        <f>VLOOKUP(A615,LevelBalance!U:X,4,FALSE)</f>
        <v>0</v>
      </c>
    </row>
    <row r="616" spans="1:5" x14ac:dyDescent="0.3">
      <c r="A616">
        <v>614</v>
      </c>
      <c r="B616" s="18" t="str">
        <f>VLOOKUP(A616,AbilBalance!D:M,9,FALSE)</f>
        <v>60,61</v>
      </c>
      <c r="C616" s="19" t="str">
        <f>VLOOKUP(A616,AbilBalance!D:M,10,FALSE)</f>
        <v>1.423,0.895</v>
      </c>
      <c r="D616">
        <f>ROUNDUP(VLOOKUP(A616,LevelBalance!U:V,2,FALSE)/(24*60),0)</f>
        <v>2500</v>
      </c>
      <c r="E616">
        <f>VLOOKUP(A616,LevelBalance!U:X,4,FALSE)</f>
        <v>0</v>
      </c>
    </row>
    <row r="617" spans="1:5" x14ac:dyDescent="0.3">
      <c r="A617">
        <v>615</v>
      </c>
      <c r="B617" s="18" t="str">
        <f>VLOOKUP(A617,AbilBalance!D:M,9,FALSE)</f>
        <v>35,54</v>
      </c>
      <c r="C617" s="19" t="str">
        <f>VLOOKUP(A617,AbilBalance!D:M,10,FALSE)</f>
        <v>4820,6.07</v>
      </c>
      <c r="D617">
        <f>ROUNDUP(VLOOKUP(A617,LevelBalance!U:V,2,FALSE)/(24*60),0)</f>
        <v>2535</v>
      </c>
      <c r="E617">
        <f>VLOOKUP(A617,LevelBalance!U:X,4,FALSE)</f>
        <v>0</v>
      </c>
    </row>
    <row r="618" spans="1:5" x14ac:dyDescent="0.3">
      <c r="A618">
        <v>616</v>
      </c>
      <c r="B618" s="18" t="str">
        <f>VLOOKUP(A618,AbilBalance!D:M,9,FALSE)</f>
        <v>36,50</v>
      </c>
      <c r="C618" s="19" t="str">
        <f>VLOOKUP(A618,AbilBalance!D:M,10,FALSE)</f>
        <v>2460,71.8</v>
      </c>
      <c r="D618">
        <f>ROUNDUP(VLOOKUP(A618,LevelBalance!U:V,2,FALSE)/(24*60),0)</f>
        <v>2535</v>
      </c>
      <c r="E618">
        <f>VLOOKUP(A618,LevelBalance!U:X,4,FALSE)</f>
        <v>0</v>
      </c>
    </row>
    <row r="619" spans="1:5" x14ac:dyDescent="0.3">
      <c r="A619">
        <v>617</v>
      </c>
      <c r="B619" s="18" t="str">
        <f>VLOOKUP(A619,AbilBalance!D:M,9,FALSE)</f>
        <v>39,47</v>
      </c>
      <c r="C619" s="19" t="str">
        <f>VLOOKUP(A619,AbilBalance!D:M,10,FALSE)</f>
        <v>1486,241</v>
      </c>
      <c r="D619">
        <f>ROUNDUP(VLOOKUP(A619,LevelBalance!U:V,2,FALSE)/(24*60),0)</f>
        <v>2535</v>
      </c>
      <c r="E619">
        <f>VLOOKUP(A619,LevelBalance!U:X,4,FALSE)</f>
        <v>0</v>
      </c>
    </row>
    <row r="620" spans="1:5" x14ac:dyDescent="0.3">
      <c r="A620">
        <v>618</v>
      </c>
      <c r="B620" s="18" t="str">
        <f>VLOOKUP(A620,AbilBalance!D:M,9,FALSE)</f>
        <v>43,55</v>
      </c>
      <c r="C620" s="19" t="str">
        <f>VLOOKUP(A620,AbilBalance!D:M,10,FALSE)</f>
        <v>512,0.974</v>
      </c>
      <c r="D620">
        <f>ROUNDUP(VLOOKUP(A620,LevelBalance!U:V,2,FALSE)/(24*60),0)</f>
        <v>2535</v>
      </c>
      <c r="E620">
        <f>VLOOKUP(A620,LevelBalance!U:X,4,FALSE)</f>
        <v>0</v>
      </c>
    </row>
    <row r="621" spans="1:5" x14ac:dyDescent="0.3">
      <c r="A621">
        <v>619</v>
      </c>
      <c r="B621" s="18" t="str">
        <f>VLOOKUP(A621,AbilBalance!D:M,9,FALSE)</f>
        <v>60,42</v>
      </c>
      <c r="C621" s="19" t="str">
        <f>VLOOKUP(A621,AbilBalance!D:M,10,FALSE)</f>
        <v>1.424,214</v>
      </c>
      <c r="D621">
        <f>ROUNDUP(VLOOKUP(A621,LevelBalance!U:V,2,FALSE)/(24*60),0)</f>
        <v>2535</v>
      </c>
      <c r="E621">
        <f>VLOOKUP(A621,LevelBalance!U:X,4,FALSE)</f>
        <v>0</v>
      </c>
    </row>
    <row r="622" spans="1:5" x14ac:dyDescent="0.3">
      <c r="A622">
        <v>620</v>
      </c>
      <c r="B622" s="18" t="str">
        <f>VLOOKUP(A622,AbilBalance!D:M,9,FALSE)</f>
        <v>35,54</v>
      </c>
      <c r="C622" s="19" t="str">
        <f>VLOOKUP(A622,AbilBalance!D:M,10,FALSE)</f>
        <v>4825,6.075</v>
      </c>
      <c r="D622">
        <f>ROUNDUP(VLOOKUP(A622,LevelBalance!U:V,2,FALSE)/(24*60),0)</f>
        <v>2535</v>
      </c>
      <c r="E622">
        <f>VLOOKUP(A622,LevelBalance!U:X,4,FALSE)</f>
        <v>0</v>
      </c>
    </row>
    <row r="623" spans="1:5" x14ac:dyDescent="0.3">
      <c r="A623">
        <v>621</v>
      </c>
      <c r="B623" s="18" t="str">
        <f>VLOOKUP(A623,AbilBalance!D:M,9,FALSE)</f>
        <v>36,50</v>
      </c>
      <c r="C623" s="19" t="str">
        <f>VLOOKUP(A623,AbilBalance!D:M,10,FALSE)</f>
        <v>2462.5,71.875</v>
      </c>
      <c r="D623">
        <f>ROUNDUP(VLOOKUP(A623,LevelBalance!U:V,2,FALSE)/(24*60),0)</f>
        <v>2535</v>
      </c>
      <c r="E623">
        <f>VLOOKUP(A623,LevelBalance!U:X,4,FALSE)</f>
        <v>0</v>
      </c>
    </row>
    <row r="624" spans="1:5" x14ac:dyDescent="0.3">
      <c r="A624">
        <v>622</v>
      </c>
      <c r="B624" s="18" t="str">
        <f>VLOOKUP(A624,AbilBalance!D:M,9,FALSE)</f>
        <v>39,47</v>
      </c>
      <c r="C624" s="19" t="str">
        <f>VLOOKUP(A624,AbilBalance!D:M,10,FALSE)</f>
        <v>1487.5,241.25</v>
      </c>
      <c r="D624">
        <f>ROUNDUP(VLOOKUP(A624,LevelBalance!U:V,2,FALSE)/(24*60),0)</f>
        <v>2535</v>
      </c>
      <c r="E624">
        <f>VLOOKUP(A624,LevelBalance!U:X,4,FALSE)</f>
        <v>0</v>
      </c>
    </row>
    <row r="625" spans="1:5" x14ac:dyDescent="0.3">
      <c r="A625">
        <v>623</v>
      </c>
      <c r="B625" s="18" t="str">
        <f>VLOOKUP(A625,AbilBalance!D:M,9,FALSE)</f>
        <v>43,55</v>
      </c>
      <c r="C625" s="19" t="str">
        <f>VLOOKUP(A625,AbilBalance!D:M,10,FALSE)</f>
        <v>512.5,0.975</v>
      </c>
      <c r="D625">
        <f>ROUNDUP(VLOOKUP(A625,LevelBalance!U:V,2,FALSE)/(24*60),0)</f>
        <v>2535</v>
      </c>
      <c r="E625">
        <f>VLOOKUP(A625,LevelBalance!U:X,4,FALSE)</f>
        <v>0</v>
      </c>
    </row>
    <row r="626" spans="1:5" x14ac:dyDescent="0.3">
      <c r="A626">
        <v>624</v>
      </c>
      <c r="B626" s="18" t="str">
        <f>VLOOKUP(A626,AbilBalance!D:M,9,FALSE)</f>
        <v>60,46</v>
      </c>
      <c r="C626" s="19" t="str">
        <f>VLOOKUP(A626,AbilBalance!D:M,10,FALSE)</f>
        <v>1.425,20.95</v>
      </c>
      <c r="D626">
        <f>ROUNDUP(VLOOKUP(A626,LevelBalance!U:V,2,FALSE)/(24*60),0)</f>
        <v>2535</v>
      </c>
      <c r="E626">
        <f>VLOOKUP(A626,LevelBalance!U:X,4,FALSE)</f>
        <v>0</v>
      </c>
    </row>
    <row r="627" spans="1:5" x14ac:dyDescent="0.3">
      <c r="A627">
        <v>625</v>
      </c>
      <c r="B627" s="18" t="str">
        <f>VLOOKUP(A627,AbilBalance!D:M,9,FALSE)</f>
        <v>35,54</v>
      </c>
      <c r="C627" s="19" t="str">
        <f>VLOOKUP(A627,AbilBalance!D:M,10,FALSE)</f>
        <v>4830,6.08</v>
      </c>
      <c r="D627">
        <f>ROUNDUP(VLOOKUP(A627,LevelBalance!U:V,2,FALSE)/(24*60),0)</f>
        <v>2570</v>
      </c>
      <c r="E627">
        <f>VLOOKUP(A627,LevelBalance!U:X,4,FALSE)</f>
        <v>0</v>
      </c>
    </row>
    <row r="628" spans="1:5" x14ac:dyDescent="0.3">
      <c r="A628">
        <v>626</v>
      </c>
      <c r="B628" s="18" t="str">
        <f>VLOOKUP(A628,AbilBalance!D:M,9,FALSE)</f>
        <v>36,50</v>
      </c>
      <c r="C628" s="19" t="str">
        <f>VLOOKUP(A628,AbilBalance!D:M,10,FALSE)</f>
        <v>2465,71.95</v>
      </c>
      <c r="D628">
        <f>ROUNDUP(VLOOKUP(A628,LevelBalance!U:V,2,FALSE)/(24*60),0)</f>
        <v>2570</v>
      </c>
      <c r="E628">
        <f>VLOOKUP(A628,LevelBalance!U:X,4,FALSE)</f>
        <v>0</v>
      </c>
    </row>
    <row r="629" spans="1:5" x14ac:dyDescent="0.3">
      <c r="A629">
        <v>627</v>
      </c>
      <c r="B629" s="18" t="str">
        <f>VLOOKUP(A629,AbilBalance!D:M,9,FALSE)</f>
        <v>39,47</v>
      </c>
      <c r="C629" s="19" t="str">
        <f>VLOOKUP(A629,AbilBalance!D:M,10,FALSE)</f>
        <v>1489,241.5</v>
      </c>
      <c r="D629">
        <f>ROUNDUP(VLOOKUP(A629,LevelBalance!U:V,2,FALSE)/(24*60),0)</f>
        <v>2570</v>
      </c>
      <c r="E629">
        <f>VLOOKUP(A629,LevelBalance!U:X,4,FALSE)</f>
        <v>0</v>
      </c>
    </row>
    <row r="630" spans="1:5" x14ac:dyDescent="0.3">
      <c r="A630">
        <v>628</v>
      </c>
      <c r="B630" s="18" t="str">
        <f>VLOOKUP(A630,AbilBalance!D:M,9,FALSE)</f>
        <v>43,55</v>
      </c>
      <c r="C630" s="19" t="str">
        <f>VLOOKUP(A630,AbilBalance!D:M,10,FALSE)</f>
        <v>513,0.976</v>
      </c>
      <c r="D630">
        <f>ROUNDUP(VLOOKUP(A630,LevelBalance!U:V,2,FALSE)/(24*60),0)</f>
        <v>2570</v>
      </c>
      <c r="E630">
        <f>VLOOKUP(A630,LevelBalance!U:X,4,FALSE)</f>
        <v>0</v>
      </c>
    </row>
    <row r="631" spans="1:5" x14ac:dyDescent="0.3">
      <c r="A631">
        <v>629</v>
      </c>
      <c r="B631" s="18" t="str">
        <f>VLOOKUP(A631,AbilBalance!D:M,9,FALSE)</f>
        <v>60,61</v>
      </c>
      <c r="C631" s="19" t="str">
        <f>VLOOKUP(A631,AbilBalance!D:M,10,FALSE)</f>
        <v>1.426,0.8975</v>
      </c>
      <c r="D631">
        <f>ROUNDUP(VLOOKUP(A631,LevelBalance!U:V,2,FALSE)/(24*60),0)</f>
        <v>2570</v>
      </c>
      <c r="E631">
        <f>VLOOKUP(A631,LevelBalance!U:X,4,FALSE)</f>
        <v>0</v>
      </c>
    </row>
    <row r="632" spans="1:5" x14ac:dyDescent="0.3">
      <c r="A632">
        <v>630</v>
      </c>
      <c r="B632" s="18" t="str">
        <f>VLOOKUP(A632,AbilBalance!D:M,9,FALSE)</f>
        <v>35,54</v>
      </c>
      <c r="C632" s="19" t="str">
        <f>VLOOKUP(A632,AbilBalance!D:M,10,FALSE)</f>
        <v>4835,6.085</v>
      </c>
      <c r="D632">
        <f>ROUNDUP(VLOOKUP(A632,LevelBalance!U:V,2,FALSE)/(24*60),0)</f>
        <v>2570</v>
      </c>
      <c r="E632">
        <f>VLOOKUP(A632,LevelBalance!U:X,4,FALSE)</f>
        <v>0</v>
      </c>
    </row>
    <row r="633" spans="1:5" x14ac:dyDescent="0.3">
      <c r="A633">
        <v>631</v>
      </c>
      <c r="B633" s="18" t="str">
        <f>VLOOKUP(A633,AbilBalance!D:M,9,FALSE)</f>
        <v>36,50</v>
      </c>
      <c r="C633" s="19" t="str">
        <f>VLOOKUP(A633,AbilBalance!D:M,10,FALSE)</f>
        <v>2467.5,72.025</v>
      </c>
      <c r="D633">
        <f>ROUNDUP(VLOOKUP(A633,LevelBalance!U:V,2,FALSE)/(24*60),0)</f>
        <v>2570</v>
      </c>
      <c r="E633">
        <f>VLOOKUP(A633,LevelBalance!U:X,4,FALSE)</f>
        <v>0</v>
      </c>
    </row>
    <row r="634" spans="1:5" x14ac:dyDescent="0.3">
      <c r="A634">
        <v>632</v>
      </c>
      <c r="B634" s="18" t="str">
        <f>VLOOKUP(A634,AbilBalance!D:M,9,FALSE)</f>
        <v>39,47</v>
      </c>
      <c r="C634" s="19" t="str">
        <f>VLOOKUP(A634,AbilBalance!D:M,10,FALSE)</f>
        <v>1490.5,241.75</v>
      </c>
      <c r="D634">
        <f>ROUNDUP(VLOOKUP(A634,LevelBalance!U:V,2,FALSE)/(24*60),0)</f>
        <v>2570</v>
      </c>
      <c r="E634">
        <f>VLOOKUP(A634,LevelBalance!U:X,4,FALSE)</f>
        <v>0</v>
      </c>
    </row>
    <row r="635" spans="1:5" x14ac:dyDescent="0.3">
      <c r="A635">
        <v>633</v>
      </c>
      <c r="B635" s="18" t="str">
        <f>VLOOKUP(A635,AbilBalance!D:M,9,FALSE)</f>
        <v>43,55</v>
      </c>
      <c r="C635" s="19" t="str">
        <f>VLOOKUP(A635,AbilBalance!D:M,10,FALSE)</f>
        <v>513.5,0.977</v>
      </c>
      <c r="D635">
        <f>ROUNDUP(VLOOKUP(A635,LevelBalance!U:V,2,FALSE)/(24*60),0)</f>
        <v>2570</v>
      </c>
      <c r="E635">
        <f>VLOOKUP(A635,LevelBalance!U:X,4,FALSE)</f>
        <v>0</v>
      </c>
    </row>
    <row r="636" spans="1:5" x14ac:dyDescent="0.3">
      <c r="A636">
        <v>634</v>
      </c>
      <c r="B636" s="18" t="str">
        <f>VLOOKUP(A636,AbilBalance!D:M,9,FALSE)</f>
        <v>60,42</v>
      </c>
      <c r="C636" s="19" t="str">
        <f>VLOOKUP(A636,AbilBalance!D:M,10,FALSE)</f>
        <v>1.427,214.5</v>
      </c>
      <c r="D636">
        <f>ROUNDUP(VLOOKUP(A636,LevelBalance!U:V,2,FALSE)/(24*60),0)</f>
        <v>2570</v>
      </c>
      <c r="E636">
        <f>VLOOKUP(A636,LevelBalance!U:X,4,FALSE)</f>
        <v>0</v>
      </c>
    </row>
    <row r="637" spans="1:5" x14ac:dyDescent="0.3">
      <c r="A637">
        <v>635</v>
      </c>
      <c r="B637" s="18" t="str">
        <f>VLOOKUP(A637,AbilBalance!D:M,9,FALSE)</f>
        <v>35,54</v>
      </c>
      <c r="C637" s="19" t="str">
        <f>VLOOKUP(A637,AbilBalance!D:M,10,FALSE)</f>
        <v>4840,6.09</v>
      </c>
      <c r="D637">
        <f>ROUNDUP(VLOOKUP(A637,LevelBalance!U:V,2,FALSE)/(24*60),0)</f>
        <v>2605</v>
      </c>
      <c r="E637">
        <f>VLOOKUP(A637,LevelBalance!U:X,4,FALSE)</f>
        <v>0</v>
      </c>
    </row>
    <row r="638" spans="1:5" x14ac:dyDescent="0.3">
      <c r="A638">
        <v>636</v>
      </c>
      <c r="B638" s="18" t="str">
        <f>VLOOKUP(A638,AbilBalance!D:M,9,FALSE)</f>
        <v>36,50</v>
      </c>
      <c r="C638" s="19" t="str">
        <f>VLOOKUP(A638,AbilBalance!D:M,10,FALSE)</f>
        <v>2470,72.1</v>
      </c>
      <c r="D638">
        <f>ROUNDUP(VLOOKUP(A638,LevelBalance!U:V,2,FALSE)/(24*60),0)</f>
        <v>2605</v>
      </c>
      <c r="E638">
        <f>VLOOKUP(A638,LevelBalance!U:X,4,FALSE)</f>
        <v>0</v>
      </c>
    </row>
    <row r="639" spans="1:5" x14ac:dyDescent="0.3">
      <c r="A639">
        <v>637</v>
      </c>
      <c r="B639" s="18" t="str">
        <f>VLOOKUP(A639,AbilBalance!D:M,9,FALSE)</f>
        <v>39,47</v>
      </c>
      <c r="C639" s="19" t="str">
        <f>VLOOKUP(A639,AbilBalance!D:M,10,FALSE)</f>
        <v>1492,242</v>
      </c>
      <c r="D639">
        <f>ROUNDUP(VLOOKUP(A639,LevelBalance!U:V,2,FALSE)/(24*60),0)</f>
        <v>2605</v>
      </c>
      <c r="E639">
        <f>VLOOKUP(A639,LevelBalance!U:X,4,FALSE)</f>
        <v>0</v>
      </c>
    </row>
    <row r="640" spans="1:5" x14ac:dyDescent="0.3">
      <c r="A640">
        <v>638</v>
      </c>
      <c r="B640" s="18" t="str">
        <f>VLOOKUP(A640,AbilBalance!D:M,9,FALSE)</f>
        <v>43,55</v>
      </c>
      <c r="C640" s="19" t="str">
        <f>VLOOKUP(A640,AbilBalance!D:M,10,FALSE)</f>
        <v>514,0.978</v>
      </c>
      <c r="D640">
        <f>ROUNDUP(VLOOKUP(A640,LevelBalance!U:V,2,FALSE)/(24*60),0)</f>
        <v>2605</v>
      </c>
      <c r="E640">
        <f>VLOOKUP(A640,LevelBalance!U:X,4,FALSE)</f>
        <v>0</v>
      </c>
    </row>
    <row r="641" spans="1:5" x14ac:dyDescent="0.3">
      <c r="A641">
        <v>639</v>
      </c>
      <c r="B641" s="18" t="str">
        <f>VLOOKUP(A641,AbilBalance!D:M,9,FALSE)</f>
        <v>60,46</v>
      </c>
      <c r="C641" s="19" t="str">
        <f>VLOOKUP(A641,AbilBalance!D:M,10,FALSE)</f>
        <v>1.428,21</v>
      </c>
      <c r="D641">
        <f>ROUNDUP(VLOOKUP(A641,LevelBalance!U:V,2,FALSE)/(24*60),0)</f>
        <v>2605</v>
      </c>
      <c r="E641">
        <f>VLOOKUP(A641,LevelBalance!U:X,4,FALSE)</f>
        <v>0</v>
      </c>
    </row>
    <row r="642" spans="1:5" x14ac:dyDescent="0.3">
      <c r="A642">
        <v>640</v>
      </c>
      <c r="B642" s="18" t="str">
        <f>VLOOKUP(A642,AbilBalance!D:M,9,FALSE)</f>
        <v>35,54</v>
      </c>
      <c r="C642" s="19" t="str">
        <f>VLOOKUP(A642,AbilBalance!D:M,10,FALSE)</f>
        <v>4845,6.095</v>
      </c>
      <c r="D642">
        <f>ROUNDUP(VLOOKUP(A642,LevelBalance!U:V,2,FALSE)/(24*60),0)</f>
        <v>2605</v>
      </c>
      <c r="E642">
        <f>VLOOKUP(A642,LevelBalance!U:X,4,FALSE)</f>
        <v>0</v>
      </c>
    </row>
    <row r="643" spans="1:5" x14ac:dyDescent="0.3">
      <c r="A643">
        <v>641</v>
      </c>
      <c r="B643" s="18" t="str">
        <f>VLOOKUP(A643,AbilBalance!D:M,9,FALSE)</f>
        <v>36,50</v>
      </c>
      <c r="C643" s="19" t="str">
        <f>VLOOKUP(A643,AbilBalance!D:M,10,FALSE)</f>
        <v>2472.5,72.175</v>
      </c>
      <c r="D643">
        <f>ROUNDUP(VLOOKUP(A643,LevelBalance!U:V,2,FALSE)/(24*60),0)</f>
        <v>2605</v>
      </c>
      <c r="E643">
        <f>VLOOKUP(A643,LevelBalance!U:X,4,FALSE)</f>
        <v>0</v>
      </c>
    </row>
    <row r="644" spans="1:5" x14ac:dyDescent="0.3">
      <c r="A644">
        <v>642</v>
      </c>
      <c r="B644" s="18" t="str">
        <f>VLOOKUP(A644,AbilBalance!D:M,9,FALSE)</f>
        <v>39,47</v>
      </c>
      <c r="C644" s="19" t="str">
        <f>VLOOKUP(A644,AbilBalance!D:M,10,FALSE)</f>
        <v>1493.5,242.25</v>
      </c>
      <c r="D644">
        <f>ROUNDUP(VLOOKUP(A644,LevelBalance!U:V,2,FALSE)/(24*60),0)</f>
        <v>2605</v>
      </c>
      <c r="E644">
        <f>VLOOKUP(A644,LevelBalance!U:X,4,FALSE)</f>
        <v>0</v>
      </c>
    </row>
    <row r="645" spans="1:5" x14ac:dyDescent="0.3">
      <c r="A645">
        <v>643</v>
      </c>
      <c r="B645" s="18" t="str">
        <f>VLOOKUP(A645,AbilBalance!D:M,9,FALSE)</f>
        <v>43,55</v>
      </c>
      <c r="C645" s="19" t="str">
        <f>VLOOKUP(A645,AbilBalance!D:M,10,FALSE)</f>
        <v>514.5,0.979</v>
      </c>
      <c r="D645">
        <f>ROUNDUP(VLOOKUP(A645,LevelBalance!U:V,2,FALSE)/(24*60),0)</f>
        <v>2605</v>
      </c>
      <c r="E645">
        <f>VLOOKUP(A645,LevelBalance!U:X,4,FALSE)</f>
        <v>0</v>
      </c>
    </row>
    <row r="646" spans="1:5" x14ac:dyDescent="0.3">
      <c r="A646">
        <v>644</v>
      </c>
      <c r="B646" s="18" t="str">
        <f>VLOOKUP(A646,AbilBalance!D:M,9,FALSE)</f>
        <v>60,61</v>
      </c>
      <c r="C646" s="19" t="str">
        <f>VLOOKUP(A646,AbilBalance!D:M,10,FALSE)</f>
        <v>1.429,0.9</v>
      </c>
      <c r="D646">
        <f>ROUNDUP(VLOOKUP(A646,LevelBalance!U:V,2,FALSE)/(24*60),0)</f>
        <v>2605</v>
      </c>
      <c r="E646">
        <f>VLOOKUP(A646,LevelBalance!U:X,4,FALSE)</f>
        <v>0</v>
      </c>
    </row>
    <row r="647" spans="1:5" x14ac:dyDescent="0.3">
      <c r="A647">
        <v>645</v>
      </c>
      <c r="B647" s="18" t="str">
        <f>VLOOKUP(A647,AbilBalance!D:M,9,FALSE)</f>
        <v>35,54</v>
      </c>
      <c r="C647" s="19" t="str">
        <f>VLOOKUP(A647,AbilBalance!D:M,10,FALSE)</f>
        <v>4850,6.1</v>
      </c>
      <c r="D647">
        <f>ROUNDUP(VLOOKUP(A647,LevelBalance!U:V,2,FALSE)/(24*60),0)</f>
        <v>2639</v>
      </c>
      <c r="E647">
        <f>VLOOKUP(A647,LevelBalance!U:X,4,FALSE)</f>
        <v>0</v>
      </c>
    </row>
    <row r="648" spans="1:5" x14ac:dyDescent="0.3">
      <c r="A648">
        <v>646</v>
      </c>
      <c r="B648" s="18" t="str">
        <f>VLOOKUP(A648,AbilBalance!D:M,9,FALSE)</f>
        <v>36,50</v>
      </c>
      <c r="C648" s="19" t="str">
        <f>VLOOKUP(A648,AbilBalance!D:M,10,FALSE)</f>
        <v>2475,72.25</v>
      </c>
      <c r="D648">
        <f>ROUNDUP(VLOOKUP(A648,LevelBalance!U:V,2,FALSE)/(24*60),0)</f>
        <v>2639</v>
      </c>
      <c r="E648">
        <f>VLOOKUP(A648,LevelBalance!U:X,4,FALSE)</f>
        <v>0</v>
      </c>
    </row>
    <row r="649" spans="1:5" x14ac:dyDescent="0.3">
      <c r="A649">
        <v>647</v>
      </c>
      <c r="B649" s="18" t="str">
        <f>VLOOKUP(A649,AbilBalance!D:M,9,FALSE)</f>
        <v>39,47</v>
      </c>
      <c r="C649" s="19" t="str">
        <f>VLOOKUP(A649,AbilBalance!D:M,10,FALSE)</f>
        <v>1495,242.5</v>
      </c>
      <c r="D649">
        <f>ROUNDUP(VLOOKUP(A649,LevelBalance!U:V,2,FALSE)/(24*60),0)</f>
        <v>2639</v>
      </c>
      <c r="E649">
        <f>VLOOKUP(A649,LevelBalance!U:X,4,FALSE)</f>
        <v>0</v>
      </c>
    </row>
    <row r="650" spans="1:5" x14ac:dyDescent="0.3">
      <c r="A650">
        <v>648</v>
      </c>
      <c r="B650" s="18" t="str">
        <f>VLOOKUP(A650,AbilBalance!D:M,9,FALSE)</f>
        <v>43,55</v>
      </c>
      <c r="C650" s="19" t="str">
        <f>VLOOKUP(A650,AbilBalance!D:M,10,FALSE)</f>
        <v>515,0.98</v>
      </c>
      <c r="D650">
        <f>ROUNDUP(VLOOKUP(A650,LevelBalance!U:V,2,FALSE)/(24*60),0)</f>
        <v>2639</v>
      </c>
      <c r="E650">
        <f>VLOOKUP(A650,LevelBalance!U:X,4,FALSE)</f>
        <v>0</v>
      </c>
    </row>
    <row r="651" spans="1:5" x14ac:dyDescent="0.3">
      <c r="A651">
        <v>649</v>
      </c>
      <c r="B651" s="18" t="str">
        <f>VLOOKUP(A651,AbilBalance!D:M,9,FALSE)</f>
        <v>60,42</v>
      </c>
      <c r="C651" s="19" t="str">
        <f>VLOOKUP(A651,AbilBalance!D:M,10,FALSE)</f>
        <v>1.43,215</v>
      </c>
      <c r="D651">
        <f>ROUNDUP(VLOOKUP(A651,LevelBalance!U:V,2,FALSE)/(24*60),0)</f>
        <v>2639</v>
      </c>
      <c r="E651">
        <f>VLOOKUP(A651,LevelBalance!U:X,4,FALSE)</f>
        <v>0</v>
      </c>
    </row>
    <row r="652" spans="1:5" x14ac:dyDescent="0.3">
      <c r="A652">
        <v>650</v>
      </c>
      <c r="B652" s="18" t="str">
        <f>VLOOKUP(A652,AbilBalance!D:M,9,FALSE)</f>
        <v>35,54</v>
      </c>
      <c r="C652" s="19" t="str">
        <f>VLOOKUP(A652,AbilBalance!D:M,10,FALSE)</f>
        <v>4855,6.105</v>
      </c>
      <c r="D652">
        <f>ROUNDUP(VLOOKUP(A652,LevelBalance!U:V,2,FALSE)/(24*60),0)</f>
        <v>2639</v>
      </c>
      <c r="E652">
        <f>VLOOKUP(A652,LevelBalance!U:X,4,FALSE)</f>
        <v>0</v>
      </c>
    </row>
    <row r="653" spans="1:5" x14ac:dyDescent="0.3">
      <c r="A653">
        <v>651</v>
      </c>
      <c r="B653" s="18" t="str">
        <f>VLOOKUP(A653,AbilBalance!D:M,9,FALSE)</f>
        <v>36,50</v>
      </c>
      <c r="C653" s="19" t="str">
        <f>VLOOKUP(A653,AbilBalance!D:M,10,FALSE)</f>
        <v>2477.5,72.325</v>
      </c>
      <c r="D653">
        <f>ROUNDUP(VLOOKUP(A653,LevelBalance!U:V,2,FALSE)/(24*60),0)</f>
        <v>2639</v>
      </c>
      <c r="E653">
        <f>VLOOKUP(A653,LevelBalance!U:X,4,FALSE)</f>
        <v>0</v>
      </c>
    </row>
    <row r="654" spans="1:5" x14ac:dyDescent="0.3">
      <c r="A654">
        <v>652</v>
      </c>
      <c r="B654" s="18" t="str">
        <f>VLOOKUP(A654,AbilBalance!D:M,9,FALSE)</f>
        <v>39,47</v>
      </c>
      <c r="C654" s="19" t="str">
        <f>VLOOKUP(A654,AbilBalance!D:M,10,FALSE)</f>
        <v>1496.5,242.75</v>
      </c>
      <c r="D654">
        <f>ROUNDUP(VLOOKUP(A654,LevelBalance!U:V,2,FALSE)/(24*60),0)</f>
        <v>2639</v>
      </c>
      <c r="E654">
        <f>VLOOKUP(A654,LevelBalance!U:X,4,FALSE)</f>
        <v>0</v>
      </c>
    </row>
    <row r="655" spans="1:5" x14ac:dyDescent="0.3">
      <c r="A655">
        <v>653</v>
      </c>
      <c r="B655" s="18" t="str">
        <f>VLOOKUP(A655,AbilBalance!D:M,9,FALSE)</f>
        <v>43,55</v>
      </c>
      <c r="C655" s="19" t="str">
        <f>VLOOKUP(A655,AbilBalance!D:M,10,FALSE)</f>
        <v>515.5,0.981</v>
      </c>
      <c r="D655">
        <f>ROUNDUP(VLOOKUP(A655,LevelBalance!U:V,2,FALSE)/(24*60),0)</f>
        <v>2639</v>
      </c>
      <c r="E655">
        <f>VLOOKUP(A655,LevelBalance!U:X,4,FALSE)</f>
        <v>0</v>
      </c>
    </row>
    <row r="656" spans="1:5" x14ac:dyDescent="0.3">
      <c r="A656">
        <v>654</v>
      </c>
      <c r="B656" s="18" t="str">
        <f>VLOOKUP(A656,AbilBalance!D:M,9,FALSE)</f>
        <v>60,46</v>
      </c>
      <c r="C656" s="19" t="str">
        <f>VLOOKUP(A656,AbilBalance!D:M,10,FALSE)</f>
        <v>1.431,21.05</v>
      </c>
      <c r="D656">
        <f>ROUNDUP(VLOOKUP(A656,LevelBalance!U:V,2,FALSE)/(24*60),0)</f>
        <v>2639</v>
      </c>
      <c r="E656">
        <f>VLOOKUP(A656,LevelBalance!U:X,4,FALSE)</f>
        <v>0</v>
      </c>
    </row>
    <row r="657" spans="1:5" x14ac:dyDescent="0.3">
      <c r="A657">
        <v>655</v>
      </c>
      <c r="B657" s="18" t="str">
        <f>VLOOKUP(A657,AbilBalance!D:M,9,FALSE)</f>
        <v>35,54</v>
      </c>
      <c r="C657" s="19" t="str">
        <f>VLOOKUP(A657,AbilBalance!D:M,10,FALSE)</f>
        <v>4860,6.11</v>
      </c>
      <c r="D657">
        <f>ROUNDUP(VLOOKUP(A657,LevelBalance!U:V,2,FALSE)/(24*60),0)</f>
        <v>2674</v>
      </c>
      <c r="E657">
        <f>VLOOKUP(A657,LevelBalance!U:X,4,FALSE)</f>
        <v>0</v>
      </c>
    </row>
    <row r="658" spans="1:5" x14ac:dyDescent="0.3">
      <c r="A658">
        <v>656</v>
      </c>
      <c r="B658" s="18" t="str">
        <f>VLOOKUP(A658,AbilBalance!D:M,9,FALSE)</f>
        <v>36,50</v>
      </c>
      <c r="C658" s="19" t="str">
        <f>VLOOKUP(A658,AbilBalance!D:M,10,FALSE)</f>
        <v>2480,72.4</v>
      </c>
      <c r="D658">
        <f>ROUNDUP(VLOOKUP(A658,LevelBalance!U:V,2,FALSE)/(24*60),0)</f>
        <v>2674</v>
      </c>
      <c r="E658">
        <f>VLOOKUP(A658,LevelBalance!U:X,4,FALSE)</f>
        <v>0</v>
      </c>
    </row>
    <row r="659" spans="1:5" x14ac:dyDescent="0.3">
      <c r="A659">
        <v>657</v>
      </c>
      <c r="B659" s="18" t="str">
        <f>VLOOKUP(A659,AbilBalance!D:M,9,FALSE)</f>
        <v>39,47</v>
      </c>
      <c r="C659" s="19" t="str">
        <f>VLOOKUP(A659,AbilBalance!D:M,10,FALSE)</f>
        <v>1498,243</v>
      </c>
      <c r="D659">
        <f>ROUNDUP(VLOOKUP(A659,LevelBalance!U:V,2,FALSE)/(24*60),0)</f>
        <v>2674</v>
      </c>
      <c r="E659">
        <f>VLOOKUP(A659,LevelBalance!U:X,4,FALSE)</f>
        <v>0</v>
      </c>
    </row>
    <row r="660" spans="1:5" x14ac:dyDescent="0.3">
      <c r="A660">
        <v>658</v>
      </c>
      <c r="B660" s="18" t="str">
        <f>VLOOKUP(A660,AbilBalance!D:M,9,FALSE)</f>
        <v>43,55</v>
      </c>
      <c r="C660" s="19" t="str">
        <f>VLOOKUP(A660,AbilBalance!D:M,10,FALSE)</f>
        <v>516,0.982</v>
      </c>
      <c r="D660">
        <f>ROUNDUP(VLOOKUP(A660,LevelBalance!U:V,2,FALSE)/(24*60),0)</f>
        <v>2674</v>
      </c>
      <c r="E660">
        <f>VLOOKUP(A660,LevelBalance!U:X,4,FALSE)</f>
        <v>0</v>
      </c>
    </row>
    <row r="661" spans="1:5" x14ac:dyDescent="0.3">
      <c r="A661">
        <v>659</v>
      </c>
      <c r="B661" s="18" t="str">
        <f>VLOOKUP(A661,AbilBalance!D:M,9,FALSE)</f>
        <v>60,61</v>
      </c>
      <c r="C661" s="19" t="str">
        <f>VLOOKUP(A661,AbilBalance!D:M,10,FALSE)</f>
        <v>1.432,0.9025</v>
      </c>
      <c r="D661">
        <f>ROUNDUP(VLOOKUP(A661,LevelBalance!U:V,2,FALSE)/(24*60),0)</f>
        <v>2674</v>
      </c>
      <c r="E661">
        <f>VLOOKUP(A661,LevelBalance!U:X,4,FALSE)</f>
        <v>0</v>
      </c>
    </row>
    <row r="662" spans="1:5" x14ac:dyDescent="0.3">
      <c r="A662">
        <v>660</v>
      </c>
      <c r="B662" s="18" t="str">
        <f>VLOOKUP(A662,AbilBalance!D:M,9,FALSE)</f>
        <v>35,54</v>
      </c>
      <c r="C662" s="19" t="str">
        <f>VLOOKUP(A662,AbilBalance!D:M,10,FALSE)</f>
        <v>4865,6.115</v>
      </c>
      <c r="D662">
        <f>ROUNDUP(VLOOKUP(A662,LevelBalance!U:V,2,FALSE)/(24*60),0)</f>
        <v>2674</v>
      </c>
      <c r="E662">
        <f>VLOOKUP(A662,LevelBalance!U:X,4,FALSE)</f>
        <v>0</v>
      </c>
    </row>
    <row r="663" spans="1:5" x14ac:dyDescent="0.3">
      <c r="A663">
        <v>661</v>
      </c>
      <c r="B663" s="18" t="str">
        <f>VLOOKUP(A663,AbilBalance!D:M,9,FALSE)</f>
        <v>36,50</v>
      </c>
      <c r="C663" s="19" t="str">
        <f>VLOOKUP(A663,AbilBalance!D:M,10,FALSE)</f>
        <v>2482.5,72.475</v>
      </c>
      <c r="D663">
        <f>ROUNDUP(VLOOKUP(A663,LevelBalance!U:V,2,FALSE)/(24*60),0)</f>
        <v>2674</v>
      </c>
      <c r="E663">
        <f>VLOOKUP(A663,LevelBalance!U:X,4,FALSE)</f>
        <v>0</v>
      </c>
    </row>
    <row r="664" spans="1:5" x14ac:dyDescent="0.3">
      <c r="A664">
        <v>662</v>
      </c>
      <c r="B664" s="18" t="str">
        <f>VLOOKUP(A664,AbilBalance!D:M,9,FALSE)</f>
        <v>39,47</v>
      </c>
      <c r="C664" s="19" t="str">
        <f>VLOOKUP(A664,AbilBalance!D:M,10,FALSE)</f>
        <v>1499.5,243.25</v>
      </c>
      <c r="D664">
        <f>ROUNDUP(VLOOKUP(A664,LevelBalance!U:V,2,FALSE)/(24*60),0)</f>
        <v>2674</v>
      </c>
      <c r="E664">
        <f>VLOOKUP(A664,LevelBalance!U:X,4,FALSE)</f>
        <v>0</v>
      </c>
    </row>
    <row r="665" spans="1:5" x14ac:dyDescent="0.3">
      <c r="A665">
        <v>663</v>
      </c>
      <c r="B665" s="18" t="str">
        <f>VLOOKUP(A665,AbilBalance!D:M,9,FALSE)</f>
        <v>43,55</v>
      </c>
      <c r="C665" s="19" t="str">
        <f>VLOOKUP(A665,AbilBalance!D:M,10,FALSE)</f>
        <v>516.5,0.983</v>
      </c>
      <c r="D665">
        <f>ROUNDUP(VLOOKUP(A665,LevelBalance!U:V,2,FALSE)/(24*60),0)</f>
        <v>2674</v>
      </c>
      <c r="E665">
        <f>VLOOKUP(A665,LevelBalance!U:X,4,FALSE)</f>
        <v>0</v>
      </c>
    </row>
    <row r="666" spans="1:5" x14ac:dyDescent="0.3">
      <c r="A666">
        <v>664</v>
      </c>
      <c r="B666" s="18" t="str">
        <f>VLOOKUP(A666,AbilBalance!D:M,9,FALSE)</f>
        <v>60,42</v>
      </c>
      <c r="C666" s="19" t="str">
        <f>VLOOKUP(A666,AbilBalance!D:M,10,FALSE)</f>
        <v>1.433,215.5</v>
      </c>
      <c r="D666">
        <f>ROUNDUP(VLOOKUP(A666,LevelBalance!U:V,2,FALSE)/(24*60),0)</f>
        <v>2674</v>
      </c>
      <c r="E666">
        <f>VLOOKUP(A666,LevelBalance!U:X,4,FALSE)</f>
        <v>0</v>
      </c>
    </row>
    <row r="667" spans="1:5" x14ac:dyDescent="0.3">
      <c r="A667">
        <v>665</v>
      </c>
      <c r="B667" s="18" t="str">
        <f>VLOOKUP(A667,AbilBalance!D:M,9,FALSE)</f>
        <v>35,54</v>
      </c>
      <c r="C667" s="19" t="str">
        <f>VLOOKUP(A667,AbilBalance!D:M,10,FALSE)</f>
        <v>4870,6.12</v>
      </c>
      <c r="D667">
        <f>ROUNDUP(VLOOKUP(A667,LevelBalance!U:V,2,FALSE)/(24*60),0)</f>
        <v>2709</v>
      </c>
      <c r="E667">
        <f>VLOOKUP(A667,LevelBalance!U:X,4,FALSE)</f>
        <v>0</v>
      </c>
    </row>
    <row r="668" spans="1:5" x14ac:dyDescent="0.3">
      <c r="A668">
        <v>666</v>
      </c>
      <c r="B668" s="18" t="str">
        <f>VLOOKUP(A668,AbilBalance!D:M,9,FALSE)</f>
        <v>36,50</v>
      </c>
      <c r="C668" s="19" t="str">
        <f>VLOOKUP(A668,AbilBalance!D:M,10,FALSE)</f>
        <v>2485,72.55</v>
      </c>
      <c r="D668">
        <f>ROUNDUP(VLOOKUP(A668,LevelBalance!U:V,2,FALSE)/(24*60),0)</f>
        <v>2709</v>
      </c>
      <c r="E668">
        <f>VLOOKUP(A668,LevelBalance!U:X,4,FALSE)</f>
        <v>0</v>
      </c>
    </row>
    <row r="669" spans="1:5" x14ac:dyDescent="0.3">
      <c r="A669">
        <v>667</v>
      </c>
      <c r="B669" s="18" t="str">
        <f>VLOOKUP(A669,AbilBalance!D:M,9,FALSE)</f>
        <v>39,47</v>
      </c>
      <c r="C669" s="19" t="str">
        <f>VLOOKUP(A669,AbilBalance!D:M,10,FALSE)</f>
        <v>1501,243.5</v>
      </c>
      <c r="D669">
        <f>ROUNDUP(VLOOKUP(A669,LevelBalance!U:V,2,FALSE)/(24*60),0)</f>
        <v>2709</v>
      </c>
      <c r="E669">
        <f>VLOOKUP(A669,LevelBalance!U:X,4,FALSE)</f>
        <v>0</v>
      </c>
    </row>
    <row r="670" spans="1:5" x14ac:dyDescent="0.3">
      <c r="A670">
        <v>668</v>
      </c>
      <c r="B670" s="18" t="str">
        <f>VLOOKUP(A670,AbilBalance!D:M,9,FALSE)</f>
        <v>43,55</v>
      </c>
      <c r="C670" s="19" t="str">
        <f>VLOOKUP(A670,AbilBalance!D:M,10,FALSE)</f>
        <v>517,0.984</v>
      </c>
      <c r="D670">
        <f>ROUNDUP(VLOOKUP(A670,LevelBalance!U:V,2,FALSE)/(24*60),0)</f>
        <v>2709</v>
      </c>
      <c r="E670">
        <f>VLOOKUP(A670,LevelBalance!U:X,4,FALSE)</f>
        <v>0</v>
      </c>
    </row>
    <row r="671" spans="1:5" x14ac:dyDescent="0.3">
      <c r="A671">
        <v>669</v>
      </c>
      <c r="B671" s="18" t="str">
        <f>VLOOKUP(A671,AbilBalance!D:M,9,FALSE)</f>
        <v>60,46</v>
      </c>
      <c r="C671" s="19" t="str">
        <f>VLOOKUP(A671,AbilBalance!D:M,10,FALSE)</f>
        <v>1.434,21.1</v>
      </c>
      <c r="D671">
        <f>ROUNDUP(VLOOKUP(A671,LevelBalance!U:V,2,FALSE)/(24*60),0)</f>
        <v>2709</v>
      </c>
      <c r="E671">
        <f>VLOOKUP(A671,LevelBalance!U:X,4,FALSE)</f>
        <v>0</v>
      </c>
    </row>
    <row r="672" spans="1:5" x14ac:dyDescent="0.3">
      <c r="A672">
        <v>670</v>
      </c>
      <c r="B672" s="18" t="str">
        <f>VLOOKUP(A672,AbilBalance!D:M,9,FALSE)</f>
        <v>35,54</v>
      </c>
      <c r="C672" s="19" t="str">
        <f>VLOOKUP(A672,AbilBalance!D:M,10,FALSE)</f>
        <v>4875,6.125</v>
      </c>
      <c r="D672">
        <f>ROUNDUP(VLOOKUP(A672,LevelBalance!U:V,2,FALSE)/(24*60),0)</f>
        <v>2709</v>
      </c>
      <c r="E672">
        <f>VLOOKUP(A672,LevelBalance!U:X,4,FALSE)</f>
        <v>0</v>
      </c>
    </row>
    <row r="673" spans="1:5" x14ac:dyDescent="0.3">
      <c r="A673">
        <v>671</v>
      </c>
      <c r="B673" s="18" t="str">
        <f>VLOOKUP(A673,AbilBalance!D:M,9,FALSE)</f>
        <v>36,50</v>
      </c>
      <c r="C673" s="19" t="str">
        <f>VLOOKUP(A673,AbilBalance!D:M,10,FALSE)</f>
        <v>2487.5,72.625</v>
      </c>
      <c r="D673">
        <f>ROUNDUP(VLOOKUP(A673,LevelBalance!U:V,2,FALSE)/(24*60),0)</f>
        <v>2709</v>
      </c>
      <c r="E673">
        <f>VLOOKUP(A673,LevelBalance!U:X,4,FALSE)</f>
        <v>0</v>
      </c>
    </row>
    <row r="674" spans="1:5" x14ac:dyDescent="0.3">
      <c r="A674">
        <v>672</v>
      </c>
      <c r="B674" s="18" t="str">
        <f>VLOOKUP(A674,AbilBalance!D:M,9,FALSE)</f>
        <v>39,47</v>
      </c>
      <c r="C674" s="19" t="str">
        <f>VLOOKUP(A674,AbilBalance!D:M,10,FALSE)</f>
        <v>1502.5,243.75</v>
      </c>
      <c r="D674">
        <f>ROUNDUP(VLOOKUP(A674,LevelBalance!U:V,2,FALSE)/(24*60),0)</f>
        <v>2709</v>
      </c>
      <c r="E674">
        <f>VLOOKUP(A674,LevelBalance!U:X,4,FALSE)</f>
        <v>0</v>
      </c>
    </row>
    <row r="675" spans="1:5" x14ac:dyDescent="0.3">
      <c r="A675">
        <v>673</v>
      </c>
      <c r="B675" s="18" t="str">
        <f>VLOOKUP(A675,AbilBalance!D:M,9,FALSE)</f>
        <v>43,55</v>
      </c>
      <c r="C675" s="19" t="str">
        <f>VLOOKUP(A675,AbilBalance!D:M,10,FALSE)</f>
        <v>517.5,0.985</v>
      </c>
      <c r="D675">
        <f>ROUNDUP(VLOOKUP(A675,LevelBalance!U:V,2,FALSE)/(24*60),0)</f>
        <v>2709</v>
      </c>
      <c r="E675">
        <f>VLOOKUP(A675,LevelBalance!U:X,4,FALSE)</f>
        <v>0</v>
      </c>
    </row>
    <row r="676" spans="1:5" x14ac:dyDescent="0.3">
      <c r="A676">
        <v>674</v>
      </c>
      <c r="B676" s="18" t="str">
        <f>VLOOKUP(A676,AbilBalance!D:M,9,FALSE)</f>
        <v>60,61</v>
      </c>
      <c r="C676" s="19" t="str">
        <f>VLOOKUP(A676,AbilBalance!D:M,10,FALSE)</f>
        <v>1.435,0.905</v>
      </c>
      <c r="D676">
        <f>ROUNDUP(VLOOKUP(A676,LevelBalance!U:V,2,FALSE)/(24*60),0)</f>
        <v>2709</v>
      </c>
      <c r="E676">
        <f>VLOOKUP(A676,LevelBalance!U:X,4,FALSE)</f>
        <v>0</v>
      </c>
    </row>
    <row r="677" spans="1:5" x14ac:dyDescent="0.3">
      <c r="A677">
        <v>675</v>
      </c>
      <c r="B677" s="18" t="str">
        <f>VLOOKUP(A677,AbilBalance!D:M,9,FALSE)</f>
        <v>35,54</v>
      </c>
      <c r="C677" s="19" t="str">
        <f>VLOOKUP(A677,AbilBalance!D:M,10,FALSE)</f>
        <v>4880,6.13</v>
      </c>
      <c r="D677">
        <f>ROUNDUP(VLOOKUP(A677,LevelBalance!U:V,2,FALSE)/(24*60),0)</f>
        <v>2744</v>
      </c>
      <c r="E677">
        <f>VLOOKUP(A677,LevelBalance!U:X,4,FALSE)</f>
        <v>0</v>
      </c>
    </row>
    <row r="678" spans="1:5" x14ac:dyDescent="0.3">
      <c r="A678">
        <v>676</v>
      </c>
      <c r="B678" s="18" t="str">
        <f>VLOOKUP(A678,AbilBalance!D:M,9,FALSE)</f>
        <v>36,50</v>
      </c>
      <c r="C678" s="19" t="str">
        <f>VLOOKUP(A678,AbilBalance!D:M,10,FALSE)</f>
        <v>2490,72.7</v>
      </c>
      <c r="D678">
        <f>ROUNDUP(VLOOKUP(A678,LevelBalance!U:V,2,FALSE)/(24*60),0)</f>
        <v>2744</v>
      </c>
      <c r="E678">
        <f>VLOOKUP(A678,LevelBalance!U:X,4,FALSE)</f>
        <v>0</v>
      </c>
    </row>
    <row r="679" spans="1:5" x14ac:dyDescent="0.3">
      <c r="A679">
        <v>677</v>
      </c>
      <c r="B679" s="18" t="str">
        <f>VLOOKUP(A679,AbilBalance!D:M,9,FALSE)</f>
        <v>39,47</v>
      </c>
      <c r="C679" s="19" t="str">
        <f>VLOOKUP(A679,AbilBalance!D:M,10,FALSE)</f>
        <v>1504,244</v>
      </c>
      <c r="D679">
        <f>ROUNDUP(VLOOKUP(A679,LevelBalance!U:V,2,FALSE)/(24*60),0)</f>
        <v>2744</v>
      </c>
      <c r="E679">
        <f>VLOOKUP(A679,LevelBalance!U:X,4,FALSE)</f>
        <v>0</v>
      </c>
    </row>
    <row r="680" spans="1:5" x14ac:dyDescent="0.3">
      <c r="A680">
        <v>678</v>
      </c>
      <c r="B680" s="18" t="str">
        <f>VLOOKUP(A680,AbilBalance!D:M,9,FALSE)</f>
        <v>43,55</v>
      </c>
      <c r="C680" s="19" t="str">
        <f>VLOOKUP(A680,AbilBalance!D:M,10,FALSE)</f>
        <v>518,0.986</v>
      </c>
      <c r="D680">
        <f>ROUNDUP(VLOOKUP(A680,LevelBalance!U:V,2,FALSE)/(24*60),0)</f>
        <v>2744</v>
      </c>
      <c r="E680">
        <f>VLOOKUP(A680,LevelBalance!U:X,4,FALSE)</f>
        <v>0</v>
      </c>
    </row>
    <row r="681" spans="1:5" x14ac:dyDescent="0.3">
      <c r="A681">
        <v>679</v>
      </c>
      <c r="B681" s="18" t="str">
        <f>VLOOKUP(A681,AbilBalance!D:M,9,FALSE)</f>
        <v>60,42</v>
      </c>
      <c r="C681" s="19" t="str">
        <f>VLOOKUP(A681,AbilBalance!D:M,10,FALSE)</f>
        <v>1.436,216</v>
      </c>
      <c r="D681">
        <f>ROUNDUP(VLOOKUP(A681,LevelBalance!U:V,2,FALSE)/(24*60),0)</f>
        <v>2744</v>
      </c>
      <c r="E681">
        <f>VLOOKUP(A681,LevelBalance!U:X,4,FALSE)</f>
        <v>0</v>
      </c>
    </row>
    <row r="682" spans="1:5" x14ac:dyDescent="0.3">
      <c r="A682">
        <v>680</v>
      </c>
      <c r="B682" s="18" t="str">
        <f>VLOOKUP(A682,AbilBalance!D:M,9,FALSE)</f>
        <v>35,54</v>
      </c>
      <c r="C682" s="19" t="str">
        <f>VLOOKUP(A682,AbilBalance!D:M,10,FALSE)</f>
        <v>4885,6.135</v>
      </c>
      <c r="D682">
        <f>ROUNDUP(VLOOKUP(A682,LevelBalance!U:V,2,FALSE)/(24*60),0)</f>
        <v>2744</v>
      </c>
      <c r="E682">
        <f>VLOOKUP(A682,LevelBalance!U:X,4,FALSE)</f>
        <v>0</v>
      </c>
    </row>
    <row r="683" spans="1:5" x14ac:dyDescent="0.3">
      <c r="A683">
        <v>681</v>
      </c>
      <c r="B683" s="18" t="str">
        <f>VLOOKUP(A683,AbilBalance!D:M,9,FALSE)</f>
        <v>36,50</v>
      </c>
      <c r="C683" s="19" t="str">
        <f>VLOOKUP(A683,AbilBalance!D:M,10,FALSE)</f>
        <v>2492.5,72.775</v>
      </c>
      <c r="D683">
        <f>ROUNDUP(VLOOKUP(A683,LevelBalance!U:V,2,FALSE)/(24*60),0)</f>
        <v>2744</v>
      </c>
      <c r="E683">
        <f>VLOOKUP(A683,LevelBalance!U:X,4,FALSE)</f>
        <v>0</v>
      </c>
    </row>
    <row r="684" spans="1:5" x14ac:dyDescent="0.3">
      <c r="A684">
        <v>682</v>
      </c>
      <c r="B684" s="18" t="str">
        <f>VLOOKUP(A684,AbilBalance!D:M,9,FALSE)</f>
        <v>39,47</v>
      </c>
      <c r="C684" s="19" t="str">
        <f>VLOOKUP(A684,AbilBalance!D:M,10,FALSE)</f>
        <v>1505.5,244.25</v>
      </c>
      <c r="D684">
        <f>ROUNDUP(VLOOKUP(A684,LevelBalance!U:V,2,FALSE)/(24*60),0)</f>
        <v>2744</v>
      </c>
      <c r="E684">
        <f>VLOOKUP(A684,LevelBalance!U:X,4,FALSE)</f>
        <v>0</v>
      </c>
    </row>
    <row r="685" spans="1:5" x14ac:dyDescent="0.3">
      <c r="A685">
        <v>683</v>
      </c>
      <c r="B685" s="18" t="str">
        <f>VLOOKUP(A685,AbilBalance!D:M,9,FALSE)</f>
        <v>43,55</v>
      </c>
      <c r="C685" s="19" t="str">
        <f>VLOOKUP(A685,AbilBalance!D:M,10,FALSE)</f>
        <v>518.5,0.987</v>
      </c>
      <c r="D685">
        <f>ROUNDUP(VLOOKUP(A685,LevelBalance!U:V,2,FALSE)/(24*60),0)</f>
        <v>2744</v>
      </c>
      <c r="E685">
        <f>VLOOKUP(A685,LevelBalance!U:X,4,FALSE)</f>
        <v>0</v>
      </c>
    </row>
    <row r="686" spans="1:5" x14ac:dyDescent="0.3">
      <c r="A686">
        <v>684</v>
      </c>
      <c r="B686" s="18" t="str">
        <f>VLOOKUP(A686,AbilBalance!D:M,9,FALSE)</f>
        <v>60,46</v>
      </c>
      <c r="C686" s="19" t="str">
        <f>VLOOKUP(A686,AbilBalance!D:M,10,FALSE)</f>
        <v>1.437,21.15</v>
      </c>
      <c r="D686">
        <f>ROUNDUP(VLOOKUP(A686,LevelBalance!U:V,2,FALSE)/(24*60),0)</f>
        <v>2744</v>
      </c>
      <c r="E686">
        <f>VLOOKUP(A686,LevelBalance!U:X,4,FALSE)</f>
        <v>0</v>
      </c>
    </row>
    <row r="687" spans="1:5" x14ac:dyDescent="0.3">
      <c r="A687">
        <v>685</v>
      </c>
      <c r="B687" s="18" t="str">
        <f>VLOOKUP(A687,AbilBalance!D:M,9,FALSE)</f>
        <v>35,54</v>
      </c>
      <c r="C687" s="19" t="str">
        <f>VLOOKUP(A687,AbilBalance!D:M,10,FALSE)</f>
        <v>4890,6.14</v>
      </c>
      <c r="D687">
        <f>ROUNDUP(VLOOKUP(A687,LevelBalance!U:V,2,FALSE)/(24*60),0)</f>
        <v>2778</v>
      </c>
      <c r="E687">
        <f>VLOOKUP(A687,LevelBalance!U:X,4,FALSE)</f>
        <v>0</v>
      </c>
    </row>
    <row r="688" spans="1:5" x14ac:dyDescent="0.3">
      <c r="A688">
        <v>686</v>
      </c>
      <c r="B688" s="18" t="str">
        <f>VLOOKUP(A688,AbilBalance!D:M,9,FALSE)</f>
        <v>36,50</v>
      </c>
      <c r="C688" s="19" t="str">
        <f>VLOOKUP(A688,AbilBalance!D:M,10,FALSE)</f>
        <v>2495,72.85</v>
      </c>
      <c r="D688">
        <f>ROUNDUP(VLOOKUP(A688,LevelBalance!U:V,2,FALSE)/(24*60),0)</f>
        <v>2778</v>
      </c>
      <c r="E688">
        <f>VLOOKUP(A688,LevelBalance!U:X,4,FALSE)</f>
        <v>0</v>
      </c>
    </row>
    <row r="689" spans="1:5" x14ac:dyDescent="0.3">
      <c r="A689">
        <v>687</v>
      </c>
      <c r="B689" s="18" t="str">
        <f>VLOOKUP(A689,AbilBalance!D:M,9,FALSE)</f>
        <v>39,47</v>
      </c>
      <c r="C689" s="19" t="str">
        <f>VLOOKUP(A689,AbilBalance!D:M,10,FALSE)</f>
        <v>1507,244.5</v>
      </c>
      <c r="D689">
        <f>ROUNDUP(VLOOKUP(A689,LevelBalance!U:V,2,FALSE)/(24*60),0)</f>
        <v>2778</v>
      </c>
      <c r="E689">
        <f>VLOOKUP(A689,LevelBalance!U:X,4,FALSE)</f>
        <v>0</v>
      </c>
    </row>
    <row r="690" spans="1:5" x14ac:dyDescent="0.3">
      <c r="A690">
        <v>688</v>
      </c>
      <c r="B690" s="18" t="str">
        <f>VLOOKUP(A690,AbilBalance!D:M,9,FALSE)</f>
        <v>43,55</v>
      </c>
      <c r="C690" s="19" t="str">
        <f>VLOOKUP(A690,AbilBalance!D:M,10,FALSE)</f>
        <v>519,0.988</v>
      </c>
      <c r="D690">
        <f>ROUNDUP(VLOOKUP(A690,LevelBalance!U:V,2,FALSE)/(24*60),0)</f>
        <v>2778</v>
      </c>
      <c r="E690">
        <f>VLOOKUP(A690,LevelBalance!U:X,4,FALSE)</f>
        <v>0</v>
      </c>
    </row>
    <row r="691" spans="1:5" x14ac:dyDescent="0.3">
      <c r="A691">
        <v>689</v>
      </c>
      <c r="B691" s="18" t="str">
        <f>VLOOKUP(A691,AbilBalance!D:M,9,FALSE)</f>
        <v>60,61</v>
      </c>
      <c r="C691" s="19" t="str">
        <f>VLOOKUP(A691,AbilBalance!D:M,10,FALSE)</f>
        <v>1.438,0.9075</v>
      </c>
      <c r="D691">
        <f>ROUNDUP(VLOOKUP(A691,LevelBalance!U:V,2,FALSE)/(24*60),0)</f>
        <v>2778</v>
      </c>
      <c r="E691">
        <f>VLOOKUP(A691,LevelBalance!U:X,4,FALSE)</f>
        <v>0</v>
      </c>
    </row>
    <row r="692" spans="1:5" x14ac:dyDescent="0.3">
      <c r="A692">
        <v>690</v>
      </c>
      <c r="B692" s="18" t="str">
        <f>VLOOKUP(A692,AbilBalance!D:M,9,FALSE)</f>
        <v>35,54</v>
      </c>
      <c r="C692" s="19" t="str">
        <f>VLOOKUP(A692,AbilBalance!D:M,10,FALSE)</f>
        <v>4895,6.145</v>
      </c>
      <c r="D692">
        <f>ROUNDUP(VLOOKUP(A692,LevelBalance!U:V,2,FALSE)/(24*60),0)</f>
        <v>2778</v>
      </c>
      <c r="E692">
        <f>VLOOKUP(A692,LevelBalance!U:X,4,FALSE)</f>
        <v>0</v>
      </c>
    </row>
    <row r="693" spans="1:5" x14ac:dyDescent="0.3">
      <c r="A693">
        <v>691</v>
      </c>
      <c r="B693" s="18" t="str">
        <f>VLOOKUP(A693,AbilBalance!D:M,9,FALSE)</f>
        <v>36,50</v>
      </c>
      <c r="C693" s="19" t="str">
        <f>VLOOKUP(A693,AbilBalance!D:M,10,FALSE)</f>
        <v>2497.5,72.925</v>
      </c>
      <c r="D693">
        <f>ROUNDUP(VLOOKUP(A693,LevelBalance!U:V,2,FALSE)/(24*60),0)</f>
        <v>2778</v>
      </c>
      <c r="E693">
        <f>VLOOKUP(A693,LevelBalance!U:X,4,FALSE)</f>
        <v>0</v>
      </c>
    </row>
    <row r="694" spans="1:5" x14ac:dyDescent="0.3">
      <c r="A694">
        <v>692</v>
      </c>
      <c r="B694" s="18" t="str">
        <f>VLOOKUP(A694,AbilBalance!D:M,9,FALSE)</f>
        <v>39,47</v>
      </c>
      <c r="C694" s="19" t="str">
        <f>VLOOKUP(A694,AbilBalance!D:M,10,FALSE)</f>
        <v>1508.5,244.75</v>
      </c>
      <c r="D694">
        <f>ROUNDUP(VLOOKUP(A694,LevelBalance!U:V,2,FALSE)/(24*60),0)</f>
        <v>2778</v>
      </c>
      <c r="E694">
        <f>VLOOKUP(A694,LevelBalance!U:X,4,FALSE)</f>
        <v>0</v>
      </c>
    </row>
    <row r="695" spans="1:5" x14ac:dyDescent="0.3">
      <c r="A695">
        <v>693</v>
      </c>
      <c r="B695" s="18" t="str">
        <f>VLOOKUP(A695,AbilBalance!D:M,9,FALSE)</f>
        <v>43,55</v>
      </c>
      <c r="C695" s="19" t="str">
        <f>VLOOKUP(A695,AbilBalance!D:M,10,FALSE)</f>
        <v>519.5,0.989</v>
      </c>
      <c r="D695">
        <f>ROUNDUP(VLOOKUP(A695,LevelBalance!U:V,2,FALSE)/(24*60),0)</f>
        <v>2778</v>
      </c>
      <c r="E695">
        <f>VLOOKUP(A695,LevelBalance!U:X,4,FALSE)</f>
        <v>0</v>
      </c>
    </row>
    <row r="696" spans="1:5" x14ac:dyDescent="0.3">
      <c r="A696">
        <v>694</v>
      </c>
      <c r="B696" s="18" t="str">
        <f>VLOOKUP(A696,AbilBalance!D:M,9,FALSE)</f>
        <v>60,42</v>
      </c>
      <c r="C696" s="19" t="str">
        <f>VLOOKUP(A696,AbilBalance!D:M,10,FALSE)</f>
        <v>1.439,216.5</v>
      </c>
      <c r="D696">
        <f>ROUNDUP(VLOOKUP(A696,LevelBalance!U:V,2,FALSE)/(24*60),0)</f>
        <v>2778</v>
      </c>
      <c r="E696">
        <f>VLOOKUP(A696,LevelBalance!U:X,4,FALSE)</f>
        <v>0</v>
      </c>
    </row>
    <row r="697" spans="1:5" x14ac:dyDescent="0.3">
      <c r="A697">
        <v>695</v>
      </c>
      <c r="B697" s="18" t="str">
        <f>VLOOKUP(A697,AbilBalance!D:M,9,FALSE)</f>
        <v>35,54</v>
      </c>
      <c r="C697" s="19" t="str">
        <f>VLOOKUP(A697,AbilBalance!D:M,10,FALSE)</f>
        <v>4900,6.15</v>
      </c>
      <c r="D697">
        <f>ROUNDUP(VLOOKUP(A697,LevelBalance!U:V,2,FALSE)/(24*60),0)</f>
        <v>2813</v>
      </c>
      <c r="E697">
        <f>VLOOKUP(A697,LevelBalance!U:X,4,FALSE)</f>
        <v>0</v>
      </c>
    </row>
    <row r="698" spans="1:5" x14ac:dyDescent="0.3">
      <c r="A698">
        <v>696</v>
      </c>
      <c r="B698" s="18" t="str">
        <f>VLOOKUP(A698,AbilBalance!D:M,9,FALSE)</f>
        <v>36,50</v>
      </c>
      <c r="C698" s="19" t="str">
        <f>VLOOKUP(A698,AbilBalance!D:M,10,FALSE)</f>
        <v>2500,73</v>
      </c>
      <c r="D698">
        <f>ROUNDUP(VLOOKUP(A698,LevelBalance!U:V,2,FALSE)/(24*60),0)</f>
        <v>2813</v>
      </c>
      <c r="E698">
        <f>VLOOKUP(A698,LevelBalance!U:X,4,FALSE)</f>
        <v>0</v>
      </c>
    </row>
    <row r="699" spans="1:5" x14ac:dyDescent="0.3">
      <c r="A699">
        <v>697</v>
      </c>
      <c r="B699" s="18" t="str">
        <f>VLOOKUP(A699,AbilBalance!D:M,9,FALSE)</f>
        <v>39,47</v>
      </c>
      <c r="C699" s="19" t="str">
        <f>VLOOKUP(A699,AbilBalance!D:M,10,FALSE)</f>
        <v>1510,245</v>
      </c>
      <c r="D699">
        <f>ROUNDUP(VLOOKUP(A699,LevelBalance!U:V,2,FALSE)/(24*60),0)</f>
        <v>2813</v>
      </c>
      <c r="E699">
        <f>VLOOKUP(A699,LevelBalance!U:X,4,FALSE)</f>
        <v>0</v>
      </c>
    </row>
    <row r="700" spans="1:5" x14ac:dyDescent="0.3">
      <c r="A700">
        <v>698</v>
      </c>
      <c r="B700" s="18" t="str">
        <f>VLOOKUP(A700,AbilBalance!D:M,9,FALSE)</f>
        <v>43,55</v>
      </c>
      <c r="C700" s="19" t="str">
        <f>VLOOKUP(A700,AbilBalance!D:M,10,FALSE)</f>
        <v>520,0.99</v>
      </c>
      <c r="D700">
        <f>ROUNDUP(VLOOKUP(A700,LevelBalance!U:V,2,FALSE)/(24*60),0)</f>
        <v>2813</v>
      </c>
      <c r="E700">
        <f>VLOOKUP(A700,LevelBalance!U:X,4,FALSE)</f>
        <v>0</v>
      </c>
    </row>
    <row r="701" spans="1:5" x14ac:dyDescent="0.3">
      <c r="A701">
        <v>699</v>
      </c>
      <c r="B701" s="18" t="str">
        <f>VLOOKUP(A701,AbilBalance!D:M,9,FALSE)</f>
        <v>60,46</v>
      </c>
      <c r="C701" s="19" t="str">
        <f>VLOOKUP(A701,AbilBalance!D:M,10,FALSE)</f>
        <v>1.44,21.2</v>
      </c>
      <c r="D701">
        <f>ROUNDUP(VLOOKUP(A701,LevelBalance!U:V,2,FALSE)/(24*60),0)</f>
        <v>2813</v>
      </c>
      <c r="E701">
        <f>VLOOKUP(A701,LevelBalance!U:X,4,FALSE)</f>
        <v>0</v>
      </c>
    </row>
    <row r="702" spans="1:5" x14ac:dyDescent="0.3">
      <c r="A702">
        <v>700</v>
      </c>
      <c r="B702" s="18" t="str">
        <f>VLOOKUP(A702,AbilBalance!D:M,9,FALSE)</f>
        <v>35,54</v>
      </c>
      <c r="C702" s="19" t="str">
        <f>VLOOKUP(A702,AbilBalance!D:M,10,FALSE)</f>
        <v>4905,6.155</v>
      </c>
      <c r="D702">
        <f>ROUNDUP(VLOOKUP(A702,LevelBalance!U:V,2,FALSE)/(24*60),0)</f>
        <v>2813</v>
      </c>
      <c r="E702">
        <f>VLOOKUP(A702,LevelBalance!U:X,4,FALSE)</f>
        <v>0</v>
      </c>
    </row>
    <row r="703" spans="1:5" x14ac:dyDescent="0.3">
      <c r="A703">
        <v>701</v>
      </c>
      <c r="B703" s="18" t="str">
        <f>VLOOKUP(A703,AbilBalance!D:M,9,FALSE)</f>
        <v>36,50</v>
      </c>
      <c r="C703" s="19" t="str">
        <f>VLOOKUP(A703,AbilBalance!D:M,10,FALSE)</f>
        <v>2502.5,73.075</v>
      </c>
      <c r="D703">
        <f>ROUNDUP(VLOOKUP(A703,LevelBalance!U:V,2,FALSE)/(24*60),0)</f>
        <v>2813</v>
      </c>
      <c r="E703">
        <f>VLOOKUP(A703,LevelBalance!U:X,4,FALSE)</f>
        <v>0</v>
      </c>
    </row>
    <row r="704" spans="1:5" x14ac:dyDescent="0.3">
      <c r="A704">
        <v>702</v>
      </c>
      <c r="B704" s="18" t="str">
        <f>VLOOKUP(A704,AbilBalance!D:M,9,FALSE)</f>
        <v>39,47</v>
      </c>
      <c r="C704" s="19" t="str">
        <f>VLOOKUP(A704,AbilBalance!D:M,10,FALSE)</f>
        <v>1511.5,245.25</v>
      </c>
      <c r="D704">
        <f>ROUNDUP(VLOOKUP(A704,LevelBalance!U:V,2,FALSE)/(24*60),0)</f>
        <v>2813</v>
      </c>
      <c r="E704">
        <f>VLOOKUP(A704,LevelBalance!U:X,4,FALSE)</f>
        <v>0</v>
      </c>
    </row>
    <row r="705" spans="1:5" x14ac:dyDescent="0.3">
      <c r="A705">
        <v>703</v>
      </c>
      <c r="B705" s="18" t="str">
        <f>VLOOKUP(A705,AbilBalance!D:M,9,FALSE)</f>
        <v>43,55</v>
      </c>
      <c r="C705" s="19" t="str">
        <f>VLOOKUP(A705,AbilBalance!D:M,10,FALSE)</f>
        <v>520.5,0.991</v>
      </c>
      <c r="D705">
        <f>ROUNDUP(VLOOKUP(A705,LevelBalance!U:V,2,FALSE)/(24*60),0)</f>
        <v>2813</v>
      </c>
      <c r="E705">
        <f>VLOOKUP(A705,LevelBalance!U:X,4,FALSE)</f>
        <v>0</v>
      </c>
    </row>
    <row r="706" spans="1:5" x14ac:dyDescent="0.3">
      <c r="A706">
        <v>704</v>
      </c>
      <c r="B706" s="18" t="str">
        <f>VLOOKUP(A706,AbilBalance!D:M,9,FALSE)</f>
        <v>60,61</v>
      </c>
      <c r="C706" s="19" t="str">
        <f>VLOOKUP(A706,AbilBalance!D:M,10,FALSE)</f>
        <v>1.441,0.91</v>
      </c>
      <c r="D706">
        <f>ROUNDUP(VLOOKUP(A706,LevelBalance!U:V,2,FALSE)/(24*60),0)</f>
        <v>2813</v>
      </c>
      <c r="E706">
        <f>VLOOKUP(A706,LevelBalance!U:X,4,FALSE)</f>
        <v>0</v>
      </c>
    </row>
    <row r="707" spans="1:5" x14ac:dyDescent="0.3">
      <c r="A707">
        <v>705</v>
      </c>
      <c r="B707" s="18" t="str">
        <f>VLOOKUP(A707,AbilBalance!D:M,9,FALSE)</f>
        <v>35,54</v>
      </c>
      <c r="C707" s="19" t="str">
        <f>VLOOKUP(A707,AbilBalance!D:M,10,FALSE)</f>
        <v>4910,6.16</v>
      </c>
      <c r="D707">
        <f>ROUNDUP(VLOOKUP(A707,LevelBalance!U:V,2,FALSE)/(24*60),0)</f>
        <v>2848</v>
      </c>
      <c r="E707">
        <f>VLOOKUP(A707,LevelBalance!U:X,4,FALSE)</f>
        <v>0</v>
      </c>
    </row>
    <row r="708" spans="1:5" x14ac:dyDescent="0.3">
      <c r="A708">
        <v>706</v>
      </c>
      <c r="B708" s="18" t="str">
        <f>VLOOKUP(A708,AbilBalance!D:M,9,FALSE)</f>
        <v>36,50</v>
      </c>
      <c r="C708" s="19" t="str">
        <f>VLOOKUP(A708,AbilBalance!D:M,10,FALSE)</f>
        <v>2505,73.15</v>
      </c>
      <c r="D708">
        <f>ROUNDUP(VLOOKUP(A708,LevelBalance!U:V,2,FALSE)/(24*60),0)</f>
        <v>2848</v>
      </c>
      <c r="E708">
        <f>VLOOKUP(A708,LevelBalance!U:X,4,FALSE)</f>
        <v>0</v>
      </c>
    </row>
    <row r="709" spans="1:5" x14ac:dyDescent="0.3">
      <c r="A709">
        <v>707</v>
      </c>
      <c r="B709" s="18" t="str">
        <f>VLOOKUP(A709,AbilBalance!D:M,9,FALSE)</f>
        <v>39,47</v>
      </c>
      <c r="C709" s="19" t="str">
        <f>VLOOKUP(A709,AbilBalance!D:M,10,FALSE)</f>
        <v>1513,245.5</v>
      </c>
      <c r="D709">
        <f>ROUNDUP(VLOOKUP(A709,LevelBalance!U:V,2,FALSE)/(24*60),0)</f>
        <v>2848</v>
      </c>
      <c r="E709">
        <f>VLOOKUP(A709,LevelBalance!U:X,4,FALSE)</f>
        <v>0</v>
      </c>
    </row>
    <row r="710" spans="1:5" x14ac:dyDescent="0.3">
      <c r="A710">
        <v>708</v>
      </c>
      <c r="B710" s="18" t="str">
        <f>VLOOKUP(A710,AbilBalance!D:M,9,FALSE)</f>
        <v>43,55</v>
      </c>
      <c r="C710" s="19" t="str">
        <f>VLOOKUP(A710,AbilBalance!D:M,10,FALSE)</f>
        <v>521,0.992</v>
      </c>
      <c r="D710">
        <f>ROUNDUP(VLOOKUP(A710,LevelBalance!U:V,2,FALSE)/(24*60),0)</f>
        <v>2848</v>
      </c>
      <c r="E710">
        <f>VLOOKUP(A710,LevelBalance!U:X,4,FALSE)</f>
        <v>0</v>
      </c>
    </row>
    <row r="711" spans="1:5" x14ac:dyDescent="0.3">
      <c r="A711">
        <v>709</v>
      </c>
      <c r="B711" s="18" t="str">
        <f>VLOOKUP(A711,AbilBalance!D:M,9,FALSE)</f>
        <v>60,42</v>
      </c>
      <c r="C711" s="19" t="str">
        <f>VLOOKUP(A711,AbilBalance!D:M,10,FALSE)</f>
        <v>1.442,217</v>
      </c>
      <c r="D711">
        <f>ROUNDUP(VLOOKUP(A711,LevelBalance!U:V,2,FALSE)/(24*60),0)</f>
        <v>2848</v>
      </c>
      <c r="E711">
        <f>VLOOKUP(A711,LevelBalance!U:X,4,FALSE)</f>
        <v>0</v>
      </c>
    </row>
    <row r="712" spans="1:5" x14ac:dyDescent="0.3">
      <c r="A712">
        <v>710</v>
      </c>
      <c r="B712" s="18" t="str">
        <f>VLOOKUP(A712,AbilBalance!D:M,9,FALSE)</f>
        <v>35,54</v>
      </c>
      <c r="C712" s="19" t="str">
        <f>VLOOKUP(A712,AbilBalance!D:M,10,FALSE)</f>
        <v>4915,6.165</v>
      </c>
      <c r="D712">
        <f>ROUNDUP(VLOOKUP(A712,LevelBalance!U:V,2,FALSE)/(24*60),0)</f>
        <v>2848</v>
      </c>
      <c r="E712">
        <f>VLOOKUP(A712,LevelBalance!U:X,4,FALSE)</f>
        <v>0</v>
      </c>
    </row>
    <row r="713" spans="1:5" x14ac:dyDescent="0.3">
      <c r="A713">
        <v>711</v>
      </c>
      <c r="B713" s="18" t="str">
        <f>VLOOKUP(A713,AbilBalance!D:M,9,FALSE)</f>
        <v>36,50</v>
      </c>
      <c r="C713" s="19" t="str">
        <f>VLOOKUP(A713,AbilBalance!D:M,10,FALSE)</f>
        <v>2507.5,73.225</v>
      </c>
      <c r="D713">
        <f>ROUNDUP(VLOOKUP(A713,LevelBalance!U:V,2,FALSE)/(24*60),0)</f>
        <v>2848</v>
      </c>
      <c r="E713">
        <f>VLOOKUP(A713,LevelBalance!U:X,4,FALSE)</f>
        <v>0</v>
      </c>
    </row>
    <row r="714" spans="1:5" x14ac:dyDescent="0.3">
      <c r="A714">
        <v>712</v>
      </c>
      <c r="B714" s="18" t="str">
        <f>VLOOKUP(A714,AbilBalance!D:M,9,FALSE)</f>
        <v>39,47</v>
      </c>
      <c r="C714" s="19" t="str">
        <f>VLOOKUP(A714,AbilBalance!D:M,10,FALSE)</f>
        <v>1514.5,245.75</v>
      </c>
      <c r="D714">
        <f>ROUNDUP(VLOOKUP(A714,LevelBalance!U:V,2,FALSE)/(24*60),0)</f>
        <v>2848</v>
      </c>
      <c r="E714">
        <f>VLOOKUP(A714,LevelBalance!U:X,4,FALSE)</f>
        <v>0</v>
      </c>
    </row>
    <row r="715" spans="1:5" x14ac:dyDescent="0.3">
      <c r="A715">
        <v>713</v>
      </c>
      <c r="B715" s="18" t="str">
        <f>VLOOKUP(A715,AbilBalance!D:M,9,FALSE)</f>
        <v>43,55</v>
      </c>
      <c r="C715" s="19" t="str">
        <f>VLOOKUP(A715,AbilBalance!D:M,10,FALSE)</f>
        <v>521.5,0.993</v>
      </c>
      <c r="D715">
        <f>ROUNDUP(VLOOKUP(A715,LevelBalance!U:V,2,FALSE)/(24*60),0)</f>
        <v>2848</v>
      </c>
      <c r="E715">
        <f>VLOOKUP(A715,LevelBalance!U:X,4,FALSE)</f>
        <v>0</v>
      </c>
    </row>
    <row r="716" spans="1:5" x14ac:dyDescent="0.3">
      <c r="A716">
        <v>714</v>
      </c>
      <c r="B716" s="18" t="str">
        <f>VLOOKUP(A716,AbilBalance!D:M,9,FALSE)</f>
        <v>60,46</v>
      </c>
      <c r="C716" s="19" t="str">
        <f>VLOOKUP(A716,AbilBalance!D:M,10,FALSE)</f>
        <v>1.443,21.25</v>
      </c>
      <c r="D716">
        <f>ROUNDUP(VLOOKUP(A716,LevelBalance!U:V,2,FALSE)/(24*60),0)</f>
        <v>2848</v>
      </c>
      <c r="E716">
        <f>VLOOKUP(A716,LevelBalance!U:X,4,FALSE)</f>
        <v>0</v>
      </c>
    </row>
    <row r="717" spans="1:5" x14ac:dyDescent="0.3">
      <c r="A717">
        <v>715</v>
      </c>
      <c r="B717" s="18" t="str">
        <f>VLOOKUP(A717,AbilBalance!D:M,9,FALSE)</f>
        <v>35,54</v>
      </c>
      <c r="C717" s="19" t="str">
        <f>VLOOKUP(A717,AbilBalance!D:M,10,FALSE)</f>
        <v>4920,6.17</v>
      </c>
      <c r="D717">
        <f>ROUNDUP(VLOOKUP(A717,LevelBalance!U:V,2,FALSE)/(24*60),0)</f>
        <v>2882</v>
      </c>
      <c r="E717">
        <f>VLOOKUP(A717,LevelBalance!U:X,4,FALSE)</f>
        <v>0</v>
      </c>
    </row>
    <row r="718" spans="1:5" x14ac:dyDescent="0.3">
      <c r="A718">
        <v>716</v>
      </c>
      <c r="B718" s="18" t="str">
        <f>VLOOKUP(A718,AbilBalance!D:M,9,FALSE)</f>
        <v>36,50</v>
      </c>
      <c r="C718" s="19" t="str">
        <f>VLOOKUP(A718,AbilBalance!D:M,10,FALSE)</f>
        <v>2510,73.3</v>
      </c>
      <c r="D718">
        <f>ROUNDUP(VLOOKUP(A718,LevelBalance!U:V,2,FALSE)/(24*60),0)</f>
        <v>2882</v>
      </c>
      <c r="E718">
        <f>VLOOKUP(A718,LevelBalance!U:X,4,FALSE)</f>
        <v>0</v>
      </c>
    </row>
    <row r="719" spans="1:5" x14ac:dyDescent="0.3">
      <c r="A719">
        <v>717</v>
      </c>
      <c r="B719" s="18" t="str">
        <f>VLOOKUP(A719,AbilBalance!D:M,9,FALSE)</f>
        <v>39,47</v>
      </c>
      <c r="C719" s="19" t="str">
        <f>VLOOKUP(A719,AbilBalance!D:M,10,FALSE)</f>
        <v>1516,246</v>
      </c>
      <c r="D719">
        <f>ROUNDUP(VLOOKUP(A719,LevelBalance!U:V,2,FALSE)/(24*60),0)</f>
        <v>2882</v>
      </c>
      <c r="E719">
        <f>VLOOKUP(A719,LevelBalance!U:X,4,FALSE)</f>
        <v>0</v>
      </c>
    </row>
    <row r="720" spans="1:5" x14ac:dyDescent="0.3">
      <c r="A720">
        <v>718</v>
      </c>
      <c r="B720" s="18" t="str">
        <f>VLOOKUP(A720,AbilBalance!D:M,9,FALSE)</f>
        <v>43,55</v>
      </c>
      <c r="C720" s="19" t="str">
        <f>VLOOKUP(A720,AbilBalance!D:M,10,FALSE)</f>
        <v>522,0.994</v>
      </c>
      <c r="D720">
        <f>ROUNDUP(VLOOKUP(A720,LevelBalance!U:V,2,FALSE)/(24*60),0)</f>
        <v>2882</v>
      </c>
      <c r="E720">
        <f>VLOOKUP(A720,LevelBalance!U:X,4,FALSE)</f>
        <v>0</v>
      </c>
    </row>
    <row r="721" spans="1:5" x14ac:dyDescent="0.3">
      <c r="A721">
        <v>719</v>
      </c>
      <c r="B721" s="18" t="str">
        <f>VLOOKUP(A721,AbilBalance!D:M,9,FALSE)</f>
        <v>60,61</v>
      </c>
      <c r="C721" s="19" t="str">
        <f>VLOOKUP(A721,AbilBalance!D:M,10,FALSE)</f>
        <v>1.444,0.9125</v>
      </c>
      <c r="D721">
        <f>ROUNDUP(VLOOKUP(A721,LevelBalance!U:V,2,FALSE)/(24*60),0)</f>
        <v>2882</v>
      </c>
      <c r="E721">
        <f>VLOOKUP(A721,LevelBalance!U:X,4,FALSE)</f>
        <v>0</v>
      </c>
    </row>
    <row r="722" spans="1:5" x14ac:dyDescent="0.3">
      <c r="A722">
        <v>720</v>
      </c>
      <c r="B722" s="18" t="str">
        <f>VLOOKUP(A722,AbilBalance!D:M,9,FALSE)</f>
        <v>35,54</v>
      </c>
      <c r="C722" s="19" t="str">
        <f>VLOOKUP(A722,AbilBalance!D:M,10,FALSE)</f>
        <v>4925,6.175</v>
      </c>
      <c r="D722">
        <f>ROUNDUP(VLOOKUP(A722,LevelBalance!U:V,2,FALSE)/(24*60),0)</f>
        <v>2882</v>
      </c>
      <c r="E722">
        <f>VLOOKUP(A722,LevelBalance!U:X,4,FALSE)</f>
        <v>0</v>
      </c>
    </row>
    <row r="723" spans="1:5" x14ac:dyDescent="0.3">
      <c r="A723">
        <v>721</v>
      </c>
      <c r="B723" s="18" t="str">
        <f>VLOOKUP(A723,AbilBalance!D:M,9,FALSE)</f>
        <v>36,50</v>
      </c>
      <c r="C723" s="19" t="str">
        <f>VLOOKUP(A723,AbilBalance!D:M,10,FALSE)</f>
        <v>2512.5,73.375</v>
      </c>
      <c r="D723">
        <f>ROUNDUP(VLOOKUP(A723,LevelBalance!U:V,2,FALSE)/(24*60),0)</f>
        <v>2882</v>
      </c>
      <c r="E723">
        <f>VLOOKUP(A723,LevelBalance!U:X,4,FALSE)</f>
        <v>0</v>
      </c>
    </row>
    <row r="724" spans="1:5" x14ac:dyDescent="0.3">
      <c r="A724">
        <v>722</v>
      </c>
      <c r="B724" s="18" t="str">
        <f>VLOOKUP(A724,AbilBalance!D:M,9,FALSE)</f>
        <v>39,47</v>
      </c>
      <c r="C724" s="19" t="str">
        <f>VLOOKUP(A724,AbilBalance!D:M,10,FALSE)</f>
        <v>1517.5,246.25</v>
      </c>
      <c r="D724">
        <f>ROUNDUP(VLOOKUP(A724,LevelBalance!U:V,2,FALSE)/(24*60),0)</f>
        <v>2882</v>
      </c>
      <c r="E724">
        <f>VLOOKUP(A724,LevelBalance!U:X,4,FALSE)</f>
        <v>0</v>
      </c>
    </row>
    <row r="725" spans="1:5" x14ac:dyDescent="0.3">
      <c r="A725">
        <v>723</v>
      </c>
      <c r="B725" s="18" t="str">
        <f>VLOOKUP(A725,AbilBalance!D:M,9,FALSE)</f>
        <v>43,55</v>
      </c>
      <c r="C725" s="19" t="str">
        <f>VLOOKUP(A725,AbilBalance!D:M,10,FALSE)</f>
        <v>522.5,0.995</v>
      </c>
      <c r="D725">
        <f>ROUNDUP(VLOOKUP(A725,LevelBalance!U:V,2,FALSE)/(24*60),0)</f>
        <v>2882</v>
      </c>
      <c r="E725">
        <f>VLOOKUP(A725,LevelBalance!U:X,4,FALSE)</f>
        <v>0</v>
      </c>
    </row>
    <row r="726" spans="1:5" x14ac:dyDescent="0.3">
      <c r="A726">
        <v>724</v>
      </c>
      <c r="B726" s="18" t="str">
        <f>VLOOKUP(A726,AbilBalance!D:M,9,FALSE)</f>
        <v>60,42</v>
      </c>
      <c r="C726" s="19" t="str">
        <f>VLOOKUP(A726,AbilBalance!D:M,10,FALSE)</f>
        <v>1.445,217.5</v>
      </c>
      <c r="D726">
        <f>ROUNDUP(VLOOKUP(A726,LevelBalance!U:V,2,FALSE)/(24*60),0)</f>
        <v>2882</v>
      </c>
      <c r="E726">
        <f>VLOOKUP(A726,LevelBalance!U:X,4,FALSE)</f>
        <v>0</v>
      </c>
    </row>
    <row r="727" spans="1:5" x14ac:dyDescent="0.3">
      <c r="A727">
        <v>725</v>
      </c>
      <c r="B727" s="18" t="str">
        <f>VLOOKUP(A727,AbilBalance!D:M,9,FALSE)</f>
        <v>35,54</v>
      </c>
      <c r="C727" s="19" t="str">
        <f>VLOOKUP(A727,AbilBalance!D:M,10,FALSE)</f>
        <v>4930,6.18</v>
      </c>
      <c r="D727">
        <f>ROUNDUP(VLOOKUP(A727,LevelBalance!U:V,2,FALSE)/(24*60),0)</f>
        <v>2917</v>
      </c>
      <c r="E727">
        <f>VLOOKUP(A727,LevelBalance!U:X,4,FALSE)</f>
        <v>0</v>
      </c>
    </row>
    <row r="728" spans="1:5" x14ac:dyDescent="0.3">
      <c r="A728">
        <v>726</v>
      </c>
      <c r="B728" s="18" t="str">
        <f>VLOOKUP(A728,AbilBalance!D:M,9,FALSE)</f>
        <v>36,50</v>
      </c>
      <c r="C728" s="19" t="str">
        <f>VLOOKUP(A728,AbilBalance!D:M,10,FALSE)</f>
        <v>2515,73.45</v>
      </c>
      <c r="D728">
        <f>ROUNDUP(VLOOKUP(A728,LevelBalance!U:V,2,FALSE)/(24*60),0)</f>
        <v>2917</v>
      </c>
      <c r="E728">
        <f>VLOOKUP(A728,LevelBalance!U:X,4,FALSE)</f>
        <v>0</v>
      </c>
    </row>
    <row r="729" spans="1:5" x14ac:dyDescent="0.3">
      <c r="A729">
        <v>727</v>
      </c>
      <c r="B729" s="18" t="str">
        <f>VLOOKUP(A729,AbilBalance!D:M,9,FALSE)</f>
        <v>39,47</v>
      </c>
      <c r="C729" s="19" t="str">
        <f>VLOOKUP(A729,AbilBalance!D:M,10,FALSE)</f>
        <v>1519,246.5</v>
      </c>
      <c r="D729">
        <f>ROUNDUP(VLOOKUP(A729,LevelBalance!U:V,2,FALSE)/(24*60),0)</f>
        <v>2917</v>
      </c>
      <c r="E729">
        <f>VLOOKUP(A729,LevelBalance!U:X,4,FALSE)</f>
        <v>0</v>
      </c>
    </row>
    <row r="730" spans="1:5" x14ac:dyDescent="0.3">
      <c r="A730">
        <v>728</v>
      </c>
      <c r="B730" s="18" t="str">
        <f>VLOOKUP(A730,AbilBalance!D:M,9,FALSE)</f>
        <v>43,55</v>
      </c>
      <c r="C730" s="19" t="str">
        <f>VLOOKUP(A730,AbilBalance!D:M,10,FALSE)</f>
        <v>523,0.996</v>
      </c>
      <c r="D730">
        <f>ROUNDUP(VLOOKUP(A730,LevelBalance!U:V,2,FALSE)/(24*60),0)</f>
        <v>2917</v>
      </c>
      <c r="E730">
        <f>VLOOKUP(A730,LevelBalance!U:X,4,FALSE)</f>
        <v>0</v>
      </c>
    </row>
    <row r="731" spans="1:5" x14ac:dyDescent="0.3">
      <c r="A731">
        <v>729</v>
      </c>
      <c r="B731" s="18" t="str">
        <f>VLOOKUP(A731,AbilBalance!D:M,9,FALSE)</f>
        <v>60,46</v>
      </c>
      <c r="C731" s="19" t="str">
        <f>VLOOKUP(A731,AbilBalance!D:M,10,FALSE)</f>
        <v>1.446,21.3</v>
      </c>
      <c r="D731">
        <f>ROUNDUP(VLOOKUP(A731,LevelBalance!U:V,2,FALSE)/(24*60),0)</f>
        <v>2917</v>
      </c>
      <c r="E731">
        <f>VLOOKUP(A731,LevelBalance!U:X,4,FALSE)</f>
        <v>0</v>
      </c>
    </row>
    <row r="732" spans="1:5" x14ac:dyDescent="0.3">
      <c r="A732">
        <v>730</v>
      </c>
      <c r="B732" s="18" t="str">
        <f>VLOOKUP(A732,AbilBalance!D:M,9,FALSE)</f>
        <v>35,54</v>
      </c>
      <c r="C732" s="19" t="str">
        <f>VLOOKUP(A732,AbilBalance!D:M,10,FALSE)</f>
        <v>4935,6.185</v>
      </c>
      <c r="D732">
        <f>ROUNDUP(VLOOKUP(A732,LevelBalance!U:V,2,FALSE)/(24*60),0)</f>
        <v>2917</v>
      </c>
      <c r="E732">
        <f>VLOOKUP(A732,LevelBalance!U:X,4,FALSE)</f>
        <v>0</v>
      </c>
    </row>
    <row r="733" spans="1:5" x14ac:dyDescent="0.3">
      <c r="A733">
        <v>731</v>
      </c>
      <c r="B733" s="18" t="str">
        <f>VLOOKUP(A733,AbilBalance!D:M,9,FALSE)</f>
        <v>36,50</v>
      </c>
      <c r="C733" s="19" t="str">
        <f>VLOOKUP(A733,AbilBalance!D:M,10,FALSE)</f>
        <v>2517.5,73.525</v>
      </c>
      <c r="D733">
        <f>ROUNDUP(VLOOKUP(A733,LevelBalance!U:V,2,FALSE)/(24*60),0)</f>
        <v>2917</v>
      </c>
      <c r="E733">
        <f>VLOOKUP(A733,LevelBalance!U:X,4,FALSE)</f>
        <v>0</v>
      </c>
    </row>
    <row r="734" spans="1:5" x14ac:dyDescent="0.3">
      <c r="A734">
        <v>732</v>
      </c>
      <c r="B734" s="18" t="str">
        <f>VLOOKUP(A734,AbilBalance!D:M,9,FALSE)</f>
        <v>39,47</v>
      </c>
      <c r="C734" s="19" t="str">
        <f>VLOOKUP(A734,AbilBalance!D:M,10,FALSE)</f>
        <v>1520.5,246.75</v>
      </c>
      <c r="D734">
        <f>ROUNDUP(VLOOKUP(A734,LevelBalance!U:V,2,FALSE)/(24*60),0)</f>
        <v>2917</v>
      </c>
      <c r="E734">
        <f>VLOOKUP(A734,LevelBalance!U:X,4,FALSE)</f>
        <v>0</v>
      </c>
    </row>
    <row r="735" spans="1:5" x14ac:dyDescent="0.3">
      <c r="A735">
        <v>733</v>
      </c>
      <c r="B735" s="18" t="str">
        <f>VLOOKUP(A735,AbilBalance!D:M,9,FALSE)</f>
        <v>43,55</v>
      </c>
      <c r="C735" s="19" t="str">
        <f>VLOOKUP(A735,AbilBalance!D:M,10,FALSE)</f>
        <v>523.5,0.997</v>
      </c>
      <c r="D735">
        <f>ROUNDUP(VLOOKUP(A735,LevelBalance!U:V,2,FALSE)/(24*60),0)</f>
        <v>2917</v>
      </c>
      <c r="E735">
        <f>VLOOKUP(A735,LevelBalance!U:X,4,FALSE)</f>
        <v>0</v>
      </c>
    </row>
    <row r="736" spans="1:5" x14ac:dyDescent="0.3">
      <c r="A736">
        <v>734</v>
      </c>
      <c r="B736" s="18" t="str">
        <f>VLOOKUP(A736,AbilBalance!D:M,9,FALSE)</f>
        <v>60,61</v>
      </c>
      <c r="C736" s="19" t="str">
        <f>VLOOKUP(A736,AbilBalance!D:M,10,FALSE)</f>
        <v>1.447,0.915</v>
      </c>
      <c r="D736">
        <f>ROUNDUP(VLOOKUP(A736,LevelBalance!U:V,2,FALSE)/(24*60),0)</f>
        <v>2917</v>
      </c>
      <c r="E736">
        <f>VLOOKUP(A736,LevelBalance!U:X,4,FALSE)</f>
        <v>0</v>
      </c>
    </row>
    <row r="737" spans="1:5" x14ac:dyDescent="0.3">
      <c r="A737">
        <v>735</v>
      </c>
      <c r="B737" s="18" t="str">
        <f>VLOOKUP(A737,AbilBalance!D:M,9,FALSE)</f>
        <v>35,54</v>
      </c>
      <c r="C737" s="19" t="str">
        <f>VLOOKUP(A737,AbilBalance!D:M,10,FALSE)</f>
        <v>4940,6.19</v>
      </c>
      <c r="D737">
        <f>ROUNDUP(VLOOKUP(A737,LevelBalance!U:V,2,FALSE)/(24*60),0)</f>
        <v>2952</v>
      </c>
      <c r="E737">
        <f>VLOOKUP(A737,LevelBalance!U:X,4,FALSE)</f>
        <v>0</v>
      </c>
    </row>
    <row r="738" spans="1:5" x14ac:dyDescent="0.3">
      <c r="A738">
        <v>736</v>
      </c>
      <c r="B738" s="18" t="str">
        <f>VLOOKUP(A738,AbilBalance!D:M,9,FALSE)</f>
        <v>36,50</v>
      </c>
      <c r="C738" s="19" t="str">
        <f>VLOOKUP(A738,AbilBalance!D:M,10,FALSE)</f>
        <v>2520,73.6</v>
      </c>
      <c r="D738">
        <f>ROUNDUP(VLOOKUP(A738,LevelBalance!U:V,2,FALSE)/(24*60),0)</f>
        <v>2952</v>
      </c>
      <c r="E738">
        <f>VLOOKUP(A738,LevelBalance!U:X,4,FALSE)</f>
        <v>0</v>
      </c>
    </row>
    <row r="739" spans="1:5" x14ac:dyDescent="0.3">
      <c r="A739">
        <v>737</v>
      </c>
      <c r="B739" s="18" t="str">
        <f>VLOOKUP(A739,AbilBalance!D:M,9,FALSE)</f>
        <v>39,47</v>
      </c>
      <c r="C739" s="19" t="str">
        <f>VLOOKUP(A739,AbilBalance!D:M,10,FALSE)</f>
        <v>1522,247</v>
      </c>
      <c r="D739">
        <f>ROUNDUP(VLOOKUP(A739,LevelBalance!U:V,2,FALSE)/(24*60),0)</f>
        <v>2952</v>
      </c>
      <c r="E739">
        <f>VLOOKUP(A739,LevelBalance!U:X,4,FALSE)</f>
        <v>0</v>
      </c>
    </row>
    <row r="740" spans="1:5" x14ac:dyDescent="0.3">
      <c r="A740">
        <v>738</v>
      </c>
      <c r="B740" s="18" t="str">
        <f>VLOOKUP(A740,AbilBalance!D:M,9,FALSE)</f>
        <v>43,55</v>
      </c>
      <c r="C740" s="19" t="str">
        <f>VLOOKUP(A740,AbilBalance!D:M,10,FALSE)</f>
        <v>524,0.998</v>
      </c>
      <c r="D740">
        <f>ROUNDUP(VLOOKUP(A740,LevelBalance!U:V,2,FALSE)/(24*60),0)</f>
        <v>2952</v>
      </c>
      <c r="E740">
        <f>VLOOKUP(A740,LevelBalance!U:X,4,FALSE)</f>
        <v>0</v>
      </c>
    </row>
    <row r="741" spans="1:5" x14ac:dyDescent="0.3">
      <c r="A741">
        <v>739</v>
      </c>
      <c r="B741" s="18" t="str">
        <f>VLOOKUP(A741,AbilBalance!D:M,9,FALSE)</f>
        <v>60,42</v>
      </c>
      <c r="C741" s="19" t="str">
        <f>VLOOKUP(A741,AbilBalance!D:M,10,FALSE)</f>
        <v>1.448,218</v>
      </c>
      <c r="D741">
        <f>ROUNDUP(VLOOKUP(A741,LevelBalance!U:V,2,FALSE)/(24*60),0)</f>
        <v>2952</v>
      </c>
      <c r="E741">
        <f>VLOOKUP(A741,LevelBalance!U:X,4,FALSE)</f>
        <v>0</v>
      </c>
    </row>
    <row r="742" spans="1:5" x14ac:dyDescent="0.3">
      <c r="A742">
        <v>740</v>
      </c>
      <c r="B742" s="18" t="str">
        <f>VLOOKUP(A742,AbilBalance!D:M,9,FALSE)</f>
        <v>35,54</v>
      </c>
      <c r="C742" s="19" t="str">
        <f>VLOOKUP(A742,AbilBalance!D:M,10,FALSE)</f>
        <v>4945,6.195</v>
      </c>
      <c r="D742">
        <f>ROUNDUP(VLOOKUP(A742,LevelBalance!U:V,2,FALSE)/(24*60),0)</f>
        <v>2952</v>
      </c>
      <c r="E742">
        <f>VLOOKUP(A742,LevelBalance!U:X,4,FALSE)</f>
        <v>0</v>
      </c>
    </row>
    <row r="743" spans="1:5" x14ac:dyDescent="0.3">
      <c r="A743">
        <v>741</v>
      </c>
      <c r="B743" s="18" t="str">
        <f>VLOOKUP(A743,AbilBalance!D:M,9,FALSE)</f>
        <v>36,50</v>
      </c>
      <c r="C743" s="19" t="str">
        <f>VLOOKUP(A743,AbilBalance!D:M,10,FALSE)</f>
        <v>2522.5,73.675</v>
      </c>
      <c r="D743">
        <f>ROUNDUP(VLOOKUP(A743,LevelBalance!U:V,2,FALSE)/(24*60),0)</f>
        <v>2952</v>
      </c>
      <c r="E743">
        <f>VLOOKUP(A743,LevelBalance!U:X,4,FALSE)</f>
        <v>0</v>
      </c>
    </row>
    <row r="744" spans="1:5" x14ac:dyDescent="0.3">
      <c r="A744">
        <v>742</v>
      </c>
      <c r="B744" s="18" t="str">
        <f>VLOOKUP(A744,AbilBalance!D:M,9,FALSE)</f>
        <v>39,47</v>
      </c>
      <c r="C744" s="19" t="str">
        <f>VLOOKUP(A744,AbilBalance!D:M,10,FALSE)</f>
        <v>1523.5,247.25</v>
      </c>
      <c r="D744">
        <f>ROUNDUP(VLOOKUP(A744,LevelBalance!U:V,2,FALSE)/(24*60),0)</f>
        <v>2952</v>
      </c>
      <c r="E744">
        <f>VLOOKUP(A744,LevelBalance!U:X,4,FALSE)</f>
        <v>0</v>
      </c>
    </row>
    <row r="745" spans="1:5" x14ac:dyDescent="0.3">
      <c r="A745">
        <v>743</v>
      </c>
      <c r="B745" s="18" t="str">
        <f>VLOOKUP(A745,AbilBalance!D:M,9,FALSE)</f>
        <v>43,55</v>
      </c>
      <c r="C745" s="19" t="str">
        <f>VLOOKUP(A745,AbilBalance!D:M,10,FALSE)</f>
        <v>524.5,0.999</v>
      </c>
      <c r="D745">
        <f>ROUNDUP(VLOOKUP(A745,LevelBalance!U:V,2,FALSE)/(24*60),0)</f>
        <v>2952</v>
      </c>
      <c r="E745">
        <f>VLOOKUP(A745,LevelBalance!U:X,4,FALSE)</f>
        <v>0</v>
      </c>
    </row>
    <row r="746" spans="1:5" x14ac:dyDescent="0.3">
      <c r="A746">
        <v>744</v>
      </c>
      <c r="B746" s="18" t="str">
        <f>VLOOKUP(A746,AbilBalance!D:M,9,FALSE)</f>
        <v>60,46</v>
      </c>
      <c r="C746" s="19" t="str">
        <f>VLOOKUP(A746,AbilBalance!D:M,10,FALSE)</f>
        <v>1.449,21.35</v>
      </c>
      <c r="D746">
        <f>ROUNDUP(VLOOKUP(A746,LevelBalance!U:V,2,FALSE)/(24*60),0)</f>
        <v>2952</v>
      </c>
      <c r="E746">
        <f>VLOOKUP(A746,LevelBalance!U:X,4,FALSE)</f>
        <v>0</v>
      </c>
    </row>
    <row r="747" spans="1:5" x14ac:dyDescent="0.3">
      <c r="A747">
        <v>745</v>
      </c>
      <c r="B747" s="18" t="str">
        <f>VLOOKUP(A747,AbilBalance!D:M,9,FALSE)</f>
        <v>35,54</v>
      </c>
      <c r="C747" s="19" t="str">
        <f>VLOOKUP(A747,AbilBalance!D:M,10,FALSE)</f>
        <v>4950,6.2</v>
      </c>
      <c r="D747">
        <f>ROUNDUP(VLOOKUP(A747,LevelBalance!U:V,2,FALSE)/(24*60),0)</f>
        <v>2987</v>
      </c>
      <c r="E747">
        <f>VLOOKUP(A747,LevelBalance!U:X,4,FALSE)</f>
        <v>0</v>
      </c>
    </row>
    <row r="748" spans="1:5" x14ac:dyDescent="0.3">
      <c r="A748">
        <v>746</v>
      </c>
      <c r="B748" s="18" t="str">
        <f>VLOOKUP(A748,AbilBalance!D:M,9,FALSE)</f>
        <v>36,50</v>
      </c>
      <c r="C748" s="19" t="str">
        <f>VLOOKUP(A748,AbilBalance!D:M,10,FALSE)</f>
        <v>2525,73.75</v>
      </c>
      <c r="D748">
        <f>ROUNDUP(VLOOKUP(A748,LevelBalance!U:V,2,FALSE)/(24*60),0)</f>
        <v>2987</v>
      </c>
      <c r="E748">
        <f>VLOOKUP(A748,LevelBalance!U:X,4,FALSE)</f>
        <v>0</v>
      </c>
    </row>
    <row r="749" spans="1:5" x14ac:dyDescent="0.3">
      <c r="A749">
        <v>747</v>
      </c>
      <c r="B749" s="18" t="str">
        <f>VLOOKUP(A749,AbilBalance!D:M,9,FALSE)</f>
        <v>39,47</v>
      </c>
      <c r="C749" s="19" t="str">
        <f>VLOOKUP(A749,AbilBalance!D:M,10,FALSE)</f>
        <v>1525,247.5</v>
      </c>
      <c r="D749">
        <f>ROUNDUP(VLOOKUP(A749,LevelBalance!U:V,2,FALSE)/(24*60),0)</f>
        <v>2987</v>
      </c>
      <c r="E749">
        <f>VLOOKUP(A749,LevelBalance!U:X,4,FALSE)</f>
        <v>0</v>
      </c>
    </row>
    <row r="750" spans="1:5" x14ac:dyDescent="0.3">
      <c r="A750">
        <v>748</v>
      </c>
      <c r="B750" s="18" t="str">
        <f>VLOOKUP(A750,AbilBalance!D:M,9,FALSE)</f>
        <v>43,55</v>
      </c>
      <c r="C750" s="19" t="str">
        <f>VLOOKUP(A750,AbilBalance!D:M,10,FALSE)</f>
        <v>525,1</v>
      </c>
      <c r="D750">
        <f>ROUNDUP(VLOOKUP(A750,LevelBalance!U:V,2,FALSE)/(24*60),0)</f>
        <v>2987</v>
      </c>
      <c r="E750">
        <f>VLOOKUP(A750,LevelBalance!U:X,4,FALSE)</f>
        <v>0</v>
      </c>
    </row>
    <row r="751" spans="1:5" x14ac:dyDescent="0.3">
      <c r="A751">
        <v>749</v>
      </c>
      <c r="B751" s="18" t="str">
        <f>VLOOKUP(A751,AbilBalance!D:M,9,FALSE)</f>
        <v>60,61</v>
      </c>
      <c r="C751" s="19" t="str">
        <f>VLOOKUP(A751,AbilBalance!D:M,10,FALSE)</f>
        <v>1.45,0.9175</v>
      </c>
      <c r="D751">
        <f>ROUNDUP(VLOOKUP(A751,LevelBalance!U:V,2,FALSE)/(24*60),0)</f>
        <v>2987</v>
      </c>
      <c r="E751">
        <f>VLOOKUP(A751,LevelBalance!U:X,4,FALSE)</f>
        <v>0</v>
      </c>
    </row>
    <row r="752" spans="1:5" x14ac:dyDescent="0.3">
      <c r="A752">
        <v>750</v>
      </c>
      <c r="B752" s="18" t="str">
        <f>VLOOKUP(A752,AbilBalance!D:M,9,FALSE)</f>
        <v>35,54</v>
      </c>
      <c r="C752" s="19" t="str">
        <f>VLOOKUP(A752,AbilBalance!D:M,10,FALSE)</f>
        <v>4955,6.205</v>
      </c>
      <c r="D752">
        <f>ROUNDUP(VLOOKUP(A752,LevelBalance!U:V,2,FALSE)/(24*60),0)</f>
        <v>2987</v>
      </c>
      <c r="E752">
        <f>VLOOKUP(A752,LevelBalance!U:X,4,FALSE)</f>
        <v>0</v>
      </c>
    </row>
    <row r="753" spans="1:5" x14ac:dyDescent="0.3">
      <c r="A753">
        <v>751</v>
      </c>
      <c r="B753" s="18" t="str">
        <f>VLOOKUP(A753,AbilBalance!D:M,9,FALSE)</f>
        <v>36,50</v>
      </c>
      <c r="C753" s="19" t="str">
        <f>VLOOKUP(A753,AbilBalance!D:M,10,FALSE)</f>
        <v>2527.5,73.825</v>
      </c>
      <c r="D753">
        <f>ROUNDUP(VLOOKUP(A753,LevelBalance!U:V,2,FALSE)/(24*60),0)</f>
        <v>2987</v>
      </c>
      <c r="E753">
        <f>VLOOKUP(A753,LevelBalance!U:X,4,FALSE)</f>
        <v>0</v>
      </c>
    </row>
    <row r="754" spans="1:5" x14ac:dyDescent="0.3">
      <c r="A754">
        <v>752</v>
      </c>
      <c r="B754" s="18" t="str">
        <f>VLOOKUP(A754,AbilBalance!D:M,9,FALSE)</f>
        <v>39,47</v>
      </c>
      <c r="C754" s="19" t="str">
        <f>VLOOKUP(A754,AbilBalance!D:M,10,FALSE)</f>
        <v>1526.5,247.75</v>
      </c>
      <c r="D754">
        <f>ROUNDUP(VLOOKUP(A754,LevelBalance!U:V,2,FALSE)/(24*60),0)</f>
        <v>2987</v>
      </c>
      <c r="E754">
        <f>VLOOKUP(A754,LevelBalance!U:X,4,FALSE)</f>
        <v>0</v>
      </c>
    </row>
    <row r="755" spans="1:5" x14ac:dyDescent="0.3">
      <c r="A755">
        <v>753</v>
      </c>
      <c r="B755" s="18" t="str">
        <f>VLOOKUP(A755,AbilBalance!D:M,9,FALSE)</f>
        <v>43,55</v>
      </c>
      <c r="C755" s="19" t="str">
        <f>VLOOKUP(A755,AbilBalance!D:M,10,FALSE)</f>
        <v>525.5,1.001</v>
      </c>
      <c r="D755">
        <f>ROUNDUP(VLOOKUP(A755,LevelBalance!U:V,2,FALSE)/(24*60),0)</f>
        <v>2987</v>
      </c>
      <c r="E755">
        <f>VLOOKUP(A755,LevelBalance!U:X,4,FALSE)</f>
        <v>0</v>
      </c>
    </row>
    <row r="756" spans="1:5" x14ac:dyDescent="0.3">
      <c r="A756">
        <v>754</v>
      </c>
      <c r="B756" s="18" t="str">
        <f>VLOOKUP(A756,AbilBalance!D:M,9,FALSE)</f>
        <v>60,42</v>
      </c>
      <c r="C756" s="19" t="str">
        <f>VLOOKUP(A756,AbilBalance!D:M,10,FALSE)</f>
        <v>1.451,218.5</v>
      </c>
      <c r="D756">
        <f>ROUNDUP(VLOOKUP(A756,LevelBalance!U:V,2,FALSE)/(24*60),0)</f>
        <v>2987</v>
      </c>
      <c r="E756">
        <f>VLOOKUP(A756,LevelBalance!U:X,4,FALSE)</f>
        <v>0</v>
      </c>
    </row>
    <row r="757" spans="1:5" x14ac:dyDescent="0.3">
      <c r="A757">
        <v>755</v>
      </c>
      <c r="B757" s="18" t="str">
        <f>VLOOKUP(A757,AbilBalance!D:M,9,FALSE)</f>
        <v>35,54</v>
      </c>
      <c r="C757" s="19" t="str">
        <f>VLOOKUP(A757,AbilBalance!D:M,10,FALSE)</f>
        <v>4960,6.21</v>
      </c>
      <c r="D757">
        <f>ROUNDUP(VLOOKUP(A757,LevelBalance!U:V,2,FALSE)/(24*60),0)</f>
        <v>3021</v>
      </c>
      <c r="E757">
        <f>VLOOKUP(A757,LevelBalance!U:X,4,FALSE)</f>
        <v>0</v>
      </c>
    </row>
    <row r="758" spans="1:5" x14ac:dyDescent="0.3">
      <c r="A758">
        <v>756</v>
      </c>
      <c r="B758" s="18" t="str">
        <f>VLOOKUP(A758,AbilBalance!D:M,9,FALSE)</f>
        <v>36,50</v>
      </c>
      <c r="C758" s="19" t="str">
        <f>VLOOKUP(A758,AbilBalance!D:M,10,FALSE)</f>
        <v>2530,73.9</v>
      </c>
      <c r="D758">
        <f>ROUNDUP(VLOOKUP(A758,LevelBalance!U:V,2,FALSE)/(24*60),0)</f>
        <v>3021</v>
      </c>
      <c r="E758">
        <f>VLOOKUP(A758,LevelBalance!U:X,4,FALSE)</f>
        <v>0</v>
      </c>
    </row>
    <row r="759" spans="1:5" x14ac:dyDescent="0.3">
      <c r="A759">
        <v>757</v>
      </c>
      <c r="B759" s="18" t="str">
        <f>VLOOKUP(A759,AbilBalance!D:M,9,FALSE)</f>
        <v>39,47</v>
      </c>
      <c r="C759" s="19" t="str">
        <f>VLOOKUP(A759,AbilBalance!D:M,10,FALSE)</f>
        <v>1528,248</v>
      </c>
      <c r="D759">
        <f>ROUNDUP(VLOOKUP(A759,LevelBalance!U:V,2,FALSE)/(24*60),0)</f>
        <v>3021</v>
      </c>
      <c r="E759">
        <f>VLOOKUP(A759,LevelBalance!U:X,4,FALSE)</f>
        <v>0</v>
      </c>
    </row>
    <row r="760" spans="1:5" x14ac:dyDescent="0.3">
      <c r="A760">
        <v>758</v>
      </c>
      <c r="B760" s="18" t="str">
        <f>VLOOKUP(A760,AbilBalance!D:M,9,FALSE)</f>
        <v>43,55</v>
      </c>
      <c r="C760" s="19" t="str">
        <f>VLOOKUP(A760,AbilBalance!D:M,10,FALSE)</f>
        <v>526,1.002</v>
      </c>
      <c r="D760">
        <f>ROUNDUP(VLOOKUP(A760,LevelBalance!U:V,2,FALSE)/(24*60),0)</f>
        <v>3021</v>
      </c>
      <c r="E760">
        <f>VLOOKUP(A760,LevelBalance!U:X,4,FALSE)</f>
        <v>0</v>
      </c>
    </row>
    <row r="761" spans="1:5" x14ac:dyDescent="0.3">
      <c r="A761">
        <v>759</v>
      </c>
      <c r="B761" s="18" t="str">
        <f>VLOOKUP(A761,AbilBalance!D:M,9,FALSE)</f>
        <v>60,46</v>
      </c>
      <c r="C761" s="19" t="str">
        <f>VLOOKUP(A761,AbilBalance!D:M,10,FALSE)</f>
        <v>1.452,21.4</v>
      </c>
      <c r="D761">
        <f>ROUNDUP(VLOOKUP(A761,LevelBalance!U:V,2,FALSE)/(24*60),0)</f>
        <v>3021</v>
      </c>
      <c r="E761">
        <f>VLOOKUP(A761,LevelBalance!U:X,4,FALSE)</f>
        <v>0</v>
      </c>
    </row>
    <row r="762" spans="1:5" x14ac:dyDescent="0.3">
      <c r="A762">
        <v>760</v>
      </c>
      <c r="B762" s="18" t="str">
        <f>VLOOKUP(A762,AbilBalance!D:M,9,FALSE)</f>
        <v>35,54</v>
      </c>
      <c r="C762" s="19" t="str">
        <f>VLOOKUP(A762,AbilBalance!D:M,10,FALSE)</f>
        <v>4965,6.215</v>
      </c>
      <c r="D762">
        <f>ROUNDUP(VLOOKUP(A762,LevelBalance!U:V,2,FALSE)/(24*60),0)</f>
        <v>3021</v>
      </c>
      <c r="E762">
        <f>VLOOKUP(A762,LevelBalance!U:X,4,FALSE)</f>
        <v>0</v>
      </c>
    </row>
    <row r="763" spans="1:5" x14ac:dyDescent="0.3">
      <c r="A763">
        <v>761</v>
      </c>
      <c r="B763" s="18" t="str">
        <f>VLOOKUP(A763,AbilBalance!D:M,9,FALSE)</f>
        <v>36,50</v>
      </c>
      <c r="C763" s="19" t="str">
        <f>VLOOKUP(A763,AbilBalance!D:M,10,FALSE)</f>
        <v>2532.5,73.975</v>
      </c>
      <c r="D763">
        <f>ROUNDUP(VLOOKUP(A763,LevelBalance!U:V,2,FALSE)/(24*60),0)</f>
        <v>3021</v>
      </c>
      <c r="E763">
        <f>VLOOKUP(A763,LevelBalance!U:X,4,FALSE)</f>
        <v>0</v>
      </c>
    </row>
    <row r="764" spans="1:5" x14ac:dyDescent="0.3">
      <c r="A764">
        <v>762</v>
      </c>
      <c r="B764" s="18" t="str">
        <f>VLOOKUP(A764,AbilBalance!D:M,9,FALSE)</f>
        <v>39,47</v>
      </c>
      <c r="C764" s="19" t="str">
        <f>VLOOKUP(A764,AbilBalance!D:M,10,FALSE)</f>
        <v>1529.5,248.25</v>
      </c>
      <c r="D764">
        <f>ROUNDUP(VLOOKUP(A764,LevelBalance!U:V,2,FALSE)/(24*60),0)</f>
        <v>3021</v>
      </c>
      <c r="E764">
        <f>VLOOKUP(A764,LevelBalance!U:X,4,FALSE)</f>
        <v>0</v>
      </c>
    </row>
    <row r="765" spans="1:5" x14ac:dyDescent="0.3">
      <c r="A765">
        <v>763</v>
      </c>
      <c r="B765" s="18" t="str">
        <f>VLOOKUP(A765,AbilBalance!D:M,9,FALSE)</f>
        <v>43,55</v>
      </c>
      <c r="C765" s="19" t="str">
        <f>VLOOKUP(A765,AbilBalance!D:M,10,FALSE)</f>
        <v>526.5,1.003</v>
      </c>
      <c r="D765">
        <f>ROUNDUP(VLOOKUP(A765,LevelBalance!U:V,2,FALSE)/(24*60),0)</f>
        <v>3021</v>
      </c>
      <c r="E765">
        <f>VLOOKUP(A765,LevelBalance!U:X,4,FALSE)</f>
        <v>0</v>
      </c>
    </row>
    <row r="766" spans="1:5" x14ac:dyDescent="0.3">
      <c r="A766">
        <v>764</v>
      </c>
      <c r="B766" s="18" t="str">
        <f>VLOOKUP(A766,AbilBalance!D:M,9,FALSE)</f>
        <v>60,61</v>
      </c>
      <c r="C766" s="19" t="str">
        <f>VLOOKUP(A766,AbilBalance!D:M,10,FALSE)</f>
        <v>1.453,0.92</v>
      </c>
      <c r="D766">
        <f>ROUNDUP(VLOOKUP(A766,LevelBalance!U:V,2,FALSE)/(24*60),0)</f>
        <v>3021</v>
      </c>
      <c r="E766">
        <f>VLOOKUP(A766,LevelBalance!U:X,4,FALSE)</f>
        <v>0</v>
      </c>
    </row>
    <row r="767" spans="1:5" x14ac:dyDescent="0.3">
      <c r="A767">
        <v>765</v>
      </c>
      <c r="B767" s="18" t="str">
        <f>VLOOKUP(A767,AbilBalance!D:M,9,FALSE)</f>
        <v>35,54</v>
      </c>
      <c r="C767" s="19" t="str">
        <f>VLOOKUP(A767,AbilBalance!D:M,10,FALSE)</f>
        <v>4970,6.22</v>
      </c>
      <c r="D767">
        <f>ROUNDUP(VLOOKUP(A767,LevelBalance!U:V,2,FALSE)/(24*60),0)</f>
        <v>3056</v>
      </c>
      <c r="E767">
        <f>VLOOKUP(A767,LevelBalance!U:X,4,FALSE)</f>
        <v>0</v>
      </c>
    </row>
    <row r="768" spans="1:5" x14ac:dyDescent="0.3">
      <c r="A768">
        <v>766</v>
      </c>
      <c r="B768" s="18" t="str">
        <f>VLOOKUP(A768,AbilBalance!D:M,9,FALSE)</f>
        <v>36,50</v>
      </c>
      <c r="C768" s="19" t="str">
        <f>VLOOKUP(A768,AbilBalance!D:M,10,FALSE)</f>
        <v>2535,74.05</v>
      </c>
      <c r="D768">
        <f>ROUNDUP(VLOOKUP(A768,LevelBalance!U:V,2,FALSE)/(24*60),0)</f>
        <v>3056</v>
      </c>
      <c r="E768">
        <f>VLOOKUP(A768,LevelBalance!U:X,4,FALSE)</f>
        <v>0</v>
      </c>
    </row>
    <row r="769" spans="1:5" x14ac:dyDescent="0.3">
      <c r="A769">
        <v>767</v>
      </c>
      <c r="B769" s="18" t="str">
        <f>VLOOKUP(A769,AbilBalance!D:M,9,FALSE)</f>
        <v>39,47</v>
      </c>
      <c r="C769" s="19" t="str">
        <f>VLOOKUP(A769,AbilBalance!D:M,10,FALSE)</f>
        <v>1531,248.5</v>
      </c>
      <c r="D769">
        <f>ROUNDUP(VLOOKUP(A769,LevelBalance!U:V,2,FALSE)/(24*60),0)</f>
        <v>3056</v>
      </c>
      <c r="E769">
        <f>VLOOKUP(A769,LevelBalance!U:X,4,FALSE)</f>
        <v>0</v>
      </c>
    </row>
    <row r="770" spans="1:5" x14ac:dyDescent="0.3">
      <c r="A770">
        <v>768</v>
      </c>
      <c r="B770" s="18" t="str">
        <f>VLOOKUP(A770,AbilBalance!D:M,9,FALSE)</f>
        <v>43,55</v>
      </c>
      <c r="C770" s="19" t="str">
        <f>VLOOKUP(A770,AbilBalance!D:M,10,FALSE)</f>
        <v>527,1.004</v>
      </c>
      <c r="D770">
        <f>ROUNDUP(VLOOKUP(A770,LevelBalance!U:V,2,FALSE)/(24*60),0)</f>
        <v>3056</v>
      </c>
      <c r="E770">
        <f>VLOOKUP(A770,LevelBalance!U:X,4,FALSE)</f>
        <v>0</v>
      </c>
    </row>
    <row r="771" spans="1:5" x14ac:dyDescent="0.3">
      <c r="A771">
        <v>769</v>
      </c>
      <c r="B771" s="18" t="str">
        <f>VLOOKUP(A771,AbilBalance!D:M,9,FALSE)</f>
        <v>60,42</v>
      </c>
      <c r="C771" s="19" t="str">
        <f>VLOOKUP(A771,AbilBalance!D:M,10,FALSE)</f>
        <v>1.454,219</v>
      </c>
      <c r="D771">
        <f>ROUNDUP(VLOOKUP(A771,LevelBalance!U:V,2,FALSE)/(24*60),0)</f>
        <v>3056</v>
      </c>
      <c r="E771">
        <f>VLOOKUP(A771,LevelBalance!U:X,4,FALSE)</f>
        <v>0</v>
      </c>
    </row>
    <row r="772" spans="1:5" x14ac:dyDescent="0.3">
      <c r="A772">
        <v>770</v>
      </c>
      <c r="B772" s="18" t="str">
        <f>VLOOKUP(A772,AbilBalance!D:M,9,FALSE)</f>
        <v>35,54</v>
      </c>
      <c r="C772" s="19" t="str">
        <f>VLOOKUP(A772,AbilBalance!D:M,10,FALSE)</f>
        <v>4975,6.225</v>
      </c>
      <c r="D772">
        <f>ROUNDUP(VLOOKUP(A772,LevelBalance!U:V,2,FALSE)/(24*60),0)</f>
        <v>3056</v>
      </c>
      <c r="E772">
        <f>VLOOKUP(A772,LevelBalance!U:X,4,FALSE)</f>
        <v>0</v>
      </c>
    </row>
    <row r="773" spans="1:5" x14ac:dyDescent="0.3">
      <c r="A773">
        <v>771</v>
      </c>
      <c r="B773" s="18" t="str">
        <f>VLOOKUP(A773,AbilBalance!D:M,9,FALSE)</f>
        <v>36,50</v>
      </c>
      <c r="C773" s="19" t="str">
        <f>VLOOKUP(A773,AbilBalance!D:M,10,FALSE)</f>
        <v>2537.5,74.125</v>
      </c>
      <c r="D773">
        <f>ROUNDUP(VLOOKUP(A773,LevelBalance!U:V,2,FALSE)/(24*60),0)</f>
        <v>3056</v>
      </c>
      <c r="E773">
        <f>VLOOKUP(A773,LevelBalance!U:X,4,FALSE)</f>
        <v>0</v>
      </c>
    </row>
    <row r="774" spans="1:5" x14ac:dyDescent="0.3">
      <c r="A774">
        <v>772</v>
      </c>
      <c r="B774" s="18" t="str">
        <f>VLOOKUP(A774,AbilBalance!D:M,9,FALSE)</f>
        <v>39,47</v>
      </c>
      <c r="C774" s="19" t="str">
        <f>VLOOKUP(A774,AbilBalance!D:M,10,FALSE)</f>
        <v>1532.5,248.75</v>
      </c>
      <c r="D774">
        <f>ROUNDUP(VLOOKUP(A774,LevelBalance!U:V,2,FALSE)/(24*60),0)</f>
        <v>3056</v>
      </c>
      <c r="E774">
        <f>VLOOKUP(A774,LevelBalance!U:X,4,FALSE)</f>
        <v>0</v>
      </c>
    </row>
    <row r="775" spans="1:5" x14ac:dyDescent="0.3">
      <c r="A775">
        <v>773</v>
      </c>
      <c r="B775" s="18" t="str">
        <f>VLOOKUP(A775,AbilBalance!D:M,9,FALSE)</f>
        <v>43,55</v>
      </c>
      <c r="C775" s="19" t="str">
        <f>VLOOKUP(A775,AbilBalance!D:M,10,FALSE)</f>
        <v>527.5,1.005</v>
      </c>
      <c r="D775">
        <f>ROUNDUP(VLOOKUP(A775,LevelBalance!U:V,2,FALSE)/(24*60),0)</f>
        <v>3056</v>
      </c>
      <c r="E775">
        <f>VLOOKUP(A775,LevelBalance!U:X,4,FALSE)</f>
        <v>0</v>
      </c>
    </row>
    <row r="776" spans="1:5" x14ac:dyDescent="0.3">
      <c r="A776">
        <v>774</v>
      </c>
      <c r="B776" s="18" t="str">
        <f>VLOOKUP(A776,AbilBalance!D:M,9,FALSE)</f>
        <v>60,46</v>
      </c>
      <c r="C776" s="19" t="str">
        <f>VLOOKUP(A776,AbilBalance!D:M,10,FALSE)</f>
        <v>1.455,21.45</v>
      </c>
      <c r="D776">
        <f>ROUNDUP(VLOOKUP(A776,LevelBalance!U:V,2,FALSE)/(24*60),0)</f>
        <v>3056</v>
      </c>
      <c r="E776">
        <f>VLOOKUP(A776,LevelBalance!U:X,4,FALSE)</f>
        <v>0</v>
      </c>
    </row>
    <row r="777" spans="1:5" x14ac:dyDescent="0.3">
      <c r="A777">
        <v>775</v>
      </c>
      <c r="B777" s="18" t="str">
        <f>VLOOKUP(A777,AbilBalance!D:M,9,FALSE)</f>
        <v>35,54</v>
      </c>
      <c r="C777" s="19" t="str">
        <f>VLOOKUP(A777,AbilBalance!D:M,10,FALSE)</f>
        <v>4980,6.23</v>
      </c>
      <c r="D777">
        <f>ROUNDUP(VLOOKUP(A777,LevelBalance!U:V,2,FALSE)/(24*60),0)</f>
        <v>3091</v>
      </c>
      <c r="E777">
        <f>VLOOKUP(A777,LevelBalance!U:X,4,FALSE)</f>
        <v>0</v>
      </c>
    </row>
    <row r="778" spans="1:5" x14ac:dyDescent="0.3">
      <c r="A778">
        <v>776</v>
      </c>
      <c r="B778" s="18" t="str">
        <f>VLOOKUP(A778,AbilBalance!D:M,9,FALSE)</f>
        <v>36,50</v>
      </c>
      <c r="C778" s="19" t="str">
        <f>VLOOKUP(A778,AbilBalance!D:M,10,FALSE)</f>
        <v>2540,74.2</v>
      </c>
      <c r="D778">
        <f>ROUNDUP(VLOOKUP(A778,LevelBalance!U:V,2,FALSE)/(24*60),0)</f>
        <v>3091</v>
      </c>
      <c r="E778">
        <f>VLOOKUP(A778,LevelBalance!U:X,4,FALSE)</f>
        <v>0</v>
      </c>
    </row>
    <row r="779" spans="1:5" x14ac:dyDescent="0.3">
      <c r="A779">
        <v>777</v>
      </c>
      <c r="B779" s="18" t="str">
        <f>VLOOKUP(A779,AbilBalance!D:M,9,FALSE)</f>
        <v>39,47</v>
      </c>
      <c r="C779" s="19" t="str">
        <f>VLOOKUP(A779,AbilBalance!D:M,10,FALSE)</f>
        <v>1534,249</v>
      </c>
      <c r="D779">
        <f>ROUNDUP(VLOOKUP(A779,LevelBalance!U:V,2,FALSE)/(24*60),0)</f>
        <v>3091</v>
      </c>
      <c r="E779">
        <f>VLOOKUP(A779,LevelBalance!U:X,4,FALSE)</f>
        <v>0</v>
      </c>
    </row>
    <row r="780" spans="1:5" x14ac:dyDescent="0.3">
      <c r="A780">
        <v>778</v>
      </c>
      <c r="B780" s="18" t="str">
        <f>VLOOKUP(A780,AbilBalance!D:M,9,FALSE)</f>
        <v>43,55</v>
      </c>
      <c r="C780" s="19" t="str">
        <f>VLOOKUP(A780,AbilBalance!D:M,10,FALSE)</f>
        <v>528,1.006</v>
      </c>
      <c r="D780">
        <f>ROUNDUP(VLOOKUP(A780,LevelBalance!U:V,2,FALSE)/(24*60),0)</f>
        <v>3091</v>
      </c>
      <c r="E780">
        <f>VLOOKUP(A780,LevelBalance!U:X,4,FALSE)</f>
        <v>0</v>
      </c>
    </row>
    <row r="781" spans="1:5" x14ac:dyDescent="0.3">
      <c r="A781">
        <v>779</v>
      </c>
      <c r="B781" s="18" t="str">
        <f>VLOOKUP(A781,AbilBalance!D:M,9,FALSE)</f>
        <v>60,61</v>
      </c>
      <c r="C781" s="19" t="str">
        <f>VLOOKUP(A781,AbilBalance!D:M,10,FALSE)</f>
        <v>1.456,0.9225</v>
      </c>
      <c r="D781">
        <f>ROUNDUP(VLOOKUP(A781,LevelBalance!U:V,2,FALSE)/(24*60),0)</f>
        <v>3091</v>
      </c>
      <c r="E781">
        <f>VLOOKUP(A781,LevelBalance!U:X,4,FALSE)</f>
        <v>0</v>
      </c>
    </row>
    <row r="782" spans="1:5" x14ac:dyDescent="0.3">
      <c r="A782">
        <v>780</v>
      </c>
      <c r="B782" s="18" t="str">
        <f>VLOOKUP(A782,AbilBalance!D:M,9,FALSE)</f>
        <v>35,54</v>
      </c>
      <c r="C782" s="19" t="str">
        <f>VLOOKUP(A782,AbilBalance!D:M,10,FALSE)</f>
        <v>4985,6.235</v>
      </c>
      <c r="D782">
        <f>ROUNDUP(VLOOKUP(A782,LevelBalance!U:V,2,FALSE)/(24*60),0)</f>
        <v>3091</v>
      </c>
      <c r="E782">
        <f>VLOOKUP(A782,LevelBalance!U:X,4,FALSE)</f>
        <v>0</v>
      </c>
    </row>
    <row r="783" spans="1:5" x14ac:dyDescent="0.3">
      <c r="A783">
        <v>781</v>
      </c>
      <c r="B783" s="18" t="str">
        <f>VLOOKUP(A783,AbilBalance!D:M,9,FALSE)</f>
        <v>36,50</v>
      </c>
      <c r="C783" s="19" t="str">
        <f>VLOOKUP(A783,AbilBalance!D:M,10,FALSE)</f>
        <v>2542.5,74.275</v>
      </c>
      <c r="D783">
        <f>ROUNDUP(VLOOKUP(A783,LevelBalance!U:V,2,FALSE)/(24*60),0)</f>
        <v>3091</v>
      </c>
      <c r="E783">
        <f>VLOOKUP(A783,LevelBalance!U:X,4,FALSE)</f>
        <v>0</v>
      </c>
    </row>
    <row r="784" spans="1:5" x14ac:dyDescent="0.3">
      <c r="A784">
        <v>782</v>
      </c>
      <c r="B784" s="18" t="str">
        <f>VLOOKUP(A784,AbilBalance!D:M,9,FALSE)</f>
        <v>39,47</v>
      </c>
      <c r="C784" s="19" t="str">
        <f>VLOOKUP(A784,AbilBalance!D:M,10,FALSE)</f>
        <v>1535.5,249.25</v>
      </c>
      <c r="D784">
        <f>ROUNDUP(VLOOKUP(A784,LevelBalance!U:V,2,FALSE)/(24*60),0)</f>
        <v>3091</v>
      </c>
      <c r="E784">
        <f>VLOOKUP(A784,LevelBalance!U:X,4,FALSE)</f>
        <v>0</v>
      </c>
    </row>
    <row r="785" spans="1:5" x14ac:dyDescent="0.3">
      <c r="A785">
        <v>783</v>
      </c>
      <c r="B785" s="18" t="str">
        <f>VLOOKUP(A785,AbilBalance!D:M,9,FALSE)</f>
        <v>43,55</v>
      </c>
      <c r="C785" s="19" t="str">
        <f>VLOOKUP(A785,AbilBalance!D:M,10,FALSE)</f>
        <v>528.5,1.007</v>
      </c>
      <c r="D785">
        <f>ROUNDUP(VLOOKUP(A785,LevelBalance!U:V,2,FALSE)/(24*60),0)</f>
        <v>3091</v>
      </c>
      <c r="E785">
        <f>VLOOKUP(A785,LevelBalance!U:X,4,FALSE)</f>
        <v>0</v>
      </c>
    </row>
    <row r="786" spans="1:5" x14ac:dyDescent="0.3">
      <c r="A786">
        <v>784</v>
      </c>
      <c r="B786" s="18" t="str">
        <f>VLOOKUP(A786,AbilBalance!D:M,9,FALSE)</f>
        <v>60,42</v>
      </c>
      <c r="C786" s="19" t="str">
        <f>VLOOKUP(A786,AbilBalance!D:M,10,FALSE)</f>
        <v>1.457,219.5</v>
      </c>
      <c r="D786">
        <f>ROUNDUP(VLOOKUP(A786,LevelBalance!U:V,2,FALSE)/(24*60),0)</f>
        <v>3091</v>
      </c>
      <c r="E786">
        <f>VLOOKUP(A786,LevelBalance!U:X,4,FALSE)</f>
        <v>0</v>
      </c>
    </row>
    <row r="787" spans="1:5" x14ac:dyDescent="0.3">
      <c r="A787">
        <v>785</v>
      </c>
      <c r="B787" s="18" t="str">
        <f>VLOOKUP(A787,AbilBalance!D:M,9,FALSE)</f>
        <v>35,54</v>
      </c>
      <c r="C787" s="19" t="str">
        <f>VLOOKUP(A787,AbilBalance!D:M,10,FALSE)</f>
        <v>4990,6.24</v>
      </c>
      <c r="D787">
        <f>ROUNDUP(VLOOKUP(A787,LevelBalance!U:V,2,FALSE)/(24*60),0)</f>
        <v>3125</v>
      </c>
      <c r="E787">
        <f>VLOOKUP(A787,LevelBalance!U:X,4,FALSE)</f>
        <v>0</v>
      </c>
    </row>
    <row r="788" spans="1:5" x14ac:dyDescent="0.3">
      <c r="A788">
        <v>786</v>
      </c>
      <c r="B788" s="18" t="str">
        <f>VLOOKUP(A788,AbilBalance!D:M,9,FALSE)</f>
        <v>36,50</v>
      </c>
      <c r="C788" s="19" t="str">
        <f>VLOOKUP(A788,AbilBalance!D:M,10,FALSE)</f>
        <v>2545,74.35</v>
      </c>
      <c r="D788">
        <f>ROUNDUP(VLOOKUP(A788,LevelBalance!U:V,2,FALSE)/(24*60),0)</f>
        <v>3125</v>
      </c>
      <c r="E788">
        <f>VLOOKUP(A788,LevelBalance!U:X,4,FALSE)</f>
        <v>0</v>
      </c>
    </row>
    <row r="789" spans="1:5" x14ac:dyDescent="0.3">
      <c r="A789">
        <v>787</v>
      </c>
      <c r="B789" s="18" t="str">
        <f>VLOOKUP(A789,AbilBalance!D:M,9,FALSE)</f>
        <v>39,47</v>
      </c>
      <c r="C789" s="19" t="str">
        <f>VLOOKUP(A789,AbilBalance!D:M,10,FALSE)</f>
        <v>1537,249.5</v>
      </c>
      <c r="D789">
        <f>ROUNDUP(VLOOKUP(A789,LevelBalance!U:V,2,FALSE)/(24*60),0)</f>
        <v>3125</v>
      </c>
      <c r="E789">
        <f>VLOOKUP(A789,LevelBalance!U:X,4,FALSE)</f>
        <v>0</v>
      </c>
    </row>
    <row r="790" spans="1:5" x14ac:dyDescent="0.3">
      <c r="A790">
        <v>788</v>
      </c>
      <c r="B790" s="18" t="str">
        <f>VLOOKUP(A790,AbilBalance!D:M,9,FALSE)</f>
        <v>43,55</v>
      </c>
      <c r="C790" s="19" t="str">
        <f>VLOOKUP(A790,AbilBalance!D:M,10,FALSE)</f>
        <v>529,1.008</v>
      </c>
      <c r="D790">
        <f>ROUNDUP(VLOOKUP(A790,LevelBalance!U:V,2,FALSE)/(24*60),0)</f>
        <v>3125</v>
      </c>
      <c r="E790">
        <f>VLOOKUP(A790,LevelBalance!U:X,4,FALSE)</f>
        <v>0</v>
      </c>
    </row>
    <row r="791" spans="1:5" x14ac:dyDescent="0.3">
      <c r="A791">
        <v>789</v>
      </c>
      <c r="B791" s="18" t="str">
        <f>VLOOKUP(A791,AbilBalance!D:M,9,FALSE)</f>
        <v>60,46</v>
      </c>
      <c r="C791" s="19" t="str">
        <f>VLOOKUP(A791,AbilBalance!D:M,10,FALSE)</f>
        <v>1.458,21.5</v>
      </c>
      <c r="D791">
        <f>ROUNDUP(VLOOKUP(A791,LevelBalance!U:V,2,FALSE)/(24*60),0)</f>
        <v>3125</v>
      </c>
      <c r="E791">
        <f>VLOOKUP(A791,LevelBalance!U:X,4,FALSE)</f>
        <v>0</v>
      </c>
    </row>
    <row r="792" spans="1:5" x14ac:dyDescent="0.3">
      <c r="A792">
        <v>790</v>
      </c>
      <c r="B792" s="18" t="str">
        <f>VLOOKUP(A792,AbilBalance!D:M,9,FALSE)</f>
        <v>35,54</v>
      </c>
      <c r="C792" s="19" t="str">
        <f>VLOOKUP(A792,AbilBalance!D:M,10,FALSE)</f>
        <v>4995,6.245</v>
      </c>
      <c r="D792">
        <f>ROUNDUP(VLOOKUP(A792,LevelBalance!U:V,2,FALSE)/(24*60),0)</f>
        <v>3125</v>
      </c>
      <c r="E792">
        <f>VLOOKUP(A792,LevelBalance!U:X,4,FALSE)</f>
        <v>0</v>
      </c>
    </row>
    <row r="793" spans="1:5" x14ac:dyDescent="0.3">
      <c r="A793">
        <v>791</v>
      </c>
      <c r="B793" s="18" t="str">
        <f>VLOOKUP(A793,AbilBalance!D:M,9,FALSE)</f>
        <v>36,50</v>
      </c>
      <c r="C793" s="19" t="str">
        <f>VLOOKUP(A793,AbilBalance!D:M,10,FALSE)</f>
        <v>2547.5,74.425</v>
      </c>
      <c r="D793">
        <f>ROUNDUP(VLOOKUP(A793,LevelBalance!U:V,2,FALSE)/(24*60),0)</f>
        <v>3125</v>
      </c>
      <c r="E793">
        <f>VLOOKUP(A793,LevelBalance!U:X,4,FALSE)</f>
        <v>0</v>
      </c>
    </row>
    <row r="794" spans="1:5" x14ac:dyDescent="0.3">
      <c r="A794">
        <v>792</v>
      </c>
      <c r="B794" s="18" t="str">
        <f>VLOOKUP(A794,AbilBalance!D:M,9,FALSE)</f>
        <v>39,47</v>
      </c>
      <c r="C794" s="19" t="str">
        <f>VLOOKUP(A794,AbilBalance!D:M,10,FALSE)</f>
        <v>1538.5,249.75</v>
      </c>
      <c r="D794">
        <f>ROUNDUP(VLOOKUP(A794,LevelBalance!U:V,2,FALSE)/(24*60),0)</f>
        <v>3125</v>
      </c>
      <c r="E794">
        <f>VLOOKUP(A794,LevelBalance!U:X,4,FALSE)</f>
        <v>0</v>
      </c>
    </row>
    <row r="795" spans="1:5" x14ac:dyDescent="0.3">
      <c r="A795">
        <v>793</v>
      </c>
      <c r="B795" s="18" t="str">
        <f>VLOOKUP(A795,AbilBalance!D:M,9,FALSE)</f>
        <v>43,55</v>
      </c>
      <c r="C795" s="19" t="str">
        <f>VLOOKUP(A795,AbilBalance!D:M,10,FALSE)</f>
        <v>529.5,1.009</v>
      </c>
      <c r="D795">
        <f>ROUNDUP(VLOOKUP(A795,LevelBalance!U:V,2,FALSE)/(24*60),0)</f>
        <v>3125</v>
      </c>
      <c r="E795">
        <f>VLOOKUP(A795,LevelBalance!U:X,4,FALSE)</f>
        <v>0</v>
      </c>
    </row>
    <row r="796" spans="1:5" x14ac:dyDescent="0.3">
      <c r="A796">
        <v>794</v>
      </c>
      <c r="B796" s="18" t="str">
        <f>VLOOKUP(A796,AbilBalance!D:M,9,FALSE)</f>
        <v>60,61</v>
      </c>
      <c r="C796" s="19" t="str">
        <f>VLOOKUP(A796,AbilBalance!D:M,10,FALSE)</f>
        <v>1.459,0.925</v>
      </c>
      <c r="D796">
        <f>ROUNDUP(VLOOKUP(A796,LevelBalance!U:V,2,FALSE)/(24*60),0)</f>
        <v>3125</v>
      </c>
      <c r="E796">
        <f>VLOOKUP(A796,LevelBalance!U:X,4,FALSE)</f>
        <v>0</v>
      </c>
    </row>
    <row r="797" spans="1:5" x14ac:dyDescent="0.3">
      <c r="A797">
        <v>795</v>
      </c>
      <c r="B797" s="18" t="str">
        <f>VLOOKUP(A797,AbilBalance!D:M,9,FALSE)</f>
        <v>35,54</v>
      </c>
      <c r="C797" s="19" t="str">
        <f>VLOOKUP(A797,AbilBalance!D:M,10,FALSE)</f>
        <v>5000,6.25</v>
      </c>
      <c r="D797">
        <f>ROUNDUP(VLOOKUP(A797,LevelBalance!U:V,2,FALSE)/(24*60),0)</f>
        <v>3160</v>
      </c>
      <c r="E797">
        <f>VLOOKUP(A797,LevelBalance!U:X,4,FALSE)</f>
        <v>0</v>
      </c>
    </row>
    <row r="798" spans="1:5" x14ac:dyDescent="0.3">
      <c r="A798">
        <v>796</v>
      </c>
      <c r="B798" s="18" t="str">
        <f>VLOOKUP(A798,AbilBalance!D:M,9,FALSE)</f>
        <v>36,50</v>
      </c>
      <c r="C798" s="19" t="str">
        <f>VLOOKUP(A798,AbilBalance!D:M,10,FALSE)</f>
        <v>2550,74.5</v>
      </c>
      <c r="D798">
        <f>ROUNDUP(VLOOKUP(A798,LevelBalance!U:V,2,FALSE)/(24*60),0)</f>
        <v>3160</v>
      </c>
      <c r="E798">
        <f>VLOOKUP(A798,LevelBalance!U:X,4,FALSE)</f>
        <v>0</v>
      </c>
    </row>
    <row r="799" spans="1:5" x14ac:dyDescent="0.3">
      <c r="A799">
        <v>797</v>
      </c>
      <c r="B799" s="18" t="str">
        <f>VLOOKUP(A799,AbilBalance!D:M,9,FALSE)</f>
        <v>39,47</v>
      </c>
      <c r="C799" s="19" t="str">
        <f>VLOOKUP(A799,AbilBalance!D:M,10,FALSE)</f>
        <v>1540,250</v>
      </c>
      <c r="D799">
        <f>ROUNDUP(VLOOKUP(A799,LevelBalance!U:V,2,FALSE)/(24*60),0)</f>
        <v>3160</v>
      </c>
      <c r="E799">
        <f>VLOOKUP(A799,LevelBalance!U:X,4,FALSE)</f>
        <v>0</v>
      </c>
    </row>
    <row r="800" spans="1:5" x14ac:dyDescent="0.3">
      <c r="A800">
        <v>798</v>
      </c>
      <c r="B800" s="18" t="str">
        <f>VLOOKUP(A800,AbilBalance!D:M,9,FALSE)</f>
        <v>43,55</v>
      </c>
      <c r="C800" s="19" t="str">
        <f>VLOOKUP(A800,AbilBalance!D:M,10,FALSE)</f>
        <v>530,1.01</v>
      </c>
      <c r="D800">
        <f>ROUNDUP(VLOOKUP(A800,LevelBalance!U:V,2,FALSE)/(24*60),0)</f>
        <v>3160</v>
      </c>
      <c r="E800">
        <f>VLOOKUP(A800,LevelBalance!U:X,4,FALSE)</f>
        <v>0</v>
      </c>
    </row>
    <row r="801" spans="1:5" x14ac:dyDescent="0.3">
      <c r="A801">
        <v>799</v>
      </c>
      <c r="B801" s="18" t="str">
        <f>VLOOKUP(A801,AbilBalance!D:M,9,FALSE)</f>
        <v>60,42</v>
      </c>
      <c r="C801" s="19" t="str">
        <f>VLOOKUP(A801,AbilBalance!D:M,10,FALSE)</f>
        <v>1.46,220</v>
      </c>
      <c r="D801">
        <f>ROUNDUP(VLOOKUP(A801,LevelBalance!U:V,2,FALSE)/(24*60),0)</f>
        <v>3160</v>
      </c>
      <c r="E801">
        <f>VLOOKUP(A801,LevelBalance!U:X,4,FALSE)</f>
        <v>0</v>
      </c>
    </row>
    <row r="802" spans="1:5" x14ac:dyDescent="0.3">
      <c r="A802">
        <v>800</v>
      </c>
      <c r="B802" s="18" t="str">
        <f>VLOOKUP(A802,AbilBalance!D:M,9,FALSE)</f>
        <v>35,54</v>
      </c>
      <c r="C802" s="19" t="str">
        <f>VLOOKUP(A802,AbilBalance!D:M,10,FALSE)</f>
        <v>5005,6.255</v>
      </c>
      <c r="D802">
        <f>ROUNDUP(VLOOKUP(A802,LevelBalance!U:V,2,FALSE)/(24*60),0)</f>
        <v>3160</v>
      </c>
      <c r="E802">
        <f>VLOOKUP(A802,LevelBalance!U:X,4,FALSE)</f>
        <v>0</v>
      </c>
    </row>
    <row r="803" spans="1:5" x14ac:dyDescent="0.3">
      <c r="A803">
        <v>801</v>
      </c>
      <c r="B803" s="18" t="str">
        <f>VLOOKUP(A803,AbilBalance!D:M,9,FALSE)</f>
        <v>36,50</v>
      </c>
      <c r="C803" s="19" t="str">
        <f>VLOOKUP(A803,AbilBalance!D:M,10,FALSE)</f>
        <v>2552.5,74.575</v>
      </c>
      <c r="D803">
        <f>ROUNDUP(VLOOKUP(A803,LevelBalance!U:V,2,FALSE)/(24*60),0)</f>
        <v>3160</v>
      </c>
      <c r="E803">
        <f>VLOOKUP(A803,LevelBalance!U:X,4,FALSE)</f>
        <v>0</v>
      </c>
    </row>
    <row r="804" spans="1:5" x14ac:dyDescent="0.3">
      <c r="A804">
        <v>802</v>
      </c>
      <c r="B804" s="18" t="str">
        <f>VLOOKUP(A804,AbilBalance!D:M,9,FALSE)</f>
        <v>39,47</v>
      </c>
      <c r="C804" s="19" t="str">
        <f>VLOOKUP(A804,AbilBalance!D:M,10,FALSE)</f>
        <v>1541.5,250.25</v>
      </c>
      <c r="D804">
        <f>ROUNDUP(VLOOKUP(A804,LevelBalance!U:V,2,FALSE)/(24*60),0)</f>
        <v>3160</v>
      </c>
      <c r="E804">
        <f>VLOOKUP(A804,LevelBalance!U:X,4,FALSE)</f>
        <v>0</v>
      </c>
    </row>
    <row r="805" spans="1:5" x14ac:dyDescent="0.3">
      <c r="A805">
        <v>803</v>
      </c>
      <c r="B805" s="18" t="str">
        <f>VLOOKUP(A805,AbilBalance!D:M,9,FALSE)</f>
        <v>43,55</v>
      </c>
      <c r="C805" s="19" t="str">
        <f>VLOOKUP(A805,AbilBalance!D:M,10,FALSE)</f>
        <v>530.5,1.011</v>
      </c>
      <c r="D805">
        <f>ROUNDUP(VLOOKUP(A805,LevelBalance!U:V,2,FALSE)/(24*60),0)</f>
        <v>3160</v>
      </c>
      <c r="E805">
        <f>VLOOKUP(A805,LevelBalance!U:X,4,FALSE)</f>
        <v>0</v>
      </c>
    </row>
    <row r="806" spans="1:5" x14ac:dyDescent="0.3">
      <c r="A806">
        <v>804</v>
      </c>
      <c r="B806" s="18" t="str">
        <f>VLOOKUP(A806,AbilBalance!D:M,9,FALSE)</f>
        <v>60,46</v>
      </c>
      <c r="C806" s="19" t="str">
        <f>VLOOKUP(A806,AbilBalance!D:M,10,FALSE)</f>
        <v>1.461,21.55</v>
      </c>
      <c r="D806">
        <f>ROUNDUP(VLOOKUP(A806,LevelBalance!U:V,2,FALSE)/(24*60),0)</f>
        <v>3160</v>
      </c>
      <c r="E806">
        <f>VLOOKUP(A806,LevelBalance!U:X,4,FALSE)</f>
        <v>0</v>
      </c>
    </row>
    <row r="807" spans="1:5" x14ac:dyDescent="0.3">
      <c r="A807">
        <v>805</v>
      </c>
      <c r="B807" s="18" t="str">
        <f>VLOOKUP(A807,AbilBalance!D:M,9,FALSE)</f>
        <v>35,54</v>
      </c>
      <c r="C807" s="19" t="str">
        <f>VLOOKUP(A807,AbilBalance!D:M,10,FALSE)</f>
        <v>5010,6.26</v>
      </c>
      <c r="D807">
        <f>ROUNDUP(VLOOKUP(A807,LevelBalance!U:V,2,FALSE)/(24*60),0)</f>
        <v>3195</v>
      </c>
      <c r="E807">
        <f>VLOOKUP(A807,LevelBalance!U:X,4,FALSE)</f>
        <v>0</v>
      </c>
    </row>
    <row r="808" spans="1:5" x14ac:dyDescent="0.3">
      <c r="A808">
        <v>806</v>
      </c>
      <c r="B808" s="18" t="str">
        <f>VLOOKUP(A808,AbilBalance!D:M,9,FALSE)</f>
        <v>36,50</v>
      </c>
      <c r="C808" s="19" t="str">
        <f>VLOOKUP(A808,AbilBalance!D:M,10,FALSE)</f>
        <v>2555,74.65</v>
      </c>
      <c r="D808">
        <f>ROUNDUP(VLOOKUP(A808,LevelBalance!U:V,2,FALSE)/(24*60),0)</f>
        <v>3195</v>
      </c>
      <c r="E808">
        <f>VLOOKUP(A808,LevelBalance!U:X,4,FALSE)</f>
        <v>0</v>
      </c>
    </row>
    <row r="809" spans="1:5" x14ac:dyDescent="0.3">
      <c r="A809">
        <v>807</v>
      </c>
      <c r="B809" s="18" t="str">
        <f>VLOOKUP(A809,AbilBalance!D:M,9,FALSE)</f>
        <v>39,47</v>
      </c>
      <c r="C809" s="19" t="str">
        <f>VLOOKUP(A809,AbilBalance!D:M,10,FALSE)</f>
        <v>1543,250.5</v>
      </c>
      <c r="D809">
        <f>ROUNDUP(VLOOKUP(A809,LevelBalance!U:V,2,FALSE)/(24*60),0)</f>
        <v>3195</v>
      </c>
      <c r="E809">
        <f>VLOOKUP(A809,LevelBalance!U:X,4,FALSE)</f>
        <v>0</v>
      </c>
    </row>
    <row r="810" spans="1:5" x14ac:dyDescent="0.3">
      <c r="A810">
        <v>808</v>
      </c>
      <c r="B810" s="18" t="str">
        <f>VLOOKUP(A810,AbilBalance!D:M,9,FALSE)</f>
        <v>43,55</v>
      </c>
      <c r="C810" s="19" t="str">
        <f>VLOOKUP(A810,AbilBalance!D:M,10,FALSE)</f>
        <v>531,1.012</v>
      </c>
      <c r="D810">
        <f>ROUNDUP(VLOOKUP(A810,LevelBalance!U:V,2,FALSE)/(24*60),0)</f>
        <v>3195</v>
      </c>
      <c r="E810">
        <f>VLOOKUP(A810,LevelBalance!U:X,4,FALSE)</f>
        <v>0</v>
      </c>
    </row>
    <row r="811" spans="1:5" x14ac:dyDescent="0.3">
      <c r="A811">
        <v>809</v>
      </c>
      <c r="B811" s="18" t="str">
        <f>VLOOKUP(A811,AbilBalance!D:M,9,FALSE)</f>
        <v>60,61</v>
      </c>
      <c r="C811" s="19" t="str">
        <f>VLOOKUP(A811,AbilBalance!D:M,10,FALSE)</f>
        <v>1.462,0.9275</v>
      </c>
      <c r="D811">
        <f>ROUNDUP(VLOOKUP(A811,LevelBalance!U:V,2,FALSE)/(24*60),0)</f>
        <v>3195</v>
      </c>
      <c r="E811">
        <f>VLOOKUP(A811,LevelBalance!U:X,4,FALSE)</f>
        <v>0</v>
      </c>
    </row>
    <row r="812" spans="1:5" x14ac:dyDescent="0.3">
      <c r="A812">
        <v>810</v>
      </c>
      <c r="B812" s="18" t="str">
        <f>VLOOKUP(A812,AbilBalance!D:M,9,FALSE)</f>
        <v>35,54</v>
      </c>
      <c r="C812" s="19" t="str">
        <f>VLOOKUP(A812,AbilBalance!D:M,10,FALSE)</f>
        <v>5015,6.265</v>
      </c>
      <c r="D812">
        <f>ROUNDUP(VLOOKUP(A812,LevelBalance!U:V,2,FALSE)/(24*60),0)</f>
        <v>3195</v>
      </c>
      <c r="E812">
        <f>VLOOKUP(A812,LevelBalance!U:X,4,FALSE)</f>
        <v>0</v>
      </c>
    </row>
    <row r="813" spans="1:5" x14ac:dyDescent="0.3">
      <c r="A813">
        <v>811</v>
      </c>
      <c r="B813" s="18" t="str">
        <f>VLOOKUP(A813,AbilBalance!D:M,9,FALSE)</f>
        <v>36,50</v>
      </c>
      <c r="C813" s="19" t="str">
        <f>VLOOKUP(A813,AbilBalance!D:M,10,FALSE)</f>
        <v>2557.5,74.725</v>
      </c>
      <c r="D813">
        <f>ROUNDUP(VLOOKUP(A813,LevelBalance!U:V,2,FALSE)/(24*60),0)</f>
        <v>3195</v>
      </c>
      <c r="E813">
        <f>VLOOKUP(A813,LevelBalance!U:X,4,FALSE)</f>
        <v>0</v>
      </c>
    </row>
    <row r="814" spans="1:5" x14ac:dyDescent="0.3">
      <c r="A814">
        <v>812</v>
      </c>
      <c r="B814" s="18" t="str">
        <f>VLOOKUP(A814,AbilBalance!D:M,9,FALSE)</f>
        <v>39,47</v>
      </c>
      <c r="C814" s="19" t="str">
        <f>VLOOKUP(A814,AbilBalance!D:M,10,FALSE)</f>
        <v>1544.5,250.75</v>
      </c>
      <c r="D814">
        <f>ROUNDUP(VLOOKUP(A814,LevelBalance!U:V,2,FALSE)/(24*60),0)</f>
        <v>3195</v>
      </c>
      <c r="E814">
        <f>VLOOKUP(A814,LevelBalance!U:X,4,FALSE)</f>
        <v>0</v>
      </c>
    </row>
    <row r="815" spans="1:5" x14ac:dyDescent="0.3">
      <c r="A815">
        <v>813</v>
      </c>
      <c r="B815" s="18" t="str">
        <f>VLOOKUP(A815,AbilBalance!D:M,9,FALSE)</f>
        <v>43,55</v>
      </c>
      <c r="C815" s="19" t="str">
        <f>VLOOKUP(A815,AbilBalance!D:M,10,FALSE)</f>
        <v>531.5,1.013</v>
      </c>
      <c r="D815">
        <f>ROUNDUP(VLOOKUP(A815,LevelBalance!U:V,2,FALSE)/(24*60),0)</f>
        <v>3195</v>
      </c>
      <c r="E815">
        <f>VLOOKUP(A815,LevelBalance!U:X,4,FALSE)</f>
        <v>0</v>
      </c>
    </row>
    <row r="816" spans="1:5" x14ac:dyDescent="0.3">
      <c r="A816">
        <v>814</v>
      </c>
      <c r="B816" s="18" t="str">
        <f>VLOOKUP(A816,AbilBalance!D:M,9,FALSE)</f>
        <v>60,42</v>
      </c>
      <c r="C816" s="19" t="str">
        <f>VLOOKUP(A816,AbilBalance!D:M,10,FALSE)</f>
        <v>1.463,220.5</v>
      </c>
      <c r="D816">
        <f>ROUNDUP(VLOOKUP(A816,LevelBalance!U:V,2,FALSE)/(24*60),0)</f>
        <v>3195</v>
      </c>
      <c r="E816">
        <f>VLOOKUP(A816,LevelBalance!U:X,4,FALSE)</f>
        <v>0</v>
      </c>
    </row>
    <row r="817" spans="1:5" x14ac:dyDescent="0.3">
      <c r="A817">
        <v>815</v>
      </c>
      <c r="B817" s="18" t="str">
        <f>VLOOKUP(A817,AbilBalance!D:M,9,FALSE)</f>
        <v>35,54</v>
      </c>
      <c r="C817" s="19" t="str">
        <f>VLOOKUP(A817,AbilBalance!D:M,10,FALSE)</f>
        <v>5020,6.27</v>
      </c>
      <c r="D817">
        <f>ROUNDUP(VLOOKUP(A817,LevelBalance!U:V,2,FALSE)/(24*60),0)</f>
        <v>3230</v>
      </c>
      <c r="E817">
        <f>VLOOKUP(A817,LevelBalance!U:X,4,FALSE)</f>
        <v>0</v>
      </c>
    </row>
    <row r="818" spans="1:5" x14ac:dyDescent="0.3">
      <c r="A818">
        <v>816</v>
      </c>
      <c r="B818" s="18" t="str">
        <f>VLOOKUP(A818,AbilBalance!D:M,9,FALSE)</f>
        <v>36,50</v>
      </c>
      <c r="C818" s="19" t="str">
        <f>VLOOKUP(A818,AbilBalance!D:M,10,FALSE)</f>
        <v>2560,74.8</v>
      </c>
      <c r="D818">
        <f>ROUNDUP(VLOOKUP(A818,LevelBalance!U:V,2,FALSE)/(24*60),0)</f>
        <v>3230</v>
      </c>
      <c r="E818">
        <f>VLOOKUP(A818,LevelBalance!U:X,4,FALSE)</f>
        <v>0</v>
      </c>
    </row>
    <row r="819" spans="1:5" x14ac:dyDescent="0.3">
      <c r="A819">
        <v>817</v>
      </c>
      <c r="B819" s="18" t="str">
        <f>VLOOKUP(A819,AbilBalance!D:M,9,FALSE)</f>
        <v>39,47</v>
      </c>
      <c r="C819" s="19" t="str">
        <f>VLOOKUP(A819,AbilBalance!D:M,10,FALSE)</f>
        <v>1546,251</v>
      </c>
      <c r="D819">
        <f>ROUNDUP(VLOOKUP(A819,LevelBalance!U:V,2,FALSE)/(24*60),0)</f>
        <v>3230</v>
      </c>
      <c r="E819">
        <f>VLOOKUP(A819,LevelBalance!U:X,4,FALSE)</f>
        <v>0</v>
      </c>
    </row>
    <row r="820" spans="1:5" x14ac:dyDescent="0.3">
      <c r="A820">
        <v>818</v>
      </c>
      <c r="B820" s="18" t="str">
        <f>VLOOKUP(A820,AbilBalance!D:M,9,FALSE)</f>
        <v>43,55</v>
      </c>
      <c r="C820" s="19" t="str">
        <f>VLOOKUP(A820,AbilBalance!D:M,10,FALSE)</f>
        <v>532,1.014</v>
      </c>
      <c r="D820">
        <f>ROUNDUP(VLOOKUP(A820,LevelBalance!U:V,2,FALSE)/(24*60),0)</f>
        <v>3230</v>
      </c>
      <c r="E820">
        <f>VLOOKUP(A820,LevelBalance!U:X,4,FALSE)</f>
        <v>0</v>
      </c>
    </row>
    <row r="821" spans="1:5" x14ac:dyDescent="0.3">
      <c r="A821">
        <v>819</v>
      </c>
      <c r="B821" s="18" t="str">
        <f>VLOOKUP(A821,AbilBalance!D:M,9,FALSE)</f>
        <v>60,46</v>
      </c>
      <c r="C821" s="19" t="str">
        <f>VLOOKUP(A821,AbilBalance!D:M,10,FALSE)</f>
        <v>1.464,21.6</v>
      </c>
      <c r="D821">
        <f>ROUNDUP(VLOOKUP(A821,LevelBalance!U:V,2,FALSE)/(24*60),0)</f>
        <v>3230</v>
      </c>
      <c r="E821">
        <f>VLOOKUP(A821,LevelBalance!U:X,4,FALSE)</f>
        <v>0</v>
      </c>
    </row>
    <row r="822" spans="1:5" x14ac:dyDescent="0.3">
      <c r="A822">
        <v>820</v>
      </c>
      <c r="B822" s="18" t="str">
        <f>VLOOKUP(A822,AbilBalance!D:M,9,FALSE)</f>
        <v>35,54</v>
      </c>
      <c r="C822" s="19" t="str">
        <f>VLOOKUP(A822,AbilBalance!D:M,10,FALSE)</f>
        <v>5025,6.275</v>
      </c>
      <c r="D822">
        <f>ROUNDUP(VLOOKUP(A822,LevelBalance!U:V,2,FALSE)/(24*60),0)</f>
        <v>3230</v>
      </c>
      <c r="E822">
        <f>VLOOKUP(A822,LevelBalance!U:X,4,FALSE)</f>
        <v>0</v>
      </c>
    </row>
    <row r="823" spans="1:5" x14ac:dyDescent="0.3">
      <c r="A823">
        <v>821</v>
      </c>
      <c r="B823" s="18" t="str">
        <f>VLOOKUP(A823,AbilBalance!D:M,9,FALSE)</f>
        <v>36,50</v>
      </c>
      <c r="C823" s="19" t="str">
        <f>VLOOKUP(A823,AbilBalance!D:M,10,FALSE)</f>
        <v>2562.5,74.875</v>
      </c>
      <c r="D823">
        <f>ROUNDUP(VLOOKUP(A823,LevelBalance!U:V,2,FALSE)/(24*60),0)</f>
        <v>3230</v>
      </c>
      <c r="E823">
        <f>VLOOKUP(A823,LevelBalance!U:X,4,FALSE)</f>
        <v>0</v>
      </c>
    </row>
    <row r="824" spans="1:5" x14ac:dyDescent="0.3">
      <c r="A824">
        <v>822</v>
      </c>
      <c r="B824" s="18" t="str">
        <f>VLOOKUP(A824,AbilBalance!D:M,9,FALSE)</f>
        <v>39,47</v>
      </c>
      <c r="C824" s="19" t="str">
        <f>VLOOKUP(A824,AbilBalance!D:M,10,FALSE)</f>
        <v>1547.5,251.25</v>
      </c>
      <c r="D824">
        <f>ROUNDUP(VLOOKUP(A824,LevelBalance!U:V,2,FALSE)/(24*60),0)</f>
        <v>3230</v>
      </c>
      <c r="E824">
        <f>VLOOKUP(A824,LevelBalance!U:X,4,FALSE)</f>
        <v>0</v>
      </c>
    </row>
    <row r="825" spans="1:5" x14ac:dyDescent="0.3">
      <c r="A825">
        <v>823</v>
      </c>
      <c r="B825" s="18" t="str">
        <f>VLOOKUP(A825,AbilBalance!D:M,9,FALSE)</f>
        <v>43,55</v>
      </c>
      <c r="C825" s="19" t="str">
        <f>VLOOKUP(A825,AbilBalance!D:M,10,FALSE)</f>
        <v>532.5,1.015</v>
      </c>
      <c r="D825">
        <f>ROUNDUP(VLOOKUP(A825,LevelBalance!U:V,2,FALSE)/(24*60),0)</f>
        <v>3230</v>
      </c>
      <c r="E825">
        <f>VLOOKUP(A825,LevelBalance!U:X,4,FALSE)</f>
        <v>0</v>
      </c>
    </row>
    <row r="826" spans="1:5" x14ac:dyDescent="0.3">
      <c r="A826">
        <v>824</v>
      </c>
      <c r="B826" s="18" t="str">
        <f>VLOOKUP(A826,AbilBalance!D:M,9,FALSE)</f>
        <v>60,61</v>
      </c>
      <c r="C826" s="19" t="str">
        <f>VLOOKUP(A826,AbilBalance!D:M,10,FALSE)</f>
        <v>1.465,0.93</v>
      </c>
      <c r="D826">
        <f>ROUNDUP(VLOOKUP(A826,LevelBalance!U:V,2,FALSE)/(24*60),0)</f>
        <v>3230</v>
      </c>
      <c r="E826">
        <f>VLOOKUP(A826,LevelBalance!U:X,4,FALSE)</f>
        <v>0</v>
      </c>
    </row>
    <row r="827" spans="1:5" x14ac:dyDescent="0.3">
      <c r="A827">
        <v>825</v>
      </c>
      <c r="B827" s="18" t="str">
        <f>VLOOKUP(A827,AbilBalance!D:M,9,FALSE)</f>
        <v>35,54</v>
      </c>
      <c r="C827" s="19" t="str">
        <f>VLOOKUP(A827,AbilBalance!D:M,10,FALSE)</f>
        <v>5030,6.28</v>
      </c>
      <c r="D827">
        <f>ROUNDUP(VLOOKUP(A827,LevelBalance!U:V,2,FALSE)/(24*60),0)</f>
        <v>3264</v>
      </c>
      <c r="E827">
        <f>VLOOKUP(A827,LevelBalance!U:X,4,FALSE)</f>
        <v>0</v>
      </c>
    </row>
    <row r="828" spans="1:5" x14ac:dyDescent="0.3">
      <c r="A828">
        <v>826</v>
      </c>
      <c r="B828" s="18" t="str">
        <f>VLOOKUP(A828,AbilBalance!D:M,9,FALSE)</f>
        <v>36,50</v>
      </c>
      <c r="C828" s="19" t="str">
        <f>VLOOKUP(A828,AbilBalance!D:M,10,FALSE)</f>
        <v>2565,74.95</v>
      </c>
      <c r="D828">
        <f>ROUNDUP(VLOOKUP(A828,LevelBalance!U:V,2,FALSE)/(24*60),0)</f>
        <v>3264</v>
      </c>
      <c r="E828">
        <f>VLOOKUP(A828,LevelBalance!U:X,4,FALSE)</f>
        <v>0</v>
      </c>
    </row>
    <row r="829" spans="1:5" x14ac:dyDescent="0.3">
      <c r="A829">
        <v>827</v>
      </c>
      <c r="B829" s="18" t="str">
        <f>VLOOKUP(A829,AbilBalance!D:M,9,FALSE)</f>
        <v>39,47</v>
      </c>
      <c r="C829" s="19" t="str">
        <f>VLOOKUP(A829,AbilBalance!D:M,10,FALSE)</f>
        <v>1549,251.5</v>
      </c>
      <c r="D829">
        <f>ROUNDUP(VLOOKUP(A829,LevelBalance!U:V,2,FALSE)/(24*60),0)</f>
        <v>3264</v>
      </c>
      <c r="E829">
        <f>VLOOKUP(A829,LevelBalance!U:X,4,FALSE)</f>
        <v>0</v>
      </c>
    </row>
    <row r="830" spans="1:5" x14ac:dyDescent="0.3">
      <c r="A830">
        <v>828</v>
      </c>
      <c r="B830" s="18" t="str">
        <f>VLOOKUP(A830,AbilBalance!D:M,9,FALSE)</f>
        <v>43,55</v>
      </c>
      <c r="C830" s="19" t="str">
        <f>VLOOKUP(A830,AbilBalance!D:M,10,FALSE)</f>
        <v>533,1.016</v>
      </c>
      <c r="D830">
        <f>ROUNDUP(VLOOKUP(A830,LevelBalance!U:V,2,FALSE)/(24*60),0)</f>
        <v>3264</v>
      </c>
      <c r="E830">
        <f>VLOOKUP(A830,LevelBalance!U:X,4,FALSE)</f>
        <v>0</v>
      </c>
    </row>
    <row r="831" spans="1:5" x14ac:dyDescent="0.3">
      <c r="A831">
        <v>829</v>
      </c>
      <c r="B831" s="18" t="str">
        <f>VLOOKUP(A831,AbilBalance!D:M,9,FALSE)</f>
        <v>60,42</v>
      </c>
      <c r="C831" s="19" t="str">
        <f>VLOOKUP(A831,AbilBalance!D:M,10,FALSE)</f>
        <v>1.466,221</v>
      </c>
      <c r="D831">
        <f>ROUNDUP(VLOOKUP(A831,LevelBalance!U:V,2,FALSE)/(24*60),0)</f>
        <v>3264</v>
      </c>
      <c r="E831">
        <f>VLOOKUP(A831,LevelBalance!U:X,4,FALSE)</f>
        <v>0</v>
      </c>
    </row>
    <row r="832" spans="1:5" x14ac:dyDescent="0.3">
      <c r="A832">
        <v>830</v>
      </c>
      <c r="B832" s="18" t="str">
        <f>VLOOKUP(A832,AbilBalance!D:M,9,FALSE)</f>
        <v>35,54</v>
      </c>
      <c r="C832" s="19" t="str">
        <f>VLOOKUP(A832,AbilBalance!D:M,10,FALSE)</f>
        <v>5035,6.285</v>
      </c>
      <c r="D832">
        <f>ROUNDUP(VLOOKUP(A832,LevelBalance!U:V,2,FALSE)/(24*60),0)</f>
        <v>3264</v>
      </c>
      <c r="E832">
        <f>VLOOKUP(A832,LevelBalance!U:X,4,FALSE)</f>
        <v>0</v>
      </c>
    </row>
    <row r="833" spans="1:5" x14ac:dyDescent="0.3">
      <c r="A833">
        <v>831</v>
      </c>
      <c r="B833" s="18" t="str">
        <f>VLOOKUP(A833,AbilBalance!D:M,9,FALSE)</f>
        <v>36,50</v>
      </c>
      <c r="C833" s="19" t="str">
        <f>VLOOKUP(A833,AbilBalance!D:M,10,FALSE)</f>
        <v>2567.5,75.025</v>
      </c>
      <c r="D833">
        <f>ROUNDUP(VLOOKUP(A833,LevelBalance!U:V,2,FALSE)/(24*60),0)</f>
        <v>3264</v>
      </c>
      <c r="E833">
        <f>VLOOKUP(A833,LevelBalance!U:X,4,FALSE)</f>
        <v>0</v>
      </c>
    </row>
    <row r="834" spans="1:5" x14ac:dyDescent="0.3">
      <c r="A834">
        <v>832</v>
      </c>
      <c r="B834" s="18" t="str">
        <f>VLOOKUP(A834,AbilBalance!D:M,9,FALSE)</f>
        <v>39,47</v>
      </c>
      <c r="C834" s="19" t="str">
        <f>VLOOKUP(A834,AbilBalance!D:M,10,FALSE)</f>
        <v>1550.5,251.75</v>
      </c>
      <c r="D834">
        <f>ROUNDUP(VLOOKUP(A834,LevelBalance!U:V,2,FALSE)/(24*60),0)</f>
        <v>3264</v>
      </c>
      <c r="E834">
        <f>VLOOKUP(A834,LevelBalance!U:X,4,FALSE)</f>
        <v>0</v>
      </c>
    </row>
    <row r="835" spans="1:5" x14ac:dyDescent="0.3">
      <c r="A835">
        <v>833</v>
      </c>
      <c r="B835" s="18" t="str">
        <f>VLOOKUP(A835,AbilBalance!D:M,9,FALSE)</f>
        <v>43,55</v>
      </c>
      <c r="C835" s="19" t="str">
        <f>VLOOKUP(A835,AbilBalance!D:M,10,FALSE)</f>
        <v>533.5,1.017</v>
      </c>
      <c r="D835">
        <f>ROUNDUP(VLOOKUP(A835,LevelBalance!U:V,2,FALSE)/(24*60),0)</f>
        <v>3264</v>
      </c>
      <c r="E835">
        <f>VLOOKUP(A835,LevelBalance!U:X,4,FALSE)</f>
        <v>0</v>
      </c>
    </row>
    <row r="836" spans="1:5" x14ac:dyDescent="0.3">
      <c r="A836">
        <v>834</v>
      </c>
      <c r="B836" s="18" t="str">
        <f>VLOOKUP(A836,AbilBalance!D:M,9,FALSE)</f>
        <v>60,46</v>
      </c>
      <c r="C836" s="19" t="str">
        <f>VLOOKUP(A836,AbilBalance!D:M,10,FALSE)</f>
        <v>1.467,21.65</v>
      </c>
      <c r="D836">
        <f>ROUNDUP(VLOOKUP(A836,LevelBalance!U:V,2,FALSE)/(24*60),0)</f>
        <v>3264</v>
      </c>
      <c r="E836">
        <f>VLOOKUP(A836,LevelBalance!U:X,4,FALSE)</f>
        <v>0</v>
      </c>
    </row>
    <row r="837" spans="1:5" x14ac:dyDescent="0.3">
      <c r="A837">
        <v>835</v>
      </c>
      <c r="B837" s="18" t="str">
        <f>VLOOKUP(A837,AbilBalance!D:M,9,FALSE)</f>
        <v>35,54</v>
      </c>
      <c r="C837" s="19" t="str">
        <f>VLOOKUP(A837,AbilBalance!D:M,10,FALSE)</f>
        <v>5040,6.29</v>
      </c>
      <c r="D837">
        <f>ROUNDUP(VLOOKUP(A837,LevelBalance!U:V,2,FALSE)/(24*60),0)</f>
        <v>3299</v>
      </c>
      <c r="E837">
        <f>VLOOKUP(A837,LevelBalance!U:X,4,FALSE)</f>
        <v>0</v>
      </c>
    </row>
    <row r="838" spans="1:5" x14ac:dyDescent="0.3">
      <c r="A838">
        <v>836</v>
      </c>
      <c r="B838" s="18" t="str">
        <f>VLOOKUP(A838,AbilBalance!D:M,9,FALSE)</f>
        <v>36,50</v>
      </c>
      <c r="C838" s="19" t="str">
        <f>VLOOKUP(A838,AbilBalance!D:M,10,FALSE)</f>
        <v>2570,75.1</v>
      </c>
      <c r="D838">
        <f>ROUNDUP(VLOOKUP(A838,LevelBalance!U:V,2,FALSE)/(24*60),0)</f>
        <v>3299</v>
      </c>
      <c r="E838">
        <f>VLOOKUP(A838,LevelBalance!U:X,4,FALSE)</f>
        <v>0</v>
      </c>
    </row>
    <row r="839" spans="1:5" x14ac:dyDescent="0.3">
      <c r="A839">
        <v>837</v>
      </c>
      <c r="B839" s="18" t="str">
        <f>VLOOKUP(A839,AbilBalance!D:M,9,FALSE)</f>
        <v>39,47</v>
      </c>
      <c r="C839" s="19" t="str">
        <f>VLOOKUP(A839,AbilBalance!D:M,10,FALSE)</f>
        <v>1552,252</v>
      </c>
      <c r="D839">
        <f>ROUNDUP(VLOOKUP(A839,LevelBalance!U:V,2,FALSE)/(24*60),0)</f>
        <v>3299</v>
      </c>
      <c r="E839">
        <f>VLOOKUP(A839,LevelBalance!U:X,4,FALSE)</f>
        <v>0</v>
      </c>
    </row>
    <row r="840" spans="1:5" x14ac:dyDescent="0.3">
      <c r="A840">
        <v>838</v>
      </c>
      <c r="B840" s="18" t="str">
        <f>VLOOKUP(A840,AbilBalance!D:M,9,FALSE)</f>
        <v>43,55</v>
      </c>
      <c r="C840" s="19" t="str">
        <f>VLOOKUP(A840,AbilBalance!D:M,10,FALSE)</f>
        <v>534,1.018</v>
      </c>
      <c r="D840">
        <f>ROUNDUP(VLOOKUP(A840,LevelBalance!U:V,2,FALSE)/(24*60),0)</f>
        <v>3299</v>
      </c>
      <c r="E840">
        <f>VLOOKUP(A840,LevelBalance!U:X,4,FALSE)</f>
        <v>0</v>
      </c>
    </row>
    <row r="841" spans="1:5" x14ac:dyDescent="0.3">
      <c r="A841">
        <v>839</v>
      </c>
      <c r="B841" s="18" t="str">
        <f>VLOOKUP(A841,AbilBalance!D:M,9,FALSE)</f>
        <v>60,61</v>
      </c>
      <c r="C841" s="19" t="str">
        <f>VLOOKUP(A841,AbilBalance!D:M,10,FALSE)</f>
        <v>1.468,0.9325</v>
      </c>
      <c r="D841">
        <f>ROUNDUP(VLOOKUP(A841,LevelBalance!U:V,2,FALSE)/(24*60),0)</f>
        <v>3299</v>
      </c>
      <c r="E841">
        <f>VLOOKUP(A841,LevelBalance!U:X,4,FALSE)</f>
        <v>0</v>
      </c>
    </row>
    <row r="842" spans="1:5" x14ac:dyDescent="0.3">
      <c r="A842">
        <v>840</v>
      </c>
      <c r="B842" s="18" t="str">
        <f>VLOOKUP(A842,AbilBalance!D:M,9,FALSE)</f>
        <v>35,54</v>
      </c>
      <c r="C842" s="19" t="str">
        <f>VLOOKUP(A842,AbilBalance!D:M,10,FALSE)</f>
        <v>5045,6.295</v>
      </c>
      <c r="D842">
        <f>ROUNDUP(VLOOKUP(A842,LevelBalance!U:V,2,FALSE)/(24*60),0)</f>
        <v>3299</v>
      </c>
      <c r="E842">
        <f>VLOOKUP(A842,LevelBalance!U:X,4,FALSE)</f>
        <v>0</v>
      </c>
    </row>
    <row r="843" spans="1:5" x14ac:dyDescent="0.3">
      <c r="A843">
        <v>841</v>
      </c>
      <c r="B843" s="18" t="str">
        <f>VLOOKUP(A843,AbilBalance!D:M,9,FALSE)</f>
        <v>36,50</v>
      </c>
      <c r="C843" s="19" t="str">
        <f>VLOOKUP(A843,AbilBalance!D:M,10,FALSE)</f>
        <v>2572.5,75.175</v>
      </c>
      <c r="D843">
        <f>ROUNDUP(VLOOKUP(A843,LevelBalance!U:V,2,FALSE)/(24*60),0)</f>
        <v>3299</v>
      </c>
      <c r="E843">
        <f>VLOOKUP(A843,LevelBalance!U:X,4,FALSE)</f>
        <v>0</v>
      </c>
    </row>
    <row r="844" spans="1:5" x14ac:dyDescent="0.3">
      <c r="A844">
        <v>842</v>
      </c>
      <c r="B844" s="18" t="str">
        <f>VLOOKUP(A844,AbilBalance!D:M,9,FALSE)</f>
        <v>39,47</v>
      </c>
      <c r="C844" s="19" t="str">
        <f>VLOOKUP(A844,AbilBalance!D:M,10,FALSE)</f>
        <v>1553.5,252.25</v>
      </c>
      <c r="D844">
        <f>ROUNDUP(VLOOKUP(A844,LevelBalance!U:V,2,FALSE)/(24*60),0)</f>
        <v>3299</v>
      </c>
      <c r="E844">
        <f>VLOOKUP(A844,LevelBalance!U:X,4,FALSE)</f>
        <v>0</v>
      </c>
    </row>
    <row r="845" spans="1:5" x14ac:dyDescent="0.3">
      <c r="A845">
        <v>843</v>
      </c>
      <c r="B845" s="18" t="str">
        <f>VLOOKUP(A845,AbilBalance!D:M,9,FALSE)</f>
        <v>43,55</v>
      </c>
      <c r="C845" s="19" t="str">
        <f>VLOOKUP(A845,AbilBalance!D:M,10,FALSE)</f>
        <v>534.5,1.019</v>
      </c>
      <c r="D845">
        <f>ROUNDUP(VLOOKUP(A845,LevelBalance!U:V,2,FALSE)/(24*60),0)</f>
        <v>3299</v>
      </c>
      <c r="E845">
        <f>VLOOKUP(A845,LevelBalance!U:X,4,FALSE)</f>
        <v>0</v>
      </c>
    </row>
    <row r="846" spans="1:5" x14ac:dyDescent="0.3">
      <c r="A846">
        <v>844</v>
      </c>
      <c r="B846" s="18" t="str">
        <f>VLOOKUP(A846,AbilBalance!D:M,9,FALSE)</f>
        <v>60,42</v>
      </c>
      <c r="C846" s="19" t="str">
        <f>VLOOKUP(A846,AbilBalance!D:M,10,FALSE)</f>
        <v>1.469,221.5</v>
      </c>
      <c r="D846">
        <f>ROUNDUP(VLOOKUP(A846,LevelBalance!U:V,2,FALSE)/(24*60),0)</f>
        <v>3299</v>
      </c>
      <c r="E846">
        <f>VLOOKUP(A846,LevelBalance!U:X,4,FALSE)</f>
        <v>0</v>
      </c>
    </row>
    <row r="847" spans="1:5" x14ac:dyDescent="0.3">
      <c r="A847">
        <v>845</v>
      </c>
      <c r="B847" s="18" t="str">
        <f>VLOOKUP(A847,AbilBalance!D:M,9,FALSE)</f>
        <v>35,54</v>
      </c>
      <c r="C847" s="19" t="str">
        <f>VLOOKUP(A847,AbilBalance!D:M,10,FALSE)</f>
        <v>5050,6.3</v>
      </c>
      <c r="D847">
        <f>ROUNDUP(VLOOKUP(A847,LevelBalance!U:V,2,FALSE)/(24*60),0)</f>
        <v>3334</v>
      </c>
      <c r="E847">
        <f>VLOOKUP(A847,LevelBalance!U:X,4,FALSE)</f>
        <v>0</v>
      </c>
    </row>
    <row r="848" spans="1:5" x14ac:dyDescent="0.3">
      <c r="A848">
        <v>846</v>
      </c>
      <c r="B848" s="18" t="str">
        <f>VLOOKUP(A848,AbilBalance!D:M,9,FALSE)</f>
        <v>36,50</v>
      </c>
      <c r="C848" s="19" t="str">
        <f>VLOOKUP(A848,AbilBalance!D:M,10,FALSE)</f>
        <v>2575,75.25</v>
      </c>
      <c r="D848">
        <f>ROUNDUP(VLOOKUP(A848,LevelBalance!U:V,2,FALSE)/(24*60),0)</f>
        <v>3334</v>
      </c>
      <c r="E848">
        <f>VLOOKUP(A848,LevelBalance!U:X,4,FALSE)</f>
        <v>0</v>
      </c>
    </row>
    <row r="849" spans="1:5" x14ac:dyDescent="0.3">
      <c r="A849">
        <v>847</v>
      </c>
      <c r="B849" s="18" t="str">
        <f>VLOOKUP(A849,AbilBalance!D:M,9,FALSE)</f>
        <v>39,47</v>
      </c>
      <c r="C849" s="19" t="str">
        <f>VLOOKUP(A849,AbilBalance!D:M,10,FALSE)</f>
        <v>1555,252.5</v>
      </c>
      <c r="D849">
        <f>ROUNDUP(VLOOKUP(A849,LevelBalance!U:V,2,FALSE)/(24*60),0)</f>
        <v>3334</v>
      </c>
      <c r="E849">
        <f>VLOOKUP(A849,LevelBalance!U:X,4,FALSE)</f>
        <v>0</v>
      </c>
    </row>
    <row r="850" spans="1:5" x14ac:dyDescent="0.3">
      <c r="A850">
        <v>848</v>
      </c>
      <c r="B850" s="18" t="str">
        <f>VLOOKUP(A850,AbilBalance!D:M,9,FALSE)</f>
        <v>43,55</v>
      </c>
      <c r="C850" s="19" t="str">
        <f>VLOOKUP(A850,AbilBalance!D:M,10,FALSE)</f>
        <v>535,1.02</v>
      </c>
      <c r="D850">
        <f>ROUNDUP(VLOOKUP(A850,LevelBalance!U:V,2,FALSE)/(24*60),0)</f>
        <v>3334</v>
      </c>
      <c r="E850">
        <f>VLOOKUP(A850,LevelBalance!U:X,4,FALSE)</f>
        <v>0</v>
      </c>
    </row>
    <row r="851" spans="1:5" x14ac:dyDescent="0.3">
      <c r="A851">
        <v>849</v>
      </c>
      <c r="B851" s="18" t="str">
        <f>VLOOKUP(A851,AbilBalance!D:M,9,FALSE)</f>
        <v>60,46</v>
      </c>
      <c r="C851" s="19" t="str">
        <f>VLOOKUP(A851,AbilBalance!D:M,10,FALSE)</f>
        <v>1.47,21.7</v>
      </c>
      <c r="D851">
        <f>ROUNDUP(VLOOKUP(A851,LevelBalance!U:V,2,FALSE)/(24*60),0)</f>
        <v>3334</v>
      </c>
      <c r="E851">
        <f>VLOOKUP(A851,LevelBalance!U:X,4,FALSE)</f>
        <v>0</v>
      </c>
    </row>
    <row r="852" spans="1:5" x14ac:dyDescent="0.3">
      <c r="A852">
        <v>850</v>
      </c>
      <c r="B852" s="18" t="str">
        <f>VLOOKUP(A852,AbilBalance!D:M,9,FALSE)</f>
        <v>35,54</v>
      </c>
      <c r="C852" s="19" t="str">
        <f>VLOOKUP(A852,AbilBalance!D:M,10,FALSE)</f>
        <v>5055,6.305</v>
      </c>
      <c r="D852">
        <f>ROUNDUP(VLOOKUP(A852,LevelBalance!U:V,2,FALSE)/(24*60),0)</f>
        <v>3334</v>
      </c>
      <c r="E852">
        <f>VLOOKUP(A852,LevelBalance!U:X,4,FALSE)</f>
        <v>0</v>
      </c>
    </row>
    <row r="853" spans="1:5" x14ac:dyDescent="0.3">
      <c r="A853">
        <v>851</v>
      </c>
      <c r="B853" s="18" t="str">
        <f>VLOOKUP(A853,AbilBalance!D:M,9,FALSE)</f>
        <v>36,50</v>
      </c>
      <c r="C853" s="19" t="str">
        <f>VLOOKUP(A853,AbilBalance!D:M,10,FALSE)</f>
        <v>2577.5,75.325</v>
      </c>
      <c r="D853">
        <f>ROUNDUP(VLOOKUP(A853,LevelBalance!U:V,2,FALSE)/(24*60),0)</f>
        <v>3334</v>
      </c>
      <c r="E853">
        <f>VLOOKUP(A853,LevelBalance!U:X,4,FALSE)</f>
        <v>0</v>
      </c>
    </row>
    <row r="854" spans="1:5" x14ac:dyDescent="0.3">
      <c r="A854">
        <v>852</v>
      </c>
      <c r="B854" s="18" t="str">
        <f>VLOOKUP(A854,AbilBalance!D:M,9,FALSE)</f>
        <v>39,47</v>
      </c>
      <c r="C854" s="19" t="str">
        <f>VLOOKUP(A854,AbilBalance!D:M,10,FALSE)</f>
        <v>1556.5,252.75</v>
      </c>
      <c r="D854">
        <f>ROUNDUP(VLOOKUP(A854,LevelBalance!U:V,2,FALSE)/(24*60),0)</f>
        <v>3334</v>
      </c>
      <c r="E854">
        <f>VLOOKUP(A854,LevelBalance!U:X,4,FALSE)</f>
        <v>0</v>
      </c>
    </row>
    <row r="855" spans="1:5" x14ac:dyDescent="0.3">
      <c r="A855">
        <v>853</v>
      </c>
      <c r="B855" s="18" t="str">
        <f>VLOOKUP(A855,AbilBalance!D:M,9,FALSE)</f>
        <v>43,55</v>
      </c>
      <c r="C855" s="19" t="str">
        <f>VLOOKUP(A855,AbilBalance!D:M,10,FALSE)</f>
        <v>535.5,1.021</v>
      </c>
      <c r="D855">
        <f>ROUNDUP(VLOOKUP(A855,LevelBalance!U:V,2,FALSE)/(24*60),0)</f>
        <v>3334</v>
      </c>
      <c r="E855">
        <f>VLOOKUP(A855,LevelBalance!U:X,4,FALSE)</f>
        <v>0</v>
      </c>
    </row>
    <row r="856" spans="1:5" x14ac:dyDescent="0.3">
      <c r="A856">
        <v>854</v>
      </c>
      <c r="B856" s="18" t="str">
        <f>VLOOKUP(A856,AbilBalance!D:M,9,FALSE)</f>
        <v>60,61</v>
      </c>
      <c r="C856" s="19" t="str">
        <f>VLOOKUP(A856,AbilBalance!D:M,10,FALSE)</f>
        <v>1.471,0.935</v>
      </c>
      <c r="D856">
        <f>ROUNDUP(VLOOKUP(A856,LevelBalance!U:V,2,FALSE)/(24*60),0)</f>
        <v>3334</v>
      </c>
      <c r="E856">
        <f>VLOOKUP(A856,LevelBalance!U:X,4,FALSE)</f>
        <v>0</v>
      </c>
    </row>
    <row r="857" spans="1:5" x14ac:dyDescent="0.3">
      <c r="A857">
        <v>855</v>
      </c>
      <c r="B857" s="18" t="str">
        <f>VLOOKUP(A857,AbilBalance!D:M,9,FALSE)</f>
        <v>35,54</v>
      </c>
      <c r="C857" s="19" t="str">
        <f>VLOOKUP(A857,AbilBalance!D:M,10,FALSE)</f>
        <v>5060,6.31</v>
      </c>
      <c r="D857">
        <f>ROUNDUP(VLOOKUP(A857,LevelBalance!U:V,2,FALSE)/(24*60),0)</f>
        <v>3369</v>
      </c>
      <c r="E857">
        <f>VLOOKUP(A857,LevelBalance!U:X,4,FALSE)</f>
        <v>0</v>
      </c>
    </row>
    <row r="858" spans="1:5" x14ac:dyDescent="0.3">
      <c r="A858">
        <v>856</v>
      </c>
      <c r="B858" s="18" t="str">
        <f>VLOOKUP(A858,AbilBalance!D:M,9,FALSE)</f>
        <v>36,50</v>
      </c>
      <c r="C858" s="19" t="str">
        <f>VLOOKUP(A858,AbilBalance!D:M,10,FALSE)</f>
        <v>2580,75.4</v>
      </c>
      <c r="D858">
        <f>ROUNDUP(VLOOKUP(A858,LevelBalance!U:V,2,FALSE)/(24*60),0)</f>
        <v>3369</v>
      </c>
      <c r="E858">
        <f>VLOOKUP(A858,LevelBalance!U:X,4,FALSE)</f>
        <v>0</v>
      </c>
    </row>
    <row r="859" spans="1:5" x14ac:dyDescent="0.3">
      <c r="A859">
        <v>857</v>
      </c>
      <c r="B859" s="18" t="str">
        <f>VLOOKUP(A859,AbilBalance!D:M,9,FALSE)</f>
        <v>39,47</v>
      </c>
      <c r="C859" s="19" t="str">
        <f>VLOOKUP(A859,AbilBalance!D:M,10,FALSE)</f>
        <v>1558,253</v>
      </c>
      <c r="D859">
        <f>ROUNDUP(VLOOKUP(A859,LevelBalance!U:V,2,FALSE)/(24*60),0)</f>
        <v>3369</v>
      </c>
      <c r="E859">
        <f>VLOOKUP(A859,LevelBalance!U:X,4,FALSE)</f>
        <v>0</v>
      </c>
    </row>
    <row r="860" spans="1:5" x14ac:dyDescent="0.3">
      <c r="A860">
        <v>858</v>
      </c>
      <c r="B860" s="18" t="str">
        <f>VLOOKUP(A860,AbilBalance!D:M,9,FALSE)</f>
        <v>43,55</v>
      </c>
      <c r="C860" s="19" t="str">
        <f>VLOOKUP(A860,AbilBalance!D:M,10,FALSE)</f>
        <v>536,1.022</v>
      </c>
      <c r="D860">
        <f>ROUNDUP(VLOOKUP(A860,LevelBalance!U:V,2,FALSE)/(24*60),0)</f>
        <v>3369</v>
      </c>
      <c r="E860">
        <f>VLOOKUP(A860,LevelBalance!U:X,4,FALSE)</f>
        <v>0</v>
      </c>
    </row>
    <row r="861" spans="1:5" x14ac:dyDescent="0.3">
      <c r="A861">
        <v>859</v>
      </c>
      <c r="B861" s="18" t="str">
        <f>VLOOKUP(A861,AbilBalance!D:M,9,FALSE)</f>
        <v>60,42</v>
      </c>
      <c r="C861" s="19" t="str">
        <f>VLOOKUP(A861,AbilBalance!D:M,10,FALSE)</f>
        <v>1.472,222</v>
      </c>
      <c r="D861">
        <f>ROUNDUP(VLOOKUP(A861,LevelBalance!U:V,2,FALSE)/(24*60),0)</f>
        <v>3369</v>
      </c>
      <c r="E861">
        <f>VLOOKUP(A861,LevelBalance!U:X,4,FALSE)</f>
        <v>0</v>
      </c>
    </row>
    <row r="862" spans="1:5" x14ac:dyDescent="0.3">
      <c r="A862">
        <v>860</v>
      </c>
      <c r="B862" s="18" t="str">
        <f>VLOOKUP(A862,AbilBalance!D:M,9,FALSE)</f>
        <v>35,54</v>
      </c>
      <c r="C862" s="19" t="str">
        <f>VLOOKUP(A862,AbilBalance!D:M,10,FALSE)</f>
        <v>5065,6.315</v>
      </c>
      <c r="D862">
        <f>ROUNDUP(VLOOKUP(A862,LevelBalance!U:V,2,FALSE)/(24*60),0)</f>
        <v>3369</v>
      </c>
      <c r="E862">
        <f>VLOOKUP(A862,LevelBalance!U:X,4,FALSE)</f>
        <v>0</v>
      </c>
    </row>
    <row r="863" spans="1:5" x14ac:dyDescent="0.3">
      <c r="A863">
        <v>861</v>
      </c>
      <c r="B863" s="18" t="str">
        <f>VLOOKUP(A863,AbilBalance!D:M,9,FALSE)</f>
        <v>36,50</v>
      </c>
      <c r="C863" s="19" t="str">
        <f>VLOOKUP(A863,AbilBalance!D:M,10,FALSE)</f>
        <v>2582.5,75.475</v>
      </c>
      <c r="D863">
        <f>ROUNDUP(VLOOKUP(A863,LevelBalance!U:V,2,FALSE)/(24*60),0)</f>
        <v>3369</v>
      </c>
      <c r="E863">
        <f>VLOOKUP(A863,LevelBalance!U:X,4,FALSE)</f>
        <v>0</v>
      </c>
    </row>
    <row r="864" spans="1:5" x14ac:dyDescent="0.3">
      <c r="A864">
        <v>862</v>
      </c>
      <c r="B864" s="18" t="str">
        <f>VLOOKUP(A864,AbilBalance!D:M,9,FALSE)</f>
        <v>39,47</v>
      </c>
      <c r="C864" s="19" t="str">
        <f>VLOOKUP(A864,AbilBalance!D:M,10,FALSE)</f>
        <v>1559.5,253.25</v>
      </c>
      <c r="D864">
        <f>ROUNDUP(VLOOKUP(A864,LevelBalance!U:V,2,FALSE)/(24*60),0)</f>
        <v>3369</v>
      </c>
      <c r="E864">
        <f>VLOOKUP(A864,LevelBalance!U:X,4,FALSE)</f>
        <v>0</v>
      </c>
    </row>
    <row r="865" spans="1:5" x14ac:dyDescent="0.3">
      <c r="A865">
        <v>863</v>
      </c>
      <c r="B865" s="18" t="str">
        <f>VLOOKUP(A865,AbilBalance!D:M,9,FALSE)</f>
        <v>43,55</v>
      </c>
      <c r="C865" s="19" t="str">
        <f>VLOOKUP(A865,AbilBalance!D:M,10,FALSE)</f>
        <v>536.5,1.023</v>
      </c>
      <c r="D865">
        <f>ROUNDUP(VLOOKUP(A865,LevelBalance!U:V,2,FALSE)/(24*60),0)</f>
        <v>3369</v>
      </c>
      <c r="E865">
        <f>VLOOKUP(A865,LevelBalance!U:X,4,FALSE)</f>
        <v>0</v>
      </c>
    </row>
    <row r="866" spans="1:5" x14ac:dyDescent="0.3">
      <c r="A866">
        <v>864</v>
      </c>
      <c r="B866" s="18" t="str">
        <f>VLOOKUP(A866,AbilBalance!D:M,9,FALSE)</f>
        <v>60,46</v>
      </c>
      <c r="C866" s="19" t="str">
        <f>VLOOKUP(A866,AbilBalance!D:M,10,FALSE)</f>
        <v>1.473,21.75</v>
      </c>
      <c r="D866">
        <f>ROUNDUP(VLOOKUP(A866,LevelBalance!U:V,2,FALSE)/(24*60),0)</f>
        <v>3369</v>
      </c>
      <c r="E866">
        <f>VLOOKUP(A866,LevelBalance!U:X,4,FALSE)</f>
        <v>0</v>
      </c>
    </row>
    <row r="867" spans="1:5" x14ac:dyDescent="0.3">
      <c r="A867">
        <v>865</v>
      </c>
      <c r="B867" s="18" t="str">
        <f>VLOOKUP(A867,AbilBalance!D:M,9,FALSE)</f>
        <v>35,54</v>
      </c>
      <c r="C867" s="19" t="str">
        <f>VLOOKUP(A867,AbilBalance!D:M,10,FALSE)</f>
        <v>5070,6.32</v>
      </c>
      <c r="D867">
        <f>ROUNDUP(VLOOKUP(A867,LevelBalance!U:V,2,FALSE)/(24*60),0)</f>
        <v>3403</v>
      </c>
      <c r="E867">
        <f>VLOOKUP(A867,LevelBalance!U:X,4,FALSE)</f>
        <v>0</v>
      </c>
    </row>
    <row r="868" spans="1:5" x14ac:dyDescent="0.3">
      <c r="A868">
        <v>866</v>
      </c>
      <c r="B868" s="18" t="str">
        <f>VLOOKUP(A868,AbilBalance!D:M,9,FALSE)</f>
        <v>36,50</v>
      </c>
      <c r="C868" s="19" t="str">
        <f>VLOOKUP(A868,AbilBalance!D:M,10,FALSE)</f>
        <v>2585,75.55</v>
      </c>
      <c r="D868">
        <f>ROUNDUP(VLOOKUP(A868,LevelBalance!U:V,2,FALSE)/(24*60),0)</f>
        <v>3403</v>
      </c>
      <c r="E868">
        <f>VLOOKUP(A868,LevelBalance!U:X,4,FALSE)</f>
        <v>0</v>
      </c>
    </row>
    <row r="869" spans="1:5" x14ac:dyDescent="0.3">
      <c r="A869">
        <v>867</v>
      </c>
      <c r="B869" s="18" t="str">
        <f>VLOOKUP(A869,AbilBalance!D:M,9,FALSE)</f>
        <v>39,47</v>
      </c>
      <c r="C869" s="19" t="str">
        <f>VLOOKUP(A869,AbilBalance!D:M,10,FALSE)</f>
        <v>1561,253.5</v>
      </c>
      <c r="D869">
        <f>ROUNDUP(VLOOKUP(A869,LevelBalance!U:V,2,FALSE)/(24*60),0)</f>
        <v>3403</v>
      </c>
      <c r="E869">
        <f>VLOOKUP(A869,LevelBalance!U:X,4,FALSE)</f>
        <v>0</v>
      </c>
    </row>
    <row r="870" spans="1:5" x14ac:dyDescent="0.3">
      <c r="A870">
        <v>868</v>
      </c>
      <c r="B870" s="18" t="str">
        <f>VLOOKUP(A870,AbilBalance!D:M,9,FALSE)</f>
        <v>43,55</v>
      </c>
      <c r="C870" s="19" t="str">
        <f>VLOOKUP(A870,AbilBalance!D:M,10,FALSE)</f>
        <v>537,1.024</v>
      </c>
      <c r="D870">
        <f>ROUNDUP(VLOOKUP(A870,LevelBalance!U:V,2,FALSE)/(24*60),0)</f>
        <v>3403</v>
      </c>
      <c r="E870">
        <f>VLOOKUP(A870,LevelBalance!U:X,4,FALSE)</f>
        <v>0</v>
      </c>
    </row>
    <row r="871" spans="1:5" x14ac:dyDescent="0.3">
      <c r="A871">
        <v>869</v>
      </c>
      <c r="B871" s="18" t="str">
        <f>VLOOKUP(A871,AbilBalance!D:M,9,FALSE)</f>
        <v>60,61</v>
      </c>
      <c r="C871" s="19" t="str">
        <f>VLOOKUP(A871,AbilBalance!D:M,10,FALSE)</f>
        <v>1.474,0.9375</v>
      </c>
      <c r="D871">
        <f>ROUNDUP(VLOOKUP(A871,LevelBalance!U:V,2,FALSE)/(24*60),0)</f>
        <v>3403</v>
      </c>
      <c r="E871">
        <f>VLOOKUP(A871,LevelBalance!U:X,4,FALSE)</f>
        <v>0</v>
      </c>
    </row>
    <row r="872" spans="1:5" x14ac:dyDescent="0.3">
      <c r="A872">
        <v>870</v>
      </c>
      <c r="B872" s="18" t="str">
        <f>VLOOKUP(A872,AbilBalance!D:M,9,FALSE)</f>
        <v>35,54</v>
      </c>
      <c r="C872" s="19" t="str">
        <f>VLOOKUP(A872,AbilBalance!D:M,10,FALSE)</f>
        <v>5075,6.325</v>
      </c>
      <c r="D872">
        <f>ROUNDUP(VLOOKUP(A872,LevelBalance!U:V,2,FALSE)/(24*60),0)</f>
        <v>3403</v>
      </c>
      <c r="E872">
        <f>VLOOKUP(A872,LevelBalance!U:X,4,FALSE)</f>
        <v>0</v>
      </c>
    </row>
    <row r="873" spans="1:5" x14ac:dyDescent="0.3">
      <c r="A873">
        <v>871</v>
      </c>
      <c r="B873" s="18" t="str">
        <f>VLOOKUP(A873,AbilBalance!D:M,9,FALSE)</f>
        <v>36,50</v>
      </c>
      <c r="C873" s="19" t="str">
        <f>VLOOKUP(A873,AbilBalance!D:M,10,FALSE)</f>
        <v>2587.5,75.625</v>
      </c>
      <c r="D873">
        <f>ROUNDUP(VLOOKUP(A873,LevelBalance!U:V,2,FALSE)/(24*60),0)</f>
        <v>3403</v>
      </c>
      <c r="E873">
        <f>VLOOKUP(A873,LevelBalance!U:X,4,FALSE)</f>
        <v>0</v>
      </c>
    </row>
    <row r="874" spans="1:5" x14ac:dyDescent="0.3">
      <c r="A874">
        <v>872</v>
      </c>
      <c r="B874" s="18" t="str">
        <f>VLOOKUP(A874,AbilBalance!D:M,9,FALSE)</f>
        <v>39,47</v>
      </c>
      <c r="C874" s="19" t="str">
        <f>VLOOKUP(A874,AbilBalance!D:M,10,FALSE)</f>
        <v>1562.5,253.75</v>
      </c>
      <c r="D874">
        <f>ROUNDUP(VLOOKUP(A874,LevelBalance!U:V,2,FALSE)/(24*60),0)</f>
        <v>3403</v>
      </c>
      <c r="E874">
        <f>VLOOKUP(A874,LevelBalance!U:X,4,FALSE)</f>
        <v>0</v>
      </c>
    </row>
    <row r="875" spans="1:5" x14ac:dyDescent="0.3">
      <c r="A875">
        <v>873</v>
      </c>
      <c r="B875" s="18" t="str">
        <f>VLOOKUP(A875,AbilBalance!D:M,9,FALSE)</f>
        <v>43,55</v>
      </c>
      <c r="C875" s="19" t="str">
        <f>VLOOKUP(A875,AbilBalance!D:M,10,FALSE)</f>
        <v>537.5,1.025</v>
      </c>
      <c r="D875">
        <f>ROUNDUP(VLOOKUP(A875,LevelBalance!U:V,2,FALSE)/(24*60),0)</f>
        <v>3403</v>
      </c>
      <c r="E875">
        <f>VLOOKUP(A875,LevelBalance!U:X,4,FALSE)</f>
        <v>0</v>
      </c>
    </row>
    <row r="876" spans="1:5" x14ac:dyDescent="0.3">
      <c r="A876">
        <v>874</v>
      </c>
      <c r="B876" s="18" t="str">
        <f>VLOOKUP(A876,AbilBalance!D:M,9,FALSE)</f>
        <v>60,42</v>
      </c>
      <c r="C876" s="19" t="str">
        <f>VLOOKUP(A876,AbilBalance!D:M,10,FALSE)</f>
        <v>1.475,222.5</v>
      </c>
      <c r="D876">
        <f>ROUNDUP(VLOOKUP(A876,LevelBalance!U:V,2,FALSE)/(24*60),0)</f>
        <v>3403</v>
      </c>
      <c r="E876">
        <f>VLOOKUP(A876,LevelBalance!U:X,4,FALSE)</f>
        <v>0</v>
      </c>
    </row>
    <row r="877" spans="1:5" x14ac:dyDescent="0.3">
      <c r="A877">
        <v>875</v>
      </c>
      <c r="B877" s="18" t="str">
        <f>VLOOKUP(A877,AbilBalance!D:M,9,FALSE)</f>
        <v>35,54</v>
      </c>
      <c r="C877" s="19" t="str">
        <f>VLOOKUP(A877,AbilBalance!D:M,10,FALSE)</f>
        <v>5080,6.33</v>
      </c>
      <c r="D877">
        <f>ROUNDUP(VLOOKUP(A877,LevelBalance!U:V,2,FALSE)/(24*60),0)</f>
        <v>3438</v>
      </c>
      <c r="E877">
        <f>VLOOKUP(A877,LevelBalance!U:X,4,FALSE)</f>
        <v>0</v>
      </c>
    </row>
    <row r="878" spans="1:5" x14ac:dyDescent="0.3">
      <c r="A878">
        <v>876</v>
      </c>
      <c r="B878" s="18" t="str">
        <f>VLOOKUP(A878,AbilBalance!D:M,9,FALSE)</f>
        <v>36,50</v>
      </c>
      <c r="C878" s="19" t="str">
        <f>VLOOKUP(A878,AbilBalance!D:M,10,FALSE)</f>
        <v>2590,75.7</v>
      </c>
      <c r="D878">
        <f>ROUNDUP(VLOOKUP(A878,LevelBalance!U:V,2,FALSE)/(24*60),0)</f>
        <v>3438</v>
      </c>
      <c r="E878">
        <f>VLOOKUP(A878,LevelBalance!U:X,4,FALSE)</f>
        <v>0</v>
      </c>
    </row>
    <row r="879" spans="1:5" x14ac:dyDescent="0.3">
      <c r="A879">
        <v>877</v>
      </c>
      <c r="B879" s="18" t="str">
        <f>VLOOKUP(A879,AbilBalance!D:M,9,FALSE)</f>
        <v>39,47</v>
      </c>
      <c r="C879" s="19" t="str">
        <f>VLOOKUP(A879,AbilBalance!D:M,10,FALSE)</f>
        <v>1564,254</v>
      </c>
      <c r="D879">
        <f>ROUNDUP(VLOOKUP(A879,LevelBalance!U:V,2,FALSE)/(24*60),0)</f>
        <v>3438</v>
      </c>
      <c r="E879">
        <f>VLOOKUP(A879,LevelBalance!U:X,4,FALSE)</f>
        <v>0</v>
      </c>
    </row>
    <row r="880" spans="1:5" x14ac:dyDescent="0.3">
      <c r="A880">
        <v>878</v>
      </c>
      <c r="B880" s="18" t="str">
        <f>VLOOKUP(A880,AbilBalance!D:M,9,FALSE)</f>
        <v>43,55</v>
      </c>
      <c r="C880" s="19" t="str">
        <f>VLOOKUP(A880,AbilBalance!D:M,10,FALSE)</f>
        <v>538,1.026</v>
      </c>
      <c r="D880">
        <f>ROUNDUP(VLOOKUP(A880,LevelBalance!U:V,2,FALSE)/(24*60),0)</f>
        <v>3438</v>
      </c>
      <c r="E880">
        <f>VLOOKUP(A880,LevelBalance!U:X,4,FALSE)</f>
        <v>0</v>
      </c>
    </row>
    <row r="881" spans="1:5" x14ac:dyDescent="0.3">
      <c r="A881">
        <v>879</v>
      </c>
      <c r="B881" s="18" t="str">
        <f>VLOOKUP(A881,AbilBalance!D:M,9,FALSE)</f>
        <v>60,46</v>
      </c>
      <c r="C881" s="19" t="str">
        <f>VLOOKUP(A881,AbilBalance!D:M,10,FALSE)</f>
        <v>1.476,21.8</v>
      </c>
      <c r="D881">
        <f>ROUNDUP(VLOOKUP(A881,LevelBalance!U:V,2,FALSE)/(24*60),0)</f>
        <v>3438</v>
      </c>
      <c r="E881">
        <f>VLOOKUP(A881,LevelBalance!U:X,4,FALSE)</f>
        <v>0</v>
      </c>
    </row>
    <row r="882" spans="1:5" x14ac:dyDescent="0.3">
      <c r="A882">
        <v>880</v>
      </c>
      <c r="B882" s="18" t="str">
        <f>VLOOKUP(A882,AbilBalance!D:M,9,FALSE)</f>
        <v>35,54</v>
      </c>
      <c r="C882" s="19" t="str">
        <f>VLOOKUP(A882,AbilBalance!D:M,10,FALSE)</f>
        <v>5085,6.335</v>
      </c>
      <c r="D882">
        <f>ROUNDUP(VLOOKUP(A882,LevelBalance!U:V,2,FALSE)/(24*60),0)</f>
        <v>3438</v>
      </c>
      <c r="E882">
        <f>VLOOKUP(A882,LevelBalance!U:X,4,FALSE)</f>
        <v>0</v>
      </c>
    </row>
    <row r="883" spans="1:5" x14ac:dyDescent="0.3">
      <c r="A883">
        <v>881</v>
      </c>
      <c r="B883" s="18" t="str">
        <f>VLOOKUP(A883,AbilBalance!D:M,9,FALSE)</f>
        <v>36,50</v>
      </c>
      <c r="C883" s="19" t="str">
        <f>VLOOKUP(A883,AbilBalance!D:M,10,FALSE)</f>
        <v>2592.5,75.775</v>
      </c>
      <c r="D883">
        <f>ROUNDUP(VLOOKUP(A883,LevelBalance!U:V,2,FALSE)/(24*60),0)</f>
        <v>3438</v>
      </c>
      <c r="E883">
        <f>VLOOKUP(A883,LevelBalance!U:X,4,FALSE)</f>
        <v>0</v>
      </c>
    </row>
    <row r="884" spans="1:5" x14ac:dyDescent="0.3">
      <c r="A884">
        <v>882</v>
      </c>
      <c r="B884" s="18" t="str">
        <f>VLOOKUP(A884,AbilBalance!D:M,9,FALSE)</f>
        <v>39,47</v>
      </c>
      <c r="C884" s="19" t="str">
        <f>VLOOKUP(A884,AbilBalance!D:M,10,FALSE)</f>
        <v>1565.5,254.25</v>
      </c>
      <c r="D884">
        <f>ROUNDUP(VLOOKUP(A884,LevelBalance!U:V,2,FALSE)/(24*60),0)</f>
        <v>3438</v>
      </c>
      <c r="E884">
        <f>VLOOKUP(A884,LevelBalance!U:X,4,FALSE)</f>
        <v>0</v>
      </c>
    </row>
    <row r="885" spans="1:5" x14ac:dyDescent="0.3">
      <c r="A885">
        <v>883</v>
      </c>
      <c r="B885" s="18" t="str">
        <f>VLOOKUP(A885,AbilBalance!D:M,9,FALSE)</f>
        <v>43,55</v>
      </c>
      <c r="C885" s="19" t="str">
        <f>VLOOKUP(A885,AbilBalance!D:M,10,FALSE)</f>
        <v>538.5,1.027</v>
      </c>
      <c r="D885">
        <f>ROUNDUP(VLOOKUP(A885,LevelBalance!U:V,2,FALSE)/(24*60),0)</f>
        <v>3438</v>
      </c>
      <c r="E885">
        <f>VLOOKUP(A885,LevelBalance!U:X,4,FALSE)</f>
        <v>0</v>
      </c>
    </row>
    <row r="886" spans="1:5" x14ac:dyDescent="0.3">
      <c r="A886">
        <v>884</v>
      </c>
      <c r="B886" s="18" t="str">
        <f>VLOOKUP(A886,AbilBalance!D:M,9,FALSE)</f>
        <v>60,61</v>
      </c>
      <c r="C886" s="19" t="str">
        <f>VLOOKUP(A886,AbilBalance!D:M,10,FALSE)</f>
        <v>1.477,0.94</v>
      </c>
      <c r="D886">
        <f>ROUNDUP(VLOOKUP(A886,LevelBalance!U:V,2,FALSE)/(24*60),0)</f>
        <v>3438</v>
      </c>
      <c r="E886">
        <f>VLOOKUP(A886,LevelBalance!U:X,4,FALSE)</f>
        <v>0</v>
      </c>
    </row>
    <row r="887" spans="1:5" x14ac:dyDescent="0.3">
      <c r="A887">
        <v>885</v>
      </c>
      <c r="B887" s="18" t="str">
        <f>VLOOKUP(A887,AbilBalance!D:M,9,FALSE)</f>
        <v>35,54</v>
      </c>
      <c r="C887" s="19" t="str">
        <f>VLOOKUP(A887,AbilBalance!D:M,10,FALSE)</f>
        <v>5090,6.34</v>
      </c>
      <c r="D887">
        <f>ROUNDUP(VLOOKUP(A887,LevelBalance!U:V,2,FALSE)/(24*60),0)</f>
        <v>3473</v>
      </c>
      <c r="E887">
        <f>VLOOKUP(A887,LevelBalance!U:X,4,FALSE)</f>
        <v>0</v>
      </c>
    </row>
    <row r="888" spans="1:5" x14ac:dyDescent="0.3">
      <c r="A888">
        <v>886</v>
      </c>
      <c r="B888" s="18" t="str">
        <f>VLOOKUP(A888,AbilBalance!D:M,9,FALSE)</f>
        <v>36,50</v>
      </c>
      <c r="C888" s="19" t="str">
        <f>VLOOKUP(A888,AbilBalance!D:M,10,FALSE)</f>
        <v>2595,75.85</v>
      </c>
      <c r="D888">
        <f>ROUNDUP(VLOOKUP(A888,LevelBalance!U:V,2,FALSE)/(24*60),0)</f>
        <v>3473</v>
      </c>
      <c r="E888">
        <f>VLOOKUP(A888,LevelBalance!U:X,4,FALSE)</f>
        <v>0</v>
      </c>
    </row>
    <row r="889" spans="1:5" x14ac:dyDescent="0.3">
      <c r="A889">
        <v>887</v>
      </c>
      <c r="B889" s="18" t="str">
        <f>VLOOKUP(A889,AbilBalance!D:M,9,FALSE)</f>
        <v>39,47</v>
      </c>
      <c r="C889" s="19" t="str">
        <f>VLOOKUP(A889,AbilBalance!D:M,10,FALSE)</f>
        <v>1567,254.5</v>
      </c>
      <c r="D889">
        <f>ROUNDUP(VLOOKUP(A889,LevelBalance!U:V,2,FALSE)/(24*60),0)</f>
        <v>3473</v>
      </c>
      <c r="E889">
        <f>VLOOKUP(A889,LevelBalance!U:X,4,FALSE)</f>
        <v>0</v>
      </c>
    </row>
    <row r="890" spans="1:5" x14ac:dyDescent="0.3">
      <c r="A890">
        <v>888</v>
      </c>
      <c r="B890" s="18" t="str">
        <f>VLOOKUP(A890,AbilBalance!D:M,9,FALSE)</f>
        <v>43,55</v>
      </c>
      <c r="C890" s="19" t="str">
        <f>VLOOKUP(A890,AbilBalance!D:M,10,FALSE)</f>
        <v>539,1.028</v>
      </c>
      <c r="D890">
        <f>ROUNDUP(VLOOKUP(A890,LevelBalance!U:V,2,FALSE)/(24*60),0)</f>
        <v>3473</v>
      </c>
      <c r="E890">
        <f>VLOOKUP(A890,LevelBalance!U:X,4,FALSE)</f>
        <v>0</v>
      </c>
    </row>
    <row r="891" spans="1:5" x14ac:dyDescent="0.3">
      <c r="A891">
        <v>889</v>
      </c>
      <c r="B891" s="18" t="str">
        <f>VLOOKUP(A891,AbilBalance!D:M,9,FALSE)</f>
        <v>60,42</v>
      </c>
      <c r="C891" s="19" t="str">
        <f>VLOOKUP(A891,AbilBalance!D:M,10,FALSE)</f>
        <v>1.478,223</v>
      </c>
      <c r="D891">
        <f>ROUNDUP(VLOOKUP(A891,LevelBalance!U:V,2,FALSE)/(24*60),0)</f>
        <v>3473</v>
      </c>
      <c r="E891">
        <f>VLOOKUP(A891,LevelBalance!U:X,4,FALSE)</f>
        <v>0</v>
      </c>
    </row>
    <row r="892" spans="1:5" x14ac:dyDescent="0.3">
      <c r="A892">
        <v>890</v>
      </c>
      <c r="B892" s="18" t="str">
        <f>VLOOKUP(A892,AbilBalance!D:M,9,FALSE)</f>
        <v>35,54</v>
      </c>
      <c r="C892" s="19" t="str">
        <f>VLOOKUP(A892,AbilBalance!D:M,10,FALSE)</f>
        <v>5095,6.345</v>
      </c>
      <c r="D892">
        <f>ROUNDUP(VLOOKUP(A892,LevelBalance!U:V,2,FALSE)/(24*60),0)</f>
        <v>3473</v>
      </c>
      <c r="E892">
        <f>VLOOKUP(A892,LevelBalance!U:X,4,FALSE)</f>
        <v>0</v>
      </c>
    </row>
    <row r="893" spans="1:5" x14ac:dyDescent="0.3">
      <c r="A893">
        <v>891</v>
      </c>
      <c r="B893" s="18" t="str">
        <f>VLOOKUP(A893,AbilBalance!D:M,9,FALSE)</f>
        <v>36,50</v>
      </c>
      <c r="C893" s="19" t="str">
        <f>VLOOKUP(A893,AbilBalance!D:M,10,FALSE)</f>
        <v>2597.5,75.925</v>
      </c>
      <c r="D893">
        <f>ROUNDUP(VLOOKUP(A893,LevelBalance!U:V,2,FALSE)/(24*60),0)</f>
        <v>3473</v>
      </c>
      <c r="E893">
        <f>VLOOKUP(A893,LevelBalance!U:X,4,FALSE)</f>
        <v>0</v>
      </c>
    </row>
    <row r="894" spans="1:5" x14ac:dyDescent="0.3">
      <c r="A894">
        <v>892</v>
      </c>
      <c r="B894" s="18" t="str">
        <f>VLOOKUP(A894,AbilBalance!D:M,9,FALSE)</f>
        <v>39,47</v>
      </c>
      <c r="C894" s="19" t="str">
        <f>VLOOKUP(A894,AbilBalance!D:M,10,FALSE)</f>
        <v>1568.5,254.75</v>
      </c>
      <c r="D894">
        <f>ROUNDUP(VLOOKUP(A894,LevelBalance!U:V,2,FALSE)/(24*60),0)</f>
        <v>3473</v>
      </c>
      <c r="E894">
        <f>VLOOKUP(A894,LevelBalance!U:X,4,FALSE)</f>
        <v>0</v>
      </c>
    </row>
    <row r="895" spans="1:5" x14ac:dyDescent="0.3">
      <c r="A895">
        <v>893</v>
      </c>
      <c r="B895" s="18" t="str">
        <f>VLOOKUP(A895,AbilBalance!D:M,9,FALSE)</f>
        <v>43,55</v>
      </c>
      <c r="C895" s="19" t="str">
        <f>VLOOKUP(A895,AbilBalance!D:M,10,FALSE)</f>
        <v>539.5,1.029</v>
      </c>
      <c r="D895">
        <f>ROUNDUP(VLOOKUP(A895,LevelBalance!U:V,2,FALSE)/(24*60),0)</f>
        <v>3473</v>
      </c>
      <c r="E895">
        <f>VLOOKUP(A895,LevelBalance!U:X,4,FALSE)</f>
        <v>0</v>
      </c>
    </row>
    <row r="896" spans="1:5" x14ac:dyDescent="0.3">
      <c r="A896">
        <v>894</v>
      </c>
      <c r="B896" s="18" t="str">
        <f>VLOOKUP(A896,AbilBalance!D:M,9,FALSE)</f>
        <v>60,46</v>
      </c>
      <c r="C896" s="19" t="str">
        <f>VLOOKUP(A896,AbilBalance!D:M,10,FALSE)</f>
        <v>1.479,21.85</v>
      </c>
      <c r="D896">
        <f>ROUNDUP(VLOOKUP(A896,LevelBalance!U:V,2,FALSE)/(24*60),0)</f>
        <v>3473</v>
      </c>
      <c r="E896">
        <f>VLOOKUP(A896,LevelBalance!U:X,4,FALSE)</f>
        <v>0</v>
      </c>
    </row>
    <row r="897" spans="1:5" x14ac:dyDescent="0.3">
      <c r="A897">
        <v>895</v>
      </c>
      <c r="B897" s="18" t="str">
        <f>VLOOKUP(A897,AbilBalance!D:M,9,FALSE)</f>
        <v>35,54</v>
      </c>
      <c r="C897" s="19" t="str">
        <f>VLOOKUP(A897,AbilBalance!D:M,10,FALSE)</f>
        <v>5100,6.35</v>
      </c>
      <c r="D897">
        <f>ROUNDUP(VLOOKUP(A897,LevelBalance!U:V,2,FALSE)/(24*60),0)</f>
        <v>3507</v>
      </c>
      <c r="E897">
        <f>VLOOKUP(A897,LevelBalance!U:X,4,FALSE)</f>
        <v>0</v>
      </c>
    </row>
    <row r="898" spans="1:5" x14ac:dyDescent="0.3">
      <c r="A898">
        <v>896</v>
      </c>
      <c r="B898" s="18" t="str">
        <f>VLOOKUP(A898,AbilBalance!D:M,9,FALSE)</f>
        <v>36,50</v>
      </c>
      <c r="C898" s="19" t="str">
        <f>VLOOKUP(A898,AbilBalance!D:M,10,FALSE)</f>
        <v>2600,76</v>
      </c>
      <c r="D898">
        <f>ROUNDUP(VLOOKUP(A898,LevelBalance!U:V,2,FALSE)/(24*60),0)</f>
        <v>3507</v>
      </c>
      <c r="E898">
        <f>VLOOKUP(A898,LevelBalance!U:X,4,FALSE)</f>
        <v>0</v>
      </c>
    </row>
    <row r="899" spans="1:5" x14ac:dyDescent="0.3">
      <c r="A899">
        <v>897</v>
      </c>
      <c r="B899" s="18" t="str">
        <f>VLOOKUP(A899,AbilBalance!D:M,9,FALSE)</f>
        <v>39,47</v>
      </c>
      <c r="C899" s="19" t="str">
        <f>VLOOKUP(A899,AbilBalance!D:M,10,FALSE)</f>
        <v>1570,255</v>
      </c>
      <c r="D899">
        <f>ROUNDUP(VLOOKUP(A899,LevelBalance!U:V,2,FALSE)/(24*60),0)</f>
        <v>3507</v>
      </c>
      <c r="E899">
        <f>VLOOKUP(A899,LevelBalance!U:X,4,FALSE)</f>
        <v>0</v>
      </c>
    </row>
    <row r="900" spans="1:5" x14ac:dyDescent="0.3">
      <c r="A900">
        <v>898</v>
      </c>
      <c r="B900" s="18" t="str">
        <f>VLOOKUP(A900,AbilBalance!D:M,9,FALSE)</f>
        <v>43,55</v>
      </c>
      <c r="C900" s="19" t="str">
        <f>VLOOKUP(A900,AbilBalance!D:M,10,FALSE)</f>
        <v>540,1.03</v>
      </c>
      <c r="D900">
        <f>ROUNDUP(VLOOKUP(A900,LevelBalance!U:V,2,FALSE)/(24*60),0)</f>
        <v>3507</v>
      </c>
      <c r="E900">
        <f>VLOOKUP(A900,LevelBalance!U:X,4,FALSE)</f>
        <v>0</v>
      </c>
    </row>
    <row r="901" spans="1:5" x14ac:dyDescent="0.3">
      <c r="A901">
        <v>899</v>
      </c>
      <c r="B901" s="18" t="str">
        <f>VLOOKUP(A901,AbilBalance!D:M,9,FALSE)</f>
        <v>60,61</v>
      </c>
      <c r="C901" s="19" t="str">
        <f>VLOOKUP(A901,AbilBalance!D:M,10,FALSE)</f>
        <v>1.48,0.9425</v>
      </c>
      <c r="D901">
        <f>ROUNDUP(VLOOKUP(A901,LevelBalance!U:V,2,FALSE)/(24*60),0)</f>
        <v>3507</v>
      </c>
      <c r="E901">
        <f>VLOOKUP(A901,LevelBalance!U:X,4,FALSE)</f>
        <v>0</v>
      </c>
    </row>
    <row r="902" spans="1:5" x14ac:dyDescent="0.3">
      <c r="A902">
        <v>900</v>
      </c>
      <c r="B902" s="18" t="str">
        <f>VLOOKUP(A902,AbilBalance!D:M,9,FALSE)</f>
        <v>35,54</v>
      </c>
      <c r="C902" s="19" t="str">
        <f>VLOOKUP(A902,AbilBalance!D:M,10,FALSE)</f>
        <v>5105,6.355</v>
      </c>
      <c r="D902">
        <f>ROUNDUP(VLOOKUP(A902,LevelBalance!U:V,2,FALSE)/(24*60),0)</f>
        <v>3507</v>
      </c>
      <c r="E902">
        <f>VLOOKUP(A902,LevelBalance!U:X,4,FALSE)</f>
        <v>0</v>
      </c>
    </row>
    <row r="903" spans="1:5" x14ac:dyDescent="0.3">
      <c r="A903">
        <v>901</v>
      </c>
      <c r="B903" s="18" t="str">
        <f>VLOOKUP(A903,AbilBalance!D:M,9,FALSE)</f>
        <v>36,50</v>
      </c>
      <c r="C903" s="19" t="str">
        <f>VLOOKUP(A903,AbilBalance!D:M,10,FALSE)</f>
        <v>2602.5,76.075</v>
      </c>
      <c r="D903">
        <f>ROUNDUP(VLOOKUP(A903,LevelBalance!U:V,2,FALSE)/(24*60),0)</f>
        <v>3507</v>
      </c>
      <c r="E903">
        <f>VLOOKUP(A903,LevelBalance!U:X,4,FALSE)</f>
        <v>0</v>
      </c>
    </row>
    <row r="904" spans="1:5" x14ac:dyDescent="0.3">
      <c r="A904">
        <v>902</v>
      </c>
      <c r="B904" s="18" t="str">
        <f>VLOOKUP(A904,AbilBalance!D:M,9,FALSE)</f>
        <v>39,47</v>
      </c>
      <c r="C904" s="19" t="str">
        <f>VLOOKUP(A904,AbilBalance!D:M,10,FALSE)</f>
        <v>1571.5,255.25</v>
      </c>
      <c r="D904">
        <f>ROUNDUP(VLOOKUP(A904,LevelBalance!U:V,2,FALSE)/(24*60),0)</f>
        <v>3507</v>
      </c>
      <c r="E904">
        <f>VLOOKUP(A904,LevelBalance!U:X,4,FALSE)</f>
        <v>0</v>
      </c>
    </row>
    <row r="905" spans="1:5" x14ac:dyDescent="0.3">
      <c r="A905">
        <v>903</v>
      </c>
      <c r="B905" s="18" t="str">
        <f>VLOOKUP(A905,AbilBalance!D:M,9,FALSE)</f>
        <v>43,55</v>
      </c>
      <c r="C905" s="19" t="str">
        <f>VLOOKUP(A905,AbilBalance!D:M,10,FALSE)</f>
        <v>540.5,1.031</v>
      </c>
      <c r="D905">
        <f>ROUNDUP(VLOOKUP(A905,LevelBalance!U:V,2,FALSE)/(24*60),0)</f>
        <v>3507</v>
      </c>
      <c r="E905">
        <f>VLOOKUP(A905,LevelBalance!U:X,4,FALSE)</f>
        <v>0</v>
      </c>
    </row>
    <row r="906" spans="1:5" x14ac:dyDescent="0.3">
      <c r="A906">
        <v>904</v>
      </c>
      <c r="B906" s="18" t="str">
        <f>VLOOKUP(A906,AbilBalance!D:M,9,FALSE)</f>
        <v>60,42</v>
      </c>
      <c r="C906" s="19" t="str">
        <f>VLOOKUP(A906,AbilBalance!D:M,10,FALSE)</f>
        <v>1.481,223.5</v>
      </c>
      <c r="D906">
        <f>ROUNDUP(VLOOKUP(A906,LevelBalance!U:V,2,FALSE)/(24*60),0)</f>
        <v>3507</v>
      </c>
      <c r="E906">
        <f>VLOOKUP(A906,LevelBalance!U:X,4,FALSE)</f>
        <v>0</v>
      </c>
    </row>
    <row r="907" spans="1:5" x14ac:dyDescent="0.3">
      <c r="A907">
        <v>905</v>
      </c>
      <c r="B907" s="18" t="str">
        <f>VLOOKUP(A907,AbilBalance!D:M,9,FALSE)</f>
        <v>35,54</v>
      </c>
      <c r="C907" s="19" t="str">
        <f>VLOOKUP(A907,AbilBalance!D:M,10,FALSE)</f>
        <v>5110,6.36</v>
      </c>
      <c r="D907">
        <f>ROUNDUP(VLOOKUP(A907,LevelBalance!U:V,2,FALSE)/(24*60),0)</f>
        <v>3542</v>
      </c>
      <c r="E907">
        <f>VLOOKUP(A907,LevelBalance!U:X,4,FALSE)</f>
        <v>0</v>
      </c>
    </row>
    <row r="908" spans="1:5" x14ac:dyDescent="0.3">
      <c r="A908">
        <v>906</v>
      </c>
      <c r="B908" s="18" t="str">
        <f>VLOOKUP(A908,AbilBalance!D:M,9,FALSE)</f>
        <v>36,50</v>
      </c>
      <c r="C908" s="19" t="str">
        <f>VLOOKUP(A908,AbilBalance!D:M,10,FALSE)</f>
        <v>2605,76.15</v>
      </c>
      <c r="D908">
        <f>ROUNDUP(VLOOKUP(A908,LevelBalance!U:V,2,FALSE)/(24*60),0)</f>
        <v>3542</v>
      </c>
      <c r="E908">
        <f>VLOOKUP(A908,LevelBalance!U:X,4,FALSE)</f>
        <v>0</v>
      </c>
    </row>
    <row r="909" spans="1:5" x14ac:dyDescent="0.3">
      <c r="A909">
        <v>907</v>
      </c>
      <c r="B909" s="18" t="str">
        <f>VLOOKUP(A909,AbilBalance!D:M,9,FALSE)</f>
        <v>39,47</v>
      </c>
      <c r="C909" s="19" t="str">
        <f>VLOOKUP(A909,AbilBalance!D:M,10,FALSE)</f>
        <v>1573,255.5</v>
      </c>
      <c r="D909">
        <f>ROUNDUP(VLOOKUP(A909,LevelBalance!U:V,2,FALSE)/(24*60),0)</f>
        <v>3542</v>
      </c>
      <c r="E909">
        <f>VLOOKUP(A909,LevelBalance!U:X,4,FALSE)</f>
        <v>0</v>
      </c>
    </row>
    <row r="910" spans="1:5" x14ac:dyDescent="0.3">
      <c r="A910">
        <v>908</v>
      </c>
      <c r="B910" s="18" t="str">
        <f>VLOOKUP(A910,AbilBalance!D:M,9,FALSE)</f>
        <v>43,55</v>
      </c>
      <c r="C910" s="19" t="str">
        <f>VLOOKUP(A910,AbilBalance!D:M,10,FALSE)</f>
        <v>541,1.032</v>
      </c>
      <c r="D910">
        <f>ROUNDUP(VLOOKUP(A910,LevelBalance!U:V,2,FALSE)/(24*60),0)</f>
        <v>3542</v>
      </c>
      <c r="E910">
        <f>VLOOKUP(A910,LevelBalance!U:X,4,FALSE)</f>
        <v>0</v>
      </c>
    </row>
    <row r="911" spans="1:5" x14ac:dyDescent="0.3">
      <c r="A911">
        <v>909</v>
      </c>
      <c r="B911" s="18" t="str">
        <f>VLOOKUP(A911,AbilBalance!D:M,9,FALSE)</f>
        <v>60,46</v>
      </c>
      <c r="C911" s="19" t="str">
        <f>VLOOKUP(A911,AbilBalance!D:M,10,FALSE)</f>
        <v>1.482,21.9</v>
      </c>
      <c r="D911">
        <f>ROUNDUP(VLOOKUP(A911,LevelBalance!U:V,2,FALSE)/(24*60),0)</f>
        <v>3542</v>
      </c>
      <c r="E911">
        <f>VLOOKUP(A911,LevelBalance!U:X,4,FALSE)</f>
        <v>0</v>
      </c>
    </row>
    <row r="912" spans="1:5" x14ac:dyDescent="0.3">
      <c r="A912">
        <v>910</v>
      </c>
      <c r="B912" s="18" t="str">
        <f>VLOOKUP(A912,AbilBalance!D:M,9,FALSE)</f>
        <v>35,54</v>
      </c>
      <c r="C912" s="19" t="str">
        <f>VLOOKUP(A912,AbilBalance!D:M,10,FALSE)</f>
        <v>5115,6.365</v>
      </c>
      <c r="D912">
        <f>ROUNDUP(VLOOKUP(A912,LevelBalance!U:V,2,FALSE)/(24*60),0)</f>
        <v>3542</v>
      </c>
      <c r="E912">
        <f>VLOOKUP(A912,LevelBalance!U:X,4,FALSE)</f>
        <v>0</v>
      </c>
    </row>
    <row r="913" spans="1:5" x14ac:dyDescent="0.3">
      <c r="A913">
        <v>911</v>
      </c>
      <c r="B913" s="18" t="str">
        <f>VLOOKUP(A913,AbilBalance!D:M,9,FALSE)</f>
        <v>36,50</v>
      </c>
      <c r="C913" s="19" t="str">
        <f>VLOOKUP(A913,AbilBalance!D:M,10,FALSE)</f>
        <v>2607.5,76.225</v>
      </c>
      <c r="D913">
        <f>ROUNDUP(VLOOKUP(A913,LevelBalance!U:V,2,FALSE)/(24*60),0)</f>
        <v>3542</v>
      </c>
      <c r="E913">
        <f>VLOOKUP(A913,LevelBalance!U:X,4,FALSE)</f>
        <v>0</v>
      </c>
    </row>
    <row r="914" spans="1:5" x14ac:dyDescent="0.3">
      <c r="A914">
        <v>912</v>
      </c>
      <c r="B914" s="18" t="str">
        <f>VLOOKUP(A914,AbilBalance!D:M,9,FALSE)</f>
        <v>39,47</v>
      </c>
      <c r="C914" s="19" t="str">
        <f>VLOOKUP(A914,AbilBalance!D:M,10,FALSE)</f>
        <v>1574.5,255.75</v>
      </c>
      <c r="D914">
        <f>ROUNDUP(VLOOKUP(A914,LevelBalance!U:V,2,FALSE)/(24*60),0)</f>
        <v>3542</v>
      </c>
      <c r="E914">
        <f>VLOOKUP(A914,LevelBalance!U:X,4,FALSE)</f>
        <v>0</v>
      </c>
    </row>
    <row r="915" spans="1:5" x14ac:dyDescent="0.3">
      <c r="A915">
        <v>913</v>
      </c>
      <c r="B915" s="18" t="str">
        <f>VLOOKUP(A915,AbilBalance!D:M,9,FALSE)</f>
        <v>43,55</v>
      </c>
      <c r="C915" s="19" t="str">
        <f>VLOOKUP(A915,AbilBalance!D:M,10,FALSE)</f>
        <v>541.5,1.033</v>
      </c>
      <c r="D915">
        <f>ROUNDUP(VLOOKUP(A915,LevelBalance!U:V,2,FALSE)/(24*60),0)</f>
        <v>3542</v>
      </c>
      <c r="E915">
        <f>VLOOKUP(A915,LevelBalance!U:X,4,FALSE)</f>
        <v>0</v>
      </c>
    </row>
    <row r="916" spans="1:5" x14ac:dyDescent="0.3">
      <c r="A916">
        <v>914</v>
      </c>
      <c r="B916" s="18" t="str">
        <f>VLOOKUP(A916,AbilBalance!D:M,9,FALSE)</f>
        <v>60,61</v>
      </c>
      <c r="C916" s="19" t="str">
        <f>VLOOKUP(A916,AbilBalance!D:M,10,FALSE)</f>
        <v>1.483,0.945</v>
      </c>
      <c r="D916">
        <f>ROUNDUP(VLOOKUP(A916,LevelBalance!U:V,2,FALSE)/(24*60),0)</f>
        <v>3542</v>
      </c>
      <c r="E916">
        <f>VLOOKUP(A916,LevelBalance!U:X,4,FALSE)</f>
        <v>0</v>
      </c>
    </row>
    <row r="917" spans="1:5" x14ac:dyDescent="0.3">
      <c r="A917">
        <v>915</v>
      </c>
      <c r="B917" s="18" t="str">
        <f>VLOOKUP(A917,AbilBalance!D:M,9,FALSE)</f>
        <v>35,54</v>
      </c>
      <c r="C917" s="19" t="str">
        <f>VLOOKUP(A917,AbilBalance!D:M,10,FALSE)</f>
        <v>5120,6.37</v>
      </c>
      <c r="D917">
        <f>ROUNDUP(VLOOKUP(A917,LevelBalance!U:V,2,FALSE)/(24*60),0)</f>
        <v>3577</v>
      </c>
      <c r="E917">
        <f>VLOOKUP(A917,LevelBalance!U:X,4,FALSE)</f>
        <v>0</v>
      </c>
    </row>
    <row r="918" spans="1:5" x14ac:dyDescent="0.3">
      <c r="A918">
        <v>916</v>
      </c>
      <c r="B918" s="18" t="str">
        <f>VLOOKUP(A918,AbilBalance!D:M,9,FALSE)</f>
        <v>36,50</v>
      </c>
      <c r="C918" s="19" t="str">
        <f>VLOOKUP(A918,AbilBalance!D:M,10,FALSE)</f>
        <v>2610,76.3</v>
      </c>
      <c r="D918">
        <f>ROUNDUP(VLOOKUP(A918,LevelBalance!U:V,2,FALSE)/(24*60),0)</f>
        <v>3577</v>
      </c>
      <c r="E918">
        <f>VLOOKUP(A918,LevelBalance!U:X,4,FALSE)</f>
        <v>0</v>
      </c>
    </row>
    <row r="919" spans="1:5" x14ac:dyDescent="0.3">
      <c r="A919">
        <v>917</v>
      </c>
      <c r="B919" s="18" t="str">
        <f>VLOOKUP(A919,AbilBalance!D:M,9,FALSE)</f>
        <v>39,47</v>
      </c>
      <c r="C919" s="19" t="str">
        <f>VLOOKUP(A919,AbilBalance!D:M,10,FALSE)</f>
        <v>1576,256</v>
      </c>
      <c r="D919">
        <f>ROUNDUP(VLOOKUP(A919,LevelBalance!U:V,2,FALSE)/(24*60),0)</f>
        <v>3577</v>
      </c>
      <c r="E919">
        <f>VLOOKUP(A919,LevelBalance!U:X,4,FALSE)</f>
        <v>0</v>
      </c>
    </row>
    <row r="920" spans="1:5" x14ac:dyDescent="0.3">
      <c r="A920">
        <v>918</v>
      </c>
      <c r="B920" s="18" t="str">
        <f>VLOOKUP(A920,AbilBalance!D:M,9,FALSE)</f>
        <v>43,55</v>
      </c>
      <c r="C920" s="19" t="str">
        <f>VLOOKUP(A920,AbilBalance!D:M,10,FALSE)</f>
        <v>542,1.034</v>
      </c>
      <c r="D920">
        <f>ROUNDUP(VLOOKUP(A920,LevelBalance!U:V,2,FALSE)/(24*60),0)</f>
        <v>3577</v>
      </c>
      <c r="E920">
        <f>VLOOKUP(A920,LevelBalance!U:X,4,FALSE)</f>
        <v>0</v>
      </c>
    </row>
    <row r="921" spans="1:5" x14ac:dyDescent="0.3">
      <c r="A921">
        <v>919</v>
      </c>
      <c r="B921" s="18" t="str">
        <f>VLOOKUP(A921,AbilBalance!D:M,9,FALSE)</f>
        <v>60,42</v>
      </c>
      <c r="C921" s="19" t="str">
        <f>VLOOKUP(A921,AbilBalance!D:M,10,FALSE)</f>
        <v>1.484,224</v>
      </c>
      <c r="D921">
        <f>ROUNDUP(VLOOKUP(A921,LevelBalance!U:V,2,FALSE)/(24*60),0)</f>
        <v>3577</v>
      </c>
      <c r="E921">
        <f>VLOOKUP(A921,LevelBalance!U:X,4,FALSE)</f>
        <v>0</v>
      </c>
    </row>
    <row r="922" spans="1:5" x14ac:dyDescent="0.3">
      <c r="A922">
        <v>920</v>
      </c>
      <c r="B922" s="18" t="str">
        <f>VLOOKUP(A922,AbilBalance!D:M,9,FALSE)</f>
        <v>35,54</v>
      </c>
      <c r="C922" s="19" t="str">
        <f>VLOOKUP(A922,AbilBalance!D:M,10,FALSE)</f>
        <v>5125,6.375</v>
      </c>
      <c r="D922">
        <f>ROUNDUP(VLOOKUP(A922,LevelBalance!U:V,2,FALSE)/(24*60),0)</f>
        <v>3577</v>
      </c>
      <c r="E922">
        <f>VLOOKUP(A922,LevelBalance!U:X,4,FALSE)</f>
        <v>0</v>
      </c>
    </row>
    <row r="923" spans="1:5" x14ac:dyDescent="0.3">
      <c r="A923">
        <v>921</v>
      </c>
      <c r="B923" s="18" t="str">
        <f>VLOOKUP(A923,AbilBalance!D:M,9,FALSE)</f>
        <v>36,50</v>
      </c>
      <c r="C923" s="19" t="str">
        <f>VLOOKUP(A923,AbilBalance!D:M,10,FALSE)</f>
        <v>2612.5,76.375</v>
      </c>
      <c r="D923">
        <f>ROUNDUP(VLOOKUP(A923,LevelBalance!U:V,2,FALSE)/(24*60),0)</f>
        <v>3577</v>
      </c>
      <c r="E923">
        <f>VLOOKUP(A923,LevelBalance!U:X,4,FALSE)</f>
        <v>0</v>
      </c>
    </row>
    <row r="924" spans="1:5" x14ac:dyDescent="0.3">
      <c r="A924">
        <v>922</v>
      </c>
      <c r="B924" s="18" t="str">
        <f>VLOOKUP(A924,AbilBalance!D:M,9,FALSE)</f>
        <v>39,47</v>
      </c>
      <c r="C924" s="19" t="str">
        <f>VLOOKUP(A924,AbilBalance!D:M,10,FALSE)</f>
        <v>1577.5,256.25</v>
      </c>
      <c r="D924">
        <f>ROUNDUP(VLOOKUP(A924,LevelBalance!U:V,2,FALSE)/(24*60),0)</f>
        <v>3577</v>
      </c>
      <c r="E924">
        <f>VLOOKUP(A924,LevelBalance!U:X,4,FALSE)</f>
        <v>0</v>
      </c>
    </row>
    <row r="925" spans="1:5" x14ac:dyDescent="0.3">
      <c r="A925">
        <v>923</v>
      </c>
      <c r="B925" s="18" t="str">
        <f>VLOOKUP(A925,AbilBalance!D:M,9,FALSE)</f>
        <v>43,55</v>
      </c>
      <c r="C925" s="19" t="str">
        <f>VLOOKUP(A925,AbilBalance!D:M,10,FALSE)</f>
        <v>542.5,1.035</v>
      </c>
      <c r="D925">
        <f>ROUNDUP(VLOOKUP(A925,LevelBalance!U:V,2,FALSE)/(24*60),0)</f>
        <v>3577</v>
      </c>
      <c r="E925">
        <f>VLOOKUP(A925,LevelBalance!U:X,4,FALSE)</f>
        <v>0</v>
      </c>
    </row>
    <row r="926" spans="1:5" x14ac:dyDescent="0.3">
      <c r="A926">
        <v>924</v>
      </c>
      <c r="B926" s="18" t="str">
        <f>VLOOKUP(A926,AbilBalance!D:M,9,FALSE)</f>
        <v>60,46</v>
      </c>
      <c r="C926" s="19" t="str">
        <f>VLOOKUP(A926,AbilBalance!D:M,10,FALSE)</f>
        <v>1.485,21.95</v>
      </c>
      <c r="D926">
        <f>ROUNDUP(VLOOKUP(A926,LevelBalance!U:V,2,FALSE)/(24*60),0)</f>
        <v>3577</v>
      </c>
      <c r="E926">
        <f>VLOOKUP(A926,LevelBalance!U:X,4,FALSE)</f>
        <v>0</v>
      </c>
    </row>
    <row r="927" spans="1:5" x14ac:dyDescent="0.3">
      <c r="A927">
        <v>925</v>
      </c>
      <c r="B927" s="18" t="str">
        <f>VLOOKUP(A927,AbilBalance!D:M,9,FALSE)</f>
        <v>35,54</v>
      </c>
      <c r="C927" s="19" t="str">
        <f>VLOOKUP(A927,AbilBalance!D:M,10,FALSE)</f>
        <v>5130,6.38</v>
      </c>
      <c r="D927">
        <f>ROUNDUP(VLOOKUP(A927,LevelBalance!U:V,2,FALSE)/(24*60),0)</f>
        <v>3612</v>
      </c>
      <c r="E927">
        <f>VLOOKUP(A927,LevelBalance!U:X,4,FALSE)</f>
        <v>0</v>
      </c>
    </row>
    <row r="928" spans="1:5" x14ac:dyDescent="0.3">
      <c r="A928">
        <v>926</v>
      </c>
      <c r="B928" s="18" t="str">
        <f>VLOOKUP(A928,AbilBalance!D:M,9,FALSE)</f>
        <v>36,50</v>
      </c>
      <c r="C928" s="19" t="str">
        <f>VLOOKUP(A928,AbilBalance!D:M,10,FALSE)</f>
        <v>2615,76.45</v>
      </c>
      <c r="D928">
        <f>ROUNDUP(VLOOKUP(A928,LevelBalance!U:V,2,FALSE)/(24*60),0)</f>
        <v>3612</v>
      </c>
      <c r="E928">
        <f>VLOOKUP(A928,LevelBalance!U:X,4,FALSE)</f>
        <v>0</v>
      </c>
    </row>
    <row r="929" spans="1:5" x14ac:dyDescent="0.3">
      <c r="A929">
        <v>927</v>
      </c>
      <c r="B929" s="18" t="str">
        <f>VLOOKUP(A929,AbilBalance!D:M,9,FALSE)</f>
        <v>39,47</v>
      </c>
      <c r="C929" s="19" t="str">
        <f>VLOOKUP(A929,AbilBalance!D:M,10,FALSE)</f>
        <v>1579,256.5</v>
      </c>
      <c r="D929">
        <f>ROUNDUP(VLOOKUP(A929,LevelBalance!U:V,2,FALSE)/(24*60),0)</f>
        <v>3612</v>
      </c>
      <c r="E929">
        <f>VLOOKUP(A929,LevelBalance!U:X,4,FALSE)</f>
        <v>0</v>
      </c>
    </row>
    <row r="930" spans="1:5" x14ac:dyDescent="0.3">
      <c r="A930">
        <v>928</v>
      </c>
      <c r="B930" s="18" t="str">
        <f>VLOOKUP(A930,AbilBalance!D:M,9,FALSE)</f>
        <v>43,55</v>
      </c>
      <c r="C930" s="19" t="str">
        <f>VLOOKUP(A930,AbilBalance!D:M,10,FALSE)</f>
        <v>543,1.036</v>
      </c>
      <c r="D930">
        <f>ROUNDUP(VLOOKUP(A930,LevelBalance!U:V,2,FALSE)/(24*60),0)</f>
        <v>3612</v>
      </c>
      <c r="E930">
        <f>VLOOKUP(A930,LevelBalance!U:X,4,FALSE)</f>
        <v>0</v>
      </c>
    </row>
    <row r="931" spans="1:5" x14ac:dyDescent="0.3">
      <c r="A931">
        <v>929</v>
      </c>
      <c r="B931" s="18" t="str">
        <f>VLOOKUP(A931,AbilBalance!D:M,9,FALSE)</f>
        <v>60,61</v>
      </c>
      <c r="C931" s="19" t="str">
        <f>VLOOKUP(A931,AbilBalance!D:M,10,FALSE)</f>
        <v>1.486,0.9475</v>
      </c>
      <c r="D931">
        <f>ROUNDUP(VLOOKUP(A931,LevelBalance!U:V,2,FALSE)/(24*60),0)</f>
        <v>3612</v>
      </c>
      <c r="E931">
        <f>VLOOKUP(A931,LevelBalance!U:X,4,FALSE)</f>
        <v>0</v>
      </c>
    </row>
    <row r="932" spans="1:5" x14ac:dyDescent="0.3">
      <c r="A932">
        <v>930</v>
      </c>
      <c r="B932" s="18" t="str">
        <f>VLOOKUP(A932,AbilBalance!D:M,9,FALSE)</f>
        <v>35,54</v>
      </c>
      <c r="C932" s="19" t="str">
        <f>VLOOKUP(A932,AbilBalance!D:M,10,FALSE)</f>
        <v>5135,6.385</v>
      </c>
      <c r="D932">
        <f>ROUNDUP(VLOOKUP(A932,LevelBalance!U:V,2,FALSE)/(24*60),0)</f>
        <v>3612</v>
      </c>
      <c r="E932">
        <f>VLOOKUP(A932,LevelBalance!U:X,4,FALSE)</f>
        <v>0</v>
      </c>
    </row>
    <row r="933" spans="1:5" x14ac:dyDescent="0.3">
      <c r="A933">
        <v>931</v>
      </c>
      <c r="B933" s="18" t="str">
        <f>VLOOKUP(A933,AbilBalance!D:M,9,FALSE)</f>
        <v>36,50</v>
      </c>
      <c r="C933" s="19" t="str">
        <f>VLOOKUP(A933,AbilBalance!D:M,10,FALSE)</f>
        <v>2617.5,76.525</v>
      </c>
      <c r="D933">
        <f>ROUNDUP(VLOOKUP(A933,LevelBalance!U:V,2,FALSE)/(24*60),0)</f>
        <v>3612</v>
      </c>
      <c r="E933">
        <f>VLOOKUP(A933,LevelBalance!U:X,4,FALSE)</f>
        <v>0</v>
      </c>
    </row>
    <row r="934" spans="1:5" x14ac:dyDescent="0.3">
      <c r="A934">
        <v>932</v>
      </c>
      <c r="B934" s="18" t="str">
        <f>VLOOKUP(A934,AbilBalance!D:M,9,FALSE)</f>
        <v>39,47</v>
      </c>
      <c r="C934" s="19" t="str">
        <f>VLOOKUP(A934,AbilBalance!D:M,10,FALSE)</f>
        <v>1580.5,256.75</v>
      </c>
      <c r="D934">
        <f>ROUNDUP(VLOOKUP(A934,LevelBalance!U:V,2,FALSE)/(24*60),0)</f>
        <v>3612</v>
      </c>
      <c r="E934">
        <f>VLOOKUP(A934,LevelBalance!U:X,4,FALSE)</f>
        <v>0</v>
      </c>
    </row>
    <row r="935" spans="1:5" x14ac:dyDescent="0.3">
      <c r="A935">
        <v>933</v>
      </c>
      <c r="B935" s="18" t="str">
        <f>VLOOKUP(A935,AbilBalance!D:M,9,FALSE)</f>
        <v>43,55</v>
      </c>
      <c r="C935" s="19" t="str">
        <f>VLOOKUP(A935,AbilBalance!D:M,10,FALSE)</f>
        <v>543.5,1.037</v>
      </c>
      <c r="D935">
        <f>ROUNDUP(VLOOKUP(A935,LevelBalance!U:V,2,FALSE)/(24*60),0)</f>
        <v>3612</v>
      </c>
      <c r="E935">
        <f>VLOOKUP(A935,LevelBalance!U:X,4,FALSE)</f>
        <v>0</v>
      </c>
    </row>
    <row r="936" spans="1:5" x14ac:dyDescent="0.3">
      <c r="A936">
        <v>934</v>
      </c>
      <c r="B936" s="18" t="str">
        <f>VLOOKUP(A936,AbilBalance!D:M,9,FALSE)</f>
        <v>60,42</v>
      </c>
      <c r="C936" s="19" t="str">
        <f>VLOOKUP(A936,AbilBalance!D:M,10,FALSE)</f>
        <v>1.49,224.5</v>
      </c>
      <c r="D936">
        <f>ROUNDUP(VLOOKUP(A936,LevelBalance!U:V,2,FALSE)/(24*60),0)</f>
        <v>3612</v>
      </c>
      <c r="E936">
        <f>VLOOKUP(A936,LevelBalance!U:X,4,FALSE)</f>
        <v>0</v>
      </c>
    </row>
    <row r="937" spans="1:5" x14ac:dyDescent="0.3">
      <c r="A937">
        <v>935</v>
      </c>
      <c r="B937" s="18" t="str">
        <f>VLOOKUP(A937,AbilBalance!D:M,9,FALSE)</f>
        <v>35,54</v>
      </c>
      <c r="C937" s="19" t="str">
        <f>VLOOKUP(A937,AbilBalance!D:M,10,FALSE)</f>
        <v>5140,6.39</v>
      </c>
      <c r="D937">
        <f>ROUNDUP(VLOOKUP(A937,LevelBalance!U:V,2,FALSE)/(24*60),0)</f>
        <v>3646</v>
      </c>
      <c r="E937">
        <f>VLOOKUP(A937,LevelBalance!U:X,4,FALSE)</f>
        <v>0</v>
      </c>
    </row>
    <row r="938" spans="1:5" x14ac:dyDescent="0.3">
      <c r="A938">
        <v>936</v>
      </c>
      <c r="B938" s="18" t="str">
        <f>VLOOKUP(A938,AbilBalance!D:M,9,FALSE)</f>
        <v>36,50</v>
      </c>
      <c r="C938" s="19" t="str">
        <f>VLOOKUP(A938,AbilBalance!D:M,10,FALSE)</f>
        <v>2620,76.6</v>
      </c>
      <c r="D938">
        <f>ROUNDUP(VLOOKUP(A938,LevelBalance!U:V,2,FALSE)/(24*60),0)</f>
        <v>3646</v>
      </c>
      <c r="E938">
        <f>VLOOKUP(A938,LevelBalance!U:X,4,FALSE)</f>
        <v>0</v>
      </c>
    </row>
    <row r="939" spans="1:5" x14ac:dyDescent="0.3">
      <c r="A939">
        <v>937</v>
      </c>
      <c r="B939" s="18" t="str">
        <f>VLOOKUP(A939,AbilBalance!D:M,9,FALSE)</f>
        <v>39,47</v>
      </c>
      <c r="C939" s="19" t="str">
        <f>VLOOKUP(A939,AbilBalance!D:M,10,FALSE)</f>
        <v>1582,257</v>
      </c>
      <c r="D939">
        <f>ROUNDUP(VLOOKUP(A939,LevelBalance!U:V,2,FALSE)/(24*60),0)</f>
        <v>3646</v>
      </c>
      <c r="E939">
        <f>VLOOKUP(A939,LevelBalance!U:X,4,FALSE)</f>
        <v>0</v>
      </c>
    </row>
    <row r="940" spans="1:5" x14ac:dyDescent="0.3">
      <c r="A940">
        <v>938</v>
      </c>
      <c r="B940" s="18" t="str">
        <f>VLOOKUP(A940,AbilBalance!D:M,9,FALSE)</f>
        <v>43,55</v>
      </c>
      <c r="C940" s="19" t="str">
        <f>VLOOKUP(A940,AbilBalance!D:M,10,FALSE)</f>
        <v>544,1.04</v>
      </c>
      <c r="D940">
        <f>ROUNDUP(VLOOKUP(A940,LevelBalance!U:V,2,FALSE)/(24*60),0)</f>
        <v>3646</v>
      </c>
      <c r="E940">
        <f>VLOOKUP(A940,LevelBalance!U:X,4,FALSE)</f>
        <v>0</v>
      </c>
    </row>
    <row r="941" spans="1:5" x14ac:dyDescent="0.3">
      <c r="A941">
        <v>939</v>
      </c>
      <c r="B941" s="18" t="str">
        <f>VLOOKUP(A941,AbilBalance!D:M,9,FALSE)</f>
        <v>60,46</v>
      </c>
      <c r="C941" s="19" t="str">
        <f>VLOOKUP(A941,AbilBalance!D:M,10,FALSE)</f>
        <v>1.49,22</v>
      </c>
      <c r="D941">
        <f>ROUNDUP(VLOOKUP(A941,LevelBalance!U:V,2,FALSE)/(24*60),0)</f>
        <v>3646</v>
      </c>
      <c r="E941">
        <f>VLOOKUP(A941,LevelBalance!U:X,4,FALSE)</f>
        <v>0</v>
      </c>
    </row>
    <row r="942" spans="1:5" x14ac:dyDescent="0.3">
      <c r="A942">
        <v>940</v>
      </c>
      <c r="B942" s="18" t="str">
        <f>VLOOKUP(A942,AbilBalance!D:M,9,FALSE)</f>
        <v>35,54</v>
      </c>
      <c r="C942" s="19" t="str">
        <f>VLOOKUP(A942,AbilBalance!D:M,10,FALSE)</f>
        <v>5145,6.4</v>
      </c>
      <c r="D942">
        <f>ROUNDUP(VLOOKUP(A942,LevelBalance!U:V,2,FALSE)/(24*60),0)</f>
        <v>3646</v>
      </c>
      <c r="E942">
        <f>VLOOKUP(A942,LevelBalance!U:X,4,FALSE)</f>
        <v>0</v>
      </c>
    </row>
    <row r="943" spans="1:5" x14ac:dyDescent="0.3">
      <c r="A943">
        <v>941</v>
      </c>
      <c r="B943" s="18" t="str">
        <f>VLOOKUP(A943,AbilBalance!D:M,9,FALSE)</f>
        <v>36,50</v>
      </c>
      <c r="C943" s="19" t="str">
        <f>VLOOKUP(A943,AbilBalance!D:M,10,FALSE)</f>
        <v>2622.5,76.68</v>
      </c>
      <c r="D943">
        <f>ROUNDUP(VLOOKUP(A943,LevelBalance!U:V,2,FALSE)/(24*60),0)</f>
        <v>3646</v>
      </c>
      <c r="E943">
        <f>VLOOKUP(A943,LevelBalance!U:X,4,FALSE)</f>
        <v>0</v>
      </c>
    </row>
    <row r="944" spans="1:5" x14ac:dyDescent="0.3">
      <c r="A944">
        <v>942</v>
      </c>
      <c r="B944" s="18" t="str">
        <f>VLOOKUP(A944,AbilBalance!D:M,9,FALSE)</f>
        <v>39,47</v>
      </c>
      <c r="C944" s="19" t="str">
        <f>VLOOKUP(A944,AbilBalance!D:M,10,FALSE)</f>
        <v>1583.5,257.25</v>
      </c>
      <c r="D944">
        <f>ROUNDUP(VLOOKUP(A944,LevelBalance!U:V,2,FALSE)/(24*60),0)</f>
        <v>3646</v>
      </c>
      <c r="E944">
        <f>VLOOKUP(A944,LevelBalance!U:X,4,FALSE)</f>
        <v>0</v>
      </c>
    </row>
    <row r="945" spans="1:5" x14ac:dyDescent="0.3">
      <c r="A945">
        <v>943</v>
      </c>
      <c r="B945" s="18" t="str">
        <f>VLOOKUP(A945,AbilBalance!D:M,9,FALSE)</f>
        <v>43,55</v>
      </c>
      <c r="C945" s="19" t="str">
        <f>VLOOKUP(A945,AbilBalance!D:M,10,FALSE)</f>
        <v>544.5,1.04</v>
      </c>
      <c r="D945">
        <f>ROUNDUP(VLOOKUP(A945,LevelBalance!U:V,2,FALSE)/(24*60),0)</f>
        <v>3646</v>
      </c>
      <c r="E945">
        <f>VLOOKUP(A945,LevelBalance!U:X,4,FALSE)</f>
        <v>0</v>
      </c>
    </row>
    <row r="946" spans="1:5" x14ac:dyDescent="0.3">
      <c r="A946">
        <v>944</v>
      </c>
      <c r="B946" s="18" t="str">
        <f>VLOOKUP(A946,AbilBalance!D:M,9,FALSE)</f>
        <v>60,61</v>
      </c>
      <c r="C946" s="19" t="str">
        <f>VLOOKUP(A946,AbilBalance!D:M,10,FALSE)</f>
        <v>1.49,0.95</v>
      </c>
      <c r="D946">
        <f>ROUNDUP(VLOOKUP(A946,LevelBalance!U:V,2,FALSE)/(24*60),0)</f>
        <v>3646</v>
      </c>
      <c r="E946">
        <f>VLOOKUP(A946,LevelBalance!U:X,4,FALSE)</f>
        <v>0</v>
      </c>
    </row>
    <row r="947" spans="1:5" x14ac:dyDescent="0.3">
      <c r="A947">
        <v>945</v>
      </c>
      <c r="B947" s="18" t="str">
        <f>VLOOKUP(A947,AbilBalance!D:M,9,FALSE)</f>
        <v>35,54</v>
      </c>
      <c r="C947" s="19" t="str">
        <f>VLOOKUP(A947,AbilBalance!D:M,10,FALSE)</f>
        <v>5150,6.4</v>
      </c>
      <c r="D947">
        <f>ROUNDUP(VLOOKUP(A947,LevelBalance!U:V,2,FALSE)/(24*60),0)</f>
        <v>3681</v>
      </c>
      <c r="E947">
        <f>VLOOKUP(A947,LevelBalance!U:X,4,FALSE)</f>
        <v>0</v>
      </c>
    </row>
    <row r="948" spans="1:5" x14ac:dyDescent="0.3">
      <c r="A948">
        <v>946</v>
      </c>
      <c r="B948" s="18" t="str">
        <f>VLOOKUP(A948,AbilBalance!D:M,9,FALSE)</f>
        <v>36,50</v>
      </c>
      <c r="C948" s="19" t="str">
        <f>VLOOKUP(A948,AbilBalance!D:M,10,FALSE)</f>
        <v>2625,76.75</v>
      </c>
      <c r="D948">
        <f>ROUNDUP(VLOOKUP(A948,LevelBalance!U:V,2,FALSE)/(24*60),0)</f>
        <v>3681</v>
      </c>
      <c r="E948">
        <f>VLOOKUP(A948,LevelBalance!U:X,4,FALSE)</f>
        <v>0</v>
      </c>
    </row>
    <row r="949" spans="1:5" x14ac:dyDescent="0.3">
      <c r="A949">
        <v>947</v>
      </c>
      <c r="B949" s="18" t="str">
        <f>VLOOKUP(A949,AbilBalance!D:M,9,FALSE)</f>
        <v>39,47</v>
      </c>
      <c r="C949" s="19" t="str">
        <f>VLOOKUP(A949,AbilBalance!D:M,10,FALSE)</f>
        <v>1585,257.5</v>
      </c>
      <c r="D949">
        <f>ROUNDUP(VLOOKUP(A949,LevelBalance!U:V,2,FALSE)/(24*60),0)</f>
        <v>3681</v>
      </c>
      <c r="E949">
        <f>VLOOKUP(A949,LevelBalance!U:X,4,FALSE)</f>
        <v>0</v>
      </c>
    </row>
    <row r="950" spans="1:5" x14ac:dyDescent="0.3">
      <c r="A950">
        <v>948</v>
      </c>
      <c r="B950" s="18" t="str">
        <f>VLOOKUP(A950,AbilBalance!D:M,9,FALSE)</f>
        <v>43,55</v>
      </c>
      <c r="C950" s="19" t="str">
        <f>VLOOKUP(A950,AbilBalance!D:M,10,FALSE)</f>
        <v>545,1.04</v>
      </c>
      <c r="D950">
        <f>ROUNDUP(VLOOKUP(A950,LevelBalance!U:V,2,FALSE)/(24*60),0)</f>
        <v>3681</v>
      </c>
      <c r="E950">
        <f>VLOOKUP(A950,LevelBalance!U:X,4,FALSE)</f>
        <v>0</v>
      </c>
    </row>
    <row r="951" spans="1:5" x14ac:dyDescent="0.3">
      <c r="A951">
        <v>949</v>
      </c>
      <c r="B951" s="18" t="str">
        <f>VLOOKUP(A951,AbilBalance!D:M,9,FALSE)</f>
        <v>60,42</v>
      </c>
      <c r="C951" s="19" t="str">
        <f>VLOOKUP(A951,AbilBalance!D:M,10,FALSE)</f>
        <v>1.49,225</v>
      </c>
      <c r="D951">
        <f>ROUNDUP(VLOOKUP(A951,LevelBalance!U:V,2,FALSE)/(24*60),0)</f>
        <v>3681</v>
      </c>
      <c r="E951">
        <f>VLOOKUP(A951,LevelBalance!U:X,4,FALSE)</f>
        <v>0</v>
      </c>
    </row>
    <row r="952" spans="1:5" x14ac:dyDescent="0.3">
      <c r="A952">
        <v>950</v>
      </c>
      <c r="B952" s="18" t="str">
        <f>VLOOKUP(A952,AbilBalance!D:M,9,FALSE)</f>
        <v>35,54</v>
      </c>
      <c r="C952" s="19" t="str">
        <f>VLOOKUP(A952,AbilBalance!D:M,10,FALSE)</f>
        <v>5155,6.41</v>
      </c>
      <c r="D952">
        <f>ROUNDUP(VLOOKUP(A952,LevelBalance!U:V,2,FALSE)/(24*60),0)</f>
        <v>3681</v>
      </c>
      <c r="E952">
        <f>VLOOKUP(A952,LevelBalance!U:X,4,FALSE)</f>
        <v>0</v>
      </c>
    </row>
    <row r="953" spans="1:5" x14ac:dyDescent="0.3">
      <c r="A953">
        <v>951</v>
      </c>
      <c r="B953" s="18" t="str">
        <f>VLOOKUP(A953,AbilBalance!D:M,9,FALSE)</f>
        <v>36,50</v>
      </c>
      <c r="C953" s="19" t="str">
        <f>VLOOKUP(A953,AbilBalance!D:M,10,FALSE)</f>
        <v>2627.5,76.83</v>
      </c>
      <c r="D953">
        <f>ROUNDUP(VLOOKUP(A953,LevelBalance!U:V,2,FALSE)/(24*60),0)</f>
        <v>3681</v>
      </c>
      <c r="E953">
        <f>VLOOKUP(A953,LevelBalance!U:X,4,FALSE)</f>
        <v>0</v>
      </c>
    </row>
    <row r="954" spans="1:5" x14ac:dyDescent="0.3">
      <c r="A954">
        <v>952</v>
      </c>
      <c r="B954" s="18" t="str">
        <f>VLOOKUP(A954,AbilBalance!D:M,9,FALSE)</f>
        <v>39,47</v>
      </c>
      <c r="C954" s="19" t="str">
        <f>VLOOKUP(A954,AbilBalance!D:M,10,FALSE)</f>
        <v>1586.5,257.75</v>
      </c>
      <c r="D954">
        <f>ROUNDUP(VLOOKUP(A954,LevelBalance!U:V,2,FALSE)/(24*60),0)</f>
        <v>3681</v>
      </c>
      <c r="E954">
        <f>VLOOKUP(A954,LevelBalance!U:X,4,FALSE)</f>
        <v>0</v>
      </c>
    </row>
    <row r="955" spans="1:5" x14ac:dyDescent="0.3">
      <c r="A955">
        <v>953</v>
      </c>
      <c r="B955" s="18" t="str">
        <f>VLOOKUP(A955,AbilBalance!D:M,9,FALSE)</f>
        <v>43,55</v>
      </c>
      <c r="C955" s="19" t="str">
        <f>VLOOKUP(A955,AbilBalance!D:M,10,FALSE)</f>
        <v>545.5,1.05</v>
      </c>
      <c r="D955">
        <f>ROUNDUP(VLOOKUP(A955,LevelBalance!U:V,2,FALSE)/(24*60),0)</f>
        <v>3681</v>
      </c>
      <c r="E955">
        <f>VLOOKUP(A955,LevelBalance!U:X,4,FALSE)</f>
        <v>0</v>
      </c>
    </row>
    <row r="956" spans="1:5" x14ac:dyDescent="0.3">
      <c r="A956">
        <v>954</v>
      </c>
      <c r="B956" s="18" t="str">
        <f>VLOOKUP(A956,AbilBalance!D:M,9,FALSE)</f>
        <v>60,46</v>
      </c>
      <c r="C956" s="19" t="str">
        <f>VLOOKUP(A956,AbilBalance!D:M,10,FALSE)</f>
        <v>1.5,22.05</v>
      </c>
      <c r="D956">
        <f>ROUNDUP(VLOOKUP(A956,LevelBalance!U:V,2,FALSE)/(24*60),0)</f>
        <v>3681</v>
      </c>
      <c r="E956">
        <f>VLOOKUP(A956,LevelBalance!U:X,4,FALSE)</f>
        <v>0</v>
      </c>
    </row>
    <row r="957" spans="1:5" x14ac:dyDescent="0.3">
      <c r="A957">
        <v>955</v>
      </c>
      <c r="B957" s="18" t="str">
        <f>VLOOKUP(A957,AbilBalance!D:M,9,FALSE)</f>
        <v>35,54</v>
      </c>
      <c r="C957" s="19" t="str">
        <f>VLOOKUP(A957,AbilBalance!D:M,10,FALSE)</f>
        <v>5160,6.41</v>
      </c>
      <c r="D957">
        <f>ROUNDUP(VLOOKUP(A957,LevelBalance!U:V,2,FALSE)/(24*60),0)</f>
        <v>3716</v>
      </c>
      <c r="E957">
        <f>VLOOKUP(A957,LevelBalance!U:X,4,FALSE)</f>
        <v>0</v>
      </c>
    </row>
    <row r="958" spans="1:5" x14ac:dyDescent="0.3">
      <c r="A958">
        <v>956</v>
      </c>
      <c r="B958" s="18" t="str">
        <f>VLOOKUP(A958,AbilBalance!D:M,9,FALSE)</f>
        <v>36,50</v>
      </c>
      <c r="C958" s="19" t="str">
        <f>VLOOKUP(A958,AbilBalance!D:M,10,FALSE)</f>
        <v>2630,76.9</v>
      </c>
      <c r="D958">
        <f>ROUNDUP(VLOOKUP(A958,LevelBalance!U:V,2,FALSE)/(24*60),0)</f>
        <v>3716</v>
      </c>
      <c r="E958">
        <f>VLOOKUP(A958,LevelBalance!U:X,4,FALSE)</f>
        <v>0</v>
      </c>
    </row>
    <row r="959" spans="1:5" x14ac:dyDescent="0.3">
      <c r="A959">
        <v>957</v>
      </c>
      <c r="B959" s="18" t="str">
        <f>VLOOKUP(A959,AbilBalance!D:M,9,FALSE)</f>
        <v>39,47</v>
      </c>
      <c r="C959" s="19" t="str">
        <f>VLOOKUP(A959,AbilBalance!D:M,10,FALSE)</f>
        <v>1588,258</v>
      </c>
      <c r="D959">
        <f>ROUNDUP(VLOOKUP(A959,LevelBalance!U:V,2,FALSE)/(24*60),0)</f>
        <v>3716</v>
      </c>
      <c r="E959">
        <f>VLOOKUP(A959,LevelBalance!U:X,4,FALSE)</f>
        <v>0</v>
      </c>
    </row>
    <row r="960" spans="1:5" x14ac:dyDescent="0.3">
      <c r="A960">
        <v>958</v>
      </c>
      <c r="B960" s="18" t="str">
        <f>VLOOKUP(A960,AbilBalance!D:M,9,FALSE)</f>
        <v>43,55</v>
      </c>
      <c r="C960" s="19" t="str">
        <f>VLOOKUP(A960,AbilBalance!D:M,10,FALSE)</f>
        <v>546,1.05</v>
      </c>
      <c r="D960">
        <f>ROUNDUP(VLOOKUP(A960,LevelBalance!U:V,2,FALSE)/(24*60),0)</f>
        <v>3716</v>
      </c>
      <c r="E960">
        <f>VLOOKUP(A960,LevelBalance!U:X,4,FALSE)</f>
        <v>0</v>
      </c>
    </row>
    <row r="961" spans="1:5" x14ac:dyDescent="0.3">
      <c r="A961">
        <v>959</v>
      </c>
      <c r="B961" s="18" t="str">
        <f>VLOOKUP(A961,AbilBalance!D:M,9,FALSE)</f>
        <v>60,61</v>
      </c>
      <c r="C961" s="19" t="str">
        <f>VLOOKUP(A961,AbilBalance!D:M,10,FALSE)</f>
        <v>1.5,0.96</v>
      </c>
      <c r="D961">
        <f>ROUNDUP(VLOOKUP(A961,LevelBalance!U:V,2,FALSE)/(24*60),0)</f>
        <v>3716</v>
      </c>
      <c r="E961">
        <f>VLOOKUP(A961,LevelBalance!U:X,4,FALSE)</f>
        <v>0</v>
      </c>
    </row>
    <row r="962" spans="1:5" x14ac:dyDescent="0.3">
      <c r="A962">
        <v>960</v>
      </c>
      <c r="B962" s="18" t="str">
        <f>VLOOKUP(A962,AbilBalance!D:M,9,FALSE)</f>
        <v>35,54</v>
      </c>
      <c r="C962" s="19" t="str">
        <f>VLOOKUP(A962,AbilBalance!D:M,10,FALSE)</f>
        <v>5165,6.42</v>
      </c>
      <c r="D962">
        <f>ROUNDUP(VLOOKUP(A962,LevelBalance!U:V,2,FALSE)/(24*60),0)</f>
        <v>3716</v>
      </c>
      <c r="E962">
        <f>VLOOKUP(A962,LevelBalance!U:X,4,FALSE)</f>
        <v>0</v>
      </c>
    </row>
    <row r="963" spans="1:5" x14ac:dyDescent="0.3">
      <c r="A963">
        <v>961</v>
      </c>
      <c r="B963" s="18" t="str">
        <f>VLOOKUP(A963,AbilBalance!D:M,9,FALSE)</f>
        <v>36,50</v>
      </c>
      <c r="C963" s="19" t="str">
        <f>VLOOKUP(A963,AbilBalance!D:M,10,FALSE)</f>
        <v>2632.5,76.98</v>
      </c>
      <c r="D963">
        <f>ROUNDUP(VLOOKUP(A963,LevelBalance!U:V,2,FALSE)/(24*60),0)</f>
        <v>3716</v>
      </c>
      <c r="E963">
        <f>VLOOKUP(A963,LevelBalance!U:X,4,FALSE)</f>
        <v>0</v>
      </c>
    </row>
    <row r="964" spans="1:5" x14ac:dyDescent="0.3">
      <c r="A964">
        <v>962</v>
      </c>
      <c r="B964" s="18" t="str">
        <f>VLOOKUP(A964,AbilBalance!D:M,9,FALSE)</f>
        <v>39,47</v>
      </c>
      <c r="C964" s="19" t="str">
        <f>VLOOKUP(A964,AbilBalance!D:M,10,FALSE)</f>
        <v>1589.5,258.25</v>
      </c>
      <c r="D964">
        <f>ROUNDUP(VLOOKUP(A964,LevelBalance!U:V,2,FALSE)/(24*60),0)</f>
        <v>3716</v>
      </c>
      <c r="E964">
        <f>VLOOKUP(A964,LevelBalance!U:X,4,FALSE)</f>
        <v>0</v>
      </c>
    </row>
    <row r="965" spans="1:5" x14ac:dyDescent="0.3">
      <c r="A965">
        <v>963</v>
      </c>
      <c r="B965" s="18" t="str">
        <f>VLOOKUP(A965,AbilBalance!D:M,9,FALSE)</f>
        <v>43,55</v>
      </c>
      <c r="C965" s="19" t="str">
        <f>VLOOKUP(A965,AbilBalance!D:M,10,FALSE)</f>
        <v>546.5,1.05</v>
      </c>
      <c r="D965">
        <f>ROUNDUP(VLOOKUP(A965,LevelBalance!U:V,2,FALSE)/(24*60),0)</f>
        <v>3716</v>
      </c>
      <c r="E965">
        <f>VLOOKUP(A965,LevelBalance!U:X,4,FALSE)</f>
        <v>0</v>
      </c>
    </row>
    <row r="966" spans="1:5" x14ac:dyDescent="0.3">
      <c r="A966">
        <v>964</v>
      </c>
      <c r="B966" s="18" t="str">
        <f>VLOOKUP(A966,AbilBalance!D:M,9,FALSE)</f>
        <v>60,42</v>
      </c>
      <c r="C966" s="19" t="str">
        <f>VLOOKUP(A966,AbilBalance!D:M,10,FALSE)</f>
        <v>1.5,225.5</v>
      </c>
      <c r="D966">
        <f>ROUNDUP(VLOOKUP(A966,LevelBalance!U:V,2,FALSE)/(24*60),0)</f>
        <v>3716</v>
      </c>
      <c r="E966">
        <f>VLOOKUP(A966,LevelBalance!U:X,4,FALSE)</f>
        <v>0</v>
      </c>
    </row>
    <row r="967" spans="1:5" x14ac:dyDescent="0.3">
      <c r="A967">
        <v>965</v>
      </c>
      <c r="B967" s="18" t="str">
        <f>VLOOKUP(A967,AbilBalance!D:M,9,FALSE)</f>
        <v>35,54</v>
      </c>
      <c r="C967" s="19" t="str">
        <f>VLOOKUP(A967,AbilBalance!D:M,10,FALSE)</f>
        <v>5170,6.42</v>
      </c>
      <c r="D967">
        <f>ROUNDUP(VLOOKUP(A967,LevelBalance!U:V,2,FALSE)/(24*60),0)</f>
        <v>3750</v>
      </c>
      <c r="E967">
        <f>VLOOKUP(A967,LevelBalance!U:X,4,FALSE)</f>
        <v>0</v>
      </c>
    </row>
    <row r="968" spans="1:5" x14ac:dyDescent="0.3">
      <c r="A968">
        <v>966</v>
      </c>
      <c r="B968" s="18" t="str">
        <f>VLOOKUP(A968,AbilBalance!D:M,9,FALSE)</f>
        <v>36,50</v>
      </c>
      <c r="C968" s="19" t="str">
        <f>VLOOKUP(A968,AbilBalance!D:M,10,FALSE)</f>
        <v>2635,77.05</v>
      </c>
      <c r="D968">
        <f>ROUNDUP(VLOOKUP(A968,LevelBalance!U:V,2,FALSE)/(24*60),0)</f>
        <v>3750</v>
      </c>
      <c r="E968">
        <f>VLOOKUP(A968,LevelBalance!U:X,4,FALSE)</f>
        <v>0</v>
      </c>
    </row>
    <row r="969" spans="1:5" x14ac:dyDescent="0.3">
      <c r="A969">
        <v>967</v>
      </c>
      <c r="B969" s="18" t="str">
        <f>VLOOKUP(A969,AbilBalance!D:M,9,FALSE)</f>
        <v>39,47</v>
      </c>
      <c r="C969" s="19" t="str">
        <f>VLOOKUP(A969,AbilBalance!D:M,10,FALSE)</f>
        <v>1591,258.5</v>
      </c>
      <c r="D969">
        <f>ROUNDUP(VLOOKUP(A969,LevelBalance!U:V,2,FALSE)/(24*60),0)</f>
        <v>3750</v>
      </c>
      <c r="E969">
        <f>VLOOKUP(A969,LevelBalance!U:X,4,FALSE)</f>
        <v>0</v>
      </c>
    </row>
    <row r="970" spans="1:5" x14ac:dyDescent="0.3">
      <c r="A970">
        <v>968</v>
      </c>
      <c r="B970" s="18" t="str">
        <f>VLOOKUP(A970,AbilBalance!D:M,9,FALSE)</f>
        <v>43,55</v>
      </c>
      <c r="C970" s="19" t="str">
        <f>VLOOKUP(A970,AbilBalance!D:M,10,FALSE)</f>
        <v>547,1.05</v>
      </c>
      <c r="D970">
        <f>ROUNDUP(VLOOKUP(A970,LevelBalance!U:V,2,FALSE)/(24*60),0)</f>
        <v>3750</v>
      </c>
      <c r="E970">
        <f>VLOOKUP(A970,LevelBalance!U:X,4,FALSE)</f>
        <v>0</v>
      </c>
    </row>
    <row r="971" spans="1:5" x14ac:dyDescent="0.3">
      <c r="A971">
        <v>969</v>
      </c>
      <c r="B971" s="18" t="str">
        <f>VLOOKUP(A971,AbilBalance!D:M,9,FALSE)</f>
        <v>60,46</v>
      </c>
      <c r="C971" s="19" t="str">
        <f>VLOOKUP(A971,AbilBalance!D:M,10,FALSE)</f>
        <v>1.5,22.1</v>
      </c>
      <c r="D971">
        <f>ROUNDUP(VLOOKUP(A971,LevelBalance!U:V,2,FALSE)/(24*60),0)</f>
        <v>3750</v>
      </c>
      <c r="E971">
        <f>VLOOKUP(A971,LevelBalance!U:X,4,FALSE)</f>
        <v>0</v>
      </c>
    </row>
    <row r="972" spans="1:5" x14ac:dyDescent="0.3">
      <c r="A972">
        <v>970</v>
      </c>
      <c r="B972" s="18" t="str">
        <f>VLOOKUP(A972,AbilBalance!D:M,9,FALSE)</f>
        <v>35,54</v>
      </c>
      <c r="C972" s="19" t="str">
        <f>VLOOKUP(A972,AbilBalance!D:M,10,FALSE)</f>
        <v>5175,6.43</v>
      </c>
      <c r="D972">
        <f>ROUNDUP(VLOOKUP(A972,LevelBalance!U:V,2,FALSE)/(24*60),0)</f>
        <v>3750</v>
      </c>
      <c r="E972">
        <f>VLOOKUP(A972,LevelBalance!U:X,4,FALSE)</f>
        <v>0</v>
      </c>
    </row>
    <row r="973" spans="1:5" x14ac:dyDescent="0.3">
      <c r="A973">
        <v>971</v>
      </c>
      <c r="B973" s="18" t="str">
        <f>VLOOKUP(A973,AbilBalance!D:M,9,FALSE)</f>
        <v>36,50</v>
      </c>
      <c r="C973" s="19" t="str">
        <f>VLOOKUP(A973,AbilBalance!D:M,10,FALSE)</f>
        <v>2637.5,77.13</v>
      </c>
      <c r="D973">
        <f>ROUNDUP(VLOOKUP(A973,LevelBalance!U:V,2,FALSE)/(24*60),0)</f>
        <v>3750</v>
      </c>
      <c r="E973">
        <f>VLOOKUP(A973,LevelBalance!U:X,4,FALSE)</f>
        <v>0</v>
      </c>
    </row>
    <row r="974" spans="1:5" x14ac:dyDescent="0.3">
      <c r="A974">
        <v>972</v>
      </c>
      <c r="B974" s="18" t="str">
        <f>VLOOKUP(A974,AbilBalance!D:M,9,FALSE)</f>
        <v>39,47</v>
      </c>
      <c r="C974" s="19" t="str">
        <f>VLOOKUP(A974,AbilBalance!D:M,10,FALSE)</f>
        <v>1592.5,258.75</v>
      </c>
      <c r="D974">
        <f>ROUNDUP(VLOOKUP(A974,LevelBalance!U:V,2,FALSE)/(24*60),0)</f>
        <v>3750</v>
      </c>
      <c r="E974">
        <f>VLOOKUP(A974,LevelBalance!U:X,4,FALSE)</f>
        <v>0</v>
      </c>
    </row>
    <row r="975" spans="1:5" x14ac:dyDescent="0.3">
      <c r="A975">
        <v>973</v>
      </c>
      <c r="B975" s="18" t="str">
        <f>VLOOKUP(A975,AbilBalance!D:M,9,FALSE)</f>
        <v>43,55</v>
      </c>
      <c r="C975" s="19" t="str">
        <f>VLOOKUP(A975,AbilBalance!D:M,10,FALSE)</f>
        <v>547.5,1.05</v>
      </c>
      <c r="D975">
        <f>ROUNDUP(VLOOKUP(A975,LevelBalance!U:V,2,FALSE)/(24*60),0)</f>
        <v>3750</v>
      </c>
      <c r="E975">
        <f>VLOOKUP(A975,LevelBalance!U:X,4,FALSE)</f>
        <v>0</v>
      </c>
    </row>
    <row r="976" spans="1:5" x14ac:dyDescent="0.3">
      <c r="A976">
        <v>974</v>
      </c>
      <c r="B976" s="18" t="str">
        <f>VLOOKUP(A976,AbilBalance!D:M,9,FALSE)</f>
        <v>60,61</v>
      </c>
      <c r="C976" s="19" t="str">
        <f>VLOOKUP(A976,AbilBalance!D:M,10,FALSE)</f>
        <v>1.5,0.96</v>
      </c>
      <c r="D976">
        <f>ROUNDUP(VLOOKUP(A976,LevelBalance!U:V,2,FALSE)/(24*60),0)</f>
        <v>3750</v>
      </c>
      <c r="E976">
        <f>VLOOKUP(A976,LevelBalance!U:X,4,FALSE)</f>
        <v>0</v>
      </c>
    </row>
    <row r="977" spans="1:5" x14ac:dyDescent="0.3">
      <c r="A977">
        <v>975</v>
      </c>
      <c r="B977" s="18" t="str">
        <f>VLOOKUP(A977,AbilBalance!D:M,9,FALSE)</f>
        <v>35,54</v>
      </c>
      <c r="C977" s="19" t="str">
        <f>VLOOKUP(A977,AbilBalance!D:M,10,FALSE)</f>
        <v>5180,6.43</v>
      </c>
      <c r="D977">
        <f>ROUNDUP(VLOOKUP(A977,LevelBalance!U:V,2,FALSE)/(24*60),0)</f>
        <v>3785</v>
      </c>
      <c r="E977">
        <f>VLOOKUP(A977,LevelBalance!U:X,4,FALSE)</f>
        <v>0</v>
      </c>
    </row>
    <row r="978" spans="1:5" x14ac:dyDescent="0.3">
      <c r="A978">
        <v>976</v>
      </c>
      <c r="B978" s="18" t="str">
        <f>VLOOKUP(A978,AbilBalance!D:M,9,FALSE)</f>
        <v>36,50</v>
      </c>
      <c r="C978" s="19" t="str">
        <f>VLOOKUP(A978,AbilBalance!D:M,10,FALSE)</f>
        <v>2640,77.2</v>
      </c>
      <c r="D978">
        <f>ROUNDUP(VLOOKUP(A978,LevelBalance!U:V,2,FALSE)/(24*60),0)</f>
        <v>3785</v>
      </c>
      <c r="E978">
        <f>VLOOKUP(A978,LevelBalance!U:X,4,FALSE)</f>
        <v>0</v>
      </c>
    </row>
    <row r="979" spans="1:5" x14ac:dyDescent="0.3">
      <c r="A979">
        <v>977</v>
      </c>
      <c r="B979" s="18" t="str">
        <f>VLOOKUP(A979,AbilBalance!D:M,9,FALSE)</f>
        <v>39,47</v>
      </c>
      <c r="C979" s="19" t="str">
        <f>VLOOKUP(A979,AbilBalance!D:M,10,FALSE)</f>
        <v>1594,259</v>
      </c>
      <c r="D979">
        <f>ROUNDUP(VLOOKUP(A979,LevelBalance!U:V,2,FALSE)/(24*60),0)</f>
        <v>3785</v>
      </c>
      <c r="E979">
        <f>VLOOKUP(A979,LevelBalance!U:X,4,FALSE)</f>
        <v>0</v>
      </c>
    </row>
    <row r="980" spans="1:5" x14ac:dyDescent="0.3">
      <c r="A980">
        <v>978</v>
      </c>
      <c r="B980" s="18" t="str">
        <f>VLOOKUP(A980,AbilBalance!D:M,9,FALSE)</f>
        <v>43,55</v>
      </c>
      <c r="C980" s="19" t="str">
        <f>VLOOKUP(A980,AbilBalance!D:M,10,FALSE)</f>
        <v>548,1.05</v>
      </c>
      <c r="D980">
        <f>ROUNDUP(VLOOKUP(A980,LevelBalance!U:V,2,FALSE)/(24*60),0)</f>
        <v>3785</v>
      </c>
      <c r="E980">
        <f>VLOOKUP(A980,LevelBalance!U:X,4,FALSE)</f>
        <v>0</v>
      </c>
    </row>
    <row r="981" spans="1:5" x14ac:dyDescent="0.3">
      <c r="A981">
        <v>979</v>
      </c>
      <c r="B981" s="18" t="str">
        <f>VLOOKUP(A981,AbilBalance!D:M,9,FALSE)</f>
        <v>60,42</v>
      </c>
      <c r="C981" s="19" t="str">
        <f>VLOOKUP(A981,AbilBalance!D:M,10,FALSE)</f>
        <v>1.5,226</v>
      </c>
      <c r="D981">
        <f>ROUNDUP(VLOOKUP(A981,LevelBalance!U:V,2,FALSE)/(24*60),0)</f>
        <v>3785</v>
      </c>
      <c r="E981">
        <f>VLOOKUP(A981,LevelBalance!U:X,4,FALSE)</f>
        <v>0</v>
      </c>
    </row>
    <row r="982" spans="1:5" x14ac:dyDescent="0.3">
      <c r="A982">
        <v>980</v>
      </c>
      <c r="B982" s="18" t="str">
        <f>VLOOKUP(A982,AbilBalance!D:M,9,FALSE)</f>
        <v>35,54</v>
      </c>
      <c r="C982" s="19" t="str">
        <f>VLOOKUP(A982,AbilBalance!D:M,10,FALSE)</f>
        <v>5185,6.44</v>
      </c>
      <c r="D982">
        <f>ROUNDUP(VLOOKUP(A982,LevelBalance!U:V,2,FALSE)/(24*60),0)</f>
        <v>3785</v>
      </c>
      <c r="E982">
        <f>VLOOKUP(A982,LevelBalance!U:X,4,FALSE)</f>
        <v>0</v>
      </c>
    </row>
    <row r="983" spans="1:5" x14ac:dyDescent="0.3">
      <c r="A983">
        <v>981</v>
      </c>
      <c r="B983" s="18" t="str">
        <f>VLOOKUP(A983,AbilBalance!D:M,9,FALSE)</f>
        <v>36,50</v>
      </c>
      <c r="C983" s="19" t="str">
        <f>VLOOKUP(A983,AbilBalance!D:M,10,FALSE)</f>
        <v>2642.5,77.28</v>
      </c>
      <c r="D983">
        <f>ROUNDUP(VLOOKUP(A983,LevelBalance!U:V,2,FALSE)/(24*60),0)</f>
        <v>3785</v>
      </c>
      <c r="E983">
        <f>VLOOKUP(A983,LevelBalance!U:X,4,FALSE)</f>
        <v>0</v>
      </c>
    </row>
    <row r="984" spans="1:5" x14ac:dyDescent="0.3">
      <c r="A984">
        <v>982</v>
      </c>
      <c r="B984" s="18" t="str">
        <f>VLOOKUP(A984,AbilBalance!D:M,9,FALSE)</f>
        <v>39,47</v>
      </c>
      <c r="C984" s="19" t="str">
        <f>VLOOKUP(A984,AbilBalance!D:M,10,FALSE)</f>
        <v>1595.5,259.25</v>
      </c>
      <c r="D984">
        <f>ROUNDUP(VLOOKUP(A984,LevelBalance!U:V,2,FALSE)/(24*60),0)</f>
        <v>3785</v>
      </c>
      <c r="E984">
        <f>VLOOKUP(A984,LevelBalance!U:X,4,FALSE)</f>
        <v>0</v>
      </c>
    </row>
    <row r="985" spans="1:5" x14ac:dyDescent="0.3">
      <c r="A985">
        <v>983</v>
      </c>
      <c r="B985" s="18" t="str">
        <f>VLOOKUP(A985,AbilBalance!D:M,9,FALSE)</f>
        <v>43,55</v>
      </c>
      <c r="C985" s="19" t="str">
        <f>VLOOKUP(A985,AbilBalance!D:M,10,FALSE)</f>
        <v>548.5,1.05</v>
      </c>
      <c r="D985">
        <f>ROUNDUP(VLOOKUP(A985,LevelBalance!U:V,2,FALSE)/(24*60),0)</f>
        <v>3785</v>
      </c>
      <c r="E985">
        <f>VLOOKUP(A985,LevelBalance!U:X,4,FALSE)</f>
        <v>0</v>
      </c>
    </row>
    <row r="986" spans="1:5" x14ac:dyDescent="0.3">
      <c r="A986">
        <v>984</v>
      </c>
      <c r="B986" s="18" t="str">
        <f>VLOOKUP(A986,AbilBalance!D:M,9,FALSE)</f>
        <v>60,46</v>
      </c>
      <c r="C986" s="19" t="str">
        <f>VLOOKUP(A986,AbilBalance!D:M,10,FALSE)</f>
        <v>1.5,22.15</v>
      </c>
      <c r="D986">
        <f>ROUNDUP(VLOOKUP(A986,LevelBalance!U:V,2,FALSE)/(24*60),0)</f>
        <v>3785</v>
      </c>
      <c r="E986">
        <f>VLOOKUP(A986,LevelBalance!U:X,4,FALSE)</f>
        <v>0</v>
      </c>
    </row>
    <row r="987" spans="1:5" x14ac:dyDescent="0.3">
      <c r="A987">
        <v>985</v>
      </c>
      <c r="B987" s="18" t="str">
        <f>VLOOKUP(A987,AbilBalance!D:M,9,FALSE)</f>
        <v>35,54</v>
      </c>
      <c r="C987" s="19" t="str">
        <f>VLOOKUP(A987,AbilBalance!D:M,10,FALSE)</f>
        <v>5190,6.44</v>
      </c>
      <c r="D987">
        <f>ROUNDUP(VLOOKUP(A987,LevelBalance!U:V,2,FALSE)/(24*60),0)</f>
        <v>3820</v>
      </c>
      <c r="E987">
        <f>VLOOKUP(A987,LevelBalance!U:X,4,FALSE)</f>
        <v>0</v>
      </c>
    </row>
    <row r="988" spans="1:5" x14ac:dyDescent="0.3">
      <c r="A988">
        <v>986</v>
      </c>
      <c r="B988" s="18" t="str">
        <f>VLOOKUP(A988,AbilBalance!D:M,9,FALSE)</f>
        <v>36,50</v>
      </c>
      <c r="C988" s="19" t="str">
        <f>VLOOKUP(A988,AbilBalance!D:M,10,FALSE)</f>
        <v>2645,77.35</v>
      </c>
      <c r="D988">
        <f>ROUNDUP(VLOOKUP(A988,LevelBalance!U:V,2,FALSE)/(24*60),0)</f>
        <v>3820</v>
      </c>
      <c r="E988">
        <f>VLOOKUP(A988,LevelBalance!U:X,4,FALSE)</f>
        <v>0</v>
      </c>
    </row>
    <row r="989" spans="1:5" x14ac:dyDescent="0.3">
      <c r="A989">
        <v>987</v>
      </c>
      <c r="B989" s="18" t="str">
        <f>VLOOKUP(A989,AbilBalance!D:M,9,FALSE)</f>
        <v>39,47</v>
      </c>
      <c r="C989" s="19" t="str">
        <f>VLOOKUP(A989,AbilBalance!D:M,10,FALSE)</f>
        <v>1597,259.5</v>
      </c>
      <c r="D989">
        <f>ROUNDUP(VLOOKUP(A989,LevelBalance!U:V,2,FALSE)/(24*60),0)</f>
        <v>3820</v>
      </c>
      <c r="E989">
        <f>VLOOKUP(A989,LevelBalance!U:X,4,FALSE)</f>
        <v>0</v>
      </c>
    </row>
    <row r="990" spans="1:5" x14ac:dyDescent="0.3">
      <c r="A990">
        <v>988</v>
      </c>
      <c r="B990" s="18" t="str">
        <f>VLOOKUP(A990,AbilBalance!D:M,9,FALSE)</f>
        <v>43,55</v>
      </c>
      <c r="C990" s="19" t="str">
        <f>VLOOKUP(A990,AbilBalance!D:M,10,FALSE)</f>
        <v>549,1.05</v>
      </c>
      <c r="D990">
        <f>ROUNDUP(VLOOKUP(A990,LevelBalance!U:V,2,FALSE)/(24*60),0)</f>
        <v>3820</v>
      </c>
      <c r="E990">
        <f>VLOOKUP(A990,LevelBalance!U:X,4,FALSE)</f>
        <v>0</v>
      </c>
    </row>
    <row r="991" spans="1:5" x14ac:dyDescent="0.3">
      <c r="A991">
        <v>989</v>
      </c>
      <c r="B991" s="18" t="str">
        <f>VLOOKUP(A991,AbilBalance!D:M,9,FALSE)</f>
        <v>60,61</v>
      </c>
      <c r="C991" s="19" t="str">
        <f>VLOOKUP(A991,AbilBalance!D:M,10,FALSE)</f>
        <v>1.5,0.96</v>
      </c>
      <c r="D991">
        <f>ROUNDUP(VLOOKUP(A991,LevelBalance!U:V,2,FALSE)/(24*60),0)</f>
        <v>3820</v>
      </c>
      <c r="E991">
        <f>VLOOKUP(A991,LevelBalance!U:X,4,FALSE)</f>
        <v>0</v>
      </c>
    </row>
    <row r="992" spans="1:5" x14ac:dyDescent="0.3">
      <c r="A992">
        <v>990</v>
      </c>
      <c r="B992" s="18" t="str">
        <f>VLOOKUP(A992,AbilBalance!D:M,9,FALSE)</f>
        <v>35,54</v>
      </c>
      <c r="C992" s="19" t="str">
        <f>VLOOKUP(A992,AbilBalance!D:M,10,FALSE)</f>
        <v>5195,6.45</v>
      </c>
      <c r="D992">
        <f>ROUNDUP(VLOOKUP(A992,LevelBalance!U:V,2,FALSE)/(24*60),0)</f>
        <v>3820</v>
      </c>
      <c r="E992">
        <f>VLOOKUP(A992,LevelBalance!U:X,4,FALSE)</f>
        <v>0</v>
      </c>
    </row>
    <row r="993" spans="1:5" x14ac:dyDescent="0.3">
      <c r="A993">
        <v>991</v>
      </c>
      <c r="B993" s="18" t="str">
        <f>VLOOKUP(A993,AbilBalance!D:M,9,FALSE)</f>
        <v>36,50</v>
      </c>
      <c r="C993" s="19" t="str">
        <f>VLOOKUP(A993,AbilBalance!D:M,10,FALSE)</f>
        <v>2647.5,77.43</v>
      </c>
      <c r="D993">
        <f>ROUNDUP(VLOOKUP(A993,LevelBalance!U:V,2,FALSE)/(24*60),0)</f>
        <v>3820</v>
      </c>
      <c r="E993">
        <f>VLOOKUP(A993,LevelBalance!U:X,4,FALSE)</f>
        <v>0</v>
      </c>
    </row>
    <row r="994" spans="1:5" x14ac:dyDescent="0.3">
      <c r="A994">
        <v>992</v>
      </c>
      <c r="B994" s="18" t="str">
        <f>VLOOKUP(A994,AbilBalance!D:M,9,FALSE)</f>
        <v>39,47</v>
      </c>
      <c r="C994" s="19" t="str">
        <f>VLOOKUP(A994,AbilBalance!D:M,10,FALSE)</f>
        <v>1598.5,259.75</v>
      </c>
      <c r="D994">
        <f>ROUNDUP(VLOOKUP(A994,LevelBalance!U:V,2,FALSE)/(24*60),0)</f>
        <v>3820</v>
      </c>
      <c r="E994">
        <f>VLOOKUP(A994,LevelBalance!U:X,4,FALSE)</f>
        <v>0</v>
      </c>
    </row>
    <row r="995" spans="1:5" x14ac:dyDescent="0.3">
      <c r="A995">
        <v>993</v>
      </c>
      <c r="B995" s="18" t="str">
        <f>VLOOKUP(A995,AbilBalance!D:M,9,FALSE)</f>
        <v>43,55</v>
      </c>
      <c r="C995" s="19" t="str">
        <f>VLOOKUP(A995,AbilBalance!D:M,10,FALSE)</f>
        <v>549.5,1.05</v>
      </c>
      <c r="D995">
        <f>ROUNDUP(VLOOKUP(A995,LevelBalance!U:V,2,FALSE)/(24*60),0)</f>
        <v>3820</v>
      </c>
      <c r="E995">
        <f>VLOOKUP(A995,LevelBalance!U:X,4,FALSE)</f>
        <v>0</v>
      </c>
    </row>
    <row r="996" spans="1:5" x14ac:dyDescent="0.3">
      <c r="A996">
        <v>994</v>
      </c>
      <c r="B996" s="18" t="str">
        <f>VLOOKUP(A996,AbilBalance!D:M,9,FALSE)</f>
        <v>60,42</v>
      </c>
      <c r="C996" s="19" t="str">
        <f>VLOOKUP(A996,AbilBalance!D:M,10,FALSE)</f>
        <v>1.5,226.5</v>
      </c>
      <c r="D996">
        <f>ROUNDUP(VLOOKUP(A996,LevelBalance!U:V,2,FALSE)/(24*60),0)</f>
        <v>3820</v>
      </c>
      <c r="E996">
        <f>VLOOKUP(A996,LevelBalance!U:X,4,FALSE)</f>
        <v>0</v>
      </c>
    </row>
    <row r="997" spans="1:5" x14ac:dyDescent="0.3">
      <c r="A997">
        <v>995</v>
      </c>
      <c r="B997" s="18" t="str">
        <f>VLOOKUP(A997,AbilBalance!D:M,9,FALSE)</f>
        <v>35,54</v>
      </c>
      <c r="C997" s="19" t="str">
        <f>VLOOKUP(A997,AbilBalance!D:M,10,FALSE)</f>
        <v>5200,6.45</v>
      </c>
      <c r="D997">
        <f>ROUNDUP(VLOOKUP(A997,LevelBalance!U:V,2,FALSE)/(24*60),0)</f>
        <v>3855</v>
      </c>
      <c r="E997">
        <f>VLOOKUP(A997,LevelBalance!U:X,4,FALSE)</f>
        <v>0</v>
      </c>
    </row>
    <row r="998" spans="1:5" x14ac:dyDescent="0.3">
      <c r="A998">
        <v>996</v>
      </c>
      <c r="B998" s="18" t="str">
        <f>VLOOKUP(A998,AbilBalance!D:M,9,FALSE)</f>
        <v>36,50</v>
      </c>
      <c r="C998" s="19" t="str">
        <f>VLOOKUP(A998,AbilBalance!D:M,10,FALSE)</f>
        <v>2650,77.5</v>
      </c>
      <c r="D998">
        <f>ROUNDUP(VLOOKUP(A998,LevelBalance!U:V,2,FALSE)/(24*60),0)</f>
        <v>3855</v>
      </c>
      <c r="E998">
        <f>VLOOKUP(A998,LevelBalance!U:X,4,FALSE)</f>
        <v>0</v>
      </c>
    </row>
    <row r="999" spans="1:5" x14ac:dyDescent="0.3">
      <c r="A999">
        <v>997</v>
      </c>
      <c r="B999" s="18" t="str">
        <f>VLOOKUP(A999,AbilBalance!D:M,9,FALSE)</f>
        <v>39,47</v>
      </c>
      <c r="C999" s="19" t="str">
        <f>VLOOKUP(A999,AbilBalance!D:M,10,FALSE)</f>
        <v>1600,260</v>
      </c>
      <c r="D999">
        <f>ROUNDUP(VLOOKUP(A999,LevelBalance!U:V,2,FALSE)/(24*60),0)</f>
        <v>3855</v>
      </c>
      <c r="E999">
        <f>VLOOKUP(A999,LevelBalance!U:X,4,FALSE)</f>
        <v>0</v>
      </c>
    </row>
    <row r="1000" spans="1:5" x14ac:dyDescent="0.3">
      <c r="A1000">
        <v>998</v>
      </c>
      <c r="B1000" s="18" t="str">
        <f>VLOOKUP(A1000,AbilBalance!D:M,9,FALSE)</f>
        <v>43,55</v>
      </c>
      <c r="C1000" s="19" t="str">
        <f>VLOOKUP(A1000,AbilBalance!D:M,10,FALSE)</f>
        <v>550,1.05</v>
      </c>
      <c r="D1000">
        <f>ROUNDUP(VLOOKUP(A1000,LevelBalance!U:V,2,FALSE)/(24*60),0)</f>
        <v>3855</v>
      </c>
      <c r="E1000">
        <f>VLOOKUP(A1000,LevelBalance!U:X,4,FALSE)</f>
        <v>0</v>
      </c>
    </row>
    <row r="1001" spans="1:5" x14ac:dyDescent="0.3">
      <c r="A1001">
        <v>999</v>
      </c>
      <c r="B1001" s="18" t="str">
        <f>VLOOKUP(A1001,AbilBalance!D:M,9,FALSE)</f>
        <v>60,46</v>
      </c>
      <c r="C1001" s="19" t="str">
        <f>VLOOKUP(A1001,AbilBalance!D:M,10,FALSE)</f>
        <v>1.5,22.2</v>
      </c>
      <c r="D1001">
        <f>ROUNDUP(VLOOKUP(A1001,LevelBalance!U:V,2,FALSE)/(24*60),0)</f>
        <v>3855</v>
      </c>
      <c r="E1001">
        <f>VLOOKUP(A1001,LevelBalance!U:X,4,FALSE)</f>
        <v>0</v>
      </c>
    </row>
    <row r="1002" spans="1:5" x14ac:dyDescent="0.3">
      <c r="A1002">
        <v>1000</v>
      </c>
      <c r="B1002" s="18" t="str">
        <f>VLOOKUP(A1002,AbilBalance!D:M,9,FALSE)</f>
        <v>35,54</v>
      </c>
      <c r="C1002" s="19" t="str">
        <f>VLOOKUP(A1002,AbilBalance!D:M,10,FALSE)</f>
        <v>5205,6.46</v>
      </c>
      <c r="D1002">
        <f>ROUNDUP(VLOOKUP(A1002,LevelBalance!U:V,2,FALSE)/(24*60),0)</f>
        <v>3855</v>
      </c>
      <c r="E1002">
        <f>VLOOKUP(A1002,LevelBalance!U:X,4,FALSE)</f>
        <v>0</v>
      </c>
    </row>
    <row r="1003" spans="1:5" x14ac:dyDescent="0.3">
      <c r="A1003">
        <v>1001</v>
      </c>
      <c r="B1003" s="18" t="str">
        <f>VLOOKUP(A1003,AbilBalance!D:M,9,FALSE)</f>
        <v>36,50</v>
      </c>
      <c r="C1003" s="19" t="str">
        <f>VLOOKUP(A1003,AbilBalance!D:M,10,FALSE)</f>
        <v>2652.5,77.58</v>
      </c>
      <c r="D1003">
        <f>ROUNDUP(VLOOKUP(A1003,LevelBalance!U:V,2,FALSE)/(24*60),0)</f>
        <v>3855</v>
      </c>
      <c r="E1003">
        <f>VLOOKUP(A1003,LevelBalance!U:X,4,FALSE)</f>
        <v>0</v>
      </c>
    </row>
    <row r="1004" spans="1:5" x14ac:dyDescent="0.3">
      <c r="A1004">
        <v>1002</v>
      </c>
      <c r="B1004" s="18" t="str">
        <f>VLOOKUP(A1004,AbilBalance!D:M,9,FALSE)</f>
        <v>39,47</v>
      </c>
      <c r="C1004" s="19" t="str">
        <f>VLOOKUP(A1004,AbilBalance!D:M,10,FALSE)</f>
        <v>1601.5,260.25</v>
      </c>
      <c r="D1004">
        <f>ROUNDUP(VLOOKUP(A1004,LevelBalance!U:V,2,FALSE)/(24*60),0)</f>
        <v>3855</v>
      </c>
      <c r="E1004">
        <f>VLOOKUP(A1004,LevelBalance!U:X,4,FALSE)</f>
        <v>0</v>
      </c>
    </row>
    <row r="1005" spans="1:5" x14ac:dyDescent="0.3">
      <c r="A1005">
        <v>1003</v>
      </c>
      <c r="B1005" s="18" t="str">
        <f>VLOOKUP(A1005,AbilBalance!D:M,9,FALSE)</f>
        <v>43,55</v>
      </c>
      <c r="C1005" s="19" t="str">
        <f>VLOOKUP(A1005,AbilBalance!D:M,10,FALSE)</f>
        <v>550.5,1.06</v>
      </c>
      <c r="D1005">
        <f>ROUNDUP(VLOOKUP(A1005,LevelBalance!U:V,2,FALSE)/(24*60),0)</f>
        <v>3855</v>
      </c>
      <c r="E1005">
        <f>VLOOKUP(A1005,LevelBalance!U:X,4,FALSE)</f>
        <v>0</v>
      </c>
    </row>
    <row r="1006" spans="1:5" x14ac:dyDescent="0.3">
      <c r="A1006">
        <v>1004</v>
      </c>
      <c r="B1006" s="18" t="str">
        <f>VLOOKUP(A1006,AbilBalance!D:M,9,FALSE)</f>
        <v>60,61</v>
      </c>
      <c r="C1006" s="19" t="str">
        <f>VLOOKUP(A1006,AbilBalance!D:M,10,FALSE)</f>
        <v>1.51,0.96</v>
      </c>
      <c r="D1006">
        <f>ROUNDUP(VLOOKUP(A1006,LevelBalance!U:V,2,FALSE)/(24*60),0)</f>
        <v>3855</v>
      </c>
      <c r="E1006">
        <f>VLOOKUP(A1006,LevelBalance!U:X,4,FALSE)</f>
        <v>0</v>
      </c>
    </row>
    <row r="1007" spans="1:5" x14ac:dyDescent="0.3">
      <c r="A1007">
        <v>1005</v>
      </c>
      <c r="B1007" s="18" t="str">
        <f>VLOOKUP(A1007,AbilBalance!D:M,9,FALSE)</f>
        <v>35,54</v>
      </c>
      <c r="C1007" s="19" t="str">
        <f>VLOOKUP(A1007,AbilBalance!D:M,10,FALSE)</f>
        <v>5210,6.46</v>
      </c>
      <c r="D1007">
        <f>ROUNDUP(VLOOKUP(A1007,LevelBalance!U:V,2,FALSE)/(24*60),0)</f>
        <v>3889</v>
      </c>
      <c r="E1007">
        <f>VLOOKUP(A1007,LevelBalance!U:X,4,FALSE)</f>
        <v>0</v>
      </c>
    </row>
    <row r="1008" spans="1:5" x14ac:dyDescent="0.3">
      <c r="A1008">
        <v>1006</v>
      </c>
      <c r="B1008" s="18" t="str">
        <f>VLOOKUP(A1008,AbilBalance!D:M,9,FALSE)</f>
        <v>36,50</v>
      </c>
      <c r="C1008" s="19" t="str">
        <f>VLOOKUP(A1008,AbilBalance!D:M,10,FALSE)</f>
        <v>2655,77.65</v>
      </c>
      <c r="D1008">
        <f>ROUNDUP(VLOOKUP(A1008,LevelBalance!U:V,2,FALSE)/(24*60),0)</f>
        <v>3889</v>
      </c>
      <c r="E1008">
        <f>VLOOKUP(A1008,LevelBalance!U:X,4,FALSE)</f>
        <v>0</v>
      </c>
    </row>
    <row r="1009" spans="1:5" x14ac:dyDescent="0.3">
      <c r="A1009">
        <v>1007</v>
      </c>
      <c r="B1009" s="18" t="str">
        <f>VLOOKUP(A1009,AbilBalance!D:M,9,FALSE)</f>
        <v>39,47</v>
      </c>
      <c r="C1009" s="19" t="str">
        <f>VLOOKUP(A1009,AbilBalance!D:M,10,FALSE)</f>
        <v>1603,260.5</v>
      </c>
      <c r="D1009">
        <f>ROUNDUP(VLOOKUP(A1009,LevelBalance!U:V,2,FALSE)/(24*60),0)</f>
        <v>3889</v>
      </c>
      <c r="E1009">
        <f>VLOOKUP(A1009,LevelBalance!U:X,4,FALSE)</f>
        <v>0</v>
      </c>
    </row>
    <row r="1010" spans="1:5" x14ac:dyDescent="0.3">
      <c r="A1010">
        <v>1008</v>
      </c>
      <c r="B1010" s="18" t="str">
        <f>VLOOKUP(A1010,AbilBalance!D:M,9,FALSE)</f>
        <v>43,55</v>
      </c>
      <c r="C1010" s="19" t="str">
        <f>VLOOKUP(A1010,AbilBalance!D:M,10,FALSE)</f>
        <v>551,1.06</v>
      </c>
      <c r="D1010">
        <f>ROUNDUP(VLOOKUP(A1010,LevelBalance!U:V,2,FALSE)/(24*60),0)</f>
        <v>3889</v>
      </c>
      <c r="E1010">
        <f>VLOOKUP(A1010,LevelBalance!U:X,4,FALSE)</f>
        <v>0</v>
      </c>
    </row>
    <row r="1011" spans="1:5" x14ac:dyDescent="0.3">
      <c r="A1011">
        <v>1009</v>
      </c>
      <c r="B1011" s="18" t="str">
        <f>VLOOKUP(A1011,AbilBalance!D:M,9,FALSE)</f>
        <v>60,42</v>
      </c>
      <c r="C1011" s="19" t="str">
        <f>VLOOKUP(A1011,AbilBalance!D:M,10,FALSE)</f>
        <v>1.51,227</v>
      </c>
      <c r="D1011">
        <f>ROUNDUP(VLOOKUP(A1011,LevelBalance!U:V,2,FALSE)/(24*60),0)</f>
        <v>3889</v>
      </c>
      <c r="E1011">
        <f>VLOOKUP(A1011,LevelBalance!U:X,4,FALSE)</f>
        <v>0</v>
      </c>
    </row>
    <row r="1012" spans="1:5" x14ac:dyDescent="0.3">
      <c r="A1012">
        <v>1010</v>
      </c>
      <c r="B1012" s="18" t="str">
        <f>VLOOKUP(A1012,AbilBalance!D:M,9,FALSE)</f>
        <v>35,54</v>
      </c>
      <c r="C1012" s="19" t="str">
        <f>VLOOKUP(A1012,AbilBalance!D:M,10,FALSE)</f>
        <v>5215,6.47</v>
      </c>
      <c r="D1012">
        <f>ROUNDUP(VLOOKUP(A1012,LevelBalance!U:V,2,FALSE)/(24*60),0)</f>
        <v>3889</v>
      </c>
      <c r="E1012">
        <f>VLOOKUP(A1012,LevelBalance!U:X,4,FALSE)</f>
        <v>0</v>
      </c>
    </row>
    <row r="1013" spans="1:5" x14ac:dyDescent="0.3">
      <c r="A1013">
        <v>1011</v>
      </c>
      <c r="B1013" s="18" t="str">
        <f>VLOOKUP(A1013,AbilBalance!D:M,9,FALSE)</f>
        <v>36,50</v>
      </c>
      <c r="C1013" s="19" t="str">
        <f>VLOOKUP(A1013,AbilBalance!D:M,10,FALSE)</f>
        <v>2657.5,77.73</v>
      </c>
      <c r="D1013">
        <f>ROUNDUP(VLOOKUP(A1013,LevelBalance!U:V,2,FALSE)/(24*60),0)</f>
        <v>3889</v>
      </c>
      <c r="E1013">
        <f>VLOOKUP(A1013,LevelBalance!U:X,4,FALSE)</f>
        <v>0</v>
      </c>
    </row>
    <row r="1014" spans="1:5" x14ac:dyDescent="0.3">
      <c r="A1014">
        <v>1012</v>
      </c>
      <c r="B1014" s="18" t="str">
        <f>VLOOKUP(A1014,AbilBalance!D:M,9,FALSE)</f>
        <v>39,47</v>
      </c>
      <c r="C1014" s="19" t="str">
        <f>VLOOKUP(A1014,AbilBalance!D:M,10,FALSE)</f>
        <v>1604.5,260.75</v>
      </c>
      <c r="D1014">
        <f>ROUNDUP(VLOOKUP(A1014,LevelBalance!U:V,2,FALSE)/(24*60),0)</f>
        <v>3889</v>
      </c>
      <c r="E1014">
        <f>VLOOKUP(A1014,LevelBalance!U:X,4,FALSE)</f>
        <v>0</v>
      </c>
    </row>
    <row r="1015" spans="1:5" x14ac:dyDescent="0.3">
      <c r="A1015">
        <v>1013</v>
      </c>
      <c r="B1015" s="18" t="str">
        <f>VLOOKUP(A1015,AbilBalance!D:M,9,FALSE)</f>
        <v>43,55</v>
      </c>
      <c r="C1015" s="19" t="str">
        <f>VLOOKUP(A1015,AbilBalance!D:M,10,FALSE)</f>
        <v>551.5,1.06</v>
      </c>
      <c r="D1015">
        <f>ROUNDUP(VLOOKUP(A1015,LevelBalance!U:V,2,FALSE)/(24*60),0)</f>
        <v>3889</v>
      </c>
      <c r="E1015">
        <f>VLOOKUP(A1015,LevelBalance!U:X,4,FALSE)</f>
        <v>0</v>
      </c>
    </row>
    <row r="1016" spans="1:5" x14ac:dyDescent="0.3">
      <c r="A1016">
        <v>1014</v>
      </c>
      <c r="B1016" s="18" t="str">
        <f>VLOOKUP(A1016,AbilBalance!D:M,9,FALSE)</f>
        <v>60,46</v>
      </c>
      <c r="C1016" s="19" t="str">
        <f>VLOOKUP(A1016,AbilBalance!D:M,10,FALSE)</f>
        <v>1.51,22.25</v>
      </c>
      <c r="D1016">
        <f>ROUNDUP(VLOOKUP(A1016,LevelBalance!U:V,2,FALSE)/(24*60),0)</f>
        <v>3889</v>
      </c>
      <c r="E1016">
        <f>VLOOKUP(A1016,LevelBalance!U:X,4,FALSE)</f>
        <v>0</v>
      </c>
    </row>
    <row r="1017" spans="1:5" x14ac:dyDescent="0.3">
      <c r="A1017">
        <v>1015</v>
      </c>
      <c r="B1017" s="18" t="str">
        <f>VLOOKUP(A1017,AbilBalance!D:M,9,FALSE)</f>
        <v>35,54</v>
      </c>
      <c r="C1017" s="19" t="str">
        <f>VLOOKUP(A1017,AbilBalance!D:M,10,FALSE)</f>
        <v>5220,6.47</v>
      </c>
      <c r="D1017">
        <f>ROUNDUP(VLOOKUP(A1017,LevelBalance!U:V,2,FALSE)/(24*60),0)</f>
        <v>3924</v>
      </c>
      <c r="E1017">
        <f>VLOOKUP(A1017,LevelBalance!U:X,4,FALSE)</f>
        <v>0</v>
      </c>
    </row>
    <row r="1018" spans="1:5" x14ac:dyDescent="0.3">
      <c r="A1018">
        <v>1016</v>
      </c>
      <c r="B1018" s="18" t="str">
        <f>VLOOKUP(A1018,AbilBalance!D:M,9,FALSE)</f>
        <v>36,50</v>
      </c>
      <c r="C1018" s="19" t="str">
        <f>VLOOKUP(A1018,AbilBalance!D:M,10,FALSE)</f>
        <v>2660,77.8</v>
      </c>
      <c r="D1018">
        <f>ROUNDUP(VLOOKUP(A1018,LevelBalance!U:V,2,FALSE)/(24*60),0)</f>
        <v>3924</v>
      </c>
      <c r="E1018">
        <f>VLOOKUP(A1018,LevelBalance!U:X,4,FALSE)</f>
        <v>0</v>
      </c>
    </row>
    <row r="1019" spans="1:5" x14ac:dyDescent="0.3">
      <c r="A1019">
        <v>1017</v>
      </c>
      <c r="B1019" s="18" t="str">
        <f>VLOOKUP(A1019,AbilBalance!D:M,9,FALSE)</f>
        <v>39,47</v>
      </c>
      <c r="C1019" s="19" t="str">
        <f>VLOOKUP(A1019,AbilBalance!D:M,10,FALSE)</f>
        <v>1606,261</v>
      </c>
      <c r="D1019">
        <f>ROUNDUP(VLOOKUP(A1019,LevelBalance!U:V,2,FALSE)/(24*60),0)</f>
        <v>3924</v>
      </c>
      <c r="E1019">
        <f>VLOOKUP(A1019,LevelBalance!U:X,4,FALSE)</f>
        <v>0</v>
      </c>
    </row>
    <row r="1020" spans="1:5" x14ac:dyDescent="0.3">
      <c r="A1020">
        <v>1018</v>
      </c>
      <c r="B1020" s="18" t="str">
        <f>VLOOKUP(A1020,AbilBalance!D:M,9,FALSE)</f>
        <v>43,55</v>
      </c>
      <c r="C1020" s="19" t="str">
        <f>VLOOKUP(A1020,AbilBalance!D:M,10,FALSE)</f>
        <v>552,1.06</v>
      </c>
      <c r="D1020">
        <f>ROUNDUP(VLOOKUP(A1020,LevelBalance!U:V,2,FALSE)/(24*60),0)</f>
        <v>3924</v>
      </c>
      <c r="E1020">
        <f>VLOOKUP(A1020,LevelBalance!U:X,4,FALSE)</f>
        <v>0</v>
      </c>
    </row>
    <row r="1021" spans="1:5" x14ac:dyDescent="0.3">
      <c r="A1021">
        <v>1019</v>
      </c>
      <c r="B1021" s="18" t="str">
        <f>VLOOKUP(A1021,AbilBalance!D:M,9,FALSE)</f>
        <v>60,61</v>
      </c>
      <c r="C1021" s="19" t="str">
        <f>VLOOKUP(A1021,AbilBalance!D:M,10,FALSE)</f>
        <v>1.51,0.97</v>
      </c>
      <c r="D1021">
        <f>ROUNDUP(VLOOKUP(A1021,LevelBalance!U:V,2,FALSE)/(24*60),0)</f>
        <v>3924</v>
      </c>
      <c r="E1021">
        <f>VLOOKUP(A1021,LevelBalance!U:X,4,FALSE)</f>
        <v>0</v>
      </c>
    </row>
    <row r="1022" spans="1:5" x14ac:dyDescent="0.3">
      <c r="A1022">
        <v>1020</v>
      </c>
      <c r="B1022" s="18" t="str">
        <f>VLOOKUP(A1022,AbilBalance!D:M,9,FALSE)</f>
        <v>35,54</v>
      </c>
      <c r="C1022" s="19" t="str">
        <f>VLOOKUP(A1022,AbilBalance!D:M,10,FALSE)</f>
        <v>5225,6.48</v>
      </c>
      <c r="D1022">
        <f>ROUNDUP(VLOOKUP(A1022,LevelBalance!U:V,2,FALSE)/(24*60),0)</f>
        <v>3924</v>
      </c>
      <c r="E1022">
        <f>VLOOKUP(A1022,LevelBalance!U:X,4,FALSE)</f>
        <v>0</v>
      </c>
    </row>
    <row r="1023" spans="1:5" x14ac:dyDescent="0.3">
      <c r="A1023">
        <v>1021</v>
      </c>
      <c r="B1023" s="18" t="str">
        <f>VLOOKUP(A1023,AbilBalance!D:M,9,FALSE)</f>
        <v>36,50</v>
      </c>
      <c r="C1023" s="19" t="str">
        <f>VLOOKUP(A1023,AbilBalance!D:M,10,FALSE)</f>
        <v>2662.5,77.88</v>
      </c>
      <c r="D1023">
        <f>ROUNDUP(VLOOKUP(A1023,LevelBalance!U:V,2,FALSE)/(24*60),0)</f>
        <v>3924</v>
      </c>
      <c r="E1023">
        <f>VLOOKUP(A1023,LevelBalance!U:X,4,FALSE)</f>
        <v>0</v>
      </c>
    </row>
    <row r="1024" spans="1:5" x14ac:dyDescent="0.3">
      <c r="A1024">
        <v>1022</v>
      </c>
      <c r="B1024" s="18" t="str">
        <f>VLOOKUP(A1024,AbilBalance!D:M,9,FALSE)</f>
        <v>39,47</v>
      </c>
      <c r="C1024" s="19" t="str">
        <f>VLOOKUP(A1024,AbilBalance!D:M,10,FALSE)</f>
        <v>1607.5,261.25</v>
      </c>
      <c r="D1024">
        <f>ROUNDUP(VLOOKUP(A1024,LevelBalance!U:V,2,FALSE)/(24*60),0)</f>
        <v>3924</v>
      </c>
      <c r="E1024">
        <f>VLOOKUP(A1024,LevelBalance!U:X,4,FALSE)</f>
        <v>0</v>
      </c>
    </row>
    <row r="1025" spans="1:5" x14ac:dyDescent="0.3">
      <c r="A1025">
        <v>1023</v>
      </c>
      <c r="B1025" s="18" t="str">
        <f>VLOOKUP(A1025,AbilBalance!D:M,9,FALSE)</f>
        <v>43,55</v>
      </c>
      <c r="C1025" s="19" t="str">
        <f>VLOOKUP(A1025,AbilBalance!D:M,10,FALSE)</f>
        <v>552.5,1.06</v>
      </c>
      <c r="D1025">
        <f>ROUNDUP(VLOOKUP(A1025,LevelBalance!U:V,2,FALSE)/(24*60),0)</f>
        <v>3924</v>
      </c>
      <c r="E1025">
        <f>VLOOKUP(A1025,LevelBalance!U:X,4,FALSE)</f>
        <v>0</v>
      </c>
    </row>
    <row r="1026" spans="1:5" x14ac:dyDescent="0.3">
      <c r="A1026">
        <v>1024</v>
      </c>
      <c r="B1026" s="18" t="str">
        <f>VLOOKUP(A1026,AbilBalance!D:M,9,FALSE)</f>
        <v>60,42</v>
      </c>
      <c r="C1026" s="19" t="str">
        <f>VLOOKUP(A1026,AbilBalance!D:M,10,FALSE)</f>
        <v>1.51,227.5</v>
      </c>
      <c r="D1026">
        <f>ROUNDUP(VLOOKUP(A1026,LevelBalance!U:V,2,FALSE)/(24*60),0)</f>
        <v>3924</v>
      </c>
      <c r="E1026">
        <f>VLOOKUP(A1026,LevelBalance!U:X,4,FALSE)</f>
        <v>0</v>
      </c>
    </row>
    <row r="1027" spans="1:5" x14ac:dyDescent="0.3">
      <c r="A1027">
        <v>1025</v>
      </c>
      <c r="B1027" s="18" t="str">
        <f>VLOOKUP(A1027,AbilBalance!D:M,9,FALSE)</f>
        <v>35,54</v>
      </c>
      <c r="C1027" s="19" t="str">
        <f>VLOOKUP(A1027,AbilBalance!D:M,10,FALSE)</f>
        <v>5230,6.48</v>
      </c>
      <c r="D1027">
        <f>ROUNDUP(VLOOKUP(A1027,LevelBalance!U:V,2,FALSE)/(24*60),0)</f>
        <v>3959</v>
      </c>
      <c r="E1027">
        <f>VLOOKUP(A1027,LevelBalance!U:X,4,FALSE)</f>
        <v>0</v>
      </c>
    </row>
    <row r="1028" spans="1:5" x14ac:dyDescent="0.3">
      <c r="A1028">
        <v>1026</v>
      </c>
      <c r="B1028" s="18" t="str">
        <f>VLOOKUP(A1028,AbilBalance!D:M,9,FALSE)</f>
        <v>36,50</v>
      </c>
      <c r="C1028" s="19" t="str">
        <f>VLOOKUP(A1028,AbilBalance!D:M,10,FALSE)</f>
        <v>2665,77.95</v>
      </c>
      <c r="D1028">
        <f>ROUNDUP(VLOOKUP(A1028,LevelBalance!U:V,2,FALSE)/(24*60),0)</f>
        <v>3959</v>
      </c>
      <c r="E1028">
        <f>VLOOKUP(A1028,LevelBalance!U:X,4,FALSE)</f>
        <v>0</v>
      </c>
    </row>
    <row r="1029" spans="1:5" x14ac:dyDescent="0.3">
      <c r="A1029">
        <v>1027</v>
      </c>
      <c r="B1029" s="18" t="str">
        <f>VLOOKUP(A1029,AbilBalance!D:M,9,FALSE)</f>
        <v>39,47</v>
      </c>
      <c r="C1029" s="19" t="str">
        <f>VLOOKUP(A1029,AbilBalance!D:M,10,FALSE)</f>
        <v>1609,261.5</v>
      </c>
      <c r="D1029">
        <f>ROUNDUP(VLOOKUP(A1029,LevelBalance!U:V,2,FALSE)/(24*60),0)</f>
        <v>3959</v>
      </c>
      <c r="E1029">
        <f>VLOOKUP(A1029,LevelBalance!U:X,4,FALSE)</f>
        <v>0</v>
      </c>
    </row>
    <row r="1030" spans="1:5" x14ac:dyDescent="0.3">
      <c r="A1030">
        <v>1028</v>
      </c>
      <c r="B1030" s="18" t="str">
        <f>VLOOKUP(A1030,AbilBalance!D:M,9,FALSE)</f>
        <v>43,55</v>
      </c>
      <c r="C1030" s="19" t="str">
        <f>VLOOKUP(A1030,AbilBalance!D:M,10,FALSE)</f>
        <v>553,1.06</v>
      </c>
      <c r="D1030">
        <f>ROUNDUP(VLOOKUP(A1030,LevelBalance!U:V,2,FALSE)/(24*60),0)</f>
        <v>3959</v>
      </c>
      <c r="E1030">
        <f>VLOOKUP(A1030,LevelBalance!U:X,4,FALSE)</f>
        <v>0</v>
      </c>
    </row>
    <row r="1031" spans="1:5" x14ac:dyDescent="0.3">
      <c r="A1031">
        <v>1029</v>
      </c>
      <c r="B1031" s="18" t="str">
        <f>VLOOKUP(A1031,AbilBalance!D:M,9,FALSE)</f>
        <v>60,46</v>
      </c>
      <c r="C1031" s="19" t="str">
        <f>VLOOKUP(A1031,AbilBalance!D:M,10,FALSE)</f>
        <v>1.51,22.3</v>
      </c>
      <c r="D1031">
        <f>ROUNDUP(VLOOKUP(A1031,LevelBalance!U:V,2,FALSE)/(24*60),0)</f>
        <v>3959</v>
      </c>
      <c r="E1031">
        <f>VLOOKUP(A1031,LevelBalance!U:X,4,FALSE)</f>
        <v>0</v>
      </c>
    </row>
    <row r="1032" spans="1:5" x14ac:dyDescent="0.3">
      <c r="A1032">
        <v>1030</v>
      </c>
      <c r="B1032" s="18" t="str">
        <f>VLOOKUP(A1032,AbilBalance!D:M,9,FALSE)</f>
        <v>35,54</v>
      </c>
      <c r="C1032" s="19" t="str">
        <f>VLOOKUP(A1032,AbilBalance!D:M,10,FALSE)</f>
        <v>5235,6.49</v>
      </c>
      <c r="D1032">
        <f>ROUNDUP(VLOOKUP(A1032,LevelBalance!U:V,2,FALSE)/(24*60),0)</f>
        <v>3959</v>
      </c>
      <c r="E1032">
        <f>VLOOKUP(A1032,LevelBalance!U:X,4,FALSE)</f>
        <v>0</v>
      </c>
    </row>
    <row r="1033" spans="1:5" x14ac:dyDescent="0.3">
      <c r="A1033">
        <v>1031</v>
      </c>
      <c r="B1033" s="18" t="str">
        <f>VLOOKUP(A1033,AbilBalance!D:M,9,FALSE)</f>
        <v>36,50</v>
      </c>
      <c r="C1033" s="19" t="str">
        <f>VLOOKUP(A1033,AbilBalance!D:M,10,FALSE)</f>
        <v>2667.5,78.03</v>
      </c>
      <c r="D1033">
        <f>ROUNDUP(VLOOKUP(A1033,LevelBalance!U:V,2,FALSE)/(24*60),0)</f>
        <v>3959</v>
      </c>
      <c r="E1033">
        <f>VLOOKUP(A1033,LevelBalance!U:X,4,FALSE)</f>
        <v>0</v>
      </c>
    </row>
    <row r="1034" spans="1:5" x14ac:dyDescent="0.3">
      <c r="A1034">
        <v>1032</v>
      </c>
      <c r="B1034" s="18" t="str">
        <f>VLOOKUP(A1034,AbilBalance!D:M,9,FALSE)</f>
        <v>39,47</v>
      </c>
      <c r="C1034" s="19" t="str">
        <f>VLOOKUP(A1034,AbilBalance!D:M,10,FALSE)</f>
        <v>1610.5,261.75</v>
      </c>
      <c r="D1034">
        <f>ROUNDUP(VLOOKUP(A1034,LevelBalance!U:V,2,FALSE)/(24*60),0)</f>
        <v>3959</v>
      </c>
      <c r="E1034">
        <f>VLOOKUP(A1034,LevelBalance!U:X,4,FALSE)</f>
        <v>0</v>
      </c>
    </row>
    <row r="1035" spans="1:5" x14ac:dyDescent="0.3">
      <c r="A1035">
        <v>1033</v>
      </c>
      <c r="B1035" s="18" t="str">
        <f>VLOOKUP(A1035,AbilBalance!D:M,9,FALSE)</f>
        <v>43,55</v>
      </c>
      <c r="C1035" s="19" t="str">
        <f>VLOOKUP(A1035,AbilBalance!D:M,10,FALSE)</f>
        <v>553.5,1.06</v>
      </c>
      <c r="D1035">
        <f>ROUNDUP(VLOOKUP(A1035,LevelBalance!U:V,2,FALSE)/(24*60),0)</f>
        <v>3959</v>
      </c>
      <c r="E1035">
        <f>VLOOKUP(A1035,LevelBalance!U:X,4,FALSE)</f>
        <v>0</v>
      </c>
    </row>
    <row r="1036" spans="1:5" x14ac:dyDescent="0.3">
      <c r="A1036">
        <v>1034</v>
      </c>
      <c r="B1036" s="18" t="str">
        <f>VLOOKUP(A1036,AbilBalance!D:M,9,FALSE)</f>
        <v>60,61</v>
      </c>
      <c r="C1036" s="19" t="str">
        <f>VLOOKUP(A1036,AbilBalance!D:M,10,FALSE)</f>
        <v>1.51,0.97</v>
      </c>
      <c r="D1036">
        <f>ROUNDUP(VLOOKUP(A1036,LevelBalance!U:V,2,FALSE)/(24*60),0)</f>
        <v>3959</v>
      </c>
      <c r="E1036">
        <f>VLOOKUP(A1036,LevelBalance!U:X,4,FALSE)</f>
        <v>0</v>
      </c>
    </row>
    <row r="1037" spans="1:5" x14ac:dyDescent="0.3">
      <c r="A1037">
        <v>1035</v>
      </c>
      <c r="B1037" s="18" t="str">
        <f>VLOOKUP(A1037,AbilBalance!D:M,9,FALSE)</f>
        <v>35,54</v>
      </c>
      <c r="C1037" s="19" t="str">
        <f>VLOOKUP(A1037,AbilBalance!D:M,10,FALSE)</f>
        <v>5240,6.49</v>
      </c>
      <c r="D1037">
        <f>ROUNDUP(VLOOKUP(A1037,LevelBalance!U:V,2,FALSE)/(24*60),0)</f>
        <v>3994</v>
      </c>
      <c r="E1037">
        <f>VLOOKUP(A1037,LevelBalance!U:X,4,FALSE)</f>
        <v>0</v>
      </c>
    </row>
    <row r="1038" spans="1:5" x14ac:dyDescent="0.3">
      <c r="A1038">
        <v>1036</v>
      </c>
      <c r="B1038" s="18" t="str">
        <f>VLOOKUP(A1038,AbilBalance!D:M,9,FALSE)</f>
        <v>36,50</v>
      </c>
      <c r="C1038" s="19" t="str">
        <f>VLOOKUP(A1038,AbilBalance!D:M,10,FALSE)</f>
        <v>2670,78.1</v>
      </c>
      <c r="D1038">
        <f>ROUNDUP(VLOOKUP(A1038,LevelBalance!U:V,2,FALSE)/(24*60),0)</f>
        <v>3994</v>
      </c>
      <c r="E1038">
        <f>VLOOKUP(A1038,LevelBalance!U:X,4,FALSE)</f>
        <v>0</v>
      </c>
    </row>
    <row r="1039" spans="1:5" x14ac:dyDescent="0.3">
      <c r="A1039">
        <v>1037</v>
      </c>
      <c r="B1039" s="18" t="str">
        <f>VLOOKUP(A1039,AbilBalance!D:M,9,FALSE)</f>
        <v>39,47</v>
      </c>
      <c r="C1039" s="19" t="str">
        <f>VLOOKUP(A1039,AbilBalance!D:M,10,FALSE)</f>
        <v>1612,262</v>
      </c>
      <c r="D1039">
        <f>ROUNDUP(VLOOKUP(A1039,LevelBalance!U:V,2,FALSE)/(24*60),0)</f>
        <v>3994</v>
      </c>
      <c r="E1039">
        <f>VLOOKUP(A1039,LevelBalance!U:X,4,FALSE)</f>
        <v>0</v>
      </c>
    </row>
    <row r="1040" spans="1:5" x14ac:dyDescent="0.3">
      <c r="A1040">
        <v>1038</v>
      </c>
      <c r="B1040" s="18" t="str">
        <f>VLOOKUP(A1040,AbilBalance!D:M,9,FALSE)</f>
        <v>43,55</v>
      </c>
      <c r="C1040" s="19" t="str">
        <f>VLOOKUP(A1040,AbilBalance!D:M,10,FALSE)</f>
        <v>554,1.06</v>
      </c>
      <c r="D1040">
        <f>ROUNDUP(VLOOKUP(A1040,LevelBalance!U:V,2,FALSE)/(24*60),0)</f>
        <v>3994</v>
      </c>
      <c r="E1040">
        <f>VLOOKUP(A1040,LevelBalance!U:X,4,FALSE)</f>
        <v>0</v>
      </c>
    </row>
    <row r="1041" spans="1:5" x14ac:dyDescent="0.3">
      <c r="A1041">
        <v>1039</v>
      </c>
      <c r="B1041" s="18" t="str">
        <f>VLOOKUP(A1041,AbilBalance!D:M,9,FALSE)</f>
        <v>60,42</v>
      </c>
      <c r="C1041" s="19" t="str">
        <f>VLOOKUP(A1041,AbilBalance!D:M,10,FALSE)</f>
        <v>1.51,228</v>
      </c>
      <c r="D1041">
        <f>ROUNDUP(VLOOKUP(A1041,LevelBalance!U:V,2,FALSE)/(24*60),0)</f>
        <v>3994</v>
      </c>
      <c r="E1041">
        <f>VLOOKUP(A1041,LevelBalance!U:X,4,FALSE)</f>
        <v>0</v>
      </c>
    </row>
    <row r="1042" spans="1:5" x14ac:dyDescent="0.3">
      <c r="A1042">
        <v>1040</v>
      </c>
      <c r="B1042" s="18" t="str">
        <f>VLOOKUP(A1042,AbilBalance!D:M,9,FALSE)</f>
        <v>35,54</v>
      </c>
      <c r="C1042" s="19" t="str">
        <f>VLOOKUP(A1042,AbilBalance!D:M,10,FALSE)</f>
        <v>5245,6.5</v>
      </c>
      <c r="D1042">
        <f>ROUNDUP(VLOOKUP(A1042,LevelBalance!U:V,2,FALSE)/(24*60),0)</f>
        <v>3994</v>
      </c>
      <c r="E1042">
        <f>VLOOKUP(A1042,LevelBalance!U:X,4,FALSE)</f>
        <v>0</v>
      </c>
    </row>
    <row r="1043" spans="1:5" x14ac:dyDescent="0.3">
      <c r="A1043">
        <v>1041</v>
      </c>
      <c r="B1043" s="18" t="str">
        <f>VLOOKUP(A1043,AbilBalance!D:M,9,FALSE)</f>
        <v>36,50</v>
      </c>
      <c r="C1043" s="19" t="str">
        <f>VLOOKUP(A1043,AbilBalance!D:M,10,FALSE)</f>
        <v>2672.5,78.18</v>
      </c>
      <c r="D1043">
        <f>ROUNDUP(VLOOKUP(A1043,LevelBalance!U:V,2,FALSE)/(24*60),0)</f>
        <v>3994</v>
      </c>
      <c r="E1043">
        <f>VLOOKUP(A1043,LevelBalance!U:X,4,FALSE)</f>
        <v>0</v>
      </c>
    </row>
    <row r="1044" spans="1:5" x14ac:dyDescent="0.3">
      <c r="A1044">
        <v>1042</v>
      </c>
      <c r="B1044" s="18" t="str">
        <f>VLOOKUP(A1044,AbilBalance!D:M,9,FALSE)</f>
        <v>39,47</v>
      </c>
      <c r="C1044" s="19" t="str">
        <f>VLOOKUP(A1044,AbilBalance!D:M,10,FALSE)</f>
        <v>1613.5,262.25</v>
      </c>
      <c r="D1044">
        <f>ROUNDUP(VLOOKUP(A1044,LevelBalance!U:V,2,FALSE)/(24*60),0)</f>
        <v>3994</v>
      </c>
      <c r="E1044">
        <f>VLOOKUP(A1044,LevelBalance!U:X,4,FALSE)</f>
        <v>0</v>
      </c>
    </row>
    <row r="1045" spans="1:5" x14ac:dyDescent="0.3">
      <c r="A1045">
        <v>1043</v>
      </c>
      <c r="B1045" s="18" t="str">
        <f>VLOOKUP(A1045,AbilBalance!D:M,9,FALSE)</f>
        <v>43,55</v>
      </c>
      <c r="C1045" s="19" t="str">
        <f>VLOOKUP(A1045,AbilBalance!D:M,10,FALSE)</f>
        <v>554.5,1.06</v>
      </c>
      <c r="D1045">
        <f>ROUNDUP(VLOOKUP(A1045,LevelBalance!U:V,2,FALSE)/(24*60),0)</f>
        <v>3994</v>
      </c>
      <c r="E1045">
        <f>VLOOKUP(A1045,LevelBalance!U:X,4,FALSE)</f>
        <v>0</v>
      </c>
    </row>
    <row r="1046" spans="1:5" x14ac:dyDescent="0.3">
      <c r="A1046">
        <v>1044</v>
      </c>
      <c r="B1046" s="18" t="str">
        <f>VLOOKUP(A1046,AbilBalance!D:M,9,FALSE)</f>
        <v>60,46</v>
      </c>
      <c r="C1046" s="19" t="str">
        <f>VLOOKUP(A1046,AbilBalance!D:M,10,FALSE)</f>
        <v>1.51,22.35</v>
      </c>
      <c r="D1046">
        <f>ROUNDUP(VLOOKUP(A1046,LevelBalance!U:V,2,FALSE)/(24*60),0)</f>
        <v>3994</v>
      </c>
      <c r="E1046">
        <f>VLOOKUP(A1046,LevelBalance!U:X,4,FALSE)</f>
        <v>0</v>
      </c>
    </row>
    <row r="1047" spans="1:5" x14ac:dyDescent="0.3">
      <c r="A1047">
        <v>1045</v>
      </c>
      <c r="B1047" s="18" t="str">
        <f>VLOOKUP(A1047,AbilBalance!D:M,9,FALSE)</f>
        <v>35,54</v>
      </c>
      <c r="C1047" s="19" t="str">
        <f>VLOOKUP(A1047,AbilBalance!D:M,10,FALSE)</f>
        <v>5250,6.5</v>
      </c>
      <c r="D1047">
        <f>ROUNDUP(VLOOKUP(A1047,LevelBalance!U:V,2,FALSE)/(24*60),0)</f>
        <v>4028</v>
      </c>
      <c r="E1047">
        <f>VLOOKUP(A1047,LevelBalance!U:X,4,FALSE)</f>
        <v>0</v>
      </c>
    </row>
    <row r="1048" spans="1:5" x14ac:dyDescent="0.3">
      <c r="A1048">
        <v>1046</v>
      </c>
      <c r="B1048" s="18" t="str">
        <f>VLOOKUP(A1048,AbilBalance!D:M,9,FALSE)</f>
        <v>36,50</v>
      </c>
      <c r="C1048" s="19" t="str">
        <f>VLOOKUP(A1048,AbilBalance!D:M,10,FALSE)</f>
        <v>2675,78.25</v>
      </c>
      <c r="D1048">
        <f>ROUNDUP(VLOOKUP(A1048,LevelBalance!U:V,2,FALSE)/(24*60),0)</f>
        <v>4028</v>
      </c>
      <c r="E1048">
        <f>VLOOKUP(A1048,LevelBalance!U:X,4,FALSE)</f>
        <v>0</v>
      </c>
    </row>
    <row r="1049" spans="1:5" x14ac:dyDescent="0.3">
      <c r="A1049">
        <v>1047</v>
      </c>
      <c r="B1049" s="18" t="str">
        <f>VLOOKUP(A1049,AbilBalance!D:M,9,FALSE)</f>
        <v>39,47</v>
      </c>
      <c r="C1049" s="19" t="str">
        <f>VLOOKUP(A1049,AbilBalance!D:M,10,FALSE)</f>
        <v>1615,262.5</v>
      </c>
      <c r="D1049">
        <f>ROUNDUP(VLOOKUP(A1049,LevelBalance!U:V,2,FALSE)/(24*60),0)</f>
        <v>4028</v>
      </c>
      <c r="E1049">
        <f>VLOOKUP(A1049,LevelBalance!U:X,4,FALSE)</f>
        <v>0</v>
      </c>
    </row>
    <row r="1050" spans="1:5" x14ac:dyDescent="0.3">
      <c r="A1050">
        <v>1048</v>
      </c>
      <c r="B1050" s="18" t="str">
        <f>VLOOKUP(A1050,AbilBalance!D:M,9,FALSE)</f>
        <v>43,55</v>
      </c>
      <c r="C1050" s="19" t="str">
        <f>VLOOKUP(A1050,AbilBalance!D:M,10,FALSE)</f>
        <v>555,1.06</v>
      </c>
      <c r="D1050">
        <f>ROUNDUP(VLOOKUP(A1050,LevelBalance!U:V,2,FALSE)/(24*60),0)</f>
        <v>4028</v>
      </c>
      <c r="E1050">
        <f>VLOOKUP(A1050,LevelBalance!U:X,4,FALSE)</f>
        <v>0</v>
      </c>
    </row>
    <row r="1051" spans="1:5" x14ac:dyDescent="0.3">
      <c r="A1051">
        <v>1049</v>
      </c>
      <c r="B1051" s="18" t="str">
        <f>VLOOKUP(A1051,AbilBalance!D:M,9,FALSE)</f>
        <v>60,61</v>
      </c>
      <c r="C1051" s="19" t="str">
        <f>VLOOKUP(A1051,AbilBalance!D:M,10,FALSE)</f>
        <v>1.51,0.97</v>
      </c>
      <c r="D1051">
        <f>ROUNDUP(VLOOKUP(A1051,LevelBalance!U:V,2,FALSE)/(24*60),0)</f>
        <v>4028</v>
      </c>
      <c r="E1051">
        <f>VLOOKUP(A1051,LevelBalance!U:X,4,FALSE)</f>
        <v>0</v>
      </c>
    </row>
    <row r="1052" spans="1:5" x14ac:dyDescent="0.3">
      <c r="A1052">
        <v>1050</v>
      </c>
      <c r="B1052" s="18" t="str">
        <f>VLOOKUP(A1052,AbilBalance!D:M,9,FALSE)</f>
        <v>35,54</v>
      </c>
      <c r="C1052" s="19" t="str">
        <f>VLOOKUP(A1052,AbilBalance!D:M,10,FALSE)</f>
        <v>5255,6.51</v>
      </c>
      <c r="D1052">
        <f>ROUNDUP(VLOOKUP(A1052,LevelBalance!U:V,2,FALSE)/(24*60),0)</f>
        <v>4028</v>
      </c>
      <c r="E1052">
        <f>VLOOKUP(A1052,LevelBalance!U:X,4,FALSE)</f>
        <v>0</v>
      </c>
    </row>
    <row r="1053" spans="1:5" x14ac:dyDescent="0.3">
      <c r="A1053">
        <v>1051</v>
      </c>
      <c r="B1053" s="18" t="str">
        <f>VLOOKUP(A1053,AbilBalance!D:M,9,FALSE)</f>
        <v>36,50</v>
      </c>
      <c r="C1053" s="19" t="str">
        <f>VLOOKUP(A1053,AbilBalance!D:M,10,FALSE)</f>
        <v>2677.5,78.33</v>
      </c>
      <c r="D1053">
        <f>ROUNDUP(VLOOKUP(A1053,LevelBalance!U:V,2,FALSE)/(24*60),0)</f>
        <v>4028</v>
      </c>
      <c r="E1053">
        <f>VLOOKUP(A1053,LevelBalance!U:X,4,FALSE)</f>
        <v>0</v>
      </c>
    </row>
    <row r="1054" spans="1:5" x14ac:dyDescent="0.3">
      <c r="A1054">
        <v>1052</v>
      </c>
      <c r="B1054" s="18" t="str">
        <f>VLOOKUP(A1054,AbilBalance!D:M,9,FALSE)</f>
        <v>39,47</v>
      </c>
      <c r="C1054" s="19" t="str">
        <f>VLOOKUP(A1054,AbilBalance!D:M,10,FALSE)</f>
        <v>1616.5,262.75</v>
      </c>
      <c r="D1054">
        <f>ROUNDUP(VLOOKUP(A1054,LevelBalance!U:V,2,FALSE)/(24*60),0)</f>
        <v>4028</v>
      </c>
      <c r="E1054">
        <f>VLOOKUP(A1054,LevelBalance!U:X,4,FALSE)</f>
        <v>0</v>
      </c>
    </row>
    <row r="1055" spans="1:5" x14ac:dyDescent="0.3">
      <c r="A1055">
        <v>1053</v>
      </c>
      <c r="B1055" s="18" t="str">
        <f>VLOOKUP(A1055,AbilBalance!D:M,9,FALSE)</f>
        <v>43,55</v>
      </c>
      <c r="C1055" s="19" t="str">
        <f>VLOOKUP(A1055,AbilBalance!D:M,10,FALSE)</f>
        <v>555.5,1.07</v>
      </c>
      <c r="D1055">
        <f>ROUNDUP(VLOOKUP(A1055,LevelBalance!U:V,2,FALSE)/(24*60),0)</f>
        <v>4028</v>
      </c>
      <c r="E1055">
        <f>VLOOKUP(A1055,LevelBalance!U:X,4,FALSE)</f>
        <v>0</v>
      </c>
    </row>
    <row r="1056" spans="1:5" x14ac:dyDescent="0.3">
      <c r="A1056">
        <v>1054</v>
      </c>
      <c r="B1056" s="18" t="str">
        <f>VLOOKUP(A1056,AbilBalance!D:M,9,FALSE)</f>
        <v>60,42</v>
      </c>
      <c r="C1056" s="19" t="str">
        <f>VLOOKUP(A1056,AbilBalance!D:M,10,FALSE)</f>
        <v>1.52,228.5</v>
      </c>
      <c r="D1056">
        <f>ROUNDUP(VLOOKUP(A1056,LevelBalance!U:V,2,FALSE)/(24*60),0)</f>
        <v>4028</v>
      </c>
      <c r="E1056">
        <f>VLOOKUP(A1056,LevelBalance!U:X,4,FALSE)</f>
        <v>0</v>
      </c>
    </row>
    <row r="1057" spans="1:5" x14ac:dyDescent="0.3">
      <c r="A1057">
        <v>1055</v>
      </c>
      <c r="B1057" s="18" t="str">
        <f>VLOOKUP(A1057,AbilBalance!D:M,9,FALSE)</f>
        <v>35,54</v>
      </c>
      <c r="C1057" s="19" t="str">
        <f>VLOOKUP(A1057,AbilBalance!D:M,10,FALSE)</f>
        <v>5260,6.51</v>
      </c>
      <c r="D1057">
        <f>ROUNDUP(VLOOKUP(A1057,LevelBalance!U:V,2,FALSE)/(24*60),0)</f>
        <v>4063</v>
      </c>
      <c r="E1057">
        <f>VLOOKUP(A1057,LevelBalance!U:X,4,FALSE)</f>
        <v>0</v>
      </c>
    </row>
    <row r="1058" spans="1:5" x14ac:dyDescent="0.3">
      <c r="A1058">
        <v>1056</v>
      </c>
      <c r="B1058" s="18" t="str">
        <f>VLOOKUP(A1058,AbilBalance!D:M,9,FALSE)</f>
        <v>36,50</v>
      </c>
      <c r="C1058" s="19" t="str">
        <f>VLOOKUP(A1058,AbilBalance!D:M,10,FALSE)</f>
        <v>2680,78.4</v>
      </c>
      <c r="D1058">
        <f>ROUNDUP(VLOOKUP(A1058,LevelBalance!U:V,2,FALSE)/(24*60),0)</f>
        <v>4063</v>
      </c>
      <c r="E1058">
        <f>VLOOKUP(A1058,LevelBalance!U:X,4,FALSE)</f>
        <v>0</v>
      </c>
    </row>
    <row r="1059" spans="1:5" x14ac:dyDescent="0.3">
      <c r="A1059">
        <v>1057</v>
      </c>
      <c r="B1059" s="18" t="str">
        <f>VLOOKUP(A1059,AbilBalance!D:M,9,FALSE)</f>
        <v>39,47</v>
      </c>
      <c r="C1059" s="19" t="str">
        <f>VLOOKUP(A1059,AbilBalance!D:M,10,FALSE)</f>
        <v>1618,263</v>
      </c>
      <c r="D1059">
        <f>ROUNDUP(VLOOKUP(A1059,LevelBalance!U:V,2,FALSE)/(24*60),0)</f>
        <v>4063</v>
      </c>
      <c r="E1059">
        <f>VLOOKUP(A1059,LevelBalance!U:X,4,FALSE)</f>
        <v>0</v>
      </c>
    </row>
    <row r="1060" spans="1:5" x14ac:dyDescent="0.3">
      <c r="A1060">
        <v>1058</v>
      </c>
      <c r="B1060" s="18" t="str">
        <f>VLOOKUP(A1060,AbilBalance!D:M,9,FALSE)</f>
        <v>43,55</v>
      </c>
      <c r="C1060" s="19" t="str">
        <f>VLOOKUP(A1060,AbilBalance!D:M,10,FALSE)</f>
        <v>556,1.07</v>
      </c>
      <c r="D1060">
        <f>ROUNDUP(VLOOKUP(A1060,LevelBalance!U:V,2,FALSE)/(24*60),0)</f>
        <v>4063</v>
      </c>
      <c r="E1060">
        <f>VLOOKUP(A1060,LevelBalance!U:X,4,FALSE)</f>
        <v>0</v>
      </c>
    </row>
    <row r="1061" spans="1:5" x14ac:dyDescent="0.3">
      <c r="A1061">
        <v>1059</v>
      </c>
      <c r="B1061" s="18" t="str">
        <f>VLOOKUP(A1061,AbilBalance!D:M,9,FALSE)</f>
        <v>60,46</v>
      </c>
      <c r="C1061" s="19" t="str">
        <f>VLOOKUP(A1061,AbilBalance!D:M,10,FALSE)</f>
        <v>1.52,22.4</v>
      </c>
      <c r="D1061">
        <f>ROUNDUP(VLOOKUP(A1061,LevelBalance!U:V,2,FALSE)/(24*60),0)</f>
        <v>4063</v>
      </c>
      <c r="E1061">
        <f>VLOOKUP(A1061,LevelBalance!U:X,4,FALSE)</f>
        <v>0</v>
      </c>
    </row>
    <row r="1062" spans="1:5" x14ac:dyDescent="0.3">
      <c r="A1062">
        <v>1060</v>
      </c>
      <c r="B1062" s="18" t="str">
        <f>VLOOKUP(A1062,AbilBalance!D:M,9,FALSE)</f>
        <v>35,54</v>
      </c>
      <c r="C1062" s="19" t="str">
        <f>VLOOKUP(A1062,AbilBalance!D:M,10,FALSE)</f>
        <v>5265,6.52</v>
      </c>
      <c r="D1062">
        <f>ROUNDUP(VLOOKUP(A1062,LevelBalance!U:V,2,FALSE)/(24*60),0)</f>
        <v>4063</v>
      </c>
      <c r="E1062">
        <f>VLOOKUP(A1062,LevelBalance!U:X,4,FALSE)</f>
        <v>0</v>
      </c>
    </row>
    <row r="1063" spans="1:5" x14ac:dyDescent="0.3">
      <c r="A1063">
        <v>1061</v>
      </c>
      <c r="B1063" s="18" t="str">
        <f>VLOOKUP(A1063,AbilBalance!D:M,9,FALSE)</f>
        <v>36,50</v>
      </c>
      <c r="C1063" s="19" t="str">
        <f>VLOOKUP(A1063,AbilBalance!D:M,10,FALSE)</f>
        <v>2682.5,78.48</v>
      </c>
      <c r="D1063">
        <f>ROUNDUP(VLOOKUP(A1063,LevelBalance!U:V,2,FALSE)/(24*60),0)</f>
        <v>4063</v>
      </c>
      <c r="E1063">
        <f>VLOOKUP(A1063,LevelBalance!U:X,4,FALSE)</f>
        <v>0</v>
      </c>
    </row>
    <row r="1064" spans="1:5" x14ac:dyDescent="0.3">
      <c r="A1064">
        <v>1062</v>
      </c>
      <c r="B1064" s="18" t="str">
        <f>VLOOKUP(A1064,AbilBalance!D:M,9,FALSE)</f>
        <v>39,47</v>
      </c>
      <c r="C1064" s="19" t="str">
        <f>VLOOKUP(A1064,AbilBalance!D:M,10,FALSE)</f>
        <v>1619.5,263.25</v>
      </c>
      <c r="D1064">
        <f>ROUNDUP(VLOOKUP(A1064,LevelBalance!U:V,2,FALSE)/(24*60),0)</f>
        <v>4063</v>
      </c>
      <c r="E1064">
        <f>VLOOKUP(A1064,LevelBalance!U:X,4,FALSE)</f>
        <v>0</v>
      </c>
    </row>
    <row r="1065" spans="1:5" x14ac:dyDescent="0.3">
      <c r="A1065">
        <v>1063</v>
      </c>
      <c r="B1065" s="18" t="str">
        <f>VLOOKUP(A1065,AbilBalance!D:M,9,FALSE)</f>
        <v>43,55</v>
      </c>
      <c r="C1065" s="19" t="str">
        <f>VLOOKUP(A1065,AbilBalance!D:M,10,FALSE)</f>
        <v>556.5,1.07</v>
      </c>
      <c r="D1065">
        <f>ROUNDUP(VLOOKUP(A1065,LevelBalance!U:V,2,FALSE)/(24*60),0)</f>
        <v>4063</v>
      </c>
      <c r="E1065">
        <f>VLOOKUP(A1065,LevelBalance!U:X,4,FALSE)</f>
        <v>0</v>
      </c>
    </row>
    <row r="1066" spans="1:5" x14ac:dyDescent="0.3">
      <c r="A1066">
        <v>1064</v>
      </c>
      <c r="B1066" s="18" t="str">
        <f>VLOOKUP(A1066,AbilBalance!D:M,9,FALSE)</f>
        <v>60,61</v>
      </c>
      <c r="C1066" s="19" t="str">
        <f>VLOOKUP(A1066,AbilBalance!D:M,10,FALSE)</f>
        <v>1.52,0.97</v>
      </c>
      <c r="D1066">
        <f>ROUNDUP(VLOOKUP(A1066,LevelBalance!U:V,2,FALSE)/(24*60),0)</f>
        <v>4063</v>
      </c>
      <c r="E1066">
        <f>VLOOKUP(A1066,LevelBalance!U:X,4,FALSE)</f>
        <v>0</v>
      </c>
    </row>
    <row r="1067" spans="1:5" x14ac:dyDescent="0.3">
      <c r="A1067">
        <v>1065</v>
      </c>
      <c r="B1067" s="18" t="str">
        <f>VLOOKUP(A1067,AbilBalance!D:M,9,FALSE)</f>
        <v>35,54</v>
      </c>
      <c r="C1067" s="19" t="str">
        <f>VLOOKUP(A1067,AbilBalance!D:M,10,FALSE)</f>
        <v>5270,6.52</v>
      </c>
      <c r="D1067">
        <f>ROUNDUP(VLOOKUP(A1067,LevelBalance!U:V,2,FALSE)/(24*60),0)</f>
        <v>4098</v>
      </c>
      <c r="E1067">
        <f>VLOOKUP(A1067,LevelBalance!U:X,4,FALSE)</f>
        <v>0</v>
      </c>
    </row>
    <row r="1068" spans="1:5" x14ac:dyDescent="0.3">
      <c r="A1068">
        <v>1066</v>
      </c>
      <c r="B1068" s="18" t="str">
        <f>VLOOKUP(A1068,AbilBalance!D:M,9,FALSE)</f>
        <v>36,50</v>
      </c>
      <c r="C1068" s="19" t="str">
        <f>VLOOKUP(A1068,AbilBalance!D:M,10,FALSE)</f>
        <v>2685,78.55</v>
      </c>
      <c r="D1068">
        <f>ROUNDUP(VLOOKUP(A1068,LevelBalance!U:V,2,FALSE)/(24*60),0)</f>
        <v>4098</v>
      </c>
      <c r="E1068">
        <f>VLOOKUP(A1068,LevelBalance!U:X,4,FALSE)</f>
        <v>0</v>
      </c>
    </row>
    <row r="1069" spans="1:5" x14ac:dyDescent="0.3">
      <c r="A1069">
        <v>1067</v>
      </c>
      <c r="B1069" s="18" t="str">
        <f>VLOOKUP(A1069,AbilBalance!D:M,9,FALSE)</f>
        <v>39,47</v>
      </c>
      <c r="C1069" s="19" t="str">
        <f>VLOOKUP(A1069,AbilBalance!D:M,10,FALSE)</f>
        <v>1621,263.5</v>
      </c>
      <c r="D1069">
        <f>ROUNDUP(VLOOKUP(A1069,LevelBalance!U:V,2,FALSE)/(24*60),0)</f>
        <v>4098</v>
      </c>
      <c r="E1069">
        <f>VLOOKUP(A1069,LevelBalance!U:X,4,FALSE)</f>
        <v>0</v>
      </c>
    </row>
    <row r="1070" spans="1:5" x14ac:dyDescent="0.3">
      <c r="A1070">
        <v>1068</v>
      </c>
      <c r="B1070" s="18" t="str">
        <f>VLOOKUP(A1070,AbilBalance!D:M,9,FALSE)</f>
        <v>43,55</v>
      </c>
      <c r="C1070" s="19" t="str">
        <f>VLOOKUP(A1070,AbilBalance!D:M,10,FALSE)</f>
        <v>557,1.07</v>
      </c>
      <c r="D1070">
        <f>ROUNDUP(VLOOKUP(A1070,LevelBalance!U:V,2,FALSE)/(24*60),0)</f>
        <v>4098</v>
      </c>
      <c r="E1070">
        <f>VLOOKUP(A1070,LevelBalance!U:X,4,FALSE)</f>
        <v>0</v>
      </c>
    </row>
    <row r="1071" spans="1:5" x14ac:dyDescent="0.3">
      <c r="A1071">
        <v>1069</v>
      </c>
      <c r="B1071" s="18" t="str">
        <f>VLOOKUP(A1071,AbilBalance!D:M,9,FALSE)</f>
        <v>60,42</v>
      </c>
      <c r="C1071" s="19" t="str">
        <f>VLOOKUP(A1071,AbilBalance!D:M,10,FALSE)</f>
        <v>1.52,229</v>
      </c>
      <c r="D1071">
        <f>ROUNDUP(VLOOKUP(A1071,LevelBalance!U:V,2,FALSE)/(24*60),0)</f>
        <v>4098</v>
      </c>
      <c r="E1071">
        <f>VLOOKUP(A1071,LevelBalance!U:X,4,FALSE)</f>
        <v>0</v>
      </c>
    </row>
    <row r="1072" spans="1:5" x14ac:dyDescent="0.3">
      <c r="A1072">
        <v>1070</v>
      </c>
      <c r="B1072" s="18" t="str">
        <f>VLOOKUP(A1072,AbilBalance!D:M,9,FALSE)</f>
        <v>35,54</v>
      </c>
      <c r="C1072" s="19" t="str">
        <f>VLOOKUP(A1072,AbilBalance!D:M,10,FALSE)</f>
        <v>5275,6.53</v>
      </c>
      <c r="D1072">
        <f>ROUNDUP(VLOOKUP(A1072,LevelBalance!U:V,2,FALSE)/(24*60),0)</f>
        <v>4098</v>
      </c>
      <c r="E1072">
        <f>VLOOKUP(A1072,LevelBalance!U:X,4,FALSE)</f>
        <v>0</v>
      </c>
    </row>
    <row r="1073" spans="1:5" x14ac:dyDescent="0.3">
      <c r="A1073">
        <v>1071</v>
      </c>
      <c r="B1073" s="18" t="str">
        <f>VLOOKUP(A1073,AbilBalance!D:M,9,FALSE)</f>
        <v>36,50</v>
      </c>
      <c r="C1073" s="19" t="str">
        <f>VLOOKUP(A1073,AbilBalance!D:M,10,FALSE)</f>
        <v>2687.5,78.63</v>
      </c>
      <c r="D1073">
        <f>ROUNDUP(VLOOKUP(A1073,LevelBalance!U:V,2,FALSE)/(24*60),0)</f>
        <v>4098</v>
      </c>
      <c r="E1073">
        <f>VLOOKUP(A1073,LevelBalance!U:X,4,FALSE)</f>
        <v>0</v>
      </c>
    </row>
    <row r="1074" spans="1:5" x14ac:dyDescent="0.3">
      <c r="A1074">
        <v>1072</v>
      </c>
      <c r="B1074" s="18" t="str">
        <f>VLOOKUP(A1074,AbilBalance!D:M,9,FALSE)</f>
        <v>39,47</v>
      </c>
      <c r="C1074" s="19" t="str">
        <f>VLOOKUP(A1074,AbilBalance!D:M,10,FALSE)</f>
        <v>1622.5,263.75</v>
      </c>
      <c r="D1074">
        <f>ROUNDUP(VLOOKUP(A1074,LevelBalance!U:V,2,FALSE)/(24*60),0)</f>
        <v>4098</v>
      </c>
      <c r="E1074">
        <f>VLOOKUP(A1074,LevelBalance!U:X,4,FALSE)</f>
        <v>0</v>
      </c>
    </row>
    <row r="1075" spans="1:5" x14ac:dyDescent="0.3">
      <c r="A1075">
        <v>1073</v>
      </c>
      <c r="B1075" s="18" t="str">
        <f>VLOOKUP(A1075,AbilBalance!D:M,9,FALSE)</f>
        <v>43,55</v>
      </c>
      <c r="C1075" s="19" t="str">
        <f>VLOOKUP(A1075,AbilBalance!D:M,10,FALSE)</f>
        <v>557.5,1.07</v>
      </c>
      <c r="D1075">
        <f>ROUNDUP(VLOOKUP(A1075,LevelBalance!U:V,2,FALSE)/(24*60),0)</f>
        <v>4098</v>
      </c>
      <c r="E1075">
        <f>VLOOKUP(A1075,LevelBalance!U:X,4,FALSE)</f>
        <v>0</v>
      </c>
    </row>
    <row r="1076" spans="1:5" x14ac:dyDescent="0.3">
      <c r="A1076">
        <v>1074</v>
      </c>
      <c r="B1076" s="18" t="str">
        <f>VLOOKUP(A1076,AbilBalance!D:M,9,FALSE)</f>
        <v>60,46</v>
      </c>
      <c r="C1076" s="19" t="str">
        <f>VLOOKUP(A1076,AbilBalance!D:M,10,FALSE)</f>
        <v>1.52,22.45</v>
      </c>
      <c r="D1076">
        <f>ROUNDUP(VLOOKUP(A1076,LevelBalance!U:V,2,FALSE)/(24*60),0)</f>
        <v>4098</v>
      </c>
      <c r="E1076">
        <f>VLOOKUP(A1076,LevelBalance!U:X,4,FALSE)</f>
        <v>0</v>
      </c>
    </row>
    <row r="1077" spans="1:5" x14ac:dyDescent="0.3">
      <c r="A1077">
        <v>1075</v>
      </c>
      <c r="B1077" s="18" t="str">
        <f>VLOOKUP(A1077,AbilBalance!D:M,9,FALSE)</f>
        <v>35,54</v>
      </c>
      <c r="C1077" s="19" t="str">
        <f>VLOOKUP(A1077,AbilBalance!D:M,10,FALSE)</f>
        <v>5280,6.53</v>
      </c>
      <c r="D1077">
        <f>ROUNDUP(VLOOKUP(A1077,LevelBalance!U:V,2,FALSE)/(24*60),0)</f>
        <v>4132</v>
      </c>
      <c r="E1077">
        <f>VLOOKUP(A1077,LevelBalance!U:X,4,FALSE)</f>
        <v>0</v>
      </c>
    </row>
    <row r="1078" spans="1:5" x14ac:dyDescent="0.3">
      <c r="A1078">
        <v>1076</v>
      </c>
      <c r="B1078" s="18" t="str">
        <f>VLOOKUP(A1078,AbilBalance!D:M,9,FALSE)</f>
        <v>36,50</v>
      </c>
      <c r="C1078" s="19" t="str">
        <f>VLOOKUP(A1078,AbilBalance!D:M,10,FALSE)</f>
        <v>2690,78.7</v>
      </c>
      <c r="D1078">
        <f>ROUNDUP(VLOOKUP(A1078,LevelBalance!U:V,2,FALSE)/(24*60),0)</f>
        <v>4132</v>
      </c>
      <c r="E1078">
        <f>VLOOKUP(A1078,LevelBalance!U:X,4,FALSE)</f>
        <v>0</v>
      </c>
    </row>
    <row r="1079" spans="1:5" x14ac:dyDescent="0.3">
      <c r="A1079">
        <v>1077</v>
      </c>
      <c r="B1079" s="18" t="str">
        <f>VLOOKUP(A1079,AbilBalance!D:M,9,FALSE)</f>
        <v>39,47</v>
      </c>
      <c r="C1079" s="19" t="str">
        <f>VLOOKUP(A1079,AbilBalance!D:M,10,FALSE)</f>
        <v>1624,264</v>
      </c>
      <c r="D1079">
        <f>ROUNDUP(VLOOKUP(A1079,LevelBalance!U:V,2,FALSE)/(24*60),0)</f>
        <v>4132</v>
      </c>
      <c r="E1079">
        <f>VLOOKUP(A1079,LevelBalance!U:X,4,FALSE)</f>
        <v>0</v>
      </c>
    </row>
    <row r="1080" spans="1:5" x14ac:dyDescent="0.3">
      <c r="A1080">
        <v>1078</v>
      </c>
      <c r="B1080" s="18" t="str">
        <f>VLOOKUP(A1080,AbilBalance!D:M,9,FALSE)</f>
        <v>43,55</v>
      </c>
      <c r="C1080" s="19" t="str">
        <f>VLOOKUP(A1080,AbilBalance!D:M,10,FALSE)</f>
        <v>558,1.07</v>
      </c>
      <c r="D1080">
        <f>ROUNDUP(VLOOKUP(A1080,LevelBalance!U:V,2,FALSE)/(24*60),0)</f>
        <v>4132</v>
      </c>
      <c r="E1080">
        <f>VLOOKUP(A1080,LevelBalance!U:X,4,FALSE)</f>
        <v>0</v>
      </c>
    </row>
    <row r="1081" spans="1:5" x14ac:dyDescent="0.3">
      <c r="A1081">
        <v>1079</v>
      </c>
      <c r="B1081" s="18" t="str">
        <f>VLOOKUP(A1081,AbilBalance!D:M,9,FALSE)</f>
        <v>60,61</v>
      </c>
      <c r="C1081" s="19" t="str">
        <f>VLOOKUP(A1081,AbilBalance!D:M,10,FALSE)</f>
        <v>1.52,0.98</v>
      </c>
      <c r="D1081">
        <f>ROUNDUP(VLOOKUP(A1081,LevelBalance!U:V,2,FALSE)/(24*60),0)</f>
        <v>4132</v>
      </c>
      <c r="E1081">
        <f>VLOOKUP(A1081,LevelBalance!U:X,4,FALSE)</f>
        <v>0</v>
      </c>
    </row>
    <row r="1082" spans="1:5" x14ac:dyDescent="0.3">
      <c r="A1082">
        <v>1080</v>
      </c>
      <c r="B1082" s="18" t="str">
        <f>VLOOKUP(A1082,AbilBalance!D:M,9,FALSE)</f>
        <v>35,54</v>
      </c>
      <c r="C1082" s="19" t="str">
        <f>VLOOKUP(A1082,AbilBalance!D:M,10,FALSE)</f>
        <v>5285,6.54</v>
      </c>
      <c r="D1082">
        <f>ROUNDUP(VLOOKUP(A1082,LevelBalance!U:V,2,FALSE)/(24*60),0)</f>
        <v>4132</v>
      </c>
      <c r="E1082">
        <f>VLOOKUP(A1082,LevelBalance!U:X,4,FALSE)</f>
        <v>0</v>
      </c>
    </row>
    <row r="1083" spans="1:5" x14ac:dyDescent="0.3">
      <c r="A1083">
        <v>1081</v>
      </c>
      <c r="B1083" s="18" t="str">
        <f>VLOOKUP(A1083,AbilBalance!D:M,9,FALSE)</f>
        <v>36,50</v>
      </c>
      <c r="C1083" s="19" t="str">
        <f>VLOOKUP(A1083,AbilBalance!D:M,10,FALSE)</f>
        <v>2692.5,78.78</v>
      </c>
      <c r="D1083">
        <f>ROUNDUP(VLOOKUP(A1083,LevelBalance!U:V,2,FALSE)/(24*60),0)</f>
        <v>4132</v>
      </c>
      <c r="E1083">
        <f>VLOOKUP(A1083,LevelBalance!U:X,4,FALSE)</f>
        <v>0</v>
      </c>
    </row>
    <row r="1084" spans="1:5" x14ac:dyDescent="0.3">
      <c r="A1084">
        <v>1082</v>
      </c>
      <c r="B1084" s="18" t="str">
        <f>VLOOKUP(A1084,AbilBalance!D:M,9,FALSE)</f>
        <v>39,47</v>
      </c>
      <c r="C1084" s="19" t="str">
        <f>VLOOKUP(A1084,AbilBalance!D:M,10,FALSE)</f>
        <v>1625.5,264.25</v>
      </c>
      <c r="D1084">
        <f>ROUNDUP(VLOOKUP(A1084,LevelBalance!U:V,2,FALSE)/(24*60),0)</f>
        <v>4132</v>
      </c>
      <c r="E1084">
        <f>VLOOKUP(A1084,LevelBalance!U:X,4,FALSE)</f>
        <v>0</v>
      </c>
    </row>
    <row r="1085" spans="1:5" x14ac:dyDescent="0.3">
      <c r="A1085">
        <v>1083</v>
      </c>
      <c r="B1085" s="18" t="str">
        <f>VLOOKUP(A1085,AbilBalance!D:M,9,FALSE)</f>
        <v>43,55</v>
      </c>
      <c r="C1085" s="19" t="str">
        <f>VLOOKUP(A1085,AbilBalance!D:M,10,FALSE)</f>
        <v>558.5,1.07</v>
      </c>
      <c r="D1085">
        <f>ROUNDUP(VLOOKUP(A1085,LevelBalance!U:V,2,FALSE)/(24*60),0)</f>
        <v>4132</v>
      </c>
      <c r="E1085">
        <f>VLOOKUP(A1085,LevelBalance!U:X,4,FALSE)</f>
        <v>0</v>
      </c>
    </row>
    <row r="1086" spans="1:5" x14ac:dyDescent="0.3">
      <c r="A1086">
        <v>1084</v>
      </c>
      <c r="B1086" s="18" t="str">
        <f>VLOOKUP(A1086,AbilBalance!D:M,9,FALSE)</f>
        <v>60,42</v>
      </c>
      <c r="C1086" s="19" t="str">
        <f>VLOOKUP(A1086,AbilBalance!D:M,10,FALSE)</f>
        <v>1.52,229.5</v>
      </c>
      <c r="D1086">
        <f>ROUNDUP(VLOOKUP(A1086,LevelBalance!U:V,2,FALSE)/(24*60),0)</f>
        <v>4132</v>
      </c>
      <c r="E1086">
        <f>VLOOKUP(A1086,LevelBalance!U:X,4,FALSE)</f>
        <v>0</v>
      </c>
    </row>
    <row r="1087" spans="1:5" x14ac:dyDescent="0.3">
      <c r="A1087">
        <v>1085</v>
      </c>
      <c r="B1087" s="18" t="str">
        <f>VLOOKUP(A1087,AbilBalance!D:M,9,FALSE)</f>
        <v>35,54</v>
      </c>
      <c r="C1087" s="19" t="str">
        <f>VLOOKUP(A1087,AbilBalance!D:M,10,FALSE)</f>
        <v>5290,6.54</v>
      </c>
      <c r="D1087">
        <f>ROUNDUP(VLOOKUP(A1087,LevelBalance!U:V,2,FALSE)/(24*60),0)</f>
        <v>4167</v>
      </c>
      <c r="E1087">
        <f>VLOOKUP(A1087,LevelBalance!U:X,4,FALSE)</f>
        <v>0</v>
      </c>
    </row>
    <row r="1088" spans="1:5" x14ac:dyDescent="0.3">
      <c r="A1088">
        <v>1086</v>
      </c>
      <c r="B1088" s="18" t="str">
        <f>VLOOKUP(A1088,AbilBalance!D:M,9,FALSE)</f>
        <v>36,50</v>
      </c>
      <c r="C1088" s="19" t="str">
        <f>VLOOKUP(A1088,AbilBalance!D:M,10,FALSE)</f>
        <v>2695,78.85</v>
      </c>
      <c r="D1088">
        <f>ROUNDUP(VLOOKUP(A1088,LevelBalance!U:V,2,FALSE)/(24*60),0)</f>
        <v>4167</v>
      </c>
      <c r="E1088">
        <f>VLOOKUP(A1088,LevelBalance!U:X,4,FALSE)</f>
        <v>0</v>
      </c>
    </row>
    <row r="1089" spans="1:5" x14ac:dyDescent="0.3">
      <c r="A1089">
        <v>1087</v>
      </c>
      <c r="B1089" s="18" t="str">
        <f>VLOOKUP(A1089,AbilBalance!D:M,9,FALSE)</f>
        <v>39,47</v>
      </c>
      <c r="C1089" s="19" t="str">
        <f>VLOOKUP(A1089,AbilBalance!D:M,10,FALSE)</f>
        <v>1627,264.5</v>
      </c>
      <c r="D1089">
        <f>ROUNDUP(VLOOKUP(A1089,LevelBalance!U:V,2,FALSE)/(24*60),0)</f>
        <v>4167</v>
      </c>
      <c r="E1089">
        <f>VLOOKUP(A1089,LevelBalance!U:X,4,FALSE)</f>
        <v>0</v>
      </c>
    </row>
    <row r="1090" spans="1:5" x14ac:dyDescent="0.3">
      <c r="A1090">
        <v>1088</v>
      </c>
      <c r="B1090" s="18" t="str">
        <f>VLOOKUP(A1090,AbilBalance!D:M,9,FALSE)</f>
        <v>43,55</v>
      </c>
      <c r="C1090" s="19" t="str">
        <f>VLOOKUP(A1090,AbilBalance!D:M,10,FALSE)</f>
        <v>559,1.07</v>
      </c>
      <c r="D1090">
        <f>ROUNDUP(VLOOKUP(A1090,LevelBalance!U:V,2,FALSE)/(24*60),0)</f>
        <v>4167</v>
      </c>
      <c r="E1090">
        <f>VLOOKUP(A1090,LevelBalance!U:X,4,FALSE)</f>
        <v>0</v>
      </c>
    </row>
    <row r="1091" spans="1:5" x14ac:dyDescent="0.3">
      <c r="A1091">
        <v>1089</v>
      </c>
      <c r="B1091" s="18" t="str">
        <f>VLOOKUP(A1091,AbilBalance!D:M,9,FALSE)</f>
        <v>60,46</v>
      </c>
      <c r="C1091" s="19" t="str">
        <f>VLOOKUP(A1091,AbilBalance!D:M,10,FALSE)</f>
        <v>1.52,22.5</v>
      </c>
      <c r="D1091">
        <f>ROUNDUP(VLOOKUP(A1091,LevelBalance!U:V,2,FALSE)/(24*60),0)</f>
        <v>4167</v>
      </c>
      <c r="E1091">
        <f>VLOOKUP(A1091,LevelBalance!U:X,4,FALSE)</f>
        <v>0</v>
      </c>
    </row>
    <row r="1092" spans="1:5" x14ac:dyDescent="0.3">
      <c r="A1092">
        <v>1090</v>
      </c>
      <c r="B1092" s="18" t="str">
        <f>VLOOKUP(A1092,AbilBalance!D:M,9,FALSE)</f>
        <v>35,54</v>
      </c>
      <c r="C1092" s="19" t="str">
        <f>VLOOKUP(A1092,AbilBalance!D:M,10,FALSE)</f>
        <v>5295,6.55</v>
      </c>
      <c r="D1092">
        <f>ROUNDUP(VLOOKUP(A1092,LevelBalance!U:V,2,FALSE)/(24*60),0)</f>
        <v>4167</v>
      </c>
      <c r="E1092">
        <f>VLOOKUP(A1092,LevelBalance!U:X,4,FALSE)</f>
        <v>0</v>
      </c>
    </row>
    <row r="1093" spans="1:5" x14ac:dyDescent="0.3">
      <c r="A1093">
        <v>1091</v>
      </c>
      <c r="B1093" s="18" t="str">
        <f>VLOOKUP(A1093,AbilBalance!D:M,9,FALSE)</f>
        <v>36,50</v>
      </c>
      <c r="C1093" s="19" t="str">
        <f>VLOOKUP(A1093,AbilBalance!D:M,10,FALSE)</f>
        <v>2697.5,78.93</v>
      </c>
      <c r="D1093">
        <f>ROUNDUP(VLOOKUP(A1093,LevelBalance!U:V,2,FALSE)/(24*60),0)</f>
        <v>4167</v>
      </c>
      <c r="E1093">
        <f>VLOOKUP(A1093,LevelBalance!U:X,4,FALSE)</f>
        <v>0</v>
      </c>
    </row>
    <row r="1094" spans="1:5" x14ac:dyDescent="0.3">
      <c r="A1094">
        <v>1092</v>
      </c>
      <c r="B1094" s="18" t="str">
        <f>VLOOKUP(A1094,AbilBalance!D:M,9,FALSE)</f>
        <v>39,47</v>
      </c>
      <c r="C1094" s="19" t="str">
        <f>VLOOKUP(A1094,AbilBalance!D:M,10,FALSE)</f>
        <v>1628.5,264.75</v>
      </c>
      <c r="D1094">
        <f>ROUNDUP(VLOOKUP(A1094,LevelBalance!U:V,2,FALSE)/(24*60),0)</f>
        <v>4167</v>
      </c>
      <c r="E1094">
        <f>VLOOKUP(A1094,LevelBalance!U:X,4,FALSE)</f>
        <v>0</v>
      </c>
    </row>
    <row r="1095" spans="1:5" x14ac:dyDescent="0.3">
      <c r="A1095">
        <v>1093</v>
      </c>
      <c r="B1095" s="18" t="str">
        <f>VLOOKUP(A1095,AbilBalance!D:M,9,FALSE)</f>
        <v>43,55</v>
      </c>
      <c r="C1095" s="19" t="str">
        <f>VLOOKUP(A1095,AbilBalance!D:M,10,FALSE)</f>
        <v>559.5,1.07</v>
      </c>
      <c r="D1095">
        <f>ROUNDUP(VLOOKUP(A1095,LevelBalance!U:V,2,FALSE)/(24*60),0)</f>
        <v>4167</v>
      </c>
      <c r="E1095">
        <f>VLOOKUP(A1095,LevelBalance!U:X,4,FALSE)</f>
        <v>0</v>
      </c>
    </row>
    <row r="1096" spans="1:5" x14ac:dyDescent="0.3">
      <c r="A1096">
        <v>1094</v>
      </c>
      <c r="B1096" s="18" t="str">
        <f>VLOOKUP(A1096,AbilBalance!D:M,9,FALSE)</f>
        <v>60,61</v>
      </c>
      <c r="C1096" s="19" t="str">
        <f>VLOOKUP(A1096,AbilBalance!D:M,10,FALSE)</f>
        <v>1.52,0.98</v>
      </c>
      <c r="D1096">
        <f>ROUNDUP(VLOOKUP(A1096,LevelBalance!U:V,2,FALSE)/(24*60),0)</f>
        <v>4167</v>
      </c>
      <c r="E1096">
        <f>VLOOKUP(A1096,LevelBalance!U:X,4,FALSE)</f>
        <v>0</v>
      </c>
    </row>
    <row r="1097" spans="1:5" x14ac:dyDescent="0.3">
      <c r="A1097">
        <v>1095</v>
      </c>
      <c r="B1097" s="18" t="str">
        <f>VLOOKUP(A1097,AbilBalance!D:M,9,FALSE)</f>
        <v>35,54</v>
      </c>
      <c r="C1097" s="19" t="str">
        <f>VLOOKUP(A1097,AbilBalance!D:M,10,FALSE)</f>
        <v>5300,6.55</v>
      </c>
      <c r="D1097">
        <f>ROUNDUP(VLOOKUP(A1097,LevelBalance!U:V,2,FALSE)/(24*60),0)</f>
        <v>4202</v>
      </c>
      <c r="E1097">
        <f>VLOOKUP(A1097,LevelBalance!U:X,4,FALSE)</f>
        <v>0</v>
      </c>
    </row>
    <row r="1098" spans="1:5" x14ac:dyDescent="0.3">
      <c r="A1098">
        <v>1096</v>
      </c>
      <c r="B1098" s="18" t="str">
        <f>VLOOKUP(A1098,AbilBalance!D:M,9,FALSE)</f>
        <v>36,50</v>
      </c>
      <c r="C1098" s="19" t="str">
        <f>VLOOKUP(A1098,AbilBalance!D:M,10,FALSE)</f>
        <v>2700,79</v>
      </c>
      <c r="D1098">
        <f>ROUNDUP(VLOOKUP(A1098,LevelBalance!U:V,2,FALSE)/(24*60),0)</f>
        <v>4202</v>
      </c>
      <c r="E1098">
        <f>VLOOKUP(A1098,LevelBalance!U:X,4,FALSE)</f>
        <v>0</v>
      </c>
    </row>
    <row r="1099" spans="1:5" x14ac:dyDescent="0.3">
      <c r="A1099">
        <v>1097</v>
      </c>
      <c r="B1099" s="18" t="str">
        <f>VLOOKUP(A1099,AbilBalance!D:M,9,FALSE)</f>
        <v>39,47</v>
      </c>
      <c r="C1099" s="19" t="str">
        <f>VLOOKUP(A1099,AbilBalance!D:M,10,FALSE)</f>
        <v>1630,265</v>
      </c>
      <c r="D1099">
        <f>ROUNDUP(VLOOKUP(A1099,LevelBalance!U:V,2,FALSE)/(24*60),0)</f>
        <v>4202</v>
      </c>
      <c r="E1099">
        <f>VLOOKUP(A1099,LevelBalance!U:X,4,FALSE)</f>
        <v>0</v>
      </c>
    </row>
    <row r="1100" spans="1:5" x14ac:dyDescent="0.3">
      <c r="A1100">
        <v>1098</v>
      </c>
      <c r="B1100" s="18" t="str">
        <f>VLOOKUP(A1100,AbilBalance!D:M,9,FALSE)</f>
        <v>43,55</v>
      </c>
      <c r="C1100" s="19" t="str">
        <f>VLOOKUP(A1100,AbilBalance!D:M,10,FALSE)</f>
        <v>560,1.07</v>
      </c>
      <c r="D1100">
        <f>ROUNDUP(VLOOKUP(A1100,LevelBalance!U:V,2,FALSE)/(24*60),0)</f>
        <v>4202</v>
      </c>
      <c r="E1100">
        <f>VLOOKUP(A1100,LevelBalance!U:X,4,FALSE)</f>
        <v>0</v>
      </c>
    </row>
    <row r="1101" spans="1:5" x14ac:dyDescent="0.3">
      <c r="A1101">
        <v>1099</v>
      </c>
      <c r="B1101" s="18" t="str">
        <f>VLOOKUP(A1101,AbilBalance!D:M,9,FALSE)</f>
        <v>60,42</v>
      </c>
      <c r="C1101" s="19" t="str">
        <f>VLOOKUP(A1101,AbilBalance!D:M,10,FALSE)</f>
        <v>1.52,230</v>
      </c>
      <c r="D1101">
        <f>ROUNDUP(VLOOKUP(A1101,LevelBalance!U:V,2,FALSE)/(24*60),0)</f>
        <v>4202</v>
      </c>
      <c r="E1101">
        <f>VLOOKUP(A1101,LevelBalance!U:X,4,FALSE)</f>
        <v>0</v>
      </c>
    </row>
    <row r="1102" spans="1:5" x14ac:dyDescent="0.3">
      <c r="A1102">
        <v>1100</v>
      </c>
      <c r="B1102" s="18" t="str">
        <f>VLOOKUP(A1102,AbilBalance!D:M,9,FALSE)</f>
        <v>35,54</v>
      </c>
      <c r="C1102" s="19" t="str">
        <f>VLOOKUP(A1102,AbilBalance!D:M,10,FALSE)</f>
        <v>5305,6.56</v>
      </c>
      <c r="D1102">
        <f>ROUNDUP(VLOOKUP(A1102,LevelBalance!U:V,2,FALSE)/(24*60),0)</f>
        <v>4202</v>
      </c>
      <c r="E1102">
        <f>VLOOKUP(A1102,LevelBalance!U:X,4,FALSE)</f>
        <v>0</v>
      </c>
    </row>
    <row r="1103" spans="1:5" x14ac:dyDescent="0.3">
      <c r="A1103">
        <v>1101</v>
      </c>
      <c r="B1103" s="18" t="str">
        <f>VLOOKUP(A1103,AbilBalance!D:M,9,FALSE)</f>
        <v>36,50</v>
      </c>
      <c r="C1103" s="19" t="str">
        <f>VLOOKUP(A1103,AbilBalance!D:M,10,FALSE)</f>
        <v>2702.5,79.08</v>
      </c>
      <c r="D1103">
        <f>ROUNDUP(VLOOKUP(A1103,LevelBalance!U:V,2,FALSE)/(24*60),0)</f>
        <v>4202</v>
      </c>
      <c r="E1103">
        <f>VLOOKUP(A1103,LevelBalance!U:X,4,FALSE)</f>
        <v>0</v>
      </c>
    </row>
    <row r="1104" spans="1:5" x14ac:dyDescent="0.3">
      <c r="A1104">
        <v>1102</v>
      </c>
      <c r="B1104" s="18" t="str">
        <f>VLOOKUP(A1104,AbilBalance!D:M,9,FALSE)</f>
        <v>39,47</v>
      </c>
      <c r="C1104" s="19" t="str">
        <f>VLOOKUP(A1104,AbilBalance!D:M,10,FALSE)</f>
        <v>1631.5,265.25</v>
      </c>
      <c r="D1104">
        <f>ROUNDUP(VLOOKUP(A1104,LevelBalance!U:V,2,FALSE)/(24*60),0)</f>
        <v>4202</v>
      </c>
      <c r="E1104">
        <f>VLOOKUP(A1104,LevelBalance!U:X,4,FALSE)</f>
        <v>0</v>
      </c>
    </row>
    <row r="1105" spans="1:5" x14ac:dyDescent="0.3">
      <c r="A1105">
        <v>1103</v>
      </c>
      <c r="B1105" s="18" t="str">
        <f>VLOOKUP(A1105,AbilBalance!D:M,9,FALSE)</f>
        <v>43,55</v>
      </c>
      <c r="C1105" s="19" t="str">
        <f>VLOOKUP(A1105,AbilBalance!D:M,10,FALSE)</f>
        <v>560.5,1.08</v>
      </c>
      <c r="D1105">
        <f>ROUNDUP(VLOOKUP(A1105,LevelBalance!U:V,2,FALSE)/(24*60),0)</f>
        <v>4202</v>
      </c>
      <c r="E1105">
        <f>VLOOKUP(A1105,LevelBalance!U:X,4,FALSE)</f>
        <v>0</v>
      </c>
    </row>
    <row r="1106" spans="1:5" x14ac:dyDescent="0.3">
      <c r="A1106">
        <v>1104</v>
      </c>
      <c r="B1106" s="18" t="str">
        <f>VLOOKUP(A1106,AbilBalance!D:M,9,FALSE)</f>
        <v>60,46</v>
      </c>
      <c r="C1106" s="19" t="str">
        <f>VLOOKUP(A1106,AbilBalance!D:M,10,FALSE)</f>
        <v>1.53,22.55</v>
      </c>
      <c r="D1106">
        <f>ROUNDUP(VLOOKUP(A1106,LevelBalance!U:V,2,FALSE)/(24*60),0)</f>
        <v>4202</v>
      </c>
      <c r="E1106">
        <f>VLOOKUP(A1106,LevelBalance!U:X,4,FALSE)</f>
        <v>0</v>
      </c>
    </row>
    <row r="1107" spans="1:5" x14ac:dyDescent="0.3">
      <c r="A1107">
        <v>1105</v>
      </c>
      <c r="B1107" s="18" t="str">
        <f>VLOOKUP(A1107,AbilBalance!D:M,9,FALSE)</f>
        <v>35,54</v>
      </c>
      <c r="C1107" s="19" t="str">
        <f>VLOOKUP(A1107,AbilBalance!D:M,10,FALSE)</f>
        <v>5310,6.56</v>
      </c>
      <c r="D1107">
        <f>ROUNDUP(VLOOKUP(A1107,LevelBalance!U:V,2,FALSE)/(24*60),0)</f>
        <v>4237</v>
      </c>
      <c r="E1107">
        <f>VLOOKUP(A1107,LevelBalance!U:X,4,FALSE)</f>
        <v>0</v>
      </c>
    </row>
    <row r="1108" spans="1:5" x14ac:dyDescent="0.3">
      <c r="A1108">
        <v>1106</v>
      </c>
      <c r="B1108" s="18" t="str">
        <f>VLOOKUP(A1108,AbilBalance!D:M,9,FALSE)</f>
        <v>36,50</v>
      </c>
      <c r="C1108" s="19" t="str">
        <f>VLOOKUP(A1108,AbilBalance!D:M,10,FALSE)</f>
        <v>2705,79.15</v>
      </c>
      <c r="D1108">
        <f>ROUNDUP(VLOOKUP(A1108,LevelBalance!U:V,2,FALSE)/(24*60),0)</f>
        <v>4237</v>
      </c>
      <c r="E1108">
        <f>VLOOKUP(A1108,LevelBalance!U:X,4,FALSE)</f>
        <v>0</v>
      </c>
    </row>
    <row r="1109" spans="1:5" x14ac:dyDescent="0.3">
      <c r="A1109">
        <v>1107</v>
      </c>
      <c r="B1109" s="18" t="str">
        <f>VLOOKUP(A1109,AbilBalance!D:M,9,FALSE)</f>
        <v>39,47</v>
      </c>
      <c r="C1109" s="19" t="str">
        <f>VLOOKUP(A1109,AbilBalance!D:M,10,FALSE)</f>
        <v>1633,265.5</v>
      </c>
      <c r="D1109">
        <f>ROUNDUP(VLOOKUP(A1109,LevelBalance!U:V,2,FALSE)/(24*60),0)</f>
        <v>4237</v>
      </c>
      <c r="E1109">
        <f>VLOOKUP(A1109,LevelBalance!U:X,4,FALSE)</f>
        <v>0</v>
      </c>
    </row>
    <row r="1110" spans="1:5" x14ac:dyDescent="0.3">
      <c r="A1110">
        <v>1108</v>
      </c>
      <c r="B1110" s="18" t="str">
        <f>VLOOKUP(A1110,AbilBalance!D:M,9,FALSE)</f>
        <v>43,55</v>
      </c>
      <c r="C1110" s="19" t="str">
        <f>VLOOKUP(A1110,AbilBalance!D:M,10,FALSE)</f>
        <v>561,1.08</v>
      </c>
      <c r="D1110">
        <f>ROUNDUP(VLOOKUP(A1110,LevelBalance!U:V,2,FALSE)/(24*60),0)</f>
        <v>4237</v>
      </c>
      <c r="E1110">
        <f>VLOOKUP(A1110,LevelBalance!U:X,4,FALSE)</f>
        <v>0</v>
      </c>
    </row>
    <row r="1111" spans="1:5" x14ac:dyDescent="0.3">
      <c r="A1111">
        <v>1109</v>
      </c>
      <c r="B1111" s="18" t="str">
        <f>VLOOKUP(A1111,AbilBalance!D:M,9,FALSE)</f>
        <v>60,61</v>
      </c>
      <c r="C1111" s="19" t="str">
        <f>VLOOKUP(A1111,AbilBalance!D:M,10,FALSE)</f>
        <v>1.53,0.98</v>
      </c>
      <c r="D1111">
        <f>ROUNDUP(VLOOKUP(A1111,LevelBalance!U:V,2,FALSE)/(24*60),0)</f>
        <v>4237</v>
      </c>
      <c r="E1111">
        <f>VLOOKUP(A1111,LevelBalance!U:X,4,FALSE)</f>
        <v>0</v>
      </c>
    </row>
    <row r="1112" spans="1:5" x14ac:dyDescent="0.3">
      <c r="A1112">
        <v>1110</v>
      </c>
      <c r="B1112" s="18" t="str">
        <f>VLOOKUP(A1112,AbilBalance!D:M,9,FALSE)</f>
        <v>35,54</v>
      </c>
      <c r="C1112" s="19" t="str">
        <f>VLOOKUP(A1112,AbilBalance!D:M,10,FALSE)</f>
        <v>5315,6.57</v>
      </c>
      <c r="D1112">
        <f>ROUNDUP(VLOOKUP(A1112,LevelBalance!U:V,2,FALSE)/(24*60),0)</f>
        <v>4237</v>
      </c>
      <c r="E1112">
        <f>VLOOKUP(A1112,LevelBalance!U:X,4,FALSE)</f>
        <v>0</v>
      </c>
    </row>
    <row r="1113" spans="1:5" x14ac:dyDescent="0.3">
      <c r="A1113">
        <v>1111</v>
      </c>
      <c r="B1113" s="18" t="str">
        <f>VLOOKUP(A1113,AbilBalance!D:M,9,FALSE)</f>
        <v>36,50</v>
      </c>
      <c r="C1113" s="19" t="str">
        <f>VLOOKUP(A1113,AbilBalance!D:M,10,FALSE)</f>
        <v>2707.5,79.23</v>
      </c>
      <c r="D1113">
        <f>ROUNDUP(VLOOKUP(A1113,LevelBalance!U:V,2,FALSE)/(24*60),0)</f>
        <v>4237</v>
      </c>
      <c r="E1113">
        <f>VLOOKUP(A1113,LevelBalance!U:X,4,FALSE)</f>
        <v>0</v>
      </c>
    </row>
    <row r="1114" spans="1:5" x14ac:dyDescent="0.3">
      <c r="A1114">
        <v>1112</v>
      </c>
      <c r="B1114" s="18" t="str">
        <f>VLOOKUP(A1114,AbilBalance!D:M,9,FALSE)</f>
        <v>39,47</v>
      </c>
      <c r="C1114" s="19" t="str">
        <f>VLOOKUP(A1114,AbilBalance!D:M,10,FALSE)</f>
        <v>1634.5,265.75</v>
      </c>
      <c r="D1114">
        <f>ROUNDUP(VLOOKUP(A1114,LevelBalance!U:V,2,FALSE)/(24*60),0)</f>
        <v>4237</v>
      </c>
      <c r="E1114">
        <f>VLOOKUP(A1114,LevelBalance!U:X,4,FALSE)</f>
        <v>0</v>
      </c>
    </row>
    <row r="1115" spans="1:5" x14ac:dyDescent="0.3">
      <c r="A1115">
        <v>1113</v>
      </c>
      <c r="B1115" s="18" t="str">
        <f>VLOOKUP(A1115,AbilBalance!D:M,9,FALSE)</f>
        <v>43,55</v>
      </c>
      <c r="C1115" s="19" t="str">
        <f>VLOOKUP(A1115,AbilBalance!D:M,10,FALSE)</f>
        <v>561.5,1.08</v>
      </c>
      <c r="D1115">
        <f>ROUNDUP(VLOOKUP(A1115,LevelBalance!U:V,2,FALSE)/(24*60),0)</f>
        <v>4237</v>
      </c>
      <c r="E1115">
        <f>VLOOKUP(A1115,LevelBalance!U:X,4,FALSE)</f>
        <v>0</v>
      </c>
    </row>
    <row r="1116" spans="1:5" x14ac:dyDescent="0.3">
      <c r="A1116">
        <v>1114</v>
      </c>
      <c r="B1116" s="18" t="str">
        <f>VLOOKUP(A1116,AbilBalance!D:M,9,FALSE)</f>
        <v>60,42</v>
      </c>
      <c r="C1116" s="19" t="str">
        <f>VLOOKUP(A1116,AbilBalance!D:M,10,FALSE)</f>
        <v>1.53,230.5</v>
      </c>
      <c r="D1116">
        <f>ROUNDUP(VLOOKUP(A1116,LevelBalance!U:V,2,FALSE)/(24*60),0)</f>
        <v>4237</v>
      </c>
      <c r="E1116">
        <f>VLOOKUP(A1116,LevelBalance!U:X,4,FALSE)</f>
        <v>0</v>
      </c>
    </row>
    <row r="1117" spans="1:5" x14ac:dyDescent="0.3">
      <c r="A1117">
        <v>1115</v>
      </c>
      <c r="B1117" s="18" t="str">
        <f>VLOOKUP(A1117,AbilBalance!D:M,9,FALSE)</f>
        <v>35,54</v>
      </c>
      <c r="C1117" s="19" t="str">
        <f>VLOOKUP(A1117,AbilBalance!D:M,10,FALSE)</f>
        <v>5320,6.57</v>
      </c>
      <c r="D1117">
        <f>ROUNDUP(VLOOKUP(A1117,LevelBalance!U:V,2,FALSE)/(24*60),0)</f>
        <v>4271</v>
      </c>
      <c r="E1117">
        <f>VLOOKUP(A1117,LevelBalance!U:X,4,FALSE)</f>
        <v>0</v>
      </c>
    </row>
    <row r="1118" spans="1:5" x14ac:dyDescent="0.3">
      <c r="A1118">
        <v>1116</v>
      </c>
      <c r="B1118" s="18" t="str">
        <f>VLOOKUP(A1118,AbilBalance!D:M,9,FALSE)</f>
        <v>36,50</v>
      </c>
      <c r="C1118" s="19" t="str">
        <f>VLOOKUP(A1118,AbilBalance!D:M,10,FALSE)</f>
        <v>2710,79.3</v>
      </c>
      <c r="D1118">
        <f>ROUNDUP(VLOOKUP(A1118,LevelBalance!U:V,2,FALSE)/(24*60),0)</f>
        <v>4271</v>
      </c>
      <c r="E1118">
        <f>VLOOKUP(A1118,LevelBalance!U:X,4,FALSE)</f>
        <v>0</v>
      </c>
    </row>
    <row r="1119" spans="1:5" x14ac:dyDescent="0.3">
      <c r="A1119">
        <v>1117</v>
      </c>
      <c r="B1119" s="18" t="str">
        <f>VLOOKUP(A1119,AbilBalance!D:M,9,FALSE)</f>
        <v>39,47</v>
      </c>
      <c r="C1119" s="19" t="str">
        <f>VLOOKUP(A1119,AbilBalance!D:M,10,FALSE)</f>
        <v>1636,266</v>
      </c>
      <c r="D1119">
        <f>ROUNDUP(VLOOKUP(A1119,LevelBalance!U:V,2,FALSE)/(24*60),0)</f>
        <v>4271</v>
      </c>
      <c r="E1119">
        <f>VLOOKUP(A1119,LevelBalance!U:X,4,FALSE)</f>
        <v>0</v>
      </c>
    </row>
    <row r="1120" spans="1:5" x14ac:dyDescent="0.3">
      <c r="A1120">
        <v>1118</v>
      </c>
      <c r="B1120" s="18" t="str">
        <f>VLOOKUP(A1120,AbilBalance!D:M,9,FALSE)</f>
        <v>43,55</v>
      </c>
      <c r="C1120" s="19" t="str">
        <f>VLOOKUP(A1120,AbilBalance!D:M,10,FALSE)</f>
        <v>562,1.08</v>
      </c>
      <c r="D1120">
        <f>ROUNDUP(VLOOKUP(A1120,LevelBalance!U:V,2,FALSE)/(24*60),0)</f>
        <v>4271</v>
      </c>
      <c r="E1120">
        <f>VLOOKUP(A1120,LevelBalance!U:X,4,FALSE)</f>
        <v>0</v>
      </c>
    </row>
    <row r="1121" spans="1:5" x14ac:dyDescent="0.3">
      <c r="A1121">
        <v>1119</v>
      </c>
      <c r="B1121" s="18" t="str">
        <f>VLOOKUP(A1121,AbilBalance!D:M,9,FALSE)</f>
        <v>60,46</v>
      </c>
      <c r="C1121" s="19" t="str">
        <f>VLOOKUP(A1121,AbilBalance!D:M,10,FALSE)</f>
        <v>1.53,22.6</v>
      </c>
      <c r="D1121">
        <f>ROUNDUP(VLOOKUP(A1121,LevelBalance!U:V,2,FALSE)/(24*60),0)</f>
        <v>4271</v>
      </c>
      <c r="E1121">
        <f>VLOOKUP(A1121,LevelBalance!U:X,4,FALSE)</f>
        <v>0</v>
      </c>
    </row>
    <row r="1122" spans="1:5" x14ac:dyDescent="0.3">
      <c r="A1122">
        <v>1120</v>
      </c>
      <c r="B1122" s="18" t="str">
        <f>VLOOKUP(A1122,AbilBalance!D:M,9,FALSE)</f>
        <v>35,54</v>
      </c>
      <c r="C1122" s="19" t="str">
        <f>VLOOKUP(A1122,AbilBalance!D:M,10,FALSE)</f>
        <v>5325,6.58</v>
      </c>
      <c r="D1122">
        <f>ROUNDUP(VLOOKUP(A1122,LevelBalance!U:V,2,FALSE)/(24*60),0)</f>
        <v>4271</v>
      </c>
      <c r="E1122">
        <f>VLOOKUP(A1122,LevelBalance!U:X,4,FALSE)</f>
        <v>0</v>
      </c>
    </row>
    <row r="1123" spans="1:5" x14ac:dyDescent="0.3">
      <c r="A1123">
        <v>1121</v>
      </c>
      <c r="B1123" s="18" t="str">
        <f>VLOOKUP(A1123,AbilBalance!D:M,9,FALSE)</f>
        <v>36,50</v>
      </c>
      <c r="C1123" s="19" t="str">
        <f>VLOOKUP(A1123,AbilBalance!D:M,10,FALSE)</f>
        <v>2712.5,79.38</v>
      </c>
      <c r="D1123">
        <f>ROUNDUP(VLOOKUP(A1123,LevelBalance!U:V,2,FALSE)/(24*60),0)</f>
        <v>4271</v>
      </c>
      <c r="E1123">
        <f>VLOOKUP(A1123,LevelBalance!U:X,4,FALSE)</f>
        <v>0</v>
      </c>
    </row>
    <row r="1124" spans="1:5" x14ac:dyDescent="0.3">
      <c r="A1124">
        <v>1122</v>
      </c>
      <c r="B1124" s="18" t="str">
        <f>VLOOKUP(A1124,AbilBalance!D:M,9,FALSE)</f>
        <v>39,47</v>
      </c>
      <c r="C1124" s="19" t="str">
        <f>VLOOKUP(A1124,AbilBalance!D:M,10,FALSE)</f>
        <v>1637.5,266.25</v>
      </c>
      <c r="D1124">
        <f>ROUNDUP(VLOOKUP(A1124,LevelBalance!U:V,2,FALSE)/(24*60),0)</f>
        <v>4271</v>
      </c>
      <c r="E1124">
        <f>VLOOKUP(A1124,LevelBalance!U:X,4,FALSE)</f>
        <v>0</v>
      </c>
    </row>
    <row r="1125" spans="1:5" x14ac:dyDescent="0.3">
      <c r="A1125">
        <v>1123</v>
      </c>
      <c r="B1125" s="18" t="str">
        <f>VLOOKUP(A1125,AbilBalance!D:M,9,FALSE)</f>
        <v>43,55</v>
      </c>
      <c r="C1125" s="19" t="str">
        <f>VLOOKUP(A1125,AbilBalance!D:M,10,FALSE)</f>
        <v>562.5,1.08</v>
      </c>
      <c r="D1125">
        <f>ROUNDUP(VLOOKUP(A1125,LevelBalance!U:V,2,FALSE)/(24*60),0)</f>
        <v>4271</v>
      </c>
      <c r="E1125">
        <f>VLOOKUP(A1125,LevelBalance!U:X,4,FALSE)</f>
        <v>0</v>
      </c>
    </row>
    <row r="1126" spans="1:5" x14ac:dyDescent="0.3">
      <c r="A1126">
        <v>1124</v>
      </c>
      <c r="B1126" s="18" t="str">
        <f>VLOOKUP(A1126,AbilBalance!D:M,9,FALSE)</f>
        <v>60,61</v>
      </c>
      <c r="C1126" s="19" t="str">
        <f>VLOOKUP(A1126,AbilBalance!D:M,10,FALSE)</f>
        <v>1.53,0.98</v>
      </c>
      <c r="D1126">
        <f>ROUNDUP(VLOOKUP(A1126,LevelBalance!U:V,2,FALSE)/(24*60),0)</f>
        <v>4271</v>
      </c>
      <c r="E1126">
        <f>VLOOKUP(A1126,LevelBalance!U:X,4,FALSE)</f>
        <v>0</v>
      </c>
    </row>
    <row r="1127" spans="1:5" x14ac:dyDescent="0.3">
      <c r="A1127">
        <v>1125</v>
      </c>
      <c r="B1127" s="18" t="str">
        <f>VLOOKUP(A1127,AbilBalance!D:M,9,FALSE)</f>
        <v>35,54</v>
      </c>
      <c r="C1127" s="19" t="str">
        <f>VLOOKUP(A1127,AbilBalance!D:M,10,FALSE)</f>
        <v>5330,6.58</v>
      </c>
      <c r="D1127">
        <f>ROUNDUP(VLOOKUP(A1127,LevelBalance!U:V,2,FALSE)/(24*60),0)</f>
        <v>4306</v>
      </c>
      <c r="E1127">
        <f>VLOOKUP(A1127,LevelBalance!U:X,4,FALSE)</f>
        <v>0</v>
      </c>
    </row>
    <row r="1128" spans="1:5" x14ac:dyDescent="0.3">
      <c r="A1128">
        <v>1126</v>
      </c>
      <c r="B1128" s="18" t="str">
        <f>VLOOKUP(A1128,AbilBalance!D:M,9,FALSE)</f>
        <v>36,50</v>
      </c>
      <c r="C1128" s="19" t="str">
        <f>VLOOKUP(A1128,AbilBalance!D:M,10,FALSE)</f>
        <v>2715,79.45</v>
      </c>
      <c r="D1128">
        <f>ROUNDUP(VLOOKUP(A1128,LevelBalance!U:V,2,FALSE)/(24*60),0)</f>
        <v>4306</v>
      </c>
      <c r="E1128">
        <f>VLOOKUP(A1128,LevelBalance!U:X,4,FALSE)</f>
        <v>0</v>
      </c>
    </row>
    <row r="1129" spans="1:5" x14ac:dyDescent="0.3">
      <c r="A1129">
        <v>1127</v>
      </c>
      <c r="B1129" s="18" t="str">
        <f>VLOOKUP(A1129,AbilBalance!D:M,9,FALSE)</f>
        <v>39,47</v>
      </c>
      <c r="C1129" s="19" t="str">
        <f>VLOOKUP(A1129,AbilBalance!D:M,10,FALSE)</f>
        <v>1639,266.5</v>
      </c>
      <c r="D1129">
        <f>ROUNDUP(VLOOKUP(A1129,LevelBalance!U:V,2,FALSE)/(24*60),0)</f>
        <v>4306</v>
      </c>
      <c r="E1129">
        <f>VLOOKUP(A1129,LevelBalance!U:X,4,FALSE)</f>
        <v>0</v>
      </c>
    </row>
    <row r="1130" spans="1:5" x14ac:dyDescent="0.3">
      <c r="A1130">
        <v>1128</v>
      </c>
      <c r="B1130" s="18" t="str">
        <f>VLOOKUP(A1130,AbilBalance!D:M,9,FALSE)</f>
        <v>43,55</v>
      </c>
      <c r="C1130" s="19" t="str">
        <f>VLOOKUP(A1130,AbilBalance!D:M,10,FALSE)</f>
        <v>563,1.08</v>
      </c>
      <c r="D1130">
        <f>ROUNDUP(VLOOKUP(A1130,LevelBalance!U:V,2,FALSE)/(24*60),0)</f>
        <v>4306</v>
      </c>
      <c r="E1130">
        <f>VLOOKUP(A1130,LevelBalance!U:X,4,FALSE)</f>
        <v>0</v>
      </c>
    </row>
    <row r="1131" spans="1:5" x14ac:dyDescent="0.3">
      <c r="A1131">
        <v>1129</v>
      </c>
      <c r="B1131" s="18" t="str">
        <f>VLOOKUP(A1131,AbilBalance!D:M,9,FALSE)</f>
        <v>60,42</v>
      </c>
      <c r="C1131" s="19" t="str">
        <f>VLOOKUP(A1131,AbilBalance!D:M,10,FALSE)</f>
        <v>1.53,231</v>
      </c>
      <c r="D1131">
        <f>ROUNDUP(VLOOKUP(A1131,LevelBalance!U:V,2,FALSE)/(24*60),0)</f>
        <v>4306</v>
      </c>
      <c r="E1131">
        <f>VLOOKUP(A1131,LevelBalance!U:X,4,FALSE)</f>
        <v>0</v>
      </c>
    </row>
    <row r="1132" spans="1:5" x14ac:dyDescent="0.3">
      <c r="A1132">
        <v>1130</v>
      </c>
      <c r="B1132" s="18" t="str">
        <f>VLOOKUP(A1132,AbilBalance!D:M,9,FALSE)</f>
        <v>35,54</v>
      </c>
      <c r="C1132" s="19" t="str">
        <f>VLOOKUP(A1132,AbilBalance!D:M,10,FALSE)</f>
        <v>5335,6.59</v>
      </c>
      <c r="D1132">
        <f>ROUNDUP(VLOOKUP(A1132,LevelBalance!U:V,2,FALSE)/(24*60),0)</f>
        <v>4306</v>
      </c>
      <c r="E1132">
        <f>VLOOKUP(A1132,LevelBalance!U:X,4,FALSE)</f>
        <v>0</v>
      </c>
    </row>
    <row r="1133" spans="1:5" x14ac:dyDescent="0.3">
      <c r="A1133">
        <v>1131</v>
      </c>
      <c r="B1133" s="18" t="str">
        <f>VLOOKUP(A1133,AbilBalance!D:M,9,FALSE)</f>
        <v>36,50</v>
      </c>
      <c r="C1133" s="19" t="str">
        <f>VLOOKUP(A1133,AbilBalance!D:M,10,FALSE)</f>
        <v>2717.5,79.53</v>
      </c>
      <c r="D1133">
        <f>ROUNDUP(VLOOKUP(A1133,LevelBalance!U:V,2,FALSE)/(24*60),0)</f>
        <v>4306</v>
      </c>
      <c r="E1133">
        <f>VLOOKUP(A1133,LevelBalance!U:X,4,FALSE)</f>
        <v>0</v>
      </c>
    </row>
    <row r="1134" spans="1:5" x14ac:dyDescent="0.3">
      <c r="A1134">
        <v>1132</v>
      </c>
      <c r="B1134" s="18" t="str">
        <f>VLOOKUP(A1134,AbilBalance!D:M,9,FALSE)</f>
        <v>39,47</v>
      </c>
      <c r="C1134" s="19" t="str">
        <f>VLOOKUP(A1134,AbilBalance!D:M,10,FALSE)</f>
        <v>1640.5,266.75</v>
      </c>
      <c r="D1134">
        <f>ROUNDUP(VLOOKUP(A1134,LevelBalance!U:V,2,FALSE)/(24*60),0)</f>
        <v>4306</v>
      </c>
      <c r="E1134">
        <f>VLOOKUP(A1134,LevelBalance!U:X,4,FALSE)</f>
        <v>0</v>
      </c>
    </row>
    <row r="1135" spans="1:5" x14ac:dyDescent="0.3">
      <c r="A1135">
        <v>1133</v>
      </c>
      <c r="B1135" s="18" t="str">
        <f>VLOOKUP(A1135,AbilBalance!D:M,9,FALSE)</f>
        <v>43,55</v>
      </c>
      <c r="C1135" s="19" t="str">
        <f>VLOOKUP(A1135,AbilBalance!D:M,10,FALSE)</f>
        <v>563.5,1.08</v>
      </c>
      <c r="D1135">
        <f>ROUNDUP(VLOOKUP(A1135,LevelBalance!U:V,2,FALSE)/(24*60),0)</f>
        <v>4306</v>
      </c>
      <c r="E1135">
        <f>VLOOKUP(A1135,LevelBalance!U:X,4,FALSE)</f>
        <v>0</v>
      </c>
    </row>
    <row r="1136" spans="1:5" x14ac:dyDescent="0.3">
      <c r="A1136">
        <v>1134</v>
      </c>
      <c r="B1136" s="18" t="str">
        <f>VLOOKUP(A1136,AbilBalance!D:M,9,FALSE)</f>
        <v>60,46</v>
      </c>
      <c r="C1136" s="19" t="str">
        <f>VLOOKUP(A1136,AbilBalance!D:M,10,FALSE)</f>
        <v>1.53,22.65</v>
      </c>
      <c r="D1136">
        <f>ROUNDUP(VLOOKUP(A1136,LevelBalance!U:V,2,FALSE)/(24*60),0)</f>
        <v>4306</v>
      </c>
      <c r="E1136">
        <f>VLOOKUP(A1136,LevelBalance!U:X,4,FALSE)</f>
        <v>0</v>
      </c>
    </row>
    <row r="1137" spans="1:5" x14ac:dyDescent="0.3">
      <c r="A1137">
        <v>1135</v>
      </c>
      <c r="B1137" s="18" t="str">
        <f>VLOOKUP(A1137,AbilBalance!D:M,9,FALSE)</f>
        <v>35,54</v>
      </c>
      <c r="C1137" s="19" t="str">
        <f>VLOOKUP(A1137,AbilBalance!D:M,10,FALSE)</f>
        <v>5340,6.59</v>
      </c>
      <c r="D1137">
        <f>ROUNDUP(VLOOKUP(A1137,LevelBalance!U:V,2,FALSE)/(24*60),0)</f>
        <v>4341</v>
      </c>
      <c r="E1137">
        <f>VLOOKUP(A1137,LevelBalance!U:X,4,FALSE)</f>
        <v>0</v>
      </c>
    </row>
    <row r="1138" spans="1:5" x14ac:dyDescent="0.3">
      <c r="A1138">
        <v>1136</v>
      </c>
      <c r="B1138" s="18" t="str">
        <f>VLOOKUP(A1138,AbilBalance!D:M,9,FALSE)</f>
        <v>36,50</v>
      </c>
      <c r="C1138" s="19" t="str">
        <f>VLOOKUP(A1138,AbilBalance!D:M,10,FALSE)</f>
        <v>2720,79.6</v>
      </c>
      <c r="D1138">
        <f>ROUNDUP(VLOOKUP(A1138,LevelBalance!U:V,2,FALSE)/(24*60),0)</f>
        <v>4341</v>
      </c>
      <c r="E1138">
        <f>VLOOKUP(A1138,LevelBalance!U:X,4,FALSE)</f>
        <v>0</v>
      </c>
    </row>
    <row r="1139" spans="1:5" x14ac:dyDescent="0.3">
      <c r="A1139">
        <v>1137</v>
      </c>
      <c r="B1139" s="18" t="str">
        <f>VLOOKUP(A1139,AbilBalance!D:M,9,FALSE)</f>
        <v>39,47</v>
      </c>
      <c r="C1139" s="19" t="str">
        <f>VLOOKUP(A1139,AbilBalance!D:M,10,FALSE)</f>
        <v>1642,267</v>
      </c>
      <c r="D1139">
        <f>ROUNDUP(VLOOKUP(A1139,LevelBalance!U:V,2,FALSE)/(24*60),0)</f>
        <v>4341</v>
      </c>
      <c r="E1139">
        <f>VLOOKUP(A1139,LevelBalance!U:X,4,FALSE)</f>
        <v>0</v>
      </c>
    </row>
    <row r="1140" spans="1:5" x14ac:dyDescent="0.3">
      <c r="A1140">
        <v>1138</v>
      </c>
      <c r="B1140" s="18" t="str">
        <f>VLOOKUP(A1140,AbilBalance!D:M,9,FALSE)</f>
        <v>43,55</v>
      </c>
      <c r="C1140" s="19" t="str">
        <f>VLOOKUP(A1140,AbilBalance!D:M,10,FALSE)</f>
        <v>564,1.08</v>
      </c>
      <c r="D1140">
        <f>ROUNDUP(VLOOKUP(A1140,LevelBalance!U:V,2,FALSE)/(24*60),0)</f>
        <v>4341</v>
      </c>
      <c r="E1140">
        <f>VLOOKUP(A1140,LevelBalance!U:X,4,FALSE)</f>
        <v>0</v>
      </c>
    </row>
    <row r="1141" spans="1:5" x14ac:dyDescent="0.3">
      <c r="A1141">
        <v>1139</v>
      </c>
      <c r="B1141" s="18" t="str">
        <f>VLOOKUP(A1141,AbilBalance!D:M,9,FALSE)</f>
        <v>60,61</v>
      </c>
      <c r="C1141" s="19" t="str">
        <f>VLOOKUP(A1141,AbilBalance!D:M,10,FALSE)</f>
        <v>1.53,0.99</v>
      </c>
      <c r="D1141">
        <f>ROUNDUP(VLOOKUP(A1141,LevelBalance!U:V,2,FALSE)/(24*60),0)</f>
        <v>4341</v>
      </c>
      <c r="E1141">
        <f>VLOOKUP(A1141,LevelBalance!U:X,4,FALSE)</f>
        <v>0</v>
      </c>
    </row>
    <row r="1142" spans="1:5" x14ac:dyDescent="0.3">
      <c r="A1142">
        <v>1140</v>
      </c>
      <c r="B1142" s="18" t="str">
        <f>VLOOKUP(A1142,AbilBalance!D:M,9,FALSE)</f>
        <v>35,54</v>
      </c>
      <c r="C1142" s="19" t="str">
        <f>VLOOKUP(A1142,AbilBalance!D:M,10,FALSE)</f>
        <v>5345,6.6</v>
      </c>
      <c r="D1142">
        <f>ROUNDUP(VLOOKUP(A1142,LevelBalance!U:V,2,FALSE)/(24*60),0)</f>
        <v>4341</v>
      </c>
      <c r="E1142">
        <f>VLOOKUP(A1142,LevelBalance!U:X,4,FALSE)</f>
        <v>0</v>
      </c>
    </row>
    <row r="1143" spans="1:5" x14ac:dyDescent="0.3">
      <c r="A1143">
        <v>1141</v>
      </c>
      <c r="B1143" s="18" t="str">
        <f>VLOOKUP(A1143,AbilBalance!D:M,9,FALSE)</f>
        <v>36,50</v>
      </c>
      <c r="C1143" s="19" t="str">
        <f>VLOOKUP(A1143,AbilBalance!D:M,10,FALSE)</f>
        <v>2722.5,79.68</v>
      </c>
      <c r="D1143">
        <f>ROUNDUP(VLOOKUP(A1143,LevelBalance!U:V,2,FALSE)/(24*60),0)</f>
        <v>4341</v>
      </c>
      <c r="E1143">
        <f>VLOOKUP(A1143,LevelBalance!U:X,4,FALSE)</f>
        <v>0</v>
      </c>
    </row>
    <row r="1144" spans="1:5" x14ac:dyDescent="0.3">
      <c r="A1144">
        <v>1142</v>
      </c>
      <c r="B1144" s="18" t="str">
        <f>VLOOKUP(A1144,AbilBalance!D:M,9,FALSE)</f>
        <v>39,47</v>
      </c>
      <c r="C1144" s="19" t="str">
        <f>VLOOKUP(A1144,AbilBalance!D:M,10,FALSE)</f>
        <v>1643.5,267.25</v>
      </c>
      <c r="D1144">
        <f>ROUNDUP(VLOOKUP(A1144,LevelBalance!U:V,2,FALSE)/(24*60),0)</f>
        <v>4341</v>
      </c>
      <c r="E1144">
        <f>VLOOKUP(A1144,LevelBalance!U:X,4,FALSE)</f>
        <v>0</v>
      </c>
    </row>
    <row r="1145" spans="1:5" x14ac:dyDescent="0.3">
      <c r="A1145">
        <v>1143</v>
      </c>
      <c r="B1145" s="18" t="str">
        <f>VLOOKUP(A1145,AbilBalance!D:M,9,FALSE)</f>
        <v>43,55</v>
      </c>
      <c r="C1145" s="19" t="str">
        <f>VLOOKUP(A1145,AbilBalance!D:M,10,FALSE)</f>
        <v>564.5,1.08</v>
      </c>
      <c r="D1145">
        <f>ROUNDUP(VLOOKUP(A1145,LevelBalance!U:V,2,FALSE)/(24*60),0)</f>
        <v>4341</v>
      </c>
      <c r="E1145">
        <f>VLOOKUP(A1145,LevelBalance!U:X,4,FALSE)</f>
        <v>0</v>
      </c>
    </row>
    <row r="1146" spans="1:5" x14ac:dyDescent="0.3">
      <c r="A1146">
        <v>1144</v>
      </c>
      <c r="B1146" s="18" t="str">
        <f>VLOOKUP(A1146,AbilBalance!D:M,9,FALSE)</f>
        <v>60,42</v>
      </c>
      <c r="C1146" s="19" t="str">
        <f>VLOOKUP(A1146,AbilBalance!D:M,10,FALSE)</f>
        <v>1.53,231.5</v>
      </c>
      <c r="D1146">
        <f>ROUNDUP(VLOOKUP(A1146,LevelBalance!U:V,2,FALSE)/(24*60),0)</f>
        <v>4341</v>
      </c>
      <c r="E1146">
        <f>VLOOKUP(A1146,LevelBalance!U:X,4,FALSE)</f>
        <v>0</v>
      </c>
    </row>
    <row r="1147" spans="1:5" x14ac:dyDescent="0.3">
      <c r="A1147">
        <v>1145</v>
      </c>
      <c r="B1147" s="18" t="str">
        <f>VLOOKUP(A1147,AbilBalance!D:M,9,FALSE)</f>
        <v>35,54</v>
      </c>
      <c r="C1147" s="19" t="str">
        <f>VLOOKUP(A1147,AbilBalance!D:M,10,FALSE)</f>
        <v>5350,6.6</v>
      </c>
      <c r="D1147">
        <f>ROUNDUP(VLOOKUP(A1147,LevelBalance!U:V,2,FALSE)/(24*60),0)</f>
        <v>4375</v>
      </c>
      <c r="E1147">
        <f>VLOOKUP(A1147,LevelBalance!U:X,4,FALSE)</f>
        <v>0</v>
      </c>
    </row>
    <row r="1148" spans="1:5" x14ac:dyDescent="0.3">
      <c r="A1148">
        <v>1146</v>
      </c>
      <c r="B1148" s="18" t="str">
        <f>VLOOKUP(A1148,AbilBalance!D:M,9,FALSE)</f>
        <v>36,50</v>
      </c>
      <c r="C1148" s="19" t="str">
        <f>VLOOKUP(A1148,AbilBalance!D:M,10,FALSE)</f>
        <v>2725,79.75</v>
      </c>
      <c r="D1148">
        <f>ROUNDUP(VLOOKUP(A1148,LevelBalance!U:V,2,FALSE)/(24*60),0)</f>
        <v>4375</v>
      </c>
      <c r="E1148">
        <f>VLOOKUP(A1148,LevelBalance!U:X,4,FALSE)</f>
        <v>0</v>
      </c>
    </row>
    <row r="1149" spans="1:5" x14ac:dyDescent="0.3">
      <c r="A1149">
        <v>1147</v>
      </c>
      <c r="B1149" s="18" t="str">
        <f>VLOOKUP(A1149,AbilBalance!D:M,9,FALSE)</f>
        <v>39,47</v>
      </c>
      <c r="C1149" s="19" t="str">
        <f>VLOOKUP(A1149,AbilBalance!D:M,10,FALSE)</f>
        <v>1645,267.5</v>
      </c>
      <c r="D1149">
        <f>ROUNDUP(VLOOKUP(A1149,LevelBalance!U:V,2,FALSE)/(24*60),0)</f>
        <v>4375</v>
      </c>
      <c r="E1149">
        <f>VLOOKUP(A1149,LevelBalance!U:X,4,FALSE)</f>
        <v>0</v>
      </c>
    </row>
    <row r="1150" spans="1:5" x14ac:dyDescent="0.3">
      <c r="A1150">
        <v>1148</v>
      </c>
      <c r="B1150" s="18" t="str">
        <f>VLOOKUP(A1150,AbilBalance!D:M,9,FALSE)</f>
        <v>43,55</v>
      </c>
      <c r="C1150" s="19" t="str">
        <f>VLOOKUP(A1150,AbilBalance!D:M,10,FALSE)</f>
        <v>565,1.08</v>
      </c>
      <c r="D1150">
        <f>ROUNDUP(VLOOKUP(A1150,LevelBalance!U:V,2,FALSE)/(24*60),0)</f>
        <v>4375</v>
      </c>
      <c r="E1150">
        <f>VLOOKUP(A1150,LevelBalance!U:X,4,FALSE)</f>
        <v>0</v>
      </c>
    </row>
    <row r="1151" spans="1:5" x14ac:dyDescent="0.3">
      <c r="A1151">
        <v>1149</v>
      </c>
      <c r="B1151" s="18" t="str">
        <f>VLOOKUP(A1151,AbilBalance!D:M,9,FALSE)</f>
        <v>60,46</v>
      </c>
      <c r="C1151" s="19" t="str">
        <f>VLOOKUP(A1151,AbilBalance!D:M,10,FALSE)</f>
        <v>1.53,22.7</v>
      </c>
      <c r="D1151">
        <f>ROUNDUP(VLOOKUP(A1151,LevelBalance!U:V,2,FALSE)/(24*60),0)</f>
        <v>4375</v>
      </c>
      <c r="E1151">
        <f>VLOOKUP(A1151,LevelBalance!U:X,4,FALSE)</f>
        <v>0</v>
      </c>
    </row>
    <row r="1152" spans="1:5" x14ac:dyDescent="0.3">
      <c r="A1152">
        <v>1150</v>
      </c>
      <c r="B1152" s="18" t="str">
        <f>VLOOKUP(A1152,AbilBalance!D:M,9,FALSE)</f>
        <v>35,54</v>
      </c>
      <c r="C1152" s="19" t="str">
        <f>VLOOKUP(A1152,AbilBalance!D:M,10,FALSE)</f>
        <v>5355,6.61</v>
      </c>
      <c r="D1152">
        <f>ROUNDUP(VLOOKUP(A1152,LevelBalance!U:V,2,FALSE)/(24*60),0)</f>
        <v>4375</v>
      </c>
      <c r="E1152">
        <f>VLOOKUP(A1152,LevelBalance!U:X,4,FALSE)</f>
        <v>0</v>
      </c>
    </row>
    <row r="1153" spans="1:5" x14ac:dyDescent="0.3">
      <c r="A1153">
        <v>1151</v>
      </c>
      <c r="B1153" s="18" t="str">
        <f>VLOOKUP(A1153,AbilBalance!D:M,9,FALSE)</f>
        <v>36,50</v>
      </c>
      <c r="C1153" s="19" t="str">
        <f>VLOOKUP(A1153,AbilBalance!D:M,10,FALSE)</f>
        <v>2727.5,79.83</v>
      </c>
      <c r="D1153">
        <f>ROUNDUP(VLOOKUP(A1153,LevelBalance!U:V,2,FALSE)/(24*60),0)</f>
        <v>4375</v>
      </c>
      <c r="E1153">
        <f>VLOOKUP(A1153,LevelBalance!U:X,4,FALSE)</f>
        <v>0</v>
      </c>
    </row>
    <row r="1154" spans="1:5" x14ac:dyDescent="0.3">
      <c r="A1154">
        <v>1152</v>
      </c>
      <c r="B1154" s="18" t="str">
        <f>VLOOKUP(A1154,AbilBalance!D:M,9,FALSE)</f>
        <v>39,47</v>
      </c>
      <c r="C1154" s="19" t="str">
        <f>VLOOKUP(A1154,AbilBalance!D:M,10,FALSE)</f>
        <v>1646.5,267.75</v>
      </c>
      <c r="D1154">
        <f>ROUNDUP(VLOOKUP(A1154,LevelBalance!U:V,2,FALSE)/(24*60),0)</f>
        <v>4375</v>
      </c>
      <c r="E1154">
        <f>VLOOKUP(A1154,LevelBalance!U:X,4,FALSE)</f>
        <v>0</v>
      </c>
    </row>
    <row r="1155" spans="1:5" x14ac:dyDescent="0.3">
      <c r="A1155">
        <v>1153</v>
      </c>
      <c r="B1155" s="18" t="str">
        <f>VLOOKUP(A1155,AbilBalance!D:M,9,FALSE)</f>
        <v>43,55</v>
      </c>
      <c r="C1155" s="19" t="str">
        <f>VLOOKUP(A1155,AbilBalance!D:M,10,FALSE)</f>
        <v>565.5,1.09</v>
      </c>
      <c r="D1155">
        <f>ROUNDUP(VLOOKUP(A1155,LevelBalance!U:V,2,FALSE)/(24*60),0)</f>
        <v>4375</v>
      </c>
      <c r="E1155">
        <f>VLOOKUP(A1155,LevelBalance!U:X,4,FALSE)</f>
        <v>0</v>
      </c>
    </row>
    <row r="1156" spans="1:5" x14ac:dyDescent="0.3">
      <c r="A1156">
        <v>1154</v>
      </c>
      <c r="B1156" s="18" t="str">
        <f>VLOOKUP(A1156,AbilBalance!D:M,9,FALSE)</f>
        <v>60,61</v>
      </c>
      <c r="C1156" s="19" t="str">
        <f>VLOOKUP(A1156,AbilBalance!D:M,10,FALSE)</f>
        <v>1.54,0.99</v>
      </c>
      <c r="D1156">
        <f>ROUNDUP(VLOOKUP(A1156,LevelBalance!U:V,2,FALSE)/(24*60),0)</f>
        <v>4375</v>
      </c>
      <c r="E1156">
        <f>VLOOKUP(A1156,LevelBalance!U:X,4,FALSE)</f>
        <v>0</v>
      </c>
    </row>
    <row r="1157" spans="1:5" x14ac:dyDescent="0.3">
      <c r="A1157">
        <v>1155</v>
      </c>
      <c r="B1157" s="18" t="str">
        <f>VLOOKUP(A1157,AbilBalance!D:M,9,FALSE)</f>
        <v>35,54</v>
      </c>
      <c r="C1157" s="19" t="str">
        <f>VLOOKUP(A1157,AbilBalance!D:M,10,FALSE)</f>
        <v>5360,6.61</v>
      </c>
      <c r="D1157">
        <f>ROUNDUP(VLOOKUP(A1157,LevelBalance!U:V,2,FALSE)/(24*60),0)</f>
        <v>4410</v>
      </c>
      <c r="E1157">
        <f>VLOOKUP(A1157,LevelBalance!U:X,4,FALSE)</f>
        <v>0</v>
      </c>
    </row>
    <row r="1158" spans="1:5" x14ac:dyDescent="0.3">
      <c r="A1158">
        <v>1156</v>
      </c>
      <c r="B1158" s="18" t="str">
        <f>VLOOKUP(A1158,AbilBalance!D:M,9,FALSE)</f>
        <v>36,50</v>
      </c>
      <c r="C1158" s="19" t="str">
        <f>VLOOKUP(A1158,AbilBalance!D:M,10,FALSE)</f>
        <v>2730,79.9</v>
      </c>
      <c r="D1158">
        <f>ROUNDUP(VLOOKUP(A1158,LevelBalance!U:V,2,FALSE)/(24*60),0)</f>
        <v>4410</v>
      </c>
      <c r="E1158">
        <f>VLOOKUP(A1158,LevelBalance!U:X,4,FALSE)</f>
        <v>0</v>
      </c>
    </row>
    <row r="1159" spans="1:5" x14ac:dyDescent="0.3">
      <c r="A1159">
        <v>1157</v>
      </c>
      <c r="B1159" s="18" t="str">
        <f>VLOOKUP(A1159,AbilBalance!D:M,9,FALSE)</f>
        <v>39,47</v>
      </c>
      <c r="C1159" s="19" t="str">
        <f>VLOOKUP(A1159,AbilBalance!D:M,10,FALSE)</f>
        <v>1648,268</v>
      </c>
      <c r="D1159">
        <f>ROUNDUP(VLOOKUP(A1159,LevelBalance!U:V,2,FALSE)/(24*60),0)</f>
        <v>4410</v>
      </c>
      <c r="E1159">
        <f>VLOOKUP(A1159,LevelBalance!U:X,4,FALSE)</f>
        <v>0</v>
      </c>
    </row>
    <row r="1160" spans="1:5" x14ac:dyDescent="0.3">
      <c r="A1160">
        <v>1158</v>
      </c>
      <c r="B1160" s="18" t="str">
        <f>VLOOKUP(A1160,AbilBalance!D:M,9,FALSE)</f>
        <v>43,55</v>
      </c>
      <c r="C1160" s="19" t="str">
        <f>VLOOKUP(A1160,AbilBalance!D:M,10,FALSE)</f>
        <v>566,1.09</v>
      </c>
      <c r="D1160">
        <f>ROUNDUP(VLOOKUP(A1160,LevelBalance!U:V,2,FALSE)/(24*60),0)</f>
        <v>4410</v>
      </c>
      <c r="E1160">
        <f>VLOOKUP(A1160,LevelBalance!U:X,4,FALSE)</f>
        <v>0</v>
      </c>
    </row>
    <row r="1161" spans="1:5" x14ac:dyDescent="0.3">
      <c r="A1161">
        <v>1159</v>
      </c>
      <c r="B1161" s="18" t="str">
        <f>VLOOKUP(A1161,AbilBalance!D:M,9,FALSE)</f>
        <v>60,42</v>
      </c>
      <c r="C1161" s="19" t="str">
        <f>VLOOKUP(A1161,AbilBalance!D:M,10,FALSE)</f>
        <v>1.54,232</v>
      </c>
      <c r="D1161">
        <f>ROUNDUP(VLOOKUP(A1161,LevelBalance!U:V,2,FALSE)/(24*60),0)</f>
        <v>4410</v>
      </c>
      <c r="E1161">
        <f>VLOOKUP(A1161,LevelBalance!U:X,4,FALSE)</f>
        <v>0</v>
      </c>
    </row>
    <row r="1162" spans="1:5" x14ac:dyDescent="0.3">
      <c r="A1162">
        <v>1160</v>
      </c>
      <c r="B1162" s="18" t="str">
        <f>VLOOKUP(A1162,AbilBalance!D:M,9,FALSE)</f>
        <v>35,54</v>
      </c>
      <c r="C1162" s="19" t="str">
        <f>VLOOKUP(A1162,AbilBalance!D:M,10,FALSE)</f>
        <v>5365,6.62</v>
      </c>
      <c r="D1162">
        <f>ROUNDUP(VLOOKUP(A1162,LevelBalance!U:V,2,FALSE)/(24*60),0)</f>
        <v>4410</v>
      </c>
      <c r="E1162">
        <f>VLOOKUP(A1162,LevelBalance!U:X,4,FALSE)</f>
        <v>0</v>
      </c>
    </row>
    <row r="1163" spans="1:5" x14ac:dyDescent="0.3">
      <c r="A1163">
        <v>1161</v>
      </c>
      <c r="B1163" s="18" t="str">
        <f>VLOOKUP(A1163,AbilBalance!D:M,9,FALSE)</f>
        <v>36,50</v>
      </c>
      <c r="C1163" s="19" t="str">
        <f>VLOOKUP(A1163,AbilBalance!D:M,10,FALSE)</f>
        <v>2732.5,79.98</v>
      </c>
      <c r="D1163">
        <f>ROUNDUP(VLOOKUP(A1163,LevelBalance!U:V,2,FALSE)/(24*60),0)</f>
        <v>4410</v>
      </c>
      <c r="E1163">
        <f>VLOOKUP(A1163,LevelBalance!U:X,4,FALSE)</f>
        <v>0</v>
      </c>
    </row>
    <row r="1164" spans="1:5" x14ac:dyDescent="0.3">
      <c r="A1164">
        <v>1162</v>
      </c>
      <c r="B1164" s="18" t="str">
        <f>VLOOKUP(A1164,AbilBalance!D:M,9,FALSE)</f>
        <v>39,47</v>
      </c>
      <c r="C1164" s="19" t="str">
        <f>VLOOKUP(A1164,AbilBalance!D:M,10,FALSE)</f>
        <v>1649.5,268.25</v>
      </c>
      <c r="D1164">
        <f>ROUNDUP(VLOOKUP(A1164,LevelBalance!U:V,2,FALSE)/(24*60),0)</f>
        <v>4410</v>
      </c>
      <c r="E1164">
        <f>VLOOKUP(A1164,LevelBalance!U:X,4,FALSE)</f>
        <v>0</v>
      </c>
    </row>
    <row r="1165" spans="1:5" x14ac:dyDescent="0.3">
      <c r="A1165">
        <v>1163</v>
      </c>
      <c r="B1165" s="18" t="str">
        <f>VLOOKUP(A1165,AbilBalance!D:M,9,FALSE)</f>
        <v>43,55</v>
      </c>
      <c r="C1165" s="19" t="str">
        <f>VLOOKUP(A1165,AbilBalance!D:M,10,FALSE)</f>
        <v>566.5,1.09</v>
      </c>
      <c r="D1165">
        <f>ROUNDUP(VLOOKUP(A1165,LevelBalance!U:V,2,FALSE)/(24*60),0)</f>
        <v>4410</v>
      </c>
      <c r="E1165">
        <f>VLOOKUP(A1165,LevelBalance!U:X,4,FALSE)</f>
        <v>0</v>
      </c>
    </row>
    <row r="1166" spans="1:5" x14ac:dyDescent="0.3">
      <c r="A1166">
        <v>1164</v>
      </c>
      <c r="B1166" s="18" t="str">
        <f>VLOOKUP(A1166,AbilBalance!D:M,9,FALSE)</f>
        <v>60,46</v>
      </c>
      <c r="C1166" s="19" t="str">
        <f>VLOOKUP(A1166,AbilBalance!D:M,10,FALSE)</f>
        <v>1.54,22.75</v>
      </c>
      <c r="D1166">
        <f>ROUNDUP(VLOOKUP(A1166,LevelBalance!U:V,2,FALSE)/(24*60),0)</f>
        <v>4410</v>
      </c>
      <c r="E1166">
        <f>VLOOKUP(A1166,LevelBalance!U:X,4,FALSE)</f>
        <v>0</v>
      </c>
    </row>
    <row r="1167" spans="1:5" x14ac:dyDescent="0.3">
      <c r="A1167">
        <v>1165</v>
      </c>
      <c r="B1167" s="18" t="str">
        <f>VLOOKUP(A1167,AbilBalance!D:M,9,FALSE)</f>
        <v>35,54</v>
      </c>
      <c r="C1167" s="19" t="str">
        <f>VLOOKUP(A1167,AbilBalance!D:M,10,FALSE)</f>
        <v>5370,6.62</v>
      </c>
      <c r="D1167">
        <f>ROUNDUP(VLOOKUP(A1167,LevelBalance!U:V,2,FALSE)/(24*60),0)</f>
        <v>4445</v>
      </c>
      <c r="E1167">
        <f>VLOOKUP(A1167,LevelBalance!U:X,4,FALSE)</f>
        <v>0</v>
      </c>
    </row>
    <row r="1168" spans="1:5" x14ac:dyDescent="0.3">
      <c r="A1168">
        <v>1166</v>
      </c>
      <c r="B1168" s="18" t="str">
        <f>VLOOKUP(A1168,AbilBalance!D:M,9,FALSE)</f>
        <v>36,50</v>
      </c>
      <c r="C1168" s="19" t="str">
        <f>VLOOKUP(A1168,AbilBalance!D:M,10,FALSE)</f>
        <v>2735,80.05</v>
      </c>
      <c r="D1168">
        <f>ROUNDUP(VLOOKUP(A1168,LevelBalance!U:V,2,FALSE)/(24*60),0)</f>
        <v>4445</v>
      </c>
      <c r="E1168">
        <f>VLOOKUP(A1168,LevelBalance!U:X,4,FALSE)</f>
        <v>0</v>
      </c>
    </row>
    <row r="1169" spans="1:5" x14ac:dyDescent="0.3">
      <c r="A1169">
        <v>1167</v>
      </c>
      <c r="B1169" s="18" t="str">
        <f>VLOOKUP(A1169,AbilBalance!D:M,9,FALSE)</f>
        <v>39,47</v>
      </c>
      <c r="C1169" s="19" t="str">
        <f>VLOOKUP(A1169,AbilBalance!D:M,10,FALSE)</f>
        <v>1651,268.5</v>
      </c>
      <c r="D1169">
        <f>ROUNDUP(VLOOKUP(A1169,LevelBalance!U:V,2,FALSE)/(24*60),0)</f>
        <v>4445</v>
      </c>
      <c r="E1169">
        <f>VLOOKUP(A1169,LevelBalance!U:X,4,FALSE)</f>
        <v>0</v>
      </c>
    </row>
    <row r="1170" spans="1:5" x14ac:dyDescent="0.3">
      <c r="A1170">
        <v>1168</v>
      </c>
      <c r="B1170" s="18" t="str">
        <f>VLOOKUP(A1170,AbilBalance!D:M,9,FALSE)</f>
        <v>43,55</v>
      </c>
      <c r="C1170" s="19" t="str">
        <f>VLOOKUP(A1170,AbilBalance!D:M,10,FALSE)</f>
        <v>567,1.09</v>
      </c>
      <c r="D1170">
        <f>ROUNDUP(VLOOKUP(A1170,LevelBalance!U:V,2,FALSE)/(24*60),0)</f>
        <v>4445</v>
      </c>
      <c r="E1170">
        <f>VLOOKUP(A1170,LevelBalance!U:X,4,FALSE)</f>
        <v>0</v>
      </c>
    </row>
    <row r="1171" spans="1:5" x14ac:dyDescent="0.3">
      <c r="A1171">
        <v>1169</v>
      </c>
      <c r="B1171" s="18" t="str">
        <f>VLOOKUP(A1171,AbilBalance!D:M,9,FALSE)</f>
        <v>60,61</v>
      </c>
      <c r="C1171" s="19" t="str">
        <f>VLOOKUP(A1171,AbilBalance!D:M,10,FALSE)</f>
        <v>1.54,0.99</v>
      </c>
      <c r="D1171">
        <f>ROUNDUP(VLOOKUP(A1171,LevelBalance!U:V,2,FALSE)/(24*60),0)</f>
        <v>4445</v>
      </c>
      <c r="E1171">
        <f>VLOOKUP(A1171,LevelBalance!U:X,4,FALSE)</f>
        <v>0</v>
      </c>
    </row>
    <row r="1172" spans="1:5" x14ac:dyDescent="0.3">
      <c r="A1172">
        <v>1170</v>
      </c>
      <c r="B1172" s="18" t="str">
        <f>VLOOKUP(A1172,AbilBalance!D:M,9,FALSE)</f>
        <v>35,54</v>
      </c>
      <c r="C1172" s="19" t="str">
        <f>VLOOKUP(A1172,AbilBalance!D:M,10,FALSE)</f>
        <v>5375,6.63</v>
      </c>
      <c r="D1172">
        <f>ROUNDUP(VLOOKUP(A1172,LevelBalance!U:V,2,FALSE)/(24*60),0)</f>
        <v>4445</v>
      </c>
      <c r="E1172">
        <f>VLOOKUP(A1172,LevelBalance!U:X,4,FALSE)</f>
        <v>0</v>
      </c>
    </row>
    <row r="1173" spans="1:5" x14ac:dyDescent="0.3">
      <c r="A1173">
        <v>1171</v>
      </c>
      <c r="B1173" s="18" t="str">
        <f>VLOOKUP(A1173,AbilBalance!D:M,9,FALSE)</f>
        <v>36,50</v>
      </c>
      <c r="C1173" s="19" t="str">
        <f>VLOOKUP(A1173,AbilBalance!D:M,10,FALSE)</f>
        <v>2737.5,80.13</v>
      </c>
      <c r="D1173">
        <f>ROUNDUP(VLOOKUP(A1173,LevelBalance!U:V,2,FALSE)/(24*60),0)</f>
        <v>4445</v>
      </c>
      <c r="E1173">
        <f>VLOOKUP(A1173,LevelBalance!U:X,4,FALSE)</f>
        <v>0</v>
      </c>
    </row>
    <row r="1174" spans="1:5" x14ac:dyDescent="0.3">
      <c r="A1174">
        <v>1172</v>
      </c>
      <c r="B1174" s="18" t="str">
        <f>VLOOKUP(A1174,AbilBalance!D:M,9,FALSE)</f>
        <v>39,47</v>
      </c>
      <c r="C1174" s="19" t="str">
        <f>VLOOKUP(A1174,AbilBalance!D:M,10,FALSE)</f>
        <v>1652.5,268.75</v>
      </c>
      <c r="D1174">
        <f>ROUNDUP(VLOOKUP(A1174,LevelBalance!U:V,2,FALSE)/(24*60),0)</f>
        <v>4445</v>
      </c>
      <c r="E1174">
        <f>VLOOKUP(A1174,LevelBalance!U:X,4,FALSE)</f>
        <v>0</v>
      </c>
    </row>
    <row r="1175" spans="1:5" x14ac:dyDescent="0.3">
      <c r="A1175">
        <v>1173</v>
      </c>
      <c r="B1175" s="18" t="str">
        <f>VLOOKUP(A1175,AbilBalance!D:M,9,FALSE)</f>
        <v>43,55</v>
      </c>
      <c r="C1175" s="19" t="str">
        <f>VLOOKUP(A1175,AbilBalance!D:M,10,FALSE)</f>
        <v>567.5,1.09</v>
      </c>
      <c r="D1175">
        <f>ROUNDUP(VLOOKUP(A1175,LevelBalance!U:V,2,FALSE)/(24*60),0)</f>
        <v>4445</v>
      </c>
      <c r="E1175">
        <f>VLOOKUP(A1175,LevelBalance!U:X,4,FALSE)</f>
        <v>0</v>
      </c>
    </row>
    <row r="1176" spans="1:5" x14ac:dyDescent="0.3">
      <c r="A1176">
        <v>1174</v>
      </c>
      <c r="B1176" s="18" t="str">
        <f>VLOOKUP(A1176,AbilBalance!D:M,9,FALSE)</f>
        <v>60,42</v>
      </c>
      <c r="C1176" s="19" t="str">
        <f>VLOOKUP(A1176,AbilBalance!D:M,10,FALSE)</f>
        <v>1.54,232.5</v>
      </c>
      <c r="D1176">
        <f>ROUNDUP(VLOOKUP(A1176,LevelBalance!U:V,2,FALSE)/(24*60),0)</f>
        <v>4445</v>
      </c>
      <c r="E1176">
        <f>VLOOKUP(A1176,LevelBalance!U:X,4,FALSE)</f>
        <v>0</v>
      </c>
    </row>
    <row r="1177" spans="1:5" x14ac:dyDescent="0.3">
      <c r="A1177">
        <v>1175</v>
      </c>
      <c r="B1177" s="18" t="str">
        <f>VLOOKUP(A1177,AbilBalance!D:M,9,FALSE)</f>
        <v>35,54</v>
      </c>
      <c r="C1177" s="19" t="str">
        <f>VLOOKUP(A1177,AbilBalance!D:M,10,FALSE)</f>
        <v>5380,6.63</v>
      </c>
      <c r="D1177">
        <f>ROUNDUP(VLOOKUP(A1177,LevelBalance!U:V,2,FALSE)/(24*60),0)</f>
        <v>4480</v>
      </c>
      <c r="E1177">
        <f>VLOOKUP(A1177,LevelBalance!U:X,4,FALSE)</f>
        <v>0</v>
      </c>
    </row>
    <row r="1178" spans="1:5" x14ac:dyDescent="0.3">
      <c r="A1178">
        <v>1176</v>
      </c>
      <c r="B1178" s="18" t="str">
        <f>VLOOKUP(A1178,AbilBalance!D:M,9,FALSE)</f>
        <v>36,50</v>
      </c>
      <c r="C1178" s="19" t="str">
        <f>VLOOKUP(A1178,AbilBalance!D:M,10,FALSE)</f>
        <v>2740,80.2</v>
      </c>
      <c r="D1178">
        <f>ROUNDUP(VLOOKUP(A1178,LevelBalance!U:V,2,FALSE)/(24*60),0)</f>
        <v>4480</v>
      </c>
      <c r="E1178">
        <f>VLOOKUP(A1178,LevelBalance!U:X,4,FALSE)</f>
        <v>0</v>
      </c>
    </row>
    <row r="1179" spans="1:5" x14ac:dyDescent="0.3">
      <c r="A1179">
        <v>1177</v>
      </c>
      <c r="B1179" s="18" t="str">
        <f>VLOOKUP(A1179,AbilBalance!D:M,9,FALSE)</f>
        <v>39,47</v>
      </c>
      <c r="C1179" s="19" t="str">
        <f>VLOOKUP(A1179,AbilBalance!D:M,10,FALSE)</f>
        <v>1654,269</v>
      </c>
      <c r="D1179">
        <f>ROUNDUP(VLOOKUP(A1179,LevelBalance!U:V,2,FALSE)/(24*60),0)</f>
        <v>4480</v>
      </c>
      <c r="E1179">
        <f>VLOOKUP(A1179,LevelBalance!U:X,4,FALSE)</f>
        <v>0</v>
      </c>
    </row>
    <row r="1180" spans="1:5" x14ac:dyDescent="0.3">
      <c r="A1180">
        <v>1178</v>
      </c>
      <c r="B1180" s="18" t="str">
        <f>VLOOKUP(A1180,AbilBalance!D:M,9,FALSE)</f>
        <v>43,55</v>
      </c>
      <c r="C1180" s="19" t="str">
        <f>VLOOKUP(A1180,AbilBalance!D:M,10,FALSE)</f>
        <v>568,1.09</v>
      </c>
      <c r="D1180">
        <f>ROUNDUP(VLOOKUP(A1180,LevelBalance!U:V,2,FALSE)/(24*60),0)</f>
        <v>4480</v>
      </c>
      <c r="E1180">
        <f>VLOOKUP(A1180,LevelBalance!U:X,4,FALSE)</f>
        <v>0</v>
      </c>
    </row>
    <row r="1181" spans="1:5" x14ac:dyDescent="0.3">
      <c r="A1181">
        <v>1179</v>
      </c>
      <c r="B1181" s="18" t="str">
        <f>VLOOKUP(A1181,AbilBalance!D:M,9,FALSE)</f>
        <v>60,46</v>
      </c>
      <c r="C1181" s="19" t="str">
        <f>VLOOKUP(A1181,AbilBalance!D:M,10,FALSE)</f>
        <v>1.54,22.8</v>
      </c>
      <c r="D1181">
        <f>ROUNDUP(VLOOKUP(A1181,LevelBalance!U:V,2,FALSE)/(24*60),0)</f>
        <v>4480</v>
      </c>
      <c r="E1181">
        <f>VLOOKUP(A1181,LevelBalance!U:X,4,FALSE)</f>
        <v>0</v>
      </c>
    </row>
    <row r="1182" spans="1:5" x14ac:dyDescent="0.3">
      <c r="A1182">
        <v>1180</v>
      </c>
      <c r="B1182" s="18" t="str">
        <f>VLOOKUP(A1182,AbilBalance!D:M,9,FALSE)</f>
        <v>35,54</v>
      </c>
      <c r="C1182" s="19" t="str">
        <f>VLOOKUP(A1182,AbilBalance!D:M,10,FALSE)</f>
        <v>5385,6.64</v>
      </c>
      <c r="D1182">
        <f>ROUNDUP(VLOOKUP(A1182,LevelBalance!U:V,2,FALSE)/(24*60),0)</f>
        <v>4480</v>
      </c>
      <c r="E1182">
        <f>VLOOKUP(A1182,LevelBalance!U:X,4,FALSE)</f>
        <v>0</v>
      </c>
    </row>
    <row r="1183" spans="1:5" x14ac:dyDescent="0.3">
      <c r="A1183">
        <v>1181</v>
      </c>
      <c r="B1183" s="18" t="str">
        <f>VLOOKUP(A1183,AbilBalance!D:M,9,FALSE)</f>
        <v>36,50</v>
      </c>
      <c r="C1183" s="19" t="str">
        <f>VLOOKUP(A1183,AbilBalance!D:M,10,FALSE)</f>
        <v>2742.5,80.28</v>
      </c>
      <c r="D1183">
        <f>ROUNDUP(VLOOKUP(A1183,LevelBalance!U:V,2,FALSE)/(24*60),0)</f>
        <v>4480</v>
      </c>
      <c r="E1183">
        <f>VLOOKUP(A1183,LevelBalance!U:X,4,FALSE)</f>
        <v>0</v>
      </c>
    </row>
    <row r="1184" spans="1:5" x14ac:dyDescent="0.3">
      <c r="A1184">
        <v>1182</v>
      </c>
      <c r="B1184" s="18" t="str">
        <f>VLOOKUP(A1184,AbilBalance!D:M,9,FALSE)</f>
        <v>39,47</v>
      </c>
      <c r="C1184" s="19" t="str">
        <f>VLOOKUP(A1184,AbilBalance!D:M,10,FALSE)</f>
        <v>1655.5,269.25</v>
      </c>
      <c r="D1184">
        <f>ROUNDUP(VLOOKUP(A1184,LevelBalance!U:V,2,FALSE)/(24*60),0)</f>
        <v>4480</v>
      </c>
      <c r="E1184">
        <f>VLOOKUP(A1184,LevelBalance!U:X,4,FALSE)</f>
        <v>0</v>
      </c>
    </row>
    <row r="1185" spans="1:5" x14ac:dyDescent="0.3">
      <c r="A1185">
        <v>1183</v>
      </c>
      <c r="B1185" s="18" t="str">
        <f>VLOOKUP(A1185,AbilBalance!D:M,9,FALSE)</f>
        <v>43,55</v>
      </c>
      <c r="C1185" s="19" t="str">
        <f>VLOOKUP(A1185,AbilBalance!D:M,10,FALSE)</f>
        <v>568.5,1.09</v>
      </c>
      <c r="D1185">
        <f>ROUNDUP(VLOOKUP(A1185,LevelBalance!U:V,2,FALSE)/(24*60),0)</f>
        <v>4480</v>
      </c>
      <c r="E1185">
        <f>VLOOKUP(A1185,LevelBalance!U:X,4,FALSE)</f>
        <v>0</v>
      </c>
    </row>
    <row r="1186" spans="1:5" x14ac:dyDescent="0.3">
      <c r="A1186">
        <v>1184</v>
      </c>
      <c r="B1186" s="18" t="str">
        <f>VLOOKUP(A1186,AbilBalance!D:M,9,FALSE)</f>
        <v>60,61</v>
      </c>
      <c r="C1186" s="19" t="str">
        <f>VLOOKUP(A1186,AbilBalance!D:M,10,FALSE)</f>
        <v>1.54,0.99</v>
      </c>
      <c r="D1186">
        <f>ROUNDUP(VLOOKUP(A1186,LevelBalance!U:V,2,FALSE)/(24*60),0)</f>
        <v>4480</v>
      </c>
      <c r="E1186">
        <f>VLOOKUP(A1186,LevelBalance!U:X,4,FALSE)</f>
        <v>0</v>
      </c>
    </row>
    <row r="1187" spans="1:5" x14ac:dyDescent="0.3">
      <c r="A1187">
        <v>1185</v>
      </c>
      <c r="B1187" s="18" t="str">
        <f>VLOOKUP(A1187,AbilBalance!D:M,9,FALSE)</f>
        <v>35,54</v>
      </c>
      <c r="C1187" s="19" t="str">
        <f>VLOOKUP(A1187,AbilBalance!D:M,10,FALSE)</f>
        <v>5390,6.64</v>
      </c>
      <c r="D1187">
        <f>ROUNDUP(VLOOKUP(A1187,LevelBalance!U:V,2,FALSE)/(24*60),0)</f>
        <v>4514</v>
      </c>
      <c r="E1187">
        <f>VLOOKUP(A1187,LevelBalance!U:X,4,FALSE)</f>
        <v>0</v>
      </c>
    </row>
    <row r="1188" spans="1:5" x14ac:dyDescent="0.3">
      <c r="A1188">
        <v>1186</v>
      </c>
      <c r="B1188" s="18" t="str">
        <f>VLOOKUP(A1188,AbilBalance!D:M,9,FALSE)</f>
        <v>36,50</v>
      </c>
      <c r="C1188" s="19" t="str">
        <f>VLOOKUP(A1188,AbilBalance!D:M,10,FALSE)</f>
        <v>2745,80.35</v>
      </c>
      <c r="D1188">
        <f>ROUNDUP(VLOOKUP(A1188,LevelBalance!U:V,2,FALSE)/(24*60),0)</f>
        <v>4514</v>
      </c>
      <c r="E1188">
        <f>VLOOKUP(A1188,LevelBalance!U:X,4,FALSE)</f>
        <v>0</v>
      </c>
    </row>
    <row r="1189" spans="1:5" x14ac:dyDescent="0.3">
      <c r="A1189">
        <v>1187</v>
      </c>
      <c r="B1189" s="18" t="str">
        <f>VLOOKUP(A1189,AbilBalance!D:M,9,FALSE)</f>
        <v>39,47</v>
      </c>
      <c r="C1189" s="19" t="str">
        <f>VLOOKUP(A1189,AbilBalance!D:M,10,FALSE)</f>
        <v>1657,269.5</v>
      </c>
      <c r="D1189">
        <f>ROUNDUP(VLOOKUP(A1189,LevelBalance!U:V,2,FALSE)/(24*60),0)</f>
        <v>4514</v>
      </c>
      <c r="E1189">
        <f>VLOOKUP(A1189,LevelBalance!U:X,4,FALSE)</f>
        <v>0</v>
      </c>
    </row>
    <row r="1190" spans="1:5" x14ac:dyDescent="0.3">
      <c r="A1190">
        <v>1188</v>
      </c>
      <c r="B1190" s="18" t="str">
        <f>VLOOKUP(A1190,AbilBalance!D:M,9,FALSE)</f>
        <v>43,55</v>
      </c>
      <c r="C1190" s="19" t="str">
        <f>VLOOKUP(A1190,AbilBalance!D:M,10,FALSE)</f>
        <v>569,1.09</v>
      </c>
      <c r="D1190">
        <f>ROUNDUP(VLOOKUP(A1190,LevelBalance!U:V,2,FALSE)/(24*60),0)</f>
        <v>4514</v>
      </c>
      <c r="E1190">
        <f>VLOOKUP(A1190,LevelBalance!U:X,4,FALSE)</f>
        <v>0</v>
      </c>
    </row>
    <row r="1191" spans="1:5" x14ac:dyDescent="0.3">
      <c r="A1191">
        <v>1189</v>
      </c>
      <c r="B1191" s="18" t="str">
        <f>VLOOKUP(A1191,AbilBalance!D:M,9,FALSE)</f>
        <v>60,42</v>
      </c>
      <c r="C1191" s="19" t="str">
        <f>VLOOKUP(A1191,AbilBalance!D:M,10,FALSE)</f>
        <v>1.54,233</v>
      </c>
      <c r="D1191">
        <f>ROUNDUP(VLOOKUP(A1191,LevelBalance!U:V,2,FALSE)/(24*60),0)</f>
        <v>4514</v>
      </c>
      <c r="E1191">
        <f>VLOOKUP(A1191,LevelBalance!U:X,4,FALSE)</f>
        <v>0</v>
      </c>
    </row>
    <row r="1192" spans="1:5" x14ac:dyDescent="0.3">
      <c r="A1192">
        <v>1190</v>
      </c>
      <c r="B1192" s="18" t="str">
        <f>VLOOKUP(A1192,AbilBalance!D:M,9,FALSE)</f>
        <v>35,54</v>
      </c>
      <c r="C1192" s="19" t="str">
        <f>VLOOKUP(A1192,AbilBalance!D:M,10,FALSE)</f>
        <v>5395,6.65</v>
      </c>
      <c r="D1192">
        <f>ROUNDUP(VLOOKUP(A1192,LevelBalance!U:V,2,FALSE)/(24*60),0)</f>
        <v>4514</v>
      </c>
      <c r="E1192">
        <f>VLOOKUP(A1192,LevelBalance!U:X,4,FALSE)</f>
        <v>0</v>
      </c>
    </row>
    <row r="1193" spans="1:5" x14ac:dyDescent="0.3">
      <c r="A1193">
        <v>1191</v>
      </c>
      <c r="B1193" s="18" t="str">
        <f>VLOOKUP(A1193,AbilBalance!D:M,9,FALSE)</f>
        <v>36,50</v>
      </c>
      <c r="C1193" s="19" t="str">
        <f>VLOOKUP(A1193,AbilBalance!D:M,10,FALSE)</f>
        <v>2747.5,80.43</v>
      </c>
      <c r="D1193">
        <f>ROUNDUP(VLOOKUP(A1193,LevelBalance!U:V,2,FALSE)/(24*60),0)</f>
        <v>4514</v>
      </c>
      <c r="E1193">
        <f>VLOOKUP(A1193,LevelBalance!U:X,4,FALSE)</f>
        <v>0</v>
      </c>
    </row>
    <row r="1194" spans="1:5" x14ac:dyDescent="0.3">
      <c r="A1194">
        <v>1192</v>
      </c>
      <c r="B1194" s="18" t="str">
        <f>VLOOKUP(A1194,AbilBalance!D:M,9,FALSE)</f>
        <v>39,47</v>
      </c>
      <c r="C1194" s="19" t="str">
        <f>VLOOKUP(A1194,AbilBalance!D:M,10,FALSE)</f>
        <v>1658.5,269.75</v>
      </c>
      <c r="D1194">
        <f>ROUNDUP(VLOOKUP(A1194,LevelBalance!U:V,2,FALSE)/(24*60),0)</f>
        <v>4514</v>
      </c>
      <c r="E1194">
        <f>VLOOKUP(A1194,LevelBalance!U:X,4,FALSE)</f>
        <v>0</v>
      </c>
    </row>
    <row r="1195" spans="1:5" x14ac:dyDescent="0.3">
      <c r="A1195">
        <v>1193</v>
      </c>
      <c r="B1195" s="18" t="str">
        <f>VLOOKUP(A1195,AbilBalance!D:M,9,FALSE)</f>
        <v>43,55</v>
      </c>
      <c r="C1195" s="19" t="str">
        <f>VLOOKUP(A1195,AbilBalance!D:M,10,FALSE)</f>
        <v>569.5,1.09</v>
      </c>
      <c r="D1195">
        <f>ROUNDUP(VLOOKUP(A1195,LevelBalance!U:V,2,FALSE)/(24*60),0)</f>
        <v>4514</v>
      </c>
      <c r="E1195">
        <f>VLOOKUP(A1195,LevelBalance!U:X,4,FALSE)</f>
        <v>0</v>
      </c>
    </row>
    <row r="1196" spans="1:5" x14ac:dyDescent="0.3">
      <c r="A1196">
        <v>1194</v>
      </c>
      <c r="B1196" s="18" t="str">
        <f>VLOOKUP(A1196,AbilBalance!D:M,9,FALSE)</f>
        <v>60,46</v>
      </c>
      <c r="C1196" s="19" t="str">
        <f>VLOOKUP(A1196,AbilBalance!D:M,10,FALSE)</f>
        <v>1.54,22.85</v>
      </c>
      <c r="D1196">
        <f>ROUNDUP(VLOOKUP(A1196,LevelBalance!U:V,2,FALSE)/(24*60),0)</f>
        <v>4514</v>
      </c>
      <c r="E1196">
        <f>VLOOKUP(A1196,LevelBalance!U:X,4,FALSE)</f>
        <v>0</v>
      </c>
    </row>
    <row r="1197" spans="1:5" x14ac:dyDescent="0.3">
      <c r="A1197">
        <v>1195</v>
      </c>
      <c r="B1197" s="18" t="str">
        <f>VLOOKUP(A1197,AbilBalance!D:M,9,FALSE)</f>
        <v>35,54</v>
      </c>
      <c r="C1197" s="19" t="str">
        <f>VLOOKUP(A1197,AbilBalance!D:M,10,FALSE)</f>
        <v>5400,6.65</v>
      </c>
      <c r="D1197">
        <f>ROUNDUP(VLOOKUP(A1197,LevelBalance!U:V,2,FALSE)/(24*60),0)</f>
        <v>4549</v>
      </c>
      <c r="E1197">
        <f>VLOOKUP(A1197,LevelBalance!U:X,4,FALSE)</f>
        <v>0</v>
      </c>
    </row>
    <row r="1198" spans="1:5" x14ac:dyDescent="0.3">
      <c r="A1198">
        <v>1196</v>
      </c>
      <c r="B1198" s="18" t="str">
        <f>VLOOKUP(A1198,AbilBalance!D:M,9,FALSE)</f>
        <v>36,50</v>
      </c>
      <c r="C1198" s="19" t="str">
        <f>VLOOKUP(A1198,AbilBalance!D:M,10,FALSE)</f>
        <v>2750,80.5</v>
      </c>
      <c r="D1198">
        <f>ROUNDUP(VLOOKUP(A1198,LevelBalance!U:V,2,FALSE)/(24*60),0)</f>
        <v>4549</v>
      </c>
      <c r="E1198">
        <f>VLOOKUP(A1198,LevelBalance!U:X,4,FALSE)</f>
        <v>0</v>
      </c>
    </row>
    <row r="1199" spans="1:5" x14ac:dyDescent="0.3">
      <c r="A1199">
        <v>1197</v>
      </c>
      <c r="B1199" s="18" t="str">
        <f>VLOOKUP(A1199,AbilBalance!D:M,9,FALSE)</f>
        <v>39,47</v>
      </c>
      <c r="C1199" s="19" t="str">
        <f>VLOOKUP(A1199,AbilBalance!D:M,10,FALSE)</f>
        <v>1660,270</v>
      </c>
      <c r="D1199">
        <f>ROUNDUP(VLOOKUP(A1199,LevelBalance!U:V,2,FALSE)/(24*60),0)</f>
        <v>4549</v>
      </c>
      <c r="E1199">
        <f>VLOOKUP(A1199,LevelBalance!U:X,4,FALSE)</f>
        <v>0</v>
      </c>
    </row>
    <row r="1200" spans="1:5" x14ac:dyDescent="0.3">
      <c r="A1200">
        <v>1198</v>
      </c>
      <c r="B1200" s="18" t="str">
        <f>VLOOKUP(A1200,AbilBalance!D:M,9,FALSE)</f>
        <v>43,55</v>
      </c>
      <c r="C1200" s="19" t="str">
        <f>VLOOKUP(A1200,AbilBalance!D:M,10,FALSE)</f>
        <v>570,1.09</v>
      </c>
      <c r="D1200">
        <f>ROUNDUP(VLOOKUP(A1200,LevelBalance!U:V,2,FALSE)/(24*60),0)</f>
        <v>4549</v>
      </c>
      <c r="E1200">
        <f>VLOOKUP(A1200,LevelBalance!U:X,4,FALSE)</f>
        <v>0</v>
      </c>
    </row>
    <row r="1201" spans="1:5" x14ac:dyDescent="0.3">
      <c r="A1201">
        <v>1199</v>
      </c>
      <c r="B1201" s="18" t="str">
        <f>VLOOKUP(A1201,AbilBalance!D:M,9,FALSE)</f>
        <v>60,61</v>
      </c>
      <c r="C1201" s="19" t="str">
        <f>VLOOKUP(A1201,AbilBalance!D:M,10,FALSE)</f>
        <v>1.54,1</v>
      </c>
      <c r="D1201">
        <f>ROUNDUP(VLOOKUP(A1201,LevelBalance!U:V,2,FALSE)/(24*60),0)</f>
        <v>4549</v>
      </c>
      <c r="E1201">
        <f>VLOOKUP(A1201,LevelBalance!U:X,4,FALSE)</f>
        <v>0</v>
      </c>
    </row>
    <row r="1202" spans="1:5" x14ac:dyDescent="0.3">
      <c r="A1202">
        <v>1200</v>
      </c>
      <c r="B1202" s="18" t="str">
        <f>VLOOKUP(A1202,AbilBalance!D:M,9,FALSE)</f>
        <v>35,54</v>
      </c>
      <c r="C1202" s="19" t="str">
        <f>VLOOKUP(A1202,AbilBalance!D:M,10,FALSE)</f>
        <v>5405,6.66</v>
      </c>
      <c r="D1202">
        <f>ROUNDUP(VLOOKUP(A1202,LevelBalance!U:V,2,FALSE)/(24*60),0)</f>
        <v>4549</v>
      </c>
      <c r="E1202">
        <f>VLOOKUP(A1202,LevelBalance!U:X,4,FALSE)</f>
        <v>0</v>
      </c>
    </row>
    <row r="1203" spans="1:5" x14ac:dyDescent="0.3">
      <c r="A1203">
        <v>1201</v>
      </c>
      <c r="B1203" s="18" t="str">
        <f>VLOOKUP(A1203,AbilBalance!D:M,9,FALSE)</f>
        <v>36,50</v>
      </c>
      <c r="C1203" s="19" t="str">
        <f>VLOOKUP(A1203,AbilBalance!D:M,10,FALSE)</f>
        <v>2752.5,80.58</v>
      </c>
      <c r="D1203">
        <f>ROUNDUP(VLOOKUP(A1203,LevelBalance!U:V,2,FALSE)/(24*60),0)</f>
        <v>4549</v>
      </c>
      <c r="E1203">
        <f>VLOOKUP(A1203,LevelBalance!U:X,4,FALSE)</f>
        <v>0</v>
      </c>
    </row>
    <row r="1204" spans="1:5" x14ac:dyDescent="0.3">
      <c r="A1204">
        <v>1202</v>
      </c>
      <c r="B1204" s="18" t="str">
        <f>VLOOKUP(A1204,AbilBalance!D:M,9,FALSE)</f>
        <v>39,47</v>
      </c>
      <c r="C1204" s="19" t="str">
        <f>VLOOKUP(A1204,AbilBalance!D:M,10,FALSE)</f>
        <v>1661.5,270.25</v>
      </c>
      <c r="D1204">
        <f>ROUNDUP(VLOOKUP(A1204,LevelBalance!U:V,2,FALSE)/(24*60),0)</f>
        <v>4549</v>
      </c>
      <c r="E1204">
        <f>VLOOKUP(A1204,LevelBalance!U:X,4,FALSE)</f>
        <v>0</v>
      </c>
    </row>
    <row r="1205" spans="1:5" x14ac:dyDescent="0.3">
      <c r="A1205">
        <v>1203</v>
      </c>
      <c r="B1205" s="18" t="str">
        <f>VLOOKUP(A1205,AbilBalance!D:M,9,FALSE)</f>
        <v>43,55</v>
      </c>
      <c r="C1205" s="19" t="str">
        <f>VLOOKUP(A1205,AbilBalance!D:M,10,FALSE)</f>
        <v>570.5,1.1</v>
      </c>
      <c r="D1205">
        <f>ROUNDUP(VLOOKUP(A1205,LevelBalance!U:V,2,FALSE)/(24*60),0)</f>
        <v>4549</v>
      </c>
      <c r="E1205">
        <f>VLOOKUP(A1205,LevelBalance!U:X,4,FALSE)</f>
        <v>0</v>
      </c>
    </row>
    <row r="1206" spans="1:5" x14ac:dyDescent="0.3">
      <c r="A1206">
        <v>1204</v>
      </c>
      <c r="B1206" s="18" t="str">
        <f>VLOOKUP(A1206,AbilBalance!D:M,9,FALSE)</f>
        <v>60,42</v>
      </c>
      <c r="C1206" s="19" t="str">
        <f>VLOOKUP(A1206,AbilBalance!D:M,10,FALSE)</f>
        <v>1.55,233.5</v>
      </c>
      <c r="D1206">
        <f>ROUNDUP(VLOOKUP(A1206,LevelBalance!U:V,2,FALSE)/(24*60),0)</f>
        <v>4549</v>
      </c>
      <c r="E1206">
        <f>VLOOKUP(A1206,LevelBalance!U:X,4,FALSE)</f>
        <v>0</v>
      </c>
    </row>
    <row r="1207" spans="1:5" x14ac:dyDescent="0.3">
      <c r="A1207">
        <v>1205</v>
      </c>
      <c r="B1207" s="18" t="str">
        <f>VLOOKUP(A1207,AbilBalance!D:M,9,FALSE)</f>
        <v>35,54</v>
      </c>
      <c r="C1207" s="19" t="str">
        <f>VLOOKUP(A1207,AbilBalance!D:M,10,FALSE)</f>
        <v>5410,6.66</v>
      </c>
      <c r="D1207">
        <f>ROUNDUP(VLOOKUP(A1207,LevelBalance!U:V,2,FALSE)/(24*60),0)</f>
        <v>4584</v>
      </c>
      <c r="E1207">
        <f>VLOOKUP(A1207,LevelBalance!U:X,4,FALSE)</f>
        <v>0</v>
      </c>
    </row>
    <row r="1208" spans="1:5" x14ac:dyDescent="0.3">
      <c r="A1208">
        <v>1206</v>
      </c>
      <c r="B1208" s="18" t="str">
        <f>VLOOKUP(A1208,AbilBalance!D:M,9,FALSE)</f>
        <v>36,50</v>
      </c>
      <c r="C1208" s="19" t="str">
        <f>VLOOKUP(A1208,AbilBalance!D:M,10,FALSE)</f>
        <v>2755,80.65</v>
      </c>
      <c r="D1208">
        <f>ROUNDUP(VLOOKUP(A1208,LevelBalance!U:V,2,FALSE)/(24*60),0)</f>
        <v>4584</v>
      </c>
      <c r="E1208">
        <f>VLOOKUP(A1208,LevelBalance!U:X,4,FALSE)</f>
        <v>0</v>
      </c>
    </row>
    <row r="1209" spans="1:5" x14ac:dyDescent="0.3">
      <c r="A1209">
        <v>1207</v>
      </c>
      <c r="B1209" s="18" t="str">
        <f>VLOOKUP(A1209,AbilBalance!D:M,9,FALSE)</f>
        <v>39,47</v>
      </c>
      <c r="C1209" s="19" t="str">
        <f>VLOOKUP(A1209,AbilBalance!D:M,10,FALSE)</f>
        <v>1663,270.5</v>
      </c>
      <c r="D1209">
        <f>ROUNDUP(VLOOKUP(A1209,LevelBalance!U:V,2,FALSE)/(24*60),0)</f>
        <v>4584</v>
      </c>
      <c r="E1209">
        <f>VLOOKUP(A1209,LevelBalance!U:X,4,FALSE)</f>
        <v>0</v>
      </c>
    </row>
    <row r="1210" spans="1:5" x14ac:dyDescent="0.3">
      <c r="A1210">
        <v>1208</v>
      </c>
      <c r="B1210" s="18" t="str">
        <f>VLOOKUP(A1210,AbilBalance!D:M,9,FALSE)</f>
        <v>43,55</v>
      </c>
      <c r="C1210" s="19" t="str">
        <f>VLOOKUP(A1210,AbilBalance!D:M,10,FALSE)</f>
        <v>571,1.1</v>
      </c>
      <c r="D1210">
        <f>ROUNDUP(VLOOKUP(A1210,LevelBalance!U:V,2,FALSE)/(24*60),0)</f>
        <v>4584</v>
      </c>
      <c r="E1210">
        <f>VLOOKUP(A1210,LevelBalance!U:X,4,FALSE)</f>
        <v>0</v>
      </c>
    </row>
    <row r="1211" spans="1:5" x14ac:dyDescent="0.3">
      <c r="A1211">
        <v>1209</v>
      </c>
      <c r="B1211" s="18" t="str">
        <f>VLOOKUP(A1211,AbilBalance!D:M,9,FALSE)</f>
        <v>60,46</v>
      </c>
      <c r="C1211" s="19" t="str">
        <f>VLOOKUP(A1211,AbilBalance!D:M,10,FALSE)</f>
        <v>1.55,22.9</v>
      </c>
      <c r="D1211">
        <f>ROUNDUP(VLOOKUP(A1211,LevelBalance!U:V,2,FALSE)/(24*60),0)</f>
        <v>4584</v>
      </c>
      <c r="E1211">
        <f>VLOOKUP(A1211,LevelBalance!U:X,4,FALSE)</f>
        <v>0</v>
      </c>
    </row>
    <row r="1212" spans="1:5" x14ac:dyDescent="0.3">
      <c r="A1212">
        <v>1210</v>
      </c>
      <c r="B1212" s="18" t="str">
        <f>VLOOKUP(A1212,AbilBalance!D:M,9,FALSE)</f>
        <v>35,54</v>
      </c>
      <c r="C1212" s="19" t="str">
        <f>VLOOKUP(A1212,AbilBalance!D:M,10,FALSE)</f>
        <v>5415,6.67</v>
      </c>
      <c r="D1212">
        <f>ROUNDUP(VLOOKUP(A1212,LevelBalance!U:V,2,FALSE)/(24*60),0)</f>
        <v>4584</v>
      </c>
      <c r="E1212">
        <f>VLOOKUP(A1212,LevelBalance!U:X,4,FALSE)</f>
        <v>0</v>
      </c>
    </row>
    <row r="1213" spans="1:5" x14ac:dyDescent="0.3">
      <c r="A1213">
        <v>1211</v>
      </c>
      <c r="B1213" s="18" t="str">
        <f>VLOOKUP(A1213,AbilBalance!D:M,9,FALSE)</f>
        <v>36,50</v>
      </c>
      <c r="C1213" s="19" t="str">
        <f>VLOOKUP(A1213,AbilBalance!D:M,10,FALSE)</f>
        <v>2757.5,80.73</v>
      </c>
      <c r="D1213">
        <f>ROUNDUP(VLOOKUP(A1213,LevelBalance!U:V,2,FALSE)/(24*60),0)</f>
        <v>4584</v>
      </c>
      <c r="E1213">
        <f>VLOOKUP(A1213,LevelBalance!U:X,4,FALSE)</f>
        <v>0</v>
      </c>
    </row>
    <row r="1214" spans="1:5" x14ac:dyDescent="0.3">
      <c r="A1214">
        <v>1212</v>
      </c>
      <c r="B1214" s="18" t="str">
        <f>VLOOKUP(A1214,AbilBalance!D:M,9,FALSE)</f>
        <v>39,47</v>
      </c>
      <c r="C1214" s="19" t="str">
        <f>VLOOKUP(A1214,AbilBalance!D:M,10,FALSE)</f>
        <v>1664.5,270.75</v>
      </c>
      <c r="D1214">
        <f>ROUNDUP(VLOOKUP(A1214,LevelBalance!U:V,2,FALSE)/(24*60),0)</f>
        <v>4584</v>
      </c>
      <c r="E1214">
        <f>VLOOKUP(A1214,LevelBalance!U:X,4,FALSE)</f>
        <v>0</v>
      </c>
    </row>
    <row r="1215" spans="1:5" x14ac:dyDescent="0.3">
      <c r="A1215">
        <v>1213</v>
      </c>
      <c r="B1215" s="18" t="str">
        <f>VLOOKUP(A1215,AbilBalance!D:M,9,FALSE)</f>
        <v>43,55</v>
      </c>
      <c r="C1215" s="19" t="str">
        <f>VLOOKUP(A1215,AbilBalance!D:M,10,FALSE)</f>
        <v>571.5,1.1</v>
      </c>
      <c r="D1215">
        <f>ROUNDUP(VLOOKUP(A1215,LevelBalance!U:V,2,FALSE)/(24*60),0)</f>
        <v>4584</v>
      </c>
      <c r="E1215">
        <f>VLOOKUP(A1215,LevelBalance!U:X,4,FALSE)</f>
        <v>0</v>
      </c>
    </row>
    <row r="1216" spans="1:5" x14ac:dyDescent="0.3">
      <c r="A1216">
        <v>1214</v>
      </c>
      <c r="B1216" s="18" t="str">
        <f>VLOOKUP(A1216,AbilBalance!D:M,9,FALSE)</f>
        <v>60,61</v>
      </c>
      <c r="C1216" s="19" t="str">
        <f>VLOOKUP(A1216,AbilBalance!D:M,10,FALSE)</f>
        <v>1.55,1</v>
      </c>
      <c r="D1216">
        <f>ROUNDUP(VLOOKUP(A1216,LevelBalance!U:V,2,FALSE)/(24*60),0)</f>
        <v>4584</v>
      </c>
      <c r="E1216">
        <f>VLOOKUP(A1216,LevelBalance!U:X,4,FALSE)</f>
        <v>0</v>
      </c>
    </row>
    <row r="1217" spans="1:5" x14ac:dyDescent="0.3">
      <c r="A1217">
        <v>1215</v>
      </c>
      <c r="B1217" s="18" t="str">
        <f>VLOOKUP(A1217,AbilBalance!D:M,9,FALSE)</f>
        <v>35,54</v>
      </c>
      <c r="C1217" s="19" t="str">
        <f>VLOOKUP(A1217,AbilBalance!D:M,10,FALSE)</f>
        <v>5420,6.67</v>
      </c>
      <c r="D1217">
        <f>ROUNDUP(VLOOKUP(A1217,LevelBalance!U:V,2,FALSE)/(24*60),0)</f>
        <v>4619</v>
      </c>
      <c r="E1217">
        <f>VLOOKUP(A1217,LevelBalance!U:X,4,FALSE)</f>
        <v>0</v>
      </c>
    </row>
    <row r="1218" spans="1:5" x14ac:dyDescent="0.3">
      <c r="A1218">
        <v>1216</v>
      </c>
      <c r="B1218" s="18" t="str">
        <f>VLOOKUP(A1218,AbilBalance!D:M,9,FALSE)</f>
        <v>36,50</v>
      </c>
      <c r="C1218" s="19" t="str">
        <f>VLOOKUP(A1218,AbilBalance!D:M,10,FALSE)</f>
        <v>2760,80.8</v>
      </c>
      <c r="D1218">
        <f>ROUNDUP(VLOOKUP(A1218,LevelBalance!U:V,2,FALSE)/(24*60),0)</f>
        <v>4619</v>
      </c>
      <c r="E1218">
        <f>VLOOKUP(A1218,LevelBalance!U:X,4,FALSE)</f>
        <v>0</v>
      </c>
    </row>
    <row r="1219" spans="1:5" x14ac:dyDescent="0.3">
      <c r="A1219">
        <v>1217</v>
      </c>
      <c r="B1219" s="18" t="str">
        <f>VLOOKUP(A1219,AbilBalance!D:M,9,FALSE)</f>
        <v>39,47</v>
      </c>
      <c r="C1219" s="19" t="str">
        <f>VLOOKUP(A1219,AbilBalance!D:M,10,FALSE)</f>
        <v>1666,271</v>
      </c>
      <c r="D1219">
        <f>ROUNDUP(VLOOKUP(A1219,LevelBalance!U:V,2,FALSE)/(24*60),0)</f>
        <v>4619</v>
      </c>
      <c r="E1219">
        <f>VLOOKUP(A1219,LevelBalance!U:X,4,FALSE)</f>
        <v>0</v>
      </c>
    </row>
    <row r="1220" spans="1:5" x14ac:dyDescent="0.3">
      <c r="A1220">
        <v>1218</v>
      </c>
      <c r="B1220" s="18" t="str">
        <f>VLOOKUP(A1220,AbilBalance!D:M,9,FALSE)</f>
        <v>43,55</v>
      </c>
      <c r="C1220" s="19" t="str">
        <f>VLOOKUP(A1220,AbilBalance!D:M,10,FALSE)</f>
        <v>572,1.1</v>
      </c>
      <c r="D1220">
        <f>ROUNDUP(VLOOKUP(A1220,LevelBalance!U:V,2,FALSE)/(24*60),0)</f>
        <v>4619</v>
      </c>
      <c r="E1220">
        <f>VLOOKUP(A1220,LevelBalance!U:X,4,FALSE)</f>
        <v>0</v>
      </c>
    </row>
    <row r="1221" spans="1:5" x14ac:dyDescent="0.3">
      <c r="A1221">
        <v>1219</v>
      </c>
      <c r="B1221" s="18" t="str">
        <f>VLOOKUP(A1221,AbilBalance!D:M,9,FALSE)</f>
        <v>60,42</v>
      </c>
      <c r="C1221" s="19" t="str">
        <f>VLOOKUP(A1221,AbilBalance!D:M,10,FALSE)</f>
        <v>1.55,234</v>
      </c>
      <c r="D1221">
        <f>ROUNDUP(VLOOKUP(A1221,LevelBalance!U:V,2,FALSE)/(24*60),0)</f>
        <v>4619</v>
      </c>
      <c r="E1221">
        <f>VLOOKUP(A1221,LevelBalance!U:X,4,FALSE)</f>
        <v>0</v>
      </c>
    </row>
    <row r="1222" spans="1:5" x14ac:dyDescent="0.3">
      <c r="A1222">
        <v>1220</v>
      </c>
      <c r="B1222" s="18" t="str">
        <f>VLOOKUP(A1222,AbilBalance!D:M,9,FALSE)</f>
        <v>35,54</v>
      </c>
      <c r="C1222" s="19" t="str">
        <f>VLOOKUP(A1222,AbilBalance!D:M,10,FALSE)</f>
        <v>5425,6.68</v>
      </c>
      <c r="D1222">
        <f>ROUNDUP(VLOOKUP(A1222,LevelBalance!U:V,2,FALSE)/(24*60),0)</f>
        <v>4619</v>
      </c>
      <c r="E1222">
        <f>VLOOKUP(A1222,LevelBalance!U:X,4,FALSE)</f>
        <v>0</v>
      </c>
    </row>
    <row r="1223" spans="1:5" x14ac:dyDescent="0.3">
      <c r="A1223">
        <v>1221</v>
      </c>
      <c r="B1223" s="18" t="str">
        <f>VLOOKUP(A1223,AbilBalance!D:M,9,FALSE)</f>
        <v>36,50</v>
      </c>
      <c r="C1223" s="19" t="str">
        <f>VLOOKUP(A1223,AbilBalance!D:M,10,FALSE)</f>
        <v>2762.5,80.88</v>
      </c>
      <c r="D1223">
        <f>ROUNDUP(VLOOKUP(A1223,LevelBalance!U:V,2,FALSE)/(24*60),0)</f>
        <v>4619</v>
      </c>
      <c r="E1223">
        <f>VLOOKUP(A1223,LevelBalance!U:X,4,FALSE)</f>
        <v>0</v>
      </c>
    </row>
    <row r="1224" spans="1:5" x14ac:dyDescent="0.3">
      <c r="A1224">
        <v>1222</v>
      </c>
      <c r="B1224" s="18" t="str">
        <f>VLOOKUP(A1224,AbilBalance!D:M,9,FALSE)</f>
        <v>39,47</v>
      </c>
      <c r="C1224" s="19" t="str">
        <f>VLOOKUP(A1224,AbilBalance!D:M,10,FALSE)</f>
        <v>1667.5,271.25</v>
      </c>
      <c r="D1224">
        <f>ROUNDUP(VLOOKUP(A1224,LevelBalance!U:V,2,FALSE)/(24*60),0)</f>
        <v>4619</v>
      </c>
      <c r="E1224">
        <f>VLOOKUP(A1224,LevelBalance!U:X,4,FALSE)</f>
        <v>0</v>
      </c>
    </row>
    <row r="1225" spans="1:5" x14ac:dyDescent="0.3">
      <c r="A1225">
        <v>1223</v>
      </c>
      <c r="B1225" s="18" t="str">
        <f>VLOOKUP(A1225,AbilBalance!D:M,9,FALSE)</f>
        <v>43,55</v>
      </c>
      <c r="C1225" s="19" t="str">
        <f>VLOOKUP(A1225,AbilBalance!D:M,10,FALSE)</f>
        <v>572.5,1.1</v>
      </c>
      <c r="D1225">
        <f>ROUNDUP(VLOOKUP(A1225,LevelBalance!U:V,2,FALSE)/(24*60),0)</f>
        <v>4619</v>
      </c>
      <c r="E1225">
        <f>VLOOKUP(A1225,LevelBalance!U:X,4,FALSE)</f>
        <v>0</v>
      </c>
    </row>
    <row r="1226" spans="1:5" x14ac:dyDescent="0.3">
      <c r="A1226">
        <v>1224</v>
      </c>
      <c r="B1226" s="18" t="str">
        <f>VLOOKUP(A1226,AbilBalance!D:M,9,FALSE)</f>
        <v>60,46</v>
      </c>
      <c r="C1226" s="19" t="str">
        <f>VLOOKUP(A1226,AbilBalance!D:M,10,FALSE)</f>
        <v>1.55,22.95</v>
      </c>
      <c r="D1226">
        <f>ROUNDUP(VLOOKUP(A1226,LevelBalance!U:V,2,FALSE)/(24*60),0)</f>
        <v>4619</v>
      </c>
      <c r="E1226">
        <f>VLOOKUP(A1226,LevelBalance!U:X,4,FALSE)</f>
        <v>0</v>
      </c>
    </row>
    <row r="1227" spans="1:5" x14ac:dyDescent="0.3">
      <c r="A1227">
        <v>1225</v>
      </c>
      <c r="B1227" s="18" t="str">
        <f>VLOOKUP(A1227,AbilBalance!D:M,9,FALSE)</f>
        <v>35,54</v>
      </c>
      <c r="C1227" s="19" t="str">
        <f>VLOOKUP(A1227,AbilBalance!D:M,10,FALSE)</f>
        <v>5430,6.68</v>
      </c>
      <c r="D1227">
        <f>ROUNDUP(VLOOKUP(A1227,LevelBalance!U:V,2,FALSE)/(24*60),0)</f>
        <v>4653</v>
      </c>
      <c r="E1227">
        <f>VLOOKUP(A1227,LevelBalance!U:X,4,FALSE)</f>
        <v>0</v>
      </c>
    </row>
    <row r="1228" spans="1:5" x14ac:dyDescent="0.3">
      <c r="A1228">
        <v>1226</v>
      </c>
      <c r="B1228" s="18" t="str">
        <f>VLOOKUP(A1228,AbilBalance!D:M,9,FALSE)</f>
        <v>36,50</v>
      </c>
      <c r="C1228" s="19" t="str">
        <f>VLOOKUP(A1228,AbilBalance!D:M,10,FALSE)</f>
        <v>2765,80.95</v>
      </c>
      <c r="D1228">
        <f>ROUNDUP(VLOOKUP(A1228,LevelBalance!U:V,2,FALSE)/(24*60),0)</f>
        <v>4653</v>
      </c>
      <c r="E1228">
        <f>VLOOKUP(A1228,LevelBalance!U:X,4,FALSE)</f>
        <v>0</v>
      </c>
    </row>
    <row r="1229" spans="1:5" x14ac:dyDescent="0.3">
      <c r="A1229">
        <v>1227</v>
      </c>
      <c r="B1229" s="18" t="str">
        <f>VLOOKUP(A1229,AbilBalance!D:M,9,FALSE)</f>
        <v>39,47</v>
      </c>
      <c r="C1229" s="19" t="str">
        <f>VLOOKUP(A1229,AbilBalance!D:M,10,FALSE)</f>
        <v>1669,271.5</v>
      </c>
      <c r="D1229">
        <f>ROUNDUP(VLOOKUP(A1229,LevelBalance!U:V,2,FALSE)/(24*60),0)</f>
        <v>4653</v>
      </c>
      <c r="E1229">
        <f>VLOOKUP(A1229,LevelBalance!U:X,4,FALSE)</f>
        <v>0</v>
      </c>
    </row>
    <row r="1230" spans="1:5" x14ac:dyDescent="0.3">
      <c r="A1230">
        <v>1228</v>
      </c>
      <c r="B1230" s="18" t="str">
        <f>VLOOKUP(A1230,AbilBalance!D:M,9,FALSE)</f>
        <v>43,55</v>
      </c>
      <c r="C1230" s="19" t="str">
        <f>VLOOKUP(A1230,AbilBalance!D:M,10,FALSE)</f>
        <v>573,1.1</v>
      </c>
      <c r="D1230">
        <f>ROUNDUP(VLOOKUP(A1230,LevelBalance!U:V,2,FALSE)/(24*60),0)</f>
        <v>4653</v>
      </c>
      <c r="E1230">
        <f>VLOOKUP(A1230,LevelBalance!U:X,4,FALSE)</f>
        <v>0</v>
      </c>
    </row>
    <row r="1231" spans="1:5" x14ac:dyDescent="0.3">
      <c r="A1231">
        <v>1229</v>
      </c>
      <c r="B1231" s="18" t="str">
        <f>VLOOKUP(A1231,AbilBalance!D:M,9,FALSE)</f>
        <v>60,61</v>
      </c>
      <c r="C1231" s="19" t="str">
        <f>VLOOKUP(A1231,AbilBalance!D:M,10,FALSE)</f>
        <v>1.55,1</v>
      </c>
      <c r="D1231">
        <f>ROUNDUP(VLOOKUP(A1231,LevelBalance!U:V,2,FALSE)/(24*60),0)</f>
        <v>4653</v>
      </c>
      <c r="E1231">
        <f>VLOOKUP(A1231,LevelBalance!U:X,4,FALSE)</f>
        <v>0</v>
      </c>
    </row>
    <row r="1232" spans="1:5" x14ac:dyDescent="0.3">
      <c r="A1232">
        <v>1230</v>
      </c>
      <c r="B1232" s="18" t="str">
        <f>VLOOKUP(A1232,AbilBalance!D:M,9,FALSE)</f>
        <v>35,54</v>
      </c>
      <c r="C1232" s="19" t="str">
        <f>VLOOKUP(A1232,AbilBalance!D:M,10,FALSE)</f>
        <v>5435,6.69</v>
      </c>
      <c r="D1232">
        <f>ROUNDUP(VLOOKUP(A1232,LevelBalance!U:V,2,FALSE)/(24*60),0)</f>
        <v>4653</v>
      </c>
      <c r="E1232">
        <f>VLOOKUP(A1232,LevelBalance!U:X,4,FALSE)</f>
        <v>0</v>
      </c>
    </row>
    <row r="1233" spans="1:5" x14ac:dyDescent="0.3">
      <c r="A1233">
        <v>1231</v>
      </c>
      <c r="B1233" s="18" t="str">
        <f>VLOOKUP(A1233,AbilBalance!D:M,9,FALSE)</f>
        <v>36,50</v>
      </c>
      <c r="C1233" s="19" t="str">
        <f>VLOOKUP(A1233,AbilBalance!D:M,10,FALSE)</f>
        <v>2767.5,81.03</v>
      </c>
      <c r="D1233">
        <f>ROUNDUP(VLOOKUP(A1233,LevelBalance!U:V,2,FALSE)/(24*60),0)</f>
        <v>4653</v>
      </c>
      <c r="E1233">
        <f>VLOOKUP(A1233,LevelBalance!U:X,4,FALSE)</f>
        <v>0</v>
      </c>
    </row>
    <row r="1234" spans="1:5" x14ac:dyDescent="0.3">
      <c r="A1234">
        <v>1232</v>
      </c>
      <c r="B1234" s="18" t="str">
        <f>VLOOKUP(A1234,AbilBalance!D:M,9,FALSE)</f>
        <v>39,47</v>
      </c>
      <c r="C1234" s="19" t="str">
        <f>VLOOKUP(A1234,AbilBalance!D:M,10,FALSE)</f>
        <v>1670.5,271.75</v>
      </c>
      <c r="D1234">
        <f>ROUNDUP(VLOOKUP(A1234,LevelBalance!U:V,2,FALSE)/(24*60),0)</f>
        <v>4653</v>
      </c>
      <c r="E1234">
        <f>VLOOKUP(A1234,LevelBalance!U:X,4,FALSE)</f>
        <v>0</v>
      </c>
    </row>
    <row r="1235" spans="1:5" x14ac:dyDescent="0.3">
      <c r="A1235">
        <v>1233</v>
      </c>
      <c r="B1235" s="18" t="str">
        <f>VLOOKUP(A1235,AbilBalance!D:M,9,FALSE)</f>
        <v>43,55</v>
      </c>
      <c r="C1235" s="19" t="str">
        <f>VLOOKUP(A1235,AbilBalance!D:M,10,FALSE)</f>
        <v>573.5,1.1</v>
      </c>
      <c r="D1235">
        <f>ROUNDUP(VLOOKUP(A1235,LevelBalance!U:V,2,FALSE)/(24*60),0)</f>
        <v>4653</v>
      </c>
      <c r="E1235">
        <f>VLOOKUP(A1235,LevelBalance!U:X,4,FALSE)</f>
        <v>0</v>
      </c>
    </row>
    <row r="1236" spans="1:5" x14ac:dyDescent="0.3">
      <c r="A1236">
        <v>1234</v>
      </c>
      <c r="B1236" s="18" t="str">
        <f>VLOOKUP(A1236,AbilBalance!D:M,9,FALSE)</f>
        <v>60,42</v>
      </c>
      <c r="C1236" s="19" t="str">
        <f>VLOOKUP(A1236,AbilBalance!D:M,10,FALSE)</f>
        <v>1.55,234.5</v>
      </c>
      <c r="D1236">
        <f>ROUNDUP(VLOOKUP(A1236,LevelBalance!U:V,2,FALSE)/(24*60),0)</f>
        <v>4653</v>
      </c>
      <c r="E1236">
        <f>VLOOKUP(A1236,LevelBalance!U:X,4,FALSE)</f>
        <v>0</v>
      </c>
    </row>
    <row r="1237" spans="1:5" x14ac:dyDescent="0.3">
      <c r="A1237">
        <v>1235</v>
      </c>
      <c r="B1237" s="18" t="str">
        <f>VLOOKUP(A1237,AbilBalance!D:M,9,FALSE)</f>
        <v>35,54</v>
      </c>
      <c r="C1237" s="19" t="str">
        <f>VLOOKUP(A1237,AbilBalance!D:M,10,FALSE)</f>
        <v>5440,6.69</v>
      </c>
      <c r="D1237">
        <f>ROUNDUP(VLOOKUP(A1237,LevelBalance!U:V,2,FALSE)/(24*60),0)</f>
        <v>4688</v>
      </c>
      <c r="E1237">
        <f>VLOOKUP(A1237,LevelBalance!U:X,4,FALSE)</f>
        <v>0</v>
      </c>
    </row>
    <row r="1238" spans="1:5" x14ac:dyDescent="0.3">
      <c r="A1238">
        <v>1236</v>
      </c>
      <c r="B1238" s="18" t="str">
        <f>VLOOKUP(A1238,AbilBalance!D:M,9,FALSE)</f>
        <v>36,50</v>
      </c>
      <c r="C1238" s="19" t="str">
        <f>VLOOKUP(A1238,AbilBalance!D:M,10,FALSE)</f>
        <v>2770,81.1</v>
      </c>
      <c r="D1238">
        <f>ROUNDUP(VLOOKUP(A1238,LevelBalance!U:V,2,FALSE)/(24*60),0)</f>
        <v>4688</v>
      </c>
      <c r="E1238">
        <f>VLOOKUP(A1238,LevelBalance!U:X,4,FALSE)</f>
        <v>0</v>
      </c>
    </row>
    <row r="1239" spans="1:5" x14ac:dyDescent="0.3">
      <c r="A1239">
        <v>1237</v>
      </c>
      <c r="B1239" s="18" t="str">
        <f>VLOOKUP(A1239,AbilBalance!D:M,9,FALSE)</f>
        <v>39,47</v>
      </c>
      <c r="C1239" s="19" t="str">
        <f>VLOOKUP(A1239,AbilBalance!D:M,10,FALSE)</f>
        <v>1672,272</v>
      </c>
      <c r="D1239">
        <f>ROUNDUP(VLOOKUP(A1239,LevelBalance!U:V,2,FALSE)/(24*60),0)</f>
        <v>4688</v>
      </c>
      <c r="E1239">
        <f>VLOOKUP(A1239,LevelBalance!U:X,4,FALSE)</f>
        <v>0</v>
      </c>
    </row>
    <row r="1240" spans="1:5" x14ac:dyDescent="0.3">
      <c r="A1240">
        <v>1238</v>
      </c>
      <c r="B1240" s="18" t="str">
        <f>VLOOKUP(A1240,AbilBalance!D:M,9,FALSE)</f>
        <v>43,55</v>
      </c>
      <c r="C1240" s="19" t="str">
        <f>VLOOKUP(A1240,AbilBalance!D:M,10,FALSE)</f>
        <v>574,1.1</v>
      </c>
      <c r="D1240">
        <f>ROUNDUP(VLOOKUP(A1240,LevelBalance!U:V,2,FALSE)/(24*60),0)</f>
        <v>4688</v>
      </c>
      <c r="E1240">
        <f>VLOOKUP(A1240,LevelBalance!U:X,4,FALSE)</f>
        <v>0</v>
      </c>
    </row>
    <row r="1241" spans="1:5" x14ac:dyDescent="0.3">
      <c r="A1241">
        <v>1239</v>
      </c>
      <c r="B1241" s="18" t="str">
        <f>VLOOKUP(A1241,AbilBalance!D:M,9,FALSE)</f>
        <v>60,46</v>
      </c>
      <c r="C1241" s="19" t="str">
        <f>VLOOKUP(A1241,AbilBalance!D:M,10,FALSE)</f>
        <v>1.55,23</v>
      </c>
      <c r="D1241">
        <f>ROUNDUP(VLOOKUP(A1241,LevelBalance!U:V,2,FALSE)/(24*60),0)</f>
        <v>4688</v>
      </c>
      <c r="E1241">
        <f>VLOOKUP(A1241,LevelBalance!U:X,4,FALSE)</f>
        <v>0</v>
      </c>
    </row>
    <row r="1242" spans="1:5" x14ac:dyDescent="0.3">
      <c r="A1242">
        <v>1240</v>
      </c>
      <c r="B1242" s="18" t="str">
        <f>VLOOKUP(A1242,AbilBalance!D:M,9,FALSE)</f>
        <v>35,54</v>
      </c>
      <c r="C1242" s="19" t="str">
        <f>VLOOKUP(A1242,AbilBalance!D:M,10,FALSE)</f>
        <v>5445,6.7</v>
      </c>
      <c r="D1242">
        <f>ROUNDUP(VLOOKUP(A1242,LevelBalance!U:V,2,FALSE)/(24*60),0)</f>
        <v>4688</v>
      </c>
      <c r="E1242">
        <f>VLOOKUP(A1242,LevelBalance!U:X,4,FALSE)</f>
        <v>0</v>
      </c>
    </row>
    <row r="1243" spans="1:5" x14ac:dyDescent="0.3">
      <c r="A1243">
        <v>1241</v>
      </c>
      <c r="B1243" s="18" t="str">
        <f>VLOOKUP(A1243,AbilBalance!D:M,9,FALSE)</f>
        <v>36,50</v>
      </c>
      <c r="C1243" s="19" t="str">
        <f>VLOOKUP(A1243,AbilBalance!D:M,10,FALSE)</f>
        <v>2772.5,81.18</v>
      </c>
      <c r="D1243">
        <f>ROUNDUP(VLOOKUP(A1243,LevelBalance!U:V,2,FALSE)/(24*60),0)</f>
        <v>4688</v>
      </c>
      <c r="E1243">
        <f>VLOOKUP(A1243,LevelBalance!U:X,4,FALSE)</f>
        <v>0</v>
      </c>
    </row>
    <row r="1244" spans="1:5" x14ac:dyDescent="0.3">
      <c r="A1244">
        <v>1242</v>
      </c>
      <c r="B1244" s="18" t="str">
        <f>VLOOKUP(A1244,AbilBalance!D:M,9,FALSE)</f>
        <v>39,47</v>
      </c>
      <c r="C1244" s="19" t="str">
        <f>VLOOKUP(A1244,AbilBalance!D:M,10,FALSE)</f>
        <v>1673.5,272.25</v>
      </c>
      <c r="D1244">
        <f>ROUNDUP(VLOOKUP(A1244,LevelBalance!U:V,2,FALSE)/(24*60),0)</f>
        <v>4688</v>
      </c>
      <c r="E1244">
        <f>VLOOKUP(A1244,LevelBalance!U:X,4,FALSE)</f>
        <v>0</v>
      </c>
    </row>
    <row r="1245" spans="1:5" x14ac:dyDescent="0.3">
      <c r="A1245">
        <v>1243</v>
      </c>
      <c r="B1245" s="18" t="str">
        <f>VLOOKUP(A1245,AbilBalance!D:M,9,FALSE)</f>
        <v>43,55</v>
      </c>
      <c r="C1245" s="19" t="str">
        <f>VLOOKUP(A1245,AbilBalance!D:M,10,FALSE)</f>
        <v>574.5,1.1</v>
      </c>
      <c r="D1245">
        <f>ROUNDUP(VLOOKUP(A1245,LevelBalance!U:V,2,FALSE)/(24*60),0)</f>
        <v>4688</v>
      </c>
      <c r="E1245">
        <f>VLOOKUP(A1245,LevelBalance!U:X,4,FALSE)</f>
        <v>0</v>
      </c>
    </row>
    <row r="1246" spans="1:5" x14ac:dyDescent="0.3">
      <c r="A1246">
        <v>1244</v>
      </c>
      <c r="B1246" s="18" t="str">
        <f>VLOOKUP(A1246,AbilBalance!D:M,9,FALSE)</f>
        <v>60,61</v>
      </c>
      <c r="C1246" s="19" t="str">
        <f>VLOOKUP(A1246,AbilBalance!D:M,10,FALSE)</f>
        <v>1.55,1</v>
      </c>
      <c r="D1246">
        <f>ROUNDUP(VLOOKUP(A1246,LevelBalance!U:V,2,FALSE)/(24*60),0)</f>
        <v>4688</v>
      </c>
      <c r="E1246">
        <f>VLOOKUP(A1246,LevelBalance!U:X,4,FALSE)</f>
        <v>0</v>
      </c>
    </row>
    <row r="1247" spans="1:5" x14ac:dyDescent="0.3">
      <c r="A1247">
        <v>1245</v>
      </c>
      <c r="B1247" s="18" t="str">
        <f>VLOOKUP(A1247,AbilBalance!D:M,9,FALSE)</f>
        <v>35,54</v>
      </c>
      <c r="C1247" s="19" t="str">
        <f>VLOOKUP(A1247,AbilBalance!D:M,10,FALSE)</f>
        <v>5450,6.7</v>
      </c>
      <c r="D1247">
        <f>ROUNDUP(VLOOKUP(A1247,LevelBalance!U:V,2,FALSE)/(24*60),0)</f>
        <v>4723</v>
      </c>
      <c r="E1247">
        <f>VLOOKUP(A1247,LevelBalance!U:X,4,FALSE)</f>
        <v>0</v>
      </c>
    </row>
    <row r="1248" spans="1:5" x14ac:dyDescent="0.3">
      <c r="A1248">
        <v>1246</v>
      </c>
      <c r="B1248" s="18" t="str">
        <f>VLOOKUP(A1248,AbilBalance!D:M,9,FALSE)</f>
        <v>36,50</v>
      </c>
      <c r="C1248" s="19" t="str">
        <f>VLOOKUP(A1248,AbilBalance!D:M,10,FALSE)</f>
        <v>2775,81.25</v>
      </c>
      <c r="D1248">
        <f>ROUNDUP(VLOOKUP(A1248,LevelBalance!U:V,2,FALSE)/(24*60),0)</f>
        <v>4723</v>
      </c>
      <c r="E1248">
        <f>VLOOKUP(A1248,LevelBalance!U:X,4,FALSE)</f>
        <v>0</v>
      </c>
    </row>
    <row r="1249" spans="1:5" x14ac:dyDescent="0.3">
      <c r="A1249">
        <v>1247</v>
      </c>
      <c r="B1249" s="18" t="str">
        <f>VLOOKUP(A1249,AbilBalance!D:M,9,FALSE)</f>
        <v>39,47</v>
      </c>
      <c r="C1249" s="19" t="str">
        <f>VLOOKUP(A1249,AbilBalance!D:M,10,FALSE)</f>
        <v>1675,272.5</v>
      </c>
      <c r="D1249">
        <f>ROUNDUP(VLOOKUP(A1249,LevelBalance!U:V,2,FALSE)/(24*60),0)</f>
        <v>4723</v>
      </c>
      <c r="E1249">
        <f>VLOOKUP(A1249,LevelBalance!U:X,4,FALSE)</f>
        <v>0</v>
      </c>
    </row>
    <row r="1250" spans="1:5" x14ac:dyDescent="0.3">
      <c r="A1250">
        <v>1248</v>
      </c>
      <c r="B1250" s="18" t="str">
        <f>VLOOKUP(A1250,AbilBalance!D:M,9,FALSE)</f>
        <v>43,55</v>
      </c>
      <c r="C1250" s="19" t="str">
        <f>VLOOKUP(A1250,AbilBalance!D:M,10,FALSE)</f>
        <v>575,1.1</v>
      </c>
      <c r="D1250">
        <f>ROUNDUP(VLOOKUP(A1250,LevelBalance!U:V,2,FALSE)/(24*60),0)</f>
        <v>4723</v>
      </c>
      <c r="E1250">
        <f>VLOOKUP(A1250,LevelBalance!U:X,4,FALSE)</f>
        <v>0</v>
      </c>
    </row>
    <row r="1251" spans="1:5" x14ac:dyDescent="0.3">
      <c r="A1251">
        <v>1249</v>
      </c>
      <c r="B1251" s="18" t="str">
        <f>VLOOKUP(A1251,AbilBalance!D:M,9,FALSE)</f>
        <v>60,42</v>
      </c>
      <c r="C1251" s="19" t="str">
        <f>VLOOKUP(A1251,AbilBalance!D:M,10,FALSE)</f>
        <v>1.55,235</v>
      </c>
      <c r="D1251">
        <f>ROUNDUP(VLOOKUP(A1251,LevelBalance!U:V,2,FALSE)/(24*60),0)</f>
        <v>4723</v>
      </c>
      <c r="E1251">
        <f>VLOOKUP(A1251,LevelBalance!U:X,4,FALSE)</f>
        <v>0</v>
      </c>
    </row>
    <row r="1252" spans="1:5" x14ac:dyDescent="0.3">
      <c r="A1252">
        <v>1250</v>
      </c>
      <c r="B1252" s="18" t="str">
        <f>VLOOKUP(A1252,AbilBalance!D:M,9,FALSE)</f>
        <v>35,54</v>
      </c>
      <c r="C1252" s="19" t="str">
        <f>VLOOKUP(A1252,AbilBalance!D:M,10,FALSE)</f>
        <v>5455,6.71</v>
      </c>
      <c r="D1252">
        <f>ROUNDUP(VLOOKUP(A1252,LevelBalance!U:V,2,FALSE)/(24*60),0)</f>
        <v>4723</v>
      </c>
      <c r="E1252">
        <f>VLOOKUP(A1252,LevelBalance!U:X,4,FALSE)</f>
        <v>0</v>
      </c>
    </row>
    <row r="1253" spans="1:5" x14ac:dyDescent="0.3">
      <c r="A1253">
        <v>1251</v>
      </c>
      <c r="B1253" s="18" t="str">
        <f>VLOOKUP(A1253,AbilBalance!D:M,9,FALSE)</f>
        <v>36,50</v>
      </c>
      <c r="C1253" s="19" t="str">
        <f>VLOOKUP(A1253,AbilBalance!D:M,10,FALSE)</f>
        <v>2777.5,81.33</v>
      </c>
      <c r="D1253">
        <f>ROUNDUP(VLOOKUP(A1253,LevelBalance!U:V,2,FALSE)/(24*60),0)</f>
        <v>4723</v>
      </c>
      <c r="E1253">
        <f>VLOOKUP(A1253,LevelBalance!U:X,4,FALSE)</f>
        <v>0</v>
      </c>
    </row>
    <row r="1254" spans="1:5" x14ac:dyDescent="0.3">
      <c r="A1254">
        <v>1252</v>
      </c>
      <c r="B1254" s="18" t="str">
        <f>VLOOKUP(A1254,AbilBalance!D:M,9,FALSE)</f>
        <v>39,47</v>
      </c>
      <c r="C1254" s="19" t="str">
        <f>VLOOKUP(A1254,AbilBalance!D:M,10,FALSE)</f>
        <v>1676.5,272.75</v>
      </c>
      <c r="D1254">
        <f>ROUNDUP(VLOOKUP(A1254,LevelBalance!U:V,2,FALSE)/(24*60),0)</f>
        <v>4723</v>
      </c>
      <c r="E1254">
        <f>VLOOKUP(A1254,LevelBalance!U:X,4,FALSE)</f>
        <v>0</v>
      </c>
    </row>
    <row r="1255" spans="1:5" x14ac:dyDescent="0.3">
      <c r="A1255">
        <v>1253</v>
      </c>
      <c r="B1255" s="18" t="str">
        <f>VLOOKUP(A1255,AbilBalance!D:M,9,FALSE)</f>
        <v>43,55</v>
      </c>
      <c r="C1255" s="19" t="str">
        <f>VLOOKUP(A1255,AbilBalance!D:M,10,FALSE)</f>
        <v>575.5,1.11</v>
      </c>
      <c r="D1255">
        <f>ROUNDUP(VLOOKUP(A1255,LevelBalance!U:V,2,FALSE)/(24*60),0)</f>
        <v>4723</v>
      </c>
      <c r="E1255">
        <f>VLOOKUP(A1255,LevelBalance!U:X,4,FALSE)</f>
        <v>0</v>
      </c>
    </row>
    <row r="1256" spans="1:5" x14ac:dyDescent="0.3">
      <c r="A1256">
        <v>1254</v>
      </c>
      <c r="B1256" s="18" t="str">
        <f>VLOOKUP(A1256,AbilBalance!D:M,9,FALSE)</f>
        <v>60,46</v>
      </c>
      <c r="C1256" s="19" t="str">
        <f>VLOOKUP(A1256,AbilBalance!D:M,10,FALSE)</f>
        <v>1.56,23.05</v>
      </c>
      <c r="D1256">
        <f>ROUNDUP(VLOOKUP(A1256,LevelBalance!U:V,2,FALSE)/(24*60),0)</f>
        <v>4723</v>
      </c>
      <c r="E1256">
        <f>VLOOKUP(A1256,LevelBalance!U:X,4,FALSE)</f>
        <v>0</v>
      </c>
    </row>
    <row r="1257" spans="1:5" x14ac:dyDescent="0.3">
      <c r="A1257">
        <v>1255</v>
      </c>
      <c r="B1257" s="18" t="str">
        <f>VLOOKUP(A1257,AbilBalance!D:M,9,FALSE)</f>
        <v>35,54</v>
      </c>
      <c r="C1257" s="19" t="str">
        <f>VLOOKUP(A1257,AbilBalance!D:M,10,FALSE)</f>
        <v>5460,6.71</v>
      </c>
      <c r="D1257">
        <f>ROUNDUP(VLOOKUP(A1257,LevelBalance!U:V,2,FALSE)/(24*60),0)</f>
        <v>4757</v>
      </c>
      <c r="E1257">
        <f>VLOOKUP(A1257,LevelBalance!U:X,4,FALSE)</f>
        <v>0</v>
      </c>
    </row>
    <row r="1258" spans="1:5" x14ac:dyDescent="0.3">
      <c r="A1258">
        <v>1256</v>
      </c>
      <c r="B1258" s="18" t="str">
        <f>VLOOKUP(A1258,AbilBalance!D:M,9,FALSE)</f>
        <v>36,50</v>
      </c>
      <c r="C1258" s="19" t="str">
        <f>VLOOKUP(A1258,AbilBalance!D:M,10,FALSE)</f>
        <v>2780,81.4</v>
      </c>
      <c r="D1258">
        <f>ROUNDUP(VLOOKUP(A1258,LevelBalance!U:V,2,FALSE)/(24*60),0)</f>
        <v>4757</v>
      </c>
      <c r="E1258">
        <f>VLOOKUP(A1258,LevelBalance!U:X,4,FALSE)</f>
        <v>0</v>
      </c>
    </row>
    <row r="1259" spans="1:5" x14ac:dyDescent="0.3">
      <c r="A1259">
        <v>1257</v>
      </c>
      <c r="B1259" s="18" t="str">
        <f>VLOOKUP(A1259,AbilBalance!D:M,9,FALSE)</f>
        <v>39,47</v>
      </c>
      <c r="C1259" s="19" t="str">
        <f>VLOOKUP(A1259,AbilBalance!D:M,10,FALSE)</f>
        <v>1678,273</v>
      </c>
      <c r="D1259">
        <f>ROUNDUP(VLOOKUP(A1259,LevelBalance!U:V,2,FALSE)/(24*60),0)</f>
        <v>4757</v>
      </c>
      <c r="E1259">
        <f>VLOOKUP(A1259,LevelBalance!U:X,4,FALSE)</f>
        <v>0</v>
      </c>
    </row>
    <row r="1260" spans="1:5" x14ac:dyDescent="0.3">
      <c r="A1260">
        <v>1258</v>
      </c>
      <c r="B1260" s="18" t="str">
        <f>VLOOKUP(A1260,AbilBalance!D:M,9,FALSE)</f>
        <v>43,55</v>
      </c>
      <c r="C1260" s="19" t="str">
        <f>VLOOKUP(A1260,AbilBalance!D:M,10,FALSE)</f>
        <v>576,1.11</v>
      </c>
      <c r="D1260">
        <f>ROUNDUP(VLOOKUP(A1260,LevelBalance!U:V,2,FALSE)/(24*60),0)</f>
        <v>4757</v>
      </c>
      <c r="E1260">
        <f>VLOOKUP(A1260,LevelBalance!U:X,4,FALSE)</f>
        <v>0</v>
      </c>
    </row>
    <row r="1261" spans="1:5" x14ac:dyDescent="0.3">
      <c r="A1261">
        <v>1259</v>
      </c>
      <c r="B1261" s="18" t="str">
        <f>VLOOKUP(A1261,AbilBalance!D:M,9,FALSE)</f>
        <v>60,61</v>
      </c>
      <c r="C1261" s="19" t="str">
        <f>VLOOKUP(A1261,AbilBalance!D:M,10,FALSE)</f>
        <v>1.56,1.01</v>
      </c>
      <c r="D1261">
        <f>ROUNDUP(VLOOKUP(A1261,LevelBalance!U:V,2,FALSE)/(24*60),0)</f>
        <v>4757</v>
      </c>
      <c r="E1261">
        <f>VLOOKUP(A1261,LevelBalance!U:X,4,FALSE)</f>
        <v>0</v>
      </c>
    </row>
    <row r="1262" spans="1:5" x14ac:dyDescent="0.3">
      <c r="A1262">
        <v>1260</v>
      </c>
      <c r="B1262" s="18" t="str">
        <f>VLOOKUP(A1262,AbilBalance!D:M,9,FALSE)</f>
        <v>35,54</v>
      </c>
      <c r="C1262" s="19" t="str">
        <f>VLOOKUP(A1262,AbilBalance!D:M,10,FALSE)</f>
        <v>5465,6.72</v>
      </c>
      <c r="D1262">
        <f>ROUNDUP(VLOOKUP(A1262,LevelBalance!U:V,2,FALSE)/(24*60),0)</f>
        <v>4757</v>
      </c>
      <c r="E1262">
        <f>VLOOKUP(A1262,LevelBalance!U:X,4,FALSE)</f>
        <v>0</v>
      </c>
    </row>
    <row r="1263" spans="1:5" x14ac:dyDescent="0.3">
      <c r="A1263">
        <v>1261</v>
      </c>
      <c r="B1263" s="18" t="str">
        <f>VLOOKUP(A1263,AbilBalance!D:M,9,FALSE)</f>
        <v>36,50</v>
      </c>
      <c r="C1263" s="19" t="str">
        <f>VLOOKUP(A1263,AbilBalance!D:M,10,FALSE)</f>
        <v>2782.5,81.48</v>
      </c>
      <c r="D1263">
        <f>ROUNDUP(VLOOKUP(A1263,LevelBalance!U:V,2,FALSE)/(24*60),0)</f>
        <v>4757</v>
      </c>
      <c r="E1263">
        <f>VLOOKUP(A1263,LevelBalance!U:X,4,FALSE)</f>
        <v>0</v>
      </c>
    </row>
    <row r="1264" spans="1:5" x14ac:dyDescent="0.3">
      <c r="A1264">
        <v>1262</v>
      </c>
      <c r="B1264" s="18" t="str">
        <f>VLOOKUP(A1264,AbilBalance!D:M,9,FALSE)</f>
        <v>39,47</v>
      </c>
      <c r="C1264" s="19" t="str">
        <f>VLOOKUP(A1264,AbilBalance!D:M,10,FALSE)</f>
        <v>1679.5,273.25</v>
      </c>
      <c r="D1264">
        <f>ROUNDUP(VLOOKUP(A1264,LevelBalance!U:V,2,FALSE)/(24*60),0)</f>
        <v>4757</v>
      </c>
      <c r="E1264">
        <f>VLOOKUP(A1264,LevelBalance!U:X,4,FALSE)</f>
        <v>0</v>
      </c>
    </row>
    <row r="1265" spans="1:5" x14ac:dyDescent="0.3">
      <c r="A1265">
        <v>1263</v>
      </c>
      <c r="B1265" s="18" t="str">
        <f>VLOOKUP(A1265,AbilBalance!D:M,9,FALSE)</f>
        <v>43,55</v>
      </c>
      <c r="C1265" s="19" t="str">
        <f>VLOOKUP(A1265,AbilBalance!D:M,10,FALSE)</f>
        <v>576.5,1.11</v>
      </c>
      <c r="D1265">
        <f>ROUNDUP(VLOOKUP(A1265,LevelBalance!U:V,2,FALSE)/(24*60),0)</f>
        <v>4757</v>
      </c>
      <c r="E1265">
        <f>VLOOKUP(A1265,LevelBalance!U:X,4,FALSE)</f>
        <v>0</v>
      </c>
    </row>
    <row r="1266" spans="1:5" x14ac:dyDescent="0.3">
      <c r="A1266">
        <v>1264</v>
      </c>
      <c r="B1266" s="18" t="str">
        <f>VLOOKUP(A1266,AbilBalance!D:M,9,FALSE)</f>
        <v>60,42</v>
      </c>
      <c r="C1266" s="19" t="str">
        <f>VLOOKUP(A1266,AbilBalance!D:M,10,FALSE)</f>
        <v>1.56,235.5</v>
      </c>
      <c r="D1266">
        <f>ROUNDUP(VLOOKUP(A1266,LevelBalance!U:V,2,FALSE)/(24*60),0)</f>
        <v>4757</v>
      </c>
      <c r="E1266">
        <f>VLOOKUP(A1266,LevelBalance!U:X,4,FALSE)</f>
        <v>0</v>
      </c>
    </row>
    <row r="1267" spans="1:5" x14ac:dyDescent="0.3">
      <c r="A1267">
        <v>1265</v>
      </c>
      <c r="B1267" s="18" t="str">
        <f>VLOOKUP(A1267,AbilBalance!D:M,9,FALSE)</f>
        <v>35,54</v>
      </c>
      <c r="C1267" s="19" t="str">
        <f>VLOOKUP(A1267,AbilBalance!D:M,10,FALSE)</f>
        <v>5470,6.72</v>
      </c>
      <c r="D1267">
        <f>ROUNDUP(VLOOKUP(A1267,LevelBalance!U:V,2,FALSE)/(24*60),0)</f>
        <v>4792</v>
      </c>
      <c r="E1267">
        <f>VLOOKUP(A1267,LevelBalance!U:X,4,FALSE)</f>
        <v>0</v>
      </c>
    </row>
    <row r="1268" spans="1:5" x14ac:dyDescent="0.3">
      <c r="A1268">
        <v>1266</v>
      </c>
      <c r="B1268" s="18" t="str">
        <f>VLOOKUP(A1268,AbilBalance!D:M,9,FALSE)</f>
        <v>36,50</v>
      </c>
      <c r="C1268" s="19" t="str">
        <f>VLOOKUP(A1268,AbilBalance!D:M,10,FALSE)</f>
        <v>2785,81.55</v>
      </c>
      <c r="D1268">
        <f>ROUNDUP(VLOOKUP(A1268,LevelBalance!U:V,2,FALSE)/(24*60),0)</f>
        <v>4792</v>
      </c>
      <c r="E1268">
        <f>VLOOKUP(A1268,LevelBalance!U:X,4,FALSE)</f>
        <v>0</v>
      </c>
    </row>
    <row r="1269" spans="1:5" x14ac:dyDescent="0.3">
      <c r="A1269">
        <v>1267</v>
      </c>
      <c r="B1269" s="18" t="str">
        <f>VLOOKUP(A1269,AbilBalance!D:M,9,FALSE)</f>
        <v>39,47</v>
      </c>
      <c r="C1269" s="19" t="str">
        <f>VLOOKUP(A1269,AbilBalance!D:M,10,FALSE)</f>
        <v>1681,273.5</v>
      </c>
      <c r="D1269">
        <f>ROUNDUP(VLOOKUP(A1269,LevelBalance!U:V,2,FALSE)/(24*60),0)</f>
        <v>4792</v>
      </c>
      <c r="E1269">
        <f>VLOOKUP(A1269,LevelBalance!U:X,4,FALSE)</f>
        <v>0</v>
      </c>
    </row>
    <row r="1270" spans="1:5" x14ac:dyDescent="0.3">
      <c r="A1270">
        <v>1268</v>
      </c>
      <c r="B1270" s="18" t="str">
        <f>VLOOKUP(A1270,AbilBalance!D:M,9,FALSE)</f>
        <v>43,55</v>
      </c>
      <c r="C1270" s="19" t="str">
        <f>VLOOKUP(A1270,AbilBalance!D:M,10,FALSE)</f>
        <v>577,1.11</v>
      </c>
      <c r="D1270">
        <f>ROUNDUP(VLOOKUP(A1270,LevelBalance!U:V,2,FALSE)/(24*60),0)</f>
        <v>4792</v>
      </c>
      <c r="E1270">
        <f>VLOOKUP(A1270,LevelBalance!U:X,4,FALSE)</f>
        <v>0</v>
      </c>
    </row>
    <row r="1271" spans="1:5" x14ac:dyDescent="0.3">
      <c r="A1271">
        <v>1269</v>
      </c>
      <c r="B1271" s="18" t="str">
        <f>VLOOKUP(A1271,AbilBalance!D:M,9,FALSE)</f>
        <v>60,46</v>
      </c>
      <c r="C1271" s="19" t="str">
        <f>VLOOKUP(A1271,AbilBalance!D:M,10,FALSE)</f>
        <v>1.56,23.1</v>
      </c>
      <c r="D1271">
        <f>ROUNDUP(VLOOKUP(A1271,LevelBalance!U:V,2,FALSE)/(24*60),0)</f>
        <v>4792</v>
      </c>
      <c r="E1271">
        <f>VLOOKUP(A1271,LevelBalance!U:X,4,FALSE)</f>
        <v>0</v>
      </c>
    </row>
    <row r="1272" spans="1:5" x14ac:dyDescent="0.3">
      <c r="A1272">
        <v>1270</v>
      </c>
      <c r="B1272" s="18" t="str">
        <f>VLOOKUP(A1272,AbilBalance!D:M,9,FALSE)</f>
        <v>35,54</v>
      </c>
      <c r="C1272" s="19" t="str">
        <f>VLOOKUP(A1272,AbilBalance!D:M,10,FALSE)</f>
        <v>5475,6.73</v>
      </c>
      <c r="D1272">
        <f>ROUNDUP(VLOOKUP(A1272,LevelBalance!U:V,2,FALSE)/(24*60),0)</f>
        <v>4792</v>
      </c>
      <c r="E1272">
        <f>VLOOKUP(A1272,LevelBalance!U:X,4,FALSE)</f>
        <v>0</v>
      </c>
    </row>
    <row r="1273" spans="1:5" x14ac:dyDescent="0.3">
      <c r="A1273">
        <v>1271</v>
      </c>
      <c r="B1273" s="18" t="str">
        <f>VLOOKUP(A1273,AbilBalance!D:M,9,FALSE)</f>
        <v>36,50</v>
      </c>
      <c r="C1273" s="19" t="str">
        <f>VLOOKUP(A1273,AbilBalance!D:M,10,FALSE)</f>
        <v>2787.5,81.63</v>
      </c>
      <c r="D1273">
        <f>ROUNDUP(VLOOKUP(A1273,LevelBalance!U:V,2,FALSE)/(24*60),0)</f>
        <v>4792</v>
      </c>
      <c r="E1273">
        <f>VLOOKUP(A1273,LevelBalance!U:X,4,FALSE)</f>
        <v>0</v>
      </c>
    </row>
    <row r="1274" spans="1:5" x14ac:dyDescent="0.3">
      <c r="A1274">
        <v>1272</v>
      </c>
      <c r="B1274" s="18" t="str">
        <f>VLOOKUP(A1274,AbilBalance!D:M,9,FALSE)</f>
        <v>39,47</v>
      </c>
      <c r="C1274" s="19" t="str">
        <f>VLOOKUP(A1274,AbilBalance!D:M,10,FALSE)</f>
        <v>1682.5,273.75</v>
      </c>
      <c r="D1274">
        <f>ROUNDUP(VLOOKUP(A1274,LevelBalance!U:V,2,FALSE)/(24*60),0)</f>
        <v>4792</v>
      </c>
      <c r="E1274">
        <f>VLOOKUP(A1274,LevelBalance!U:X,4,FALSE)</f>
        <v>0</v>
      </c>
    </row>
    <row r="1275" spans="1:5" x14ac:dyDescent="0.3">
      <c r="A1275">
        <v>1273</v>
      </c>
      <c r="B1275" s="18" t="str">
        <f>VLOOKUP(A1275,AbilBalance!D:M,9,FALSE)</f>
        <v>43,55</v>
      </c>
      <c r="C1275" s="19" t="str">
        <f>VLOOKUP(A1275,AbilBalance!D:M,10,FALSE)</f>
        <v>577.5,1.11</v>
      </c>
      <c r="D1275">
        <f>ROUNDUP(VLOOKUP(A1275,LevelBalance!U:V,2,FALSE)/(24*60),0)</f>
        <v>4792</v>
      </c>
      <c r="E1275">
        <f>VLOOKUP(A1275,LevelBalance!U:X,4,FALSE)</f>
        <v>0</v>
      </c>
    </row>
    <row r="1276" spans="1:5" x14ac:dyDescent="0.3">
      <c r="A1276">
        <v>1274</v>
      </c>
      <c r="B1276" s="18" t="str">
        <f>VLOOKUP(A1276,AbilBalance!D:M,9,FALSE)</f>
        <v>60,61</v>
      </c>
      <c r="C1276" s="19" t="str">
        <f>VLOOKUP(A1276,AbilBalance!D:M,10,FALSE)</f>
        <v>1.56,1.01</v>
      </c>
      <c r="D1276">
        <f>ROUNDUP(VLOOKUP(A1276,LevelBalance!U:V,2,FALSE)/(24*60),0)</f>
        <v>4792</v>
      </c>
      <c r="E1276">
        <f>VLOOKUP(A1276,LevelBalance!U:X,4,FALSE)</f>
        <v>0</v>
      </c>
    </row>
    <row r="1277" spans="1:5" x14ac:dyDescent="0.3">
      <c r="A1277">
        <v>1275</v>
      </c>
      <c r="B1277" s="18" t="str">
        <f>VLOOKUP(A1277,AbilBalance!D:M,9,FALSE)</f>
        <v>35,54</v>
      </c>
      <c r="C1277" s="19" t="str">
        <f>VLOOKUP(A1277,AbilBalance!D:M,10,FALSE)</f>
        <v>5480,6.73</v>
      </c>
      <c r="D1277">
        <f>ROUNDUP(VLOOKUP(A1277,LevelBalance!U:V,2,FALSE)/(24*60),0)</f>
        <v>4827</v>
      </c>
      <c r="E1277">
        <f>VLOOKUP(A1277,LevelBalance!U:X,4,FALSE)</f>
        <v>0</v>
      </c>
    </row>
    <row r="1278" spans="1:5" x14ac:dyDescent="0.3">
      <c r="A1278">
        <v>1276</v>
      </c>
      <c r="B1278" s="18" t="str">
        <f>VLOOKUP(A1278,AbilBalance!D:M,9,FALSE)</f>
        <v>36,50</v>
      </c>
      <c r="C1278" s="19" t="str">
        <f>VLOOKUP(A1278,AbilBalance!D:M,10,FALSE)</f>
        <v>2790,81.7</v>
      </c>
      <c r="D1278">
        <f>ROUNDUP(VLOOKUP(A1278,LevelBalance!U:V,2,FALSE)/(24*60),0)</f>
        <v>4827</v>
      </c>
      <c r="E1278">
        <f>VLOOKUP(A1278,LevelBalance!U:X,4,FALSE)</f>
        <v>0</v>
      </c>
    </row>
    <row r="1279" spans="1:5" x14ac:dyDescent="0.3">
      <c r="A1279">
        <v>1277</v>
      </c>
      <c r="B1279" s="18" t="str">
        <f>VLOOKUP(A1279,AbilBalance!D:M,9,FALSE)</f>
        <v>39,47</v>
      </c>
      <c r="C1279" s="19" t="str">
        <f>VLOOKUP(A1279,AbilBalance!D:M,10,FALSE)</f>
        <v>1684,274</v>
      </c>
      <c r="D1279">
        <f>ROUNDUP(VLOOKUP(A1279,LevelBalance!U:V,2,FALSE)/(24*60),0)</f>
        <v>4827</v>
      </c>
      <c r="E1279">
        <f>VLOOKUP(A1279,LevelBalance!U:X,4,FALSE)</f>
        <v>0</v>
      </c>
    </row>
    <row r="1280" spans="1:5" x14ac:dyDescent="0.3">
      <c r="A1280">
        <v>1278</v>
      </c>
      <c r="B1280" s="18" t="str">
        <f>VLOOKUP(A1280,AbilBalance!D:M,9,FALSE)</f>
        <v>43,55</v>
      </c>
      <c r="C1280" s="19" t="str">
        <f>VLOOKUP(A1280,AbilBalance!D:M,10,FALSE)</f>
        <v>578,1.11</v>
      </c>
      <c r="D1280">
        <f>ROUNDUP(VLOOKUP(A1280,LevelBalance!U:V,2,FALSE)/(24*60),0)</f>
        <v>4827</v>
      </c>
      <c r="E1280">
        <f>VLOOKUP(A1280,LevelBalance!U:X,4,FALSE)</f>
        <v>0</v>
      </c>
    </row>
    <row r="1281" spans="1:5" x14ac:dyDescent="0.3">
      <c r="A1281">
        <v>1279</v>
      </c>
      <c r="B1281" s="18" t="str">
        <f>VLOOKUP(A1281,AbilBalance!D:M,9,FALSE)</f>
        <v>60,42</v>
      </c>
      <c r="C1281" s="19" t="str">
        <f>VLOOKUP(A1281,AbilBalance!D:M,10,FALSE)</f>
        <v>1.56,236</v>
      </c>
      <c r="D1281">
        <f>ROUNDUP(VLOOKUP(A1281,LevelBalance!U:V,2,FALSE)/(24*60),0)</f>
        <v>4827</v>
      </c>
      <c r="E1281">
        <f>VLOOKUP(A1281,LevelBalance!U:X,4,FALSE)</f>
        <v>0</v>
      </c>
    </row>
    <row r="1282" spans="1:5" x14ac:dyDescent="0.3">
      <c r="A1282">
        <v>1280</v>
      </c>
      <c r="B1282" s="18" t="str">
        <f>VLOOKUP(A1282,AbilBalance!D:M,9,FALSE)</f>
        <v>35,54</v>
      </c>
      <c r="C1282" s="19" t="str">
        <f>VLOOKUP(A1282,AbilBalance!D:M,10,FALSE)</f>
        <v>5485,6.74</v>
      </c>
      <c r="D1282">
        <f>ROUNDUP(VLOOKUP(A1282,LevelBalance!U:V,2,FALSE)/(24*60),0)</f>
        <v>4827</v>
      </c>
      <c r="E1282">
        <f>VLOOKUP(A1282,LevelBalance!U:X,4,FALSE)</f>
        <v>0</v>
      </c>
    </row>
    <row r="1283" spans="1:5" x14ac:dyDescent="0.3">
      <c r="A1283">
        <v>1281</v>
      </c>
      <c r="B1283" s="18" t="str">
        <f>VLOOKUP(A1283,AbilBalance!D:M,9,FALSE)</f>
        <v>36,50</v>
      </c>
      <c r="C1283" s="19" t="str">
        <f>VLOOKUP(A1283,AbilBalance!D:M,10,FALSE)</f>
        <v>2792.5,81.78</v>
      </c>
      <c r="D1283">
        <f>ROUNDUP(VLOOKUP(A1283,LevelBalance!U:V,2,FALSE)/(24*60),0)</f>
        <v>4827</v>
      </c>
      <c r="E1283">
        <f>VLOOKUP(A1283,LevelBalance!U:X,4,FALSE)</f>
        <v>0</v>
      </c>
    </row>
    <row r="1284" spans="1:5" x14ac:dyDescent="0.3">
      <c r="A1284">
        <v>1282</v>
      </c>
      <c r="B1284" s="18" t="str">
        <f>VLOOKUP(A1284,AbilBalance!D:M,9,FALSE)</f>
        <v>39,47</v>
      </c>
      <c r="C1284" s="19" t="str">
        <f>VLOOKUP(A1284,AbilBalance!D:M,10,FALSE)</f>
        <v>1685.5,274.25</v>
      </c>
      <c r="D1284">
        <f>ROUNDUP(VLOOKUP(A1284,LevelBalance!U:V,2,FALSE)/(24*60),0)</f>
        <v>4827</v>
      </c>
      <c r="E1284">
        <f>VLOOKUP(A1284,LevelBalance!U:X,4,FALSE)</f>
        <v>0</v>
      </c>
    </row>
    <row r="1285" spans="1:5" x14ac:dyDescent="0.3">
      <c r="A1285">
        <v>1283</v>
      </c>
      <c r="B1285" s="18" t="str">
        <f>VLOOKUP(A1285,AbilBalance!D:M,9,FALSE)</f>
        <v>43,55</v>
      </c>
      <c r="C1285" s="19" t="str">
        <f>VLOOKUP(A1285,AbilBalance!D:M,10,FALSE)</f>
        <v>578.5,1.11</v>
      </c>
      <c r="D1285">
        <f>ROUNDUP(VLOOKUP(A1285,LevelBalance!U:V,2,FALSE)/(24*60),0)</f>
        <v>4827</v>
      </c>
      <c r="E1285">
        <f>VLOOKUP(A1285,LevelBalance!U:X,4,FALSE)</f>
        <v>0</v>
      </c>
    </row>
    <row r="1286" spans="1:5" x14ac:dyDescent="0.3">
      <c r="A1286">
        <v>1284</v>
      </c>
      <c r="B1286" s="18" t="str">
        <f>VLOOKUP(A1286,AbilBalance!D:M,9,FALSE)</f>
        <v>60,46</v>
      </c>
      <c r="C1286" s="19" t="str">
        <f>VLOOKUP(A1286,AbilBalance!D:M,10,FALSE)</f>
        <v>1.56,23.15</v>
      </c>
      <c r="D1286">
        <f>ROUNDUP(VLOOKUP(A1286,LevelBalance!U:V,2,FALSE)/(24*60),0)</f>
        <v>4827</v>
      </c>
      <c r="E1286">
        <f>VLOOKUP(A1286,LevelBalance!U:X,4,FALSE)</f>
        <v>0</v>
      </c>
    </row>
    <row r="1287" spans="1:5" x14ac:dyDescent="0.3">
      <c r="A1287">
        <v>1285</v>
      </c>
      <c r="B1287" s="18" t="str">
        <f>VLOOKUP(A1287,AbilBalance!D:M,9,FALSE)</f>
        <v>35,54</v>
      </c>
      <c r="C1287" s="19" t="str">
        <f>VLOOKUP(A1287,AbilBalance!D:M,10,FALSE)</f>
        <v>5490,6.74</v>
      </c>
      <c r="D1287">
        <f>ROUNDUP(VLOOKUP(A1287,LevelBalance!U:V,2,FALSE)/(24*60),0)</f>
        <v>4862</v>
      </c>
      <c r="E1287">
        <f>VLOOKUP(A1287,LevelBalance!U:X,4,FALSE)</f>
        <v>0</v>
      </c>
    </row>
    <row r="1288" spans="1:5" x14ac:dyDescent="0.3">
      <c r="A1288">
        <v>1286</v>
      </c>
      <c r="B1288" s="18" t="str">
        <f>VLOOKUP(A1288,AbilBalance!D:M,9,FALSE)</f>
        <v>36,50</v>
      </c>
      <c r="C1288" s="19" t="str">
        <f>VLOOKUP(A1288,AbilBalance!D:M,10,FALSE)</f>
        <v>2795,81.85</v>
      </c>
      <c r="D1288">
        <f>ROUNDUP(VLOOKUP(A1288,LevelBalance!U:V,2,FALSE)/(24*60),0)</f>
        <v>4862</v>
      </c>
      <c r="E1288">
        <f>VLOOKUP(A1288,LevelBalance!U:X,4,FALSE)</f>
        <v>0</v>
      </c>
    </row>
    <row r="1289" spans="1:5" x14ac:dyDescent="0.3">
      <c r="A1289">
        <v>1287</v>
      </c>
      <c r="B1289" s="18" t="str">
        <f>VLOOKUP(A1289,AbilBalance!D:M,9,FALSE)</f>
        <v>39,47</v>
      </c>
      <c r="C1289" s="19" t="str">
        <f>VLOOKUP(A1289,AbilBalance!D:M,10,FALSE)</f>
        <v>1687,274.5</v>
      </c>
      <c r="D1289">
        <f>ROUNDUP(VLOOKUP(A1289,LevelBalance!U:V,2,FALSE)/(24*60),0)</f>
        <v>4862</v>
      </c>
      <c r="E1289">
        <f>VLOOKUP(A1289,LevelBalance!U:X,4,FALSE)</f>
        <v>0</v>
      </c>
    </row>
    <row r="1290" spans="1:5" x14ac:dyDescent="0.3">
      <c r="A1290">
        <v>1288</v>
      </c>
      <c r="B1290" s="18" t="str">
        <f>VLOOKUP(A1290,AbilBalance!D:M,9,FALSE)</f>
        <v>43,55</v>
      </c>
      <c r="C1290" s="19" t="str">
        <f>VLOOKUP(A1290,AbilBalance!D:M,10,FALSE)</f>
        <v>579,1.11</v>
      </c>
      <c r="D1290">
        <f>ROUNDUP(VLOOKUP(A1290,LevelBalance!U:V,2,FALSE)/(24*60),0)</f>
        <v>4862</v>
      </c>
      <c r="E1290">
        <f>VLOOKUP(A1290,LevelBalance!U:X,4,FALSE)</f>
        <v>0</v>
      </c>
    </row>
    <row r="1291" spans="1:5" x14ac:dyDescent="0.3">
      <c r="A1291">
        <v>1289</v>
      </c>
      <c r="B1291" s="18" t="str">
        <f>VLOOKUP(A1291,AbilBalance!D:M,9,FALSE)</f>
        <v>60,61</v>
      </c>
      <c r="C1291" s="19" t="str">
        <f>VLOOKUP(A1291,AbilBalance!D:M,10,FALSE)</f>
        <v>1.56,1.01</v>
      </c>
      <c r="D1291">
        <f>ROUNDUP(VLOOKUP(A1291,LevelBalance!U:V,2,FALSE)/(24*60),0)</f>
        <v>4862</v>
      </c>
      <c r="E1291">
        <f>VLOOKUP(A1291,LevelBalance!U:X,4,FALSE)</f>
        <v>0</v>
      </c>
    </row>
    <row r="1292" spans="1:5" x14ac:dyDescent="0.3">
      <c r="A1292">
        <v>1290</v>
      </c>
      <c r="B1292" s="18" t="str">
        <f>VLOOKUP(A1292,AbilBalance!D:M,9,FALSE)</f>
        <v>35,54</v>
      </c>
      <c r="C1292" s="19" t="str">
        <f>VLOOKUP(A1292,AbilBalance!D:M,10,FALSE)</f>
        <v>5495,6.75</v>
      </c>
      <c r="D1292">
        <f>ROUNDUP(VLOOKUP(A1292,LevelBalance!U:V,2,FALSE)/(24*60),0)</f>
        <v>4862</v>
      </c>
      <c r="E1292">
        <f>VLOOKUP(A1292,LevelBalance!U:X,4,FALSE)</f>
        <v>0</v>
      </c>
    </row>
    <row r="1293" spans="1:5" x14ac:dyDescent="0.3">
      <c r="A1293">
        <v>1291</v>
      </c>
      <c r="B1293" s="18" t="str">
        <f>VLOOKUP(A1293,AbilBalance!D:M,9,FALSE)</f>
        <v>36,50</v>
      </c>
      <c r="C1293" s="19" t="str">
        <f>VLOOKUP(A1293,AbilBalance!D:M,10,FALSE)</f>
        <v>2797.5,81.93</v>
      </c>
      <c r="D1293">
        <f>ROUNDUP(VLOOKUP(A1293,LevelBalance!U:V,2,FALSE)/(24*60),0)</f>
        <v>4862</v>
      </c>
      <c r="E1293">
        <f>VLOOKUP(A1293,LevelBalance!U:X,4,FALSE)</f>
        <v>0</v>
      </c>
    </row>
    <row r="1294" spans="1:5" x14ac:dyDescent="0.3">
      <c r="A1294">
        <v>1292</v>
      </c>
      <c r="B1294" s="18" t="str">
        <f>VLOOKUP(A1294,AbilBalance!D:M,9,FALSE)</f>
        <v>39,47</v>
      </c>
      <c r="C1294" s="19" t="str">
        <f>VLOOKUP(A1294,AbilBalance!D:M,10,FALSE)</f>
        <v>1688.5,274.75</v>
      </c>
      <c r="D1294">
        <f>ROUNDUP(VLOOKUP(A1294,LevelBalance!U:V,2,FALSE)/(24*60),0)</f>
        <v>4862</v>
      </c>
      <c r="E1294">
        <f>VLOOKUP(A1294,LevelBalance!U:X,4,FALSE)</f>
        <v>0</v>
      </c>
    </row>
    <row r="1295" spans="1:5" x14ac:dyDescent="0.3">
      <c r="A1295">
        <v>1293</v>
      </c>
      <c r="B1295" s="18" t="str">
        <f>VLOOKUP(A1295,AbilBalance!D:M,9,FALSE)</f>
        <v>43,55</v>
      </c>
      <c r="C1295" s="19" t="str">
        <f>VLOOKUP(A1295,AbilBalance!D:M,10,FALSE)</f>
        <v>579.5,1.11</v>
      </c>
      <c r="D1295">
        <f>ROUNDUP(VLOOKUP(A1295,LevelBalance!U:V,2,FALSE)/(24*60),0)</f>
        <v>4862</v>
      </c>
      <c r="E1295">
        <f>VLOOKUP(A1295,LevelBalance!U:X,4,FALSE)</f>
        <v>0</v>
      </c>
    </row>
    <row r="1296" spans="1:5" x14ac:dyDescent="0.3">
      <c r="A1296">
        <v>1294</v>
      </c>
      <c r="B1296" s="18" t="str">
        <f>VLOOKUP(A1296,AbilBalance!D:M,9,FALSE)</f>
        <v>60,42</v>
      </c>
      <c r="C1296" s="19" t="str">
        <f>VLOOKUP(A1296,AbilBalance!D:M,10,FALSE)</f>
        <v>1.56,236.5</v>
      </c>
      <c r="D1296">
        <f>ROUNDUP(VLOOKUP(A1296,LevelBalance!U:V,2,FALSE)/(24*60),0)</f>
        <v>4862</v>
      </c>
      <c r="E1296">
        <f>VLOOKUP(A1296,LevelBalance!U:X,4,FALSE)</f>
        <v>0</v>
      </c>
    </row>
    <row r="1297" spans="1:5" x14ac:dyDescent="0.3">
      <c r="A1297">
        <v>1295</v>
      </c>
      <c r="B1297" s="18" t="str">
        <f>VLOOKUP(A1297,AbilBalance!D:M,9,FALSE)</f>
        <v>35,54</v>
      </c>
      <c r="C1297" s="19" t="str">
        <f>VLOOKUP(A1297,AbilBalance!D:M,10,FALSE)</f>
        <v>5500,6.75</v>
      </c>
      <c r="D1297">
        <f>ROUNDUP(VLOOKUP(A1297,LevelBalance!U:V,2,FALSE)/(24*60),0)</f>
        <v>4896</v>
      </c>
      <c r="E1297">
        <f>VLOOKUP(A1297,LevelBalance!U:X,4,FALSE)</f>
        <v>0</v>
      </c>
    </row>
    <row r="1298" spans="1:5" x14ac:dyDescent="0.3">
      <c r="A1298">
        <v>1296</v>
      </c>
      <c r="B1298" s="18" t="str">
        <f>VLOOKUP(A1298,AbilBalance!D:M,9,FALSE)</f>
        <v>36,50</v>
      </c>
      <c r="C1298" s="19" t="str">
        <f>VLOOKUP(A1298,AbilBalance!D:M,10,FALSE)</f>
        <v>2800,82</v>
      </c>
      <c r="D1298">
        <f>ROUNDUP(VLOOKUP(A1298,LevelBalance!U:V,2,FALSE)/(24*60),0)</f>
        <v>4896</v>
      </c>
      <c r="E1298">
        <f>VLOOKUP(A1298,LevelBalance!U:X,4,FALSE)</f>
        <v>0</v>
      </c>
    </row>
    <row r="1299" spans="1:5" x14ac:dyDescent="0.3">
      <c r="A1299">
        <v>1297</v>
      </c>
      <c r="B1299" s="18" t="str">
        <f>VLOOKUP(A1299,AbilBalance!D:M,9,FALSE)</f>
        <v>39,47</v>
      </c>
      <c r="C1299" s="19" t="str">
        <f>VLOOKUP(A1299,AbilBalance!D:M,10,FALSE)</f>
        <v>1690,275</v>
      </c>
      <c r="D1299">
        <f>ROUNDUP(VLOOKUP(A1299,LevelBalance!U:V,2,FALSE)/(24*60),0)</f>
        <v>4896</v>
      </c>
      <c r="E1299">
        <f>VLOOKUP(A1299,LevelBalance!U:X,4,FALSE)</f>
        <v>0</v>
      </c>
    </row>
    <row r="1300" spans="1:5" x14ac:dyDescent="0.3">
      <c r="A1300">
        <v>1298</v>
      </c>
      <c r="B1300" s="18" t="str">
        <f>VLOOKUP(A1300,AbilBalance!D:M,9,FALSE)</f>
        <v>43,55</v>
      </c>
      <c r="C1300" s="19" t="str">
        <f>VLOOKUP(A1300,AbilBalance!D:M,10,FALSE)</f>
        <v>580,1.11</v>
      </c>
      <c r="D1300">
        <f>ROUNDUP(VLOOKUP(A1300,LevelBalance!U:V,2,FALSE)/(24*60),0)</f>
        <v>4896</v>
      </c>
      <c r="E1300">
        <f>VLOOKUP(A1300,LevelBalance!U:X,4,FALSE)</f>
        <v>0</v>
      </c>
    </row>
    <row r="1301" spans="1:5" x14ac:dyDescent="0.3">
      <c r="A1301">
        <v>1299</v>
      </c>
      <c r="B1301" s="18" t="str">
        <f>VLOOKUP(A1301,AbilBalance!D:M,9,FALSE)</f>
        <v>60,46</v>
      </c>
      <c r="C1301" s="19" t="str">
        <f>VLOOKUP(A1301,AbilBalance!D:M,10,FALSE)</f>
        <v>1.56,23.2</v>
      </c>
      <c r="D1301">
        <f>ROUNDUP(VLOOKUP(A1301,LevelBalance!U:V,2,FALSE)/(24*60),0)</f>
        <v>4896</v>
      </c>
      <c r="E1301">
        <f>VLOOKUP(A1301,LevelBalance!U:X,4,FALSE)</f>
        <v>0</v>
      </c>
    </row>
    <row r="1302" spans="1:5" x14ac:dyDescent="0.3">
      <c r="A1302">
        <v>1300</v>
      </c>
      <c r="B1302" s="18" t="str">
        <f>VLOOKUP(A1302,AbilBalance!D:M,9,FALSE)</f>
        <v>35,54</v>
      </c>
      <c r="C1302" s="19" t="str">
        <f>VLOOKUP(A1302,AbilBalance!D:M,10,FALSE)</f>
        <v>5505,6.76</v>
      </c>
      <c r="D1302">
        <f>ROUNDUP(VLOOKUP(A1302,LevelBalance!U:V,2,FALSE)/(24*60),0)</f>
        <v>4896</v>
      </c>
      <c r="E1302">
        <f>VLOOKUP(A1302,LevelBalance!U:X,4,FALSE)</f>
        <v>0</v>
      </c>
    </row>
    <row r="1303" spans="1:5" x14ac:dyDescent="0.3">
      <c r="A1303">
        <v>1301</v>
      </c>
      <c r="B1303" s="18" t="str">
        <f>VLOOKUP(A1303,AbilBalance!D:M,9,FALSE)</f>
        <v>36,50</v>
      </c>
      <c r="C1303" s="19" t="str">
        <f>VLOOKUP(A1303,AbilBalance!D:M,10,FALSE)</f>
        <v>2802.5,82.08</v>
      </c>
      <c r="D1303">
        <f>ROUNDUP(VLOOKUP(A1303,LevelBalance!U:V,2,FALSE)/(24*60),0)</f>
        <v>4896</v>
      </c>
      <c r="E1303">
        <f>VLOOKUP(A1303,LevelBalance!U:X,4,FALSE)</f>
        <v>0</v>
      </c>
    </row>
    <row r="1304" spans="1:5" x14ac:dyDescent="0.3">
      <c r="A1304">
        <v>1302</v>
      </c>
      <c r="B1304" s="18" t="str">
        <f>VLOOKUP(A1304,AbilBalance!D:M,9,FALSE)</f>
        <v>39,47</v>
      </c>
      <c r="C1304" s="19" t="str">
        <f>VLOOKUP(A1304,AbilBalance!D:M,10,FALSE)</f>
        <v>1691.5,275.25</v>
      </c>
      <c r="D1304">
        <f>ROUNDUP(VLOOKUP(A1304,LevelBalance!U:V,2,FALSE)/(24*60),0)</f>
        <v>4896</v>
      </c>
      <c r="E1304">
        <f>VLOOKUP(A1304,LevelBalance!U:X,4,FALSE)</f>
        <v>0</v>
      </c>
    </row>
    <row r="1305" spans="1:5" x14ac:dyDescent="0.3">
      <c r="A1305">
        <v>1303</v>
      </c>
      <c r="B1305" s="18" t="str">
        <f>VLOOKUP(A1305,AbilBalance!D:M,9,FALSE)</f>
        <v>43,55</v>
      </c>
      <c r="C1305" s="19" t="str">
        <f>VLOOKUP(A1305,AbilBalance!D:M,10,FALSE)</f>
        <v>580.5,1.12</v>
      </c>
      <c r="D1305">
        <f>ROUNDUP(VLOOKUP(A1305,LevelBalance!U:V,2,FALSE)/(24*60),0)</f>
        <v>4896</v>
      </c>
      <c r="E1305">
        <f>VLOOKUP(A1305,LevelBalance!U:X,4,FALSE)</f>
        <v>0</v>
      </c>
    </row>
    <row r="1306" spans="1:5" x14ac:dyDescent="0.3">
      <c r="A1306">
        <v>1304</v>
      </c>
      <c r="B1306" s="18" t="str">
        <f>VLOOKUP(A1306,AbilBalance!D:M,9,FALSE)</f>
        <v>60,61</v>
      </c>
      <c r="C1306" s="19" t="str">
        <f>VLOOKUP(A1306,AbilBalance!D:M,10,FALSE)</f>
        <v>1.57,1.01</v>
      </c>
      <c r="D1306">
        <f>ROUNDUP(VLOOKUP(A1306,LevelBalance!U:V,2,FALSE)/(24*60),0)</f>
        <v>4896</v>
      </c>
      <c r="E1306">
        <f>VLOOKUP(A1306,LevelBalance!U:X,4,FALSE)</f>
        <v>0</v>
      </c>
    </row>
    <row r="1307" spans="1:5" x14ac:dyDescent="0.3">
      <c r="A1307">
        <v>1305</v>
      </c>
      <c r="B1307" s="18" t="str">
        <f>VLOOKUP(A1307,AbilBalance!D:M,9,FALSE)</f>
        <v>35,54</v>
      </c>
      <c r="C1307" s="19" t="str">
        <f>VLOOKUP(A1307,AbilBalance!D:M,10,FALSE)</f>
        <v>5510,6.76</v>
      </c>
      <c r="D1307">
        <f>ROUNDUP(VLOOKUP(A1307,LevelBalance!U:V,2,FALSE)/(24*60),0)</f>
        <v>4931</v>
      </c>
      <c r="E1307">
        <f>VLOOKUP(A1307,LevelBalance!U:X,4,FALSE)</f>
        <v>0</v>
      </c>
    </row>
    <row r="1308" spans="1:5" x14ac:dyDescent="0.3">
      <c r="A1308">
        <v>1306</v>
      </c>
      <c r="B1308" s="18" t="str">
        <f>VLOOKUP(A1308,AbilBalance!D:M,9,FALSE)</f>
        <v>36,50</v>
      </c>
      <c r="C1308" s="19" t="str">
        <f>VLOOKUP(A1308,AbilBalance!D:M,10,FALSE)</f>
        <v>2805,82.15</v>
      </c>
      <c r="D1308">
        <f>ROUNDUP(VLOOKUP(A1308,LevelBalance!U:V,2,FALSE)/(24*60),0)</f>
        <v>4931</v>
      </c>
      <c r="E1308">
        <f>VLOOKUP(A1308,LevelBalance!U:X,4,FALSE)</f>
        <v>0</v>
      </c>
    </row>
    <row r="1309" spans="1:5" x14ac:dyDescent="0.3">
      <c r="A1309">
        <v>1307</v>
      </c>
      <c r="B1309" s="18" t="str">
        <f>VLOOKUP(A1309,AbilBalance!D:M,9,FALSE)</f>
        <v>39,47</v>
      </c>
      <c r="C1309" s="19" t="str">
        <f>VLOOKUP(A1309,AbilBalance!D:M,10,FALSE)</f>
        <v>1693,275.5</v>
      </c>
      <c r="D1309">
        <f>ROUNDUP(VLOOKUP(A1309,LevelBalance!U:V,2,FALSE)/(24*60),0)</f>
        <v>4931</v>
      </c>
      <c r="E1309">
        <f>VLOOKUP(A1309,LevelBalance!U:X,4,FALSE)</f>
        <v>0</v>
      </c>
    </row>
    <row r="1310" spans="1:5" x14ac:dyDescent="0.3">
      <c r="A1310">
        <v>1308</v>
      </c>
      <c r="B1310" s="18" t="str">
        <f>VLOOKUP(A1310,AbilBalance!D:M,9,FALSE)</f>
        <v>43,55</v>
      </c>
      <c r="C1310" s="19" t="str">
        <f>VLOOKUP(A1310,AbilBalance!D:M,10,FALSE)</f>
        <v>581,1.12</v>
      </c>
      <c r="D1310">
        <f>ROUNDUP(VLOOKUP(A1310,LevelBalance!U:V,2,FALSE)/(24*60),0)</f>
        <v>4931</v>
      </c>
      <c r="E1310">
        <f>VLOOKUP(A1310,LevelBalance!U:X,4,FALSE)</f>
        <v>0</v>
      </c>
    </row>
    <row r="1311" spans="1:5" x14ac:dyDescent="0.3">
      <c r="A1311">
        <v>1309</v>
      </c>
      <c r="B1311" s="18" t="str">
        <f>VLOOKUP(A1311,AbilBalance!D:M,9,FALSE)</f>
        <v>60,42</v>
      </c>
      <c r="C1311" s="19" t="str">
        <f>VLOOKUP(A1311,AbilBalance!D:M,10,FALSE)</f>
        <v>1.57,237</v>
      </c>
      <c r="D1311">
        <f>ROUNDUP(VLOOKUP(A1311,LevelBalance!U:V,2,FALSE)/(24*60),0)</f>
        <v>4931</v>
      </c>
      <c r="E1311">
        <f>VLOOKUP(A1311,LevelBalance!U:X,4,FALSE)</f>
        <v>0</v>
      </c>
    </row>
    <row r="1312" spans="1:5" x14ac:dyDescent="0.3">
      <c r="A1312">
        <v>1310</v>
      </c>
      <c r="B1312" s="18" t="str">
        <f>VLOOKUP(A1312,AbilBalance!D:M,9,FALSE)</f>
        <v>35,54</v>
      </c>
      <c r="C1312" s="19" t="str">
        <f>VLOOKUP(A1312,AbilBalance!D:M,10,FALSE)</f>
        <v>5515,6.77</v>
      </c>
      <c r="D1312">
        <f>ROUNDUP(VLOOKUP(A1312,LevelBalance!U:V,2,FALSE)/(24*60),0)</f>
        <v>4931</v>
      </c>
      <c r="E1312">
        <f>VLOOKUP(A1312,LevelBalance!U:X,4,FALSE)</f>
        <v>0</v>
      </c>
    </row>
    <row r="1313" spans="1:5" x14ac:dyDescent="0.3">
      <c r="A1313">
        <v>1311</v>
      </c>
      <c r="B1313" s="18" t="str">
        <f>VLOOKUP(A1313,AbilBalance!D:M,9,FALSE)</f>
        <v>36,50</v>
      </c>
      <c r="C1313" s="19" t="str">
        <f>VLOOKUP(A1313,AbilBalance!D:M,10,FALSE)</f>
        <v>2807.5,82.23</v>
      </c>
      <c r="D1313">
        <f>ROUNDUP(VLOOKUP(A1313,LevelBalance!U:V,2,FALSE)/(24*60),0)</f>
        <v>4931</v>
      </c>
      <c r="E1313">
        <f>VLOOKUP(A1313,LevelBalance!U:X,4,FALSE)</f>
        <v>0</v>
      </c>
    </row>
    <row r="1314" spans="1:5" x14ac:dyDescent="0.3">
      <c r="A1314">
        <v>1312</v>
      </c>
      <c r="B1314" s="18" t="str">
        <f>VLOOKUP(A1314,AbilBalance!D:M,9,FALSE)</f>
        <v>39,47</v>
      </c>
      <c r="C1314" s="19" t="str">
        <f>VLOOKUP(A1314,AbilBalance!D:M,10,FALSE)</f>
        <v>1694.5,275.75</v>
      </c>
      <c r="D1314">
        <f>ROUNDUP(VLOOKUP(A1314,LevelBalance!U:V,2,FALSE)/(24*60),0)</f>
        <v>4931</v>
      </c>
      <c r="E1314">
        <f>VLOOKUP(A1314,LevelBalance!U:X,4,FALSE)</f>
        <v>0</v>
      </c>
    </row>
    <row r="1315" spans="1:5" x14ac:dyDescent="0.3">
      <c r="A1315">
        <v>1313</v>
      </c>
      <c r="B1315" s="18" t="str">
        <f>VLOOKUP(A1315,AbilBalance!D:M,9,FALSE)</f>
        <v>43,55</v>
      </c>
      <c r="C1315" s="19" t="str">
        <f>VLOOKUP(A1315,AbilBalance!D:M,10,FALSE)</f>
        <v>581.5,1.12</v>
      </c>
      <c r="D1315">
        <f>ROUNDUP(VLOOKUP(A1315,LevelBalance!U:V,2,FALSE)/(24*60),0)</f>
        <v>4931</v>
      </c>
      <c r="E1315">
        <f>VLOOKUP(A1315,LevelBalance!U:X,4,FALSE)</f>
        <v>0</v>
      </c>
    </row>
    <row r="1316" spans="1:5" x14ac:dyDescent="0.3">
      <c r="A1316">
        <v>1314</v>
      </c>
      <c r="B1316" s="18" t="str">
        <f>VLOOKUP(A1316,AbilBalance!D:M,9,FALSE)</f>
        <v>60,46</v>
      </c>
      <c r="C1316" s="19" t="str">
        <f>VLOOKUP(A1316,AbilBalance!D:M,10,FALSE)</f>
        <v>1.57,23.25</v>
      </c>
      <c r="D1316">
        <f>ROUNDUP(VLOOKUP(A1316,LevelBalance!U:V,2,FALSE)/(24*60),0)</f>
        <v>4931</v>
      </c>
      <c r="E1316">
        <f>VLOOKUP(A1316,LevelBalance!U:X,4,FALSE)</f>
        <v>0</v>
      </c>
    </row>
    <row r="1317" spans="1:5" x14ac:dyDescent="0.3">
      <c r="A1317">
        <v>1315</v>
      </c>
      <c r="B1317" s="18" t="str">
        <f>VLOOKUP(A1317,AbilBalance!D:M,9,FALSE)</f>
        <v>35,54</v>
      </c>
      <c r="C1317" s="19" t="str">
        <f>VLOOKUP(A1317,AbilBalance!D:M,10,FALSE)</f>
        <v>5520,6.77</v>
      </c>
      <c r="D1317">
        <f>ROUNDUP(VLOOKUP(A1317,LevelBalance!U:V,2,FALSE)/(24*60),0)</f>
        <v>4966</v>
      </c>
      <c r="E1317">
        <f>VLOOKUP(A1317,LevelBalance!U:X,4,FALSE)</f>
        <v>0</v>
      </c>
    </row>
    <row r="1318" spans="1:5" x14ac:dyDescent="0.3">
      <c r="A1318">
        <v>1316</v>
      </c>
      <c r="B1318" s="18" t="str">
        <f>VLOOKUP(A1318,AbilBalance!D:M,9,FALSE)</f>
        <v>36,50</v>
      </c>
      <c r="C1318" s="19" t="str">
        <f>VLOOKUP(A1318,AbilBalance!D:M,10,FALSE)</f>
        <v>2810,82.3</v>
      </c>
      <c r="D1318">
        <f>ROUNDUP(VLOOKUP(A1318,LevelBalance!U:V,2,FALSE)/(24*60),0)</f>
        <v>4966</v>
      </c>
      <c r="E1318">
        <f>VLOOKUP(A1318,LevelBalance!U:X,4,FALSE)</f>
        <v>0</v>
      </c>
    </row>
    <row r="1319" spans="1:5" x14ac:dyDescent="0.3">
      <c r="A1319">
        <v>1317</v>
      </c>
      <c r="B1319" s="18" t="str">
        <f>VLOOKUP(A1319,AbilBalance!D:M,9,FALSE)</f>
        <v>39,47</v>
      </c>
      <c r="C1319" s="19" t="str">
        <f>VLOOKUP(A1319,AbilBalance!D:M,10,FALSE)</f>
        <v>1696,276</v>
      </c>
      <c r="D1319">
        <f>ROUNDUP(VLOOKUP(A1319,LevelBalance!U:V,2,FALSE)/(24*60),0)</f>
        <v>4966</v>
      </c>
      <c r="E1319">
        <f>VLOOKUP(A1319,LevelBalance!U:X,4,FALSE)</f>
        <v>0</v>
      </c>
    </row>
    <row r="1320" spans="1:5" x14ac:dyDescent="0.3">
      <c r="A1320">
        <v>1318</v>
      </c>
      <c r="B1320" s="18" t="str">
        <f>VLOOKUP(A1320,AbilBalance!D:M,9,FALSE)</f>
        <v>43,55</v>
      </c>
      <c r="C1320" s="19" t="str">
        <f>VLOOKUP(A1320,AbilBalance!D:M,10,FALSE)</f>
        <v>582,1.12</v>
      </c>
      <c r="D1320">
        <f>ROUNDUP(VLOOKUP(A1320,LevelBalance!U:V,2,FALSE)/(24*60),0)</f>
        <v>4966</v>
      </c>
      <c r="E1320">
        <f>VLOOKUP(A1320,LevelBalance!U:X,4,FALSE)</f>
        <v>0</v>
      </c>
    </row>
    <row r="1321" spans="1:5" x14ac:dyDescent="0.3">
      <c r="A1321">
        <v>1319</v>
      </c>
      <c r="B1321" s="18" t="str">
        <f>VLOOKUP(A1321,AbilBalance!D:M,9,FALSE)</f>
        <v>60,61</v>
      </c>
      <c r="C1321" s="19" t="str">
        <f>VLOOKUP(A1321,AbilBalance!D:M,10,FALSE)</f>
        <v>1.57,1.02</v>
      </c>
      <c r="D1321">
        <f>ROUNDUP(VLOOKUP(A1321,LevelBalance!U:V,2,FALSE)/(24*60),0)</f>
        <v>4966</v>
      </c>
      <c r="E1321">
        <f>VLOOKUP(A1321,LevelBalance!U:X,4,FALSE)</f>
        <v>0</v>
      </c>
    </row>
    <row r="1322" spans="1:5" x14ac:dyDescent="0.3">
      <c r="A1322">
        <v>1320</v>
      </c>
      <c r="B1322" s="18" t="str">
        <f>VLOOKUP(A1322,AbilBalance!D:M,9,FALSE)</f>
        <v>35,54</v>
      </c>
      <c r="C1322" s="19" t="str">
        <f>VLOOKUP(A1322,AbilBalance!D:M,10,FALSE)</f>
        <v>5525,6.78</v>
      </c>
      <c r="D1322">
        <f>ROUNDUP(VLOOKUP(A1322,LevelBalance!U:V,2,FALSE)/(24*60),0)</f>
        <v>4966</v>
      </c>
      <c r="E1322">
        <f>VLOOKUP(A1322,LevelBalance!U:X,4,FALSE)</f>
        <v>0</v>
      </c>
    </row>
    <row r="1323" spans="1:5" x14ac:dyDescent="0.3">
      <c r="A1323">
        <v>1321</v>
      </c>
      <c r="B1323" s="18" t="str">
        <f>VLOOKUP(A1323,AbilBalance!D:M,9,FALSE)</f>
        <v>36,50</v>
      </c>
      <c r="C1323" s="19" t="str">
        <f>VLOOKUP(A1323,AbilBalance!D:M,10,FALSE)</f>
        <v>2812.5,82.38</v>
      </c>
      <c r="D1323">
        <f>ROUNDUP(VLOOKUP(A1323,LevelBalance!U:V,2,FALSE)/(24*60),0)</f>
        <v>4966</v>
      </c>
      <c r="E1323">
        <f>VLOOKUP(A1323,LevelBalance!U:X,4,FALSE)</f>
        <v>0</v>
      </c>
    </row>
    <row r="1324" spans="1:5" x14ac:dyDescent="0.3">
      <c r="A1324">
        <v>1322</v>
      </c>
      <c r="B1324" s="18" t="str">
        <f>VLOOKUP(A1324,AbilBalance!D:M,9,FALSE)</f>
        <v>39,47</v>
      </c>
      <c r="C1324" s="19" t="str">
        <f>VLOOKUP(A1324,AbilBalance!D:M,10,FALSE)</f>
        <v>1697.5,276.25</v>
      </c>
      <c r="D1324">
        <f>ROUNDUP(VLOOKUP(A1324,LevelBalance!U:V,2,FALSE)/(24*60),0)</f>
        <v>4966</v>
      </c>
      <c r="E1324">
        <f>VLOOKUP(A1324,LevelBalance!U:X,4,FALSE)</f>
        <v>0</v>
      </c>
    </row>
    <row r="1325" spans="1:5" x14ac:dyDescent="0.3">
      <c r="A1325">
        <v>1323</v>
      </c>
      <c r="B1325" s="18" t="str">
        <f>VLOOKUP(A1325,AbilBalance!D:M,9,FALSE)</f>
        <v>43,55</v>
      </c>
      <c r="C1325" s="19" t="str">
        <f>VLOOKUP(A1325,AbilBalance!D:M,10,FALSE)</f>
        <v>582.5,1.12</v>
      </c>
      <c r="D1325">
        <f>ROUNDUP(VLOOKUP(A1325,LevelBalance!U:V,2,FALSE)/(24*60),0)</f>
        <v>4966</v>
      </c>
      <c r="E1325">
        <f>VLOOKUP(A1325,LevelBalance!U:X,4,FALSE)</f>
        <v>0</v>
      </c>
    </row>
    <row r="1326" spans="1:5" x14ac:dyDescent="0.3">
      <c r="A1326">
        <v>1324</v>
      </c>
      <c r="B1326" s="18" t="str">
        <f>VLOOKUP(A1326,AbilBalance!D:M,9,FALSE)</f>
        <v>60,42</v>
      </c>
      <c r="C1326" s="19" t="str">
        <f>VLOOKUP(A1326,AbilBalance!D:M,10,FALSE)</f>
        <v>1.57,237.5</v>
      </c>
      <c r="D1326">
        <f>ROUNDUP(VLOOKUP(A1326,LevelBalance!U:V,2,FALSE)/(24*60),0)</f>
        <v>4966</v>
      </c>
      <c r="E1326">
        <f>VLOOKUP(A1326,LevelBalance!U:X,4,FALSE)</f>
        <v>0</v>
      </c>
    </row>
    <row r="1327" spans="1:5" x14ac:dyDescent="0.3">
      <c r="A1327">
        <v>1325</v>
      </c>
      <c r="B1327" s="18" t="str">
        <f>VLOOKUP(A1327,AbilBalance!D:M,9,FALSE)</f>
        <v>35,54</v>
      </c>
      <c r="C1327" s="19" t="str">
        <f>VLOOKUP(A1327,AbilBalance!D:M,10,FALSE)</f>
        <v>5530,6.78</v>
      </c>
      <c r="D1327">
        <f>ROUNDUP(VLOOKUP(A1327,LevelBalance!U:V,2,FALSE)/(24*60),0)</f>
        <v>5000</v>
      </c>
      <c r="E1327">
        <f>VLOOKUP(A1327,LevelBalance!U:X,4,FALSE)</f>
        <v>0</v>
      </c>
    </row>
    <row r="1328" spans="1:5" x14ac:dyDescent="0.3">
      <c r="A1328">
        <v>1326</v>
      </c>
      <c r="B1328" s="18" t="str">
        <f>VLOOKUP(A1328,AbilBalance!D:M,9,FALSE)</f>
        <v>36,50</v>
      </c>
      <c r="C1328" s="19" t="str">
        <f>VLOOKUP(A1328,AbilBalance!D:M,10,FALSE)</f>
        <v>2815,82.45</v>
      </c>
      <c r="D1328">
        <f>ROUNDUP(VLOOKUP(A1328,LevelBalance!U:V,2,FALSE)/(24*60),0)</f>
        <v>5000</v>
      </c>
      <c r="E1328">
        <f>VLOOKUP(A1328,LevelBalance!U:X,4,FALSE)</f>
        <v>0</v>
      </c>
    </row>
    <row r="1329" spans="1:5" x14ac:dyDescent="0.3">
      <c r="A1329">
        <v>1327</v>
      </c>
      <c r="B1329" s="18" t="str">
        <f>VLOOKUP(A1329,AbilBalance!D:M,9,FALSE)</f>
        <v>39,47</v>
      </c>
      <c r="C1329" s="19" t="str">
        <f>VLOOKUP(A1329,AbilBalance!D:M,10,FALSE)</f>
        <v>1699,276.5</v>
      </c>
      <c r="D1329">
        <f>ROUNDUP(VLOOKUP(A1329,LevelBalance!U:V,2,FALSE)/(24*60),0)</f>
        <v>5000</v>
      </c>
      <c r="E1329">
        <f>VLOOKUP(A1329,LevelBalance!U:X,4,FALSE)</f>
        <v>0</v>
      </c>
    </row>
    <row r="1330" spans="1:5" x14ac:dyDescent="0.3">
      <c r="A1330">
        <v>1328</v>
      </c>
      <c r="B1330" s="18" t="str">
        <f>VLOOKUP(A1330,AbilBalance!D:M,9,FALSE)</f>
        <v>43,55</v>
      </c>
      <c r="C1330" s="19" t="str">
        <f>VLOOKUP(A1330,AbilBalance!D:M,10,FALSE)</f>
        <v>583,1.12</v>
      </c>
      <c r="D1330">
        <f>ROUNDUP(VLOOKUP(A1330,LevelBalance!U:V,2,FALSE)/(24*60),0)</f>
        <v>5000</v>
      </c>
      <c r="E1330">
        <f>VLOOKUP(A1330,LevelBalance!U:X,4,FALSE)</f>
        <v>0</v>
      </c>
    </row>
    <row r="1331" spans="1:5" x14ac:dyDescent="0.3">
      <c r="A1331">
        <v>1329</v>
      </c>
      <c r="B1331" s="18" t="str">
        <f>VLOOKUP(A1331,AbilBalance!D:M,9,FALSE)</f>
        <v>60,46</v>
      </c>
      <c r="C1331" s="19" t="str">
        <f>VLOOKUP(A1331,AbilBalance!D:M,10,FALSE)</f>
        <v>1.57,23.3</v>
      </c>
      <c r="D1331">
        <f>ROUNDUP(VLOOKUP(A1331,LevelBalance!U:V,2,FALSE)/(24*60),0)</f>
        <v>5000</v>
      </c>
      <c r="E1331">
        <f>VLOOKUP(A1331,LevelBalance!U:X,4,FALSE)</f>
        <v>0</v>
      </c>
    </row>
    <row r="1332" spans="1:5" x14ac:dyDescent="0.3">
      <c r="A1332">
        <v>1330</v>
      </c>
      <c r="B1332" s="18" t="str">
        <f>VLOOKUP(A1332,AbilBalance!D:M,9,FALSE)</f>
        <v>35,54</v>
      </c>
      <c r="C1332" s="19" t="str">
        <f>VLOOKUP(A1332,AbilBalance!D:M,10,FALSE)</f>
        <v>5535,6.79</v>
      </c>
      <c r="D1332">
        <f>ROUNDUP(VLOOKUP(A1332,LevelBalance!U:V,2,FALSE)/(24*60),0)</f>
        <v>5000</v>
      </c>
      <c r="E1332">
        <f>VLOOKUP(A1332,LevelBalance!U:X,4,FALSE)</f>
        <v>0</v>
      </c>
    </row>
    <row r="1333" spans="1:5" x14ac:dyDescent="0.3">
      <c r="A1333">
        <v>1331</v>
      </c>
      <c r="B1333" s="18" t="str">
        <f>VLOOKUP(A1333,AbilBalance!D:M,9,FALSE)</f>
        <v>36,50</v>
      </c>
      <c r="C1333" s="19" t="str">
        <f>VLOOKUP(A1333,AbilBalance!D:M,10,FALSE)</f>
        <v>2817.5,82.53</v>
      </c>
      <c r="D1333">
        <f>ROUNDUP(VLOOKUP(A1333,LevelBalance!U:V,2,FALSE)/(24*60),0)</f>
        <v>5000</v>
      </c>
      <c r="E1333">
        <f>VLOOKUP(A1333,LevelBalance!U:X,4,FALSE)</f>
        <v>0</v>
      </c>
    </row>
    <row r="1334" spans="1:5" x14ac:dyDescent="0.3">
      <c r="A1334">
        <v>1332</v>
      </c>
      <c r="B1334" s="18" t="str">
        <f>VLOOKUP(A1334,AbilBalance!D:M,9,FALSE)</f>
        <v>39,47</v>
      </c>
      <c r="C1334" s="19" t="str">
        <f>VLOOKUP(A1334,AbilBalance!D:M,10,FALSE)</f>
        <v>1700.5,276.75</v>
      </c>
      <c r="D1334">
        <f>ROUNDUP(VLOOKUP(A1334,LevelBalance!U:V,2,FALSE)/(24*60),0)</f>
        <v>5000</v>
      </c>
      <c r="E1334">
        <f>VLOOKUP(A1334,LevelBalance!U:X,4,FALSE)</f>
        <v>0</v>
      </c>
    </row>
    <row r="1335" spans="1:5" x14ac:dyDescent="0.3">
      <c r="A1335">
        <v>1333</v>
      </c>
      <c r="B1335" s="18" t="str">
        <f>VLOOKUP(A1335,AbilBalance!D:M,9,FALSE)</f>
        <v>43,55</v>
      </c>
      <c r="C1335" s="19" t="str">
        <f>VLOOKUP(A1335,AbilBalance!D:M,10,FALSE)</f>
        <v>583.5,1.12</v>
      </c>
      <c r="D1335">
        <f>ROUNDUP(VLOOKUP(A1335,LevelBalance!U:V,2,FALSE)/(24*60),0)</f>
        <v>5000</v>
      </c>
      <c r="E1335">
        <f>VLOOKUP(A1335,LevelBalance!U:X,4,FALSE)</f>
        <v>0</v>
      </c>
    </row>
    <row r="1336" spans="1:5" x14ac:dyDescent="0.3">
      <c r="A1336">
        <v>1334</v>
      </c>
      <c r="B1336" s="18" t="str">
        <f>VLOOKUP(A1336,AbilBalance!D:M,9,FALSE)</f>
        <v>60,61</v>
      </c>
      <c r="C1336" s="19" t="str">
        <f>VLOOKUP(A1336,AbilBalance!D:M,10,FALSE)</f>
        <v>1.57,1.02</v>
      </c>
      <c r="D1336">
        <f>ROUNDUP(VLOOKUP(A1336,LevelBalance!U:V,2,FALSE)/(24*60),0)</f>
        <v>5000</v>
      </c>
      <c r="E1336">
        <f>VLOOKUP(A1336,LevelBalance!U:X,4,FALSE)</f>
        <v>0</v>
      </c>
    </row>
    <row r="1337" spans="1:5" x14ac:dyDescent="0.3">
      <c r="A1337">
        <v>1335</v>
      </c>
      <c r="B1337" s="18" t="str">
        <f>VLOOKUP(A1337,AbilBalance!D:M,9,FALSE)</f>
        <v>35,54</v>
      </c>
      <c r="C1337" s="19" t="str">
        <f>VLOOKUP(A1337,AbilBalance!D:M,10,FALSE)</f>
        <v>5540,6.79</v>
      </c>
      <c r="D1337">
        <f>ROUNDUP(VLOOKUP(A1337,LevelBalance!U:V,2,FALSE)/(24*60),0)</f>
        <v>5035</v>
      </c>
      <c r="E1337">
        <f>VLOOKUP(A1337,LevelBalance!U:X,4,FALSE)</f>
        <v>0</v>
      </c>
    </row>
    <row r="1338" spans="1:5" x14ac:dyDescent="0.3">
      <c r="A1338">
        <v>1336</v>
      </c>
      <c r="B1338" s="18" t="str">
        <f>VLOOKUP(A1338,AbilBalance!D:M,9,FALSE)</f>
        <v>36,50</v>
      </c>
      <c r="C1338" s="19" t="str">
        <f>VLOOKUP(A1338,AbilBalance!D:M,10,FALSE)</f>
        <v>2820,82.6</v>
      </c>
      <c r="D1338">
        <f>ROUNDUP(VLOOKUP(A1338,LevelBalance!U:V,2,FALSE)/(24*60),0)</f>
        <v>5035</v>
      </c>
      <c r="E1338">
        <f>VLOOKUP(A1338,LevelBalance!U:X,4,FALSE)</f>
        <v>0</v>
      </c>
    </row>
    <row r="1339" spans="1:5" x14ac:dyDescent="0.3">
      <c r="A1339">
        <v>1337</v>
      </c>
      <c r="B1339" s="18" t="str">
        <f>VLOOKUP(A1339,AbilBalance!D:M,9,FALSE)</f>
        <v>39,47</v>
      </c>
      <c r="C1339" s="19" t="str">
        <f>VLOOKUP(A1339,AbilBalance!D:M,10,FALSE)</f>
        <v>1702,277</v>
      </c>
      <c r="D1339">
        <f>ROUNDUP(VLOOKUP(A1339,LevelBalance!U:V,2,FALSE)/(24*60),0)</f>
        <v>5035</v>
      </c>
      <c r="E1339">
        <f>VLOOKUP(A1339,LevelBalance!U:X,4,FALSE)</f>
        <v>0</v>
      </c>
    </row>
    <row r="1340" spans="1:5" x14ac:dyDescent="0.3">
      <c r="A1340">
        <v>1338</v>
      </c>
      <c r="B1340" s="18" t="str">
        <f>VLOOKUP(A1340,AbilBalance!D:M,9,FALSE)</f>
        <v>43,55</v>
      </c>
      <c r="C1340" s="19" t="str">
        <f>VLOOKUP(A1340,AbilBalance!D:M,10,FALSE)</f>
        <v>584,1.12</v>
      </c>
      <c r="D1340">
        <f>ROUNDUP(VLOOKUP(A1340,LevelBalance!U:V,2,FALSE)/(24*60),0)</f>
        <v>5035</v>
      </c>
      <c r="E1340">
        <f>VLOOKUP(A1340,LevelBalance!U:X,4,FALSE)</f>
        <v>0</v>
      </c>
    </row>
    <row r="1341" spans="1:5" x14ac:dyDescent="0.3">
      <c r="A1341">
        <v>1339</v>
      </c>
      <c r="B1341" s="18" t="str">
        <f>VLOOKUP(A1341,AbilBalance!D:M,9,FALSE)</f>
        <v>60,42</v>
      </c>
      <c r="C1341" s="19" t="str">
        <f>VLOOKUP(A1341,AbilBalance!D:M,10,FALSE)</f>
        <v>1.57,238</v>
      </c>
      <c r="D1341">
        <f>ROUNDUP(VLOOKUP(A1341,LevelBalance!U:V,2,FALSE)/(24*60),0)</f>
        <v>5035</v>
      </c>
      <c r="E1341">
        <f>VLOOKUP(A1341,LevelBalance!U:X,4,FALSE)</f>
        <v>0</v>
      </c>
    </row>
    <row r="1342" spans="1:5" x14ac:dyDescent="0.3">
      <c r="A1342">
        <v>1340</v>
      </c>
      <c r="B1342" s="18" t="str">
        <f>VLOOKUP(A1342,AbilBalance!D:M,9,FALSE)</f>
        <v>35,54</v>
      </c>
      <c r="C1342" s="19" t="str">
        <f>VLOOKUP(A1342,AbilBalance!D:M,10,FALSE)</f>
        <v>5545,6.8</v>
      </c>
      <c r="D1342">
        <f>ROUNDUP(VLOOKUP(A1342,LevelBalance!U:V,2,FALSE)/(24*60),0)</f>
        <v>5035</v>
      </c>
      <c r="E1342">
        <f>VLOOKUP(A1342,LevelBalance!U:X,4,FALSE)</f>
        <v>0</v>
      </c>
    </row>
    <row r="1343" spans="1:5" x14ac:dyDescent="0.3">
      <c r="A1343">
        <v>1341</v>
      </c>
      <c r="B1343" s="18" t="str">
        <f>VLOOKUP(A1343,AbilBalance!D:M,9,FALSE)</f>
        <v>36,50</v>
      </c>
      <c r="C1343" s="19" t="str">
        <f>VLOOKUP(A1343,AbilBalance!D:M,10,FALSE)</f>
        <v>2822.5,82.68</v>
      </c>
      <c r="D1343">
        <f>ROUNDUP(VLOOKUP(A1343,LevelBalance!U:V,2,FALSE)/(24*60),0)</f>
        <v>5035</v>
      </c>
      <c r="E1343">
        <f>VLOOKUP(A1343,LevelBalance!U:X,4,FALSE)</f>
        <v>0</v>
      </c>
    </row>
    <row r="1344" spans="1:5" x14ac:dyDescent="0.3">
      <c r="A1344">
        <v>1342</v>
      </c>
      <c r="B1344" s="18" t="str">
        <f>VLOOKUP(A1344,AbilBalance!D:M,9,FALSE)</f>
        <v>39,47</v>
      </c>
      <c r="C1344" s="19" t="str">
        <f>VLOOKUP(A1344,AbilBalance!D:M,10,FALSE)</f>
        <v>1703.5,277.25</v>
      </c>
      <c r="D1344">
        <f>ROUNDUP(VLOOKUP(A1344,LevelBalance!U:V,2,FALSE)/(24*60),0)</f>
        <v>5035</v>
      </c>
      <c r="E1344">
        <f>VLOOKUP(A1344,LevelBalance!U:X,4,FALSE)</f>
        <v>0</v>
      </c>
    </row>
    <row r="1345" spans="1:5" x14ac:dyDescent="0.3">
      <c r="A1345">
        <v>1343</v>
      </c>
      <c r="B1345" s="18" t="str">
        <f>VLOOKUP(A1345,AbilBalance!D:M,9,FALSE)</f>
        <v>43,55</v>
      </c>
      <c r="C1345" s="19" t="str">
        <f>VLOOKUP(A1345,AbilBalance!D:M,10,FALSE)</f>
        <v>584.5,1.12</v>
      </c>
      <c r="D1345">
        <f>ROUNDUP(VLOOKUP(A1345,LevelBalance!U:V,2,FALSE)/(24*60),0)</f>
        <v>5035</v>
      </c>
      <c r="E1345">
        <f>VLOOKUP(A1345,LevelBalance!U:X,4,FALSE)</f>
        <v>0</v>
      </c>
    </row>
    <row r="1346" spans="1:5" x14ac:dyDescent="0.3">
      <c r="A1346">
        <v>1344</v>
      </c>
      <c r="B1346" s="18" t="str">
        <f>VLOOKUP(A1346,AbilBalance!D:M,9,FALSE)</f>
        <v>60,46</v>
      </c>
      <c r="C1346" s="19" t="str">
        <f>VLOOKUP(A1346,AbilBalance!D:M,10,FALSE)</f>
        <v>1.57,23.35</v>
      </c>
      <c r="D1346">
        <f>ROUNDUP(VLOOKUP(A1346,LevelBalance!U:V,2,FALSE)/(24*60),0)</f>
        <v>5035</v>
      </c>
      <c r="E1346">
        <f>VLOOKUP(A1346,LevelBalance!U:X,4,FALSE)</f>
        <v>0</v>
      </c>
    </row>
    <row r="1347" spans="1:5" x14ac:dyDescent="0.3">
      <c r="A1347">
        <v>1345</v>
      </c>
      <c r="B1347" s="18" t="str">
        <f>VLOOKUP(A1347,AbilBalance!D:M,9,FALSE)</f>
        <v>35,54</v>
      </c>
      <c r="C1347" s="19" t="str">
        <f>VLOOKUP(A1347,AbilBalance!D:M,10,FALSE)</f>
        <v>5550,6.8</v>
      </c>
      <c r="D1347">
        <f>ROUNDUP(VLOOKUP(A1347,LevelBalance!U:V,2,FALSE)/(24*60),0)</f>
        <v>5070</v>
      </c>
      <c r="E1347">
        <f>VLOOKUP(A1347,LevelBalance!U:X,4,FALSE)</f>
        <v>0</v>
      </c>
    </row>
    <row r="1348" spans="1:5" x14ac:dyDescent="0.3">
      <c r="A1348">
        <v>1346</v>
      </c>
      <c r="B1348" s="18" t="str">
        <f>VLOOKUP(A1348,AbilBalance!D:M,9,FALSE)</f>
        <v>36,50</v>
      </c>
      <c r="C1348" s="19" t="str">
        <f>VLOOKUP(A1348,AbilBalance!D:M,10,FALSE)</f>
        <v>2825,82.75</v>
      </c>
      <c r="D1348">
        <f>ROUNDUP(VLOOKUP(A1348,LevelBalance!U:V,2,FALSE)/(24*60),0)</f>
        <v>5070</v>
      </c>
      <c r="E1348">
        <f>VLOOKUP(A1348,LevelBalance!U:X,4,FALSE)</f>
        <v>0</v>
      </c>
    </row>
    <row r="1349" spans="1:5" x14ac:dyDescent="0.3">
      <c r="A1349">
        <v>1347</v>
      </c>
      <c r="B1349" s="18" t="str">
        <f>VLOOKUP(A1349,AbilBalance!D:M,9,FALSE)</f>
        <v>39,47</v>
      </c>
      <c r="C1349" s="19" t="str">
        <f>VLOOKUP(A1349,AbilBalance!D:M,10,FALSE)</f>
        <v>1705,277.5</v>
      </c>
      <c r="D1349">
        <f>ROUNDUP(VLOOKUP(A1349,LevelBalance!U:V,2,FALSE)/(24*60),0)</f>
        <v>5070</v>
      </c>
      <c r="E1349">
        <f>VLOOKUP(A1349,LevelBalance!U:X,4,FALSE)</f>
        <v>0</v>
      </c>
    </row>
    <row r="1350" spans="1:5" x14ac:dyDescent="0.3">
      <c r="A1350">
        <v>1348</v>
      </c>
      <c r="B1350" s="18" t="str">
        <f>VLOOKUP(A1350,AbilBalance!D:M,9,FALSE)</f>
        <v>43,55</v>
      </c>
      <c r="C1350" s="19" t="str">
        <f>VLOOKUP(A1350,AbilBalance!D:M,10,FALSE)</f>
        <v>585,1.12</v>
      </c>
      <c r="D1350">
        <f>ROUNDUP(VLOOKUP(A1350,LevelBalance!U:V,2,FALSE)/(24*60),0)</f>
        <v>5070</v>
      </c>
      <c r="E1350">
        <f>VLOOKUP(A1350,LevelBalance!U:X,4,FALSE)</f>
        <v>0</v>
      </c>
    </row>
    <row r="1351" spans="1:5" x14ac:dyDescent="0.3">
      <c r="A1351">
        <v>1349</v>
      </c>
      <c r="B1351" s="18" t="str">
        <f>VLOOKUP(A1351,AbilBalance!D:M,9,FALSE)</f>
        <v>60,61</v>
      </c>
      <c r="C1351" s="19" t="str">
        <f>VLOOKUP(A1351,AbilBalance!D:M,10,FALSE)</f>
        <v>1.57,1.02</v>
      </c>
      <c r="D1351">
        <f>ROUNDUP(VLOOKUP(A1351,LevelBalance!U:V,2,FALSE)/(24*60),0)</f>
        <v>5070</v>
      </c>
      <c r="E1351">
        <f>VLOOKUP(A1351,LevelBalance!U:X,4,FALSE)</f>
        <v>0</v>
      </c>
    </row>
    <row r="1352" spans="1:5" x14ac:dyDescent="0.3">
      <c r="A1352">
        <v>1350</v>
      </c>
      <c r="B1352" s="18" t="str">
        <f>VLOOKUP(A1352,AbilBalance!D:M,9,FALSE)</f>
        <v>35,54</v>
      </c>
      <c r="C1352" s="19" t="str">
        <f>VLOOKUP(A1352,AbilBalance!D:M,10,FALSE)</f>
        <v>5555,6.81</v>
      </c>
      <c r="D1352">
        <f>ROUNDUP(VLOOKUP(A1352,LevelBalance!U:V,2,FALSE)/(24*60),0)</f>
        <v>5070</v>
      </c>
      <c r="E1352">
        <f>VLOOKUP(A1352,LevelBalance!U:X,4,FALSE)</f>
        <v>0</v>
      </c>
    </row>
    <row r="1353" spans="1:5" x14ac:dyDescent="0.3">
      <c r="A1353">
        <v>1351</v>
      </c>
      <c r="B1353" s="18" t="str">
        <f>VLOOKUP(A1353,AbilBalance!D:M,9,FALSE)</f>
        <v>36,50</v>
      </c>
      <c r="C1353" s="19" t="str">
        <f>VLOOKUP(A1353,AbilBalance!D:M,10,FALSE)</f>
        <v>2827.5,82.83</v>
      </c>
      <c r="D1353">
        <f>ROUNDUP(VLOOKUP(A1353,LevelBalance!U:V,2,FALSE)/(24*60),0)</f>
        <v>5070</v>
      </c>
      <c r="E1353">
        <f>VLOOKUP(A1353,LevelBalance!U:X,4,FALSE)</f>
        <v>0</v>
      </c>
    </row>
    <row r="1354" spans="1:5" x14ac:dyDescent="0.3">
      <c r="A1354">
        <v>1352</v>
      </c>
      <c r="B1354" s="18" t="str">
        <f>VLOOKUP(A1354,AbilBalance!D:M,9,FALSE)</f>
        <v>39,47</v>
      </c>
      <c r="C1354" s="19" t="str">
        <f>VLOOKUP(A1354,AbilBalance!D:M,10,FALSE)</f>
        <v>1706.5,277.75</v>
      </c>
      <c r="D1354">
        <f>ROUNDUP(VLOOKUP(A1354,LevelBalance!U:V,2,FALSE)/(24*60),0)</f>
        <v>5070</v>
      </c>
      <c r="E1354">
        <f>VLOOKUP(A1354,LevelBalance!U:X,4,FALSE)</f>
        <v>0</v>
      </c>
    </row>
    <row r="1355" spans="1:5" x14ac:dyDescent="0.3">
      <c r="A1355">
        <v>1353</v>
      </c>
      <c r="B1355" s="18" t="str">
        <f>VLOOKUP(A1355,AbilBalance!D:M,9,FALSE)</f>
        <v>43,55</v>
      </c>
      <c r="C1355" s="19" t="str">
        <f>VLOOKUP(A1355,AbilBalance!D:M,10,FALSE)</f>
        <v>585.5,1.13</v>
      </c>
      <c r="D1355">
        <f>ROUNDUP(VLOOKUP(A1355,LevelBalance!U:V,2,FALSE)/(24*60),0)</f>
        <v>5070</v>
      </c>
      <c r="E1355">
        <f>VLOOKUP(A1355,LevelBalance!U:X,4,FALSE)</f>
        <v>0</v>
      </c>
    </row>
    <row r="1356" spans="1:5" x14ac:dyDescent="0.3">
      <c r="A1356">
        <v>1354</v>
      </c>
      <c r="B1356" s="18" t="str">
        <f>VLOOKUP(A1356,AbilBalance!D:M,9,FALSE)</f>
        <v>60,42</v>
      </c>
      <c r="C1356" s="19" t="str">
        <f>VLOOKUP(A1356,AbilBalance!D:M,10,FALSE)</f>
        <v>1.58,238.5</v>
      </c>
      <c r="D1356">
        <f>ROUNDUP(VLOOKUP(A1356,LevelBalance!U:V,2,FALSE)/(24*60),0)</f>
        <v>5070</v>
      </c>
      <c r="E1356">
        <f>VLOOKUP(A1356,LevelBalance!U:X,4,FALSE)</f>
        <v>0</v>
      </c>
    </row>
    <row r="1357" spans="1:5" x14ac:dyDescent="0.3">
      <c r="A1357">
        <v>1355</v>
      </c>
      <c r="B1357" s="18" t="str">
        <f>VLOOKUP(A1357,AbilBalance!D:M,9,FALSE)</f>
        <v>35,54</v>
      </c>
      <c r="C1357" s="19" t="str">
        <f>VLOOKUP(A1357,AbilBalance!D:M,10,FALSE)</f>
        <v>5560,6.81</v>
      </c>
      <c r="D1357">
        <f>ROUNDUP(VLOOKUP(A1357,LevelBalance!U:V,2,FALSE)/(24*60),0)</f>
        <v>5105</v>
      </c>
      <c r="E1357">
        <f>VLOOKUP(A1357,LevelBalance!U:X,4,FALSE)</f>
        <v>0</v>
      </c>
    </row>
    <row r="1358" spans="1:5" x14ac:dyDescent="0.3">
      <c r="A1358">
        <v>1356</v>
      </c>
      <c r="B1358" s="18" t="str">
        <f>VLOOKUP(A1358,AbilBalance!D:M,9,FALSE)</f>
        <v>36,50</v>
      </c>
      <c r="C1358" s="19" t="str">
        <f>VLOOKUP(A1358,AbilBalance!D:M,10,FALSE)</f>
        <v>2830,82.9</v>
      </c>
      <c r="D1358">
        <f>ROUNDUP(VLOOKUP(A1358,LevelBalance!U:V,2,FALSE)/(24*60),0)</f>
        <v>5105</v>
      </c>
      <c r="E1358">
        <f>VLOOKUP(A1358,LevelBalance!U:X,4,FALSE)</f>
        <v>0</v>
      </c>
    </row>
    <row r="1359" spans="1:5" x14ac:dyDescent="0.3">
      <c r="A1359">
        <v>1357</v>
      </c>
      <c r="B1359" s="18" t="str">
        <f>VLOOKUP(A1359,AbilBalance!D:M,9,FALSE)</f>
        <v>39,47</v>
      </c>
      <c r="C1359" s="19" t="str">
        <f>VLOOKUP(A1359,AbilBalance!D:M,10,FALSE)</f>
        <v>1708,278</v>
      </c>
      <c r="D1359">
        <f>ROUNDUP(VLOOKUP(A1359,LevelBalance!U:V,2,FALSE)/(24*60),0)</f>
        <v>5105</v>
      </c>
      <c r="E1359">
        <f>VLOOKUP(A1359,LevelBalance!U:X,4,FALSE)</f>
        <v>0</v>
      </c>
    </row>
    <row r="1360" spans="1:5" x14ac:dyDescent="0.3">
      <c r="A1360">
        <v>1358</v>
      </c>
      <c r="B1360" s="18" t="str">
        <f>VLOOKUP(A1360,AbilBalance!D:M,9,FALSE)</f>
        <v>43,55</v>
      </c>
      <c r="C1360" s="19" t="str">
        <f>VLOOKUP(A1360,AbilBalance!D:M,10,FALSE)</f>
        <v>586,1.13</v>
      </c>
      <c r="D1360">
        <f>ROUNDUP(VLOOKUP(A1360,LevelBalance!U:V,2,FALSE)/(24*60),0)</f>
        <v>5105</v>
      </c>
      <c r="E1360">
        <f>VLOOKUP(A1360,LevelBalance!U:X,4,FALSE)</f>
        <v>0</v>
      </c>
    </row>
    <row r="1361" spans="1:5" x14ac:dyDescent="0.3">
      <c r="A1361">
        <v>1359</v>
      </c>
      <c r="B1361" s="18" t="str">
        <f>VLOOKUP(A1361,AbilBalance!D:M,9,FALSE)</f>
        <v>60,46</v>
      </c>
      <c r="C1361" s="19" t="str">
        <f>VLOOKUP(A1361,AbilBalance!D:M,10,FALSE)</f>
        <v>1.58,23.4</v>
      </c>
      <c r="D1361">
        <f>ROUNDUP(VLOOKUP(A1361,LevelBalance!U:V,2,FALSE)/(24*60),0)</f>
        <v>5105</v>
      </c>
      <c r="E1361">
        <f>VLOOKUP(A1361,LevelBalance!U:X,4,FALSE)</f>
        <v>0</v>
      </c>
    </row>
    <row r="1362" spans="1:5" x14ac:dyDescent="0.3">
      <c r="A1362">
        <v>1360</v>
      </c>
      <c r="B1362" s="18" t="str">
        <f>VLOOKUP(A1362,AbilBalance!D:M,9,FALSE)</f>
        <v>35,54</v>
      </c>
      <c r="C1362" s="19" t="str">
        <f>VLOOKUP(A1362,AbilBalance!D:M,10,FALSE)</f>
        <v>5565,6.82</v>
      </c>
      <c r="D1362">
        <f>ROUNDUP(VLOOKUP(A1362,LevelBalance!U:V,2,FALSE)/(24*60),0)</f>
        <v>5105</v>
      </c>
      <c r="E1362">
        <f>VLOOKUP(A1362,LevelBalance!U:X,4,FALSE)</f>
        <v>0</v>
      </c>
    </row>
    <row r="1363" spans="1:5" x14ac:dyDescent="0.3">
      <c r="A1363">
        <v>1361</v>
      </c>
      <c r="B1363" s="18" t="str">
        <f>VLOOKUP(A1363,AbilBalance!D:M,9,FALSE)</f>
        <v>36,50</v>
      </c>
      <c r="C1363" s="19" t="str">
        <f>VLOOKUP(A1363,AbilBalance!D:M,10,FALSE)</f>
        <v>2832.5,82.98</v>
      </c>
      <c r="D1363">
        <f>ROUNDUP(VLOOKUP(A1363,LevelBalance!U:V,2,FALSE)/(24*60),0)</f>
        <v>5105</v>
      </c>
      <c r="E1363">
        <f>VLOOKUP(A1363,LevelBalance!U:X,4,FALSE)</f>
        <v>0</v>
      </c>
    </row>
    <row r="1364" spans="1:5" x14ac:dyDescent="0.3">
      <c r="A1364">
        <v>1362</v>
      </c>
      <c r="B1364" s="18" t="str">
        <f>VLOOKUP(A1364,AbilBalance!D:M,9,FALSE)</f>
        <v>39,47</v>
      </c>
      <c r="C1364" s="19" t="str">
        <f>VLOOKUP(A1364,AbilBalance!D:M,10,FALSE)</f>
        <v>1709.5,278.25</v>
      </c>
      <c r="D1364">
        <f>ROUNDUP(VLOOKUP(A1364,LevelBalance!U:V,2,FALSE)/(24*60),0)</f>
        <v>5105</v>
      </c>
      <c r="E1364">
        <f>VLOOKUP(A1364,LevelBalance!U:X,4,FALSE)</f>
        <v>0</v>
      </c>
    </row>
    <row r="1365" spans="1:5" x14ac:dyDescent="0.3">
      <c r="A1365">
        <v>1363</v>
      </c>
      <c r="B1365" s="18" t="str">
        <f>VLOOKUP(A1365,AbilBalance!D:M,9,FALSE)</f>
        <v>43,55</v>
      </c>
      <c r="C1365" s="19" t="str">
        <f>VLOOKUP(A1365,AbilBalance!D:M,10,FALSE)</f>
        <v>586.5,1.13</v>
      </c>
      <c r="D1365">
        <f>ROUNDUP(VLOOKUP(A1365,LevelBalance!U:V,2,FALSE)/(24*60),0)</f>
        <v>5105</v>
      </c>
      <c r="E1365">
        <f>VLOOKUP(A1365,LevelBalance!U:X,4,FALSE)</f>
        <v>0</v>
      </c>
    </row>
    <row r="1366" spans="1:5" x14ac:dyDescent="0.3">
      <c r="A1366">
        <v>1364</v>
      </c>
      <c r="B1366" s="18" t="str">
        <f>VLOOKUP(A1366,AbilBalance!D:M,9,FALSE)</f>
        <v>60,61</v>
      </c>
      <c r="C1366" s="19" t="str">
        <f>VLOOKUP(A1366,AbilBalance!D:M,10,FALSE)</f>
        <v>1.58,1.02</v>
      </c>
      <c r="D1366">
        <f>ROUNDUP(VLOOKUP(A1366,LevelBalance!U:V,2,FALSE)/(24*60),0)</f>
        <v>5105</v>
      </c>
      <c r="E1366">
        <f>VLOOKUP(A1366,LevelBalance!U:X,4,FALSE)</f>
        <v>0</v>
      </c>
    </row>
    <row r="1367" spans="1:5" x14ac:dyDescent="0.3">
      <c r="A1367">
        <v>1365</v>
      </c>
      <c r="B1367" s="18" t="str">
        <f>VLOOKUP(A1367,AbilBalance!D:M,9,FALSE)</f>
        <v>35,54</v>
      </c>
      <c r="C1367" s="19" t="str">
        <f>VLOOKUP(A1367,AbilBalance!D:M,10,FALSE)</f>
        <v>5570,6.82</v>
      </c>
      <c r="D1367">
        <f>ROUNDUP(VLOOKUP(A1367,LevelBalance!U:V,2,FALSE)/(24*60),0)</f>
        <v>5139</v>
      </c>
      <c r="E1367">
        <f>VLOOKUP(A1367,LevelBalance!U:X,4,FALSE)</f>
        <v>0</v>
      </c>
    </row>
    <row r="1368" spans="1:5" x14ac:dyDescent="0.3">
      <c r="A1368">
        <v>1366</v>
      </c>
      <c r="B1368" s="18" t="str">
        <f>VLOOKUP(A1368,AbilBalance!D:M,9,FALSE)</f>
        <v>36,50</v>
      </c>
      <c r="C1368" s="19" t="str">
        <f>VLOOKUP(A1368,AbilBalance!D:M,10,FALSE)</f>
        <v>2835,83.05</v>
      </c>
      <c r="D1368">
        <f>ROUNDUP(VLOOKUP(A1368,LevelBalance!U:V,2,FALSE)/(24*60),0)</f>
        <v>5139</v>
      </c>
      <c r="E1368">
        <f>VLOOKUP(A1368,LevelBalance!U:X,4,FALSE)</f>
        <v>0</v>
      </c>
    </row>
    <row r="1369" spans="1:5" x14ac:dyDescent="0.3">
      <c r="A1369">
        <v>1367</v>
      </c>
      <c r="B1369" s="18" t="str">
        <f>VLOOKUP(A1369,AbilBalance!D:M,9,FALSE)</f>
        <v>39,47</v>
      </c>
      <c r="C1369" s="19" t="str">
        <f>VLOOKUP(A1369,AbilBalance!D:M,10,FALSE)</f>
        <v>1711,278.5</v>
      </c>
      <c r="D1369">
        <f>ROUNDUP(VLOOKUP(A1369,LevelBalance!U:V,2,FALSE)/(24*60),0)</f>
        <v>5139</v>
      </c>
      <c r="E1369">
        <f>VLOOKUP(A1369,LevelBalance!U:X,4,FALSE)</f>
        <v>0</v>
      </c>
    </row>
    <row r="1370" spans="1:5" x14ac:dyDescent="0.3">
      <c r="A1370">
        <v>1368</v>
      </c>
      <c r="B1370" s="18" t="str">
        <f>VLOOKUP(A1370,AbilBalance!D:M,9,FALSE)</f>
        <v>43,55</v>
      </c>
      <c r="C1370" s="19" t="str">
        <f>VLOOKUP(A1370,AbilBalance!D:M,10,FALSE)</f>
        <v>587,1.13</v>
      </c>
      <c r="D1370">
        <f>ROUNDUP(VLOOKUP(A1370,LevelBalance!U:V,2,FALSE)/(24*60),0)</f>
        <v>5139</v>
      </c>
      <c r="E1370">
        <f>VLOOKUP(A1370,LevelBalance!U:X,4,FALSE)</f>
        <v>0</v>
      </c>
    </row>
    <row r="1371" spans="1:5" x14ac:dyDescent="0.3">
      <c r="A1371">
        <v>1369</v>
      </c>
      <c r="B1371" s="18" t="str">
        <f>VLOOKUP(A1371,AbilBalance!D:M,9,FALSE)</f>
        <v>60,42</v>
      </c>
      <c r="C1371" s="19" t="str">
        <f>VLOOKUP(A1371,AbilBalance!D:M,10,FALSE)</f>
        <v>1.58,239</v>
      </c>
      <c r="D1371">
        <f>ROUNDUP(VLOOKUP(A1371,LevelBalance!U:V,2,FALSE)/(24*60),0)</f>
        <v>5139</v>
      </c>
      <c r="E1371">
        <f>VLOOKUP(A1371,LevelBalance!U:X,4,FALSE)</f>
        <v>0</v>
      </c>
    </row>
    <row r="1372" spans="1:5" x14ac:dyDescent="0.3">
      <c r="A1372">
        <v>1370</v>
      </c>
      <c r="B1372" s="18" t="str">
        <f>VLOOKUP(A1372,AbilBalance!D:M,9,FALSE)</f>
        <v>35,54</v>
      </c>
      <c r="C1372" s="19" t="str">
        <f>VLOOKUP(A1372,AbilBalance!D:M,10,FALSE)</f>
        <v>5575,6.83</v>
      </c>
      <c r="D1372">
        <f>ROUNDUP(VLOOKUP(A1372,LevelBalance!U:V,2,FALSE)/(24*60),0)</f>
        <v>5139</v>
      </c>
      <c r="E1372">
        <f>VLOOKUP(A1372,LevelBalance!U:X,4,FALSE)</f>
        <v>0</v>
      </c>
    </row>
    <row r="1373" spans="1:5" x14ac:dyDescent="0.3">
      <c r="A1373">
        <v>1371</v>
      </c>
      <c r="B1373" s="18" t="str">
        <f>VLOOKUP(A1373,AbilBalance!D:M,9,FALSE)</f>
        <v>36,50</v>
      </c>
      <c r="C1373" s="19" t="str">
        <f>VLOOKUP(A1373,AbilBalance!D:M,10,FALSE)</f>
        <v>2837.5,83.13</v>
      </c>
      <c r="D1373">
        <f>ROUNDUP(VLOOKUP(A1373,LevelBalance!U:V,2,FALSE)/(24*60),0)</f>
        <v>5139</v>
      </c>
      <c r="E1373">
        <f>VLOOKUP(A1373,LevelBalance!U:X,4,FALSE)</f>
        <v>0</v>
      </c>
    </row>
    <row r="1374" spans="1:5" x14ac:dyDescent="0.3">
      <c r="A1374">
        <v>1372</v>
      </c>
      <c r="B1374" s="18" t="str">
        <f>VLOOKUP(A1374,AbilBalance!D:M,9,FALSE)</f>
        <v>39,47</v>
      </c>
      <c r="C1374" s="19" t="str">
        <f>VLOOKUP(A1374,AbilBalance!D:M,10,FALSE)</f>
        <v>1712.5,278.75</v>
      </c>
      <c r="D1374">
        <f>ROUNDUP(VLOOKUP(A1374,LevelBalance!U:V,2,FALSE)/(24*60),0)</f>
        <v>5139</v>
      </c>
      <c r="E1374">
        <f>VLOOKUP(A1374,LevelBalance!U:X,4,FALSE)</f>
        <v>0</v>
      </c>
    </row>
    <row r="1375" spans="1:5" x14ac:dyDescent="0.3">
      <c r="A1375">
        <v>1373</v>
      </c>
      <c r="B1375" s="18" t="str">
        <f>VLOOKUP(A1375,AbilBalance!D:M,9,FALSE)</f>
        <v>43,55</v>
      </c>
      <c r="C1375" s="19" t="str">
        <f>VLOOKUP(A1375,AbilBalance!D:M,10,FALSE)</f>
        <v>587.5,1.13</v>
      </c>
      <c r="D1375">
        <f>ROUNDUP(VLOOKUP(A1375,LevelBalance!U:V,2,FALSE)/(24*60),0)</f>
        <v>5139</v>
      </c>
      <c r="E1375">
        <f>VLOOKUP(A1375,LevelBalance!U:X,4,FALSE)</f>
        <v>0</v>
      </c>
    </row>
    <row r="1376" spans="1:5" x14ac:dyDescent="0.3">
      <c r="A1376">
        <v>1374</v>
      </c>
      <c r="B1376" s="18" t="str">
        <f>VLOOKUP(A1376,AbilBalance!D:M,9,FALSE)</f>
        <v>60,46</v>
      </c>
      <c r="C1376" s="19" t="str">
        <f>VLOOKUP(A1376,AbilBalance!D:M,10,FALSE)</f>
        <v>1.58,23.45</v>
      </c>
      <c r="D1376">
        <f>ROUNDUP(VLOOKUP(A1376,LevelBalance!U:V,2,FALSE)/(24*60),0)</f>
        <v>5139</v>
      </c>
      <c r="E1376">
        <f>VLOOKUP(A1376,LevelBalance!U:X,4,FALSE)</f>
        <v>0</v>
      </c>
    </row>
    <row r="1377" spans="1:5" x14ac:dyDescent="0.3">
      <c r="A1377">
        <v>1375</v>
      </c>
      <c r="B1377" s="18" t="str">
        <f>VLOOKUP(A1377,AbilBalance!D:M,9,FALSE)</f>
        <v>35,54</v>
      </c>
      <c r="C1377" s="19" t="str">
        <f>VLOOKUP(A1377,AbilBalance!D:M,10,FALSE)</f>
        <v>5580,6.83</v>
      </c>
      <c r="D1377">
        <f>ROUNDUP(VLOOKUP(A1377,LevelBalance!U:V,2,FALSE)/(24*60),0)</f>
        <v>5174</v>
      </c>
      <c r="E1377">
        <f>VLOOKUP(A1377,LevelBalance!U:X,4,FALSE)</f>
        <v>0</v>
      </c>
    </row>
    <row r="1378" spans="1:5" x14ac:dyDescent="0.3">
      <c r="A1378">
        <v>1376</v>
      </c>
      <c r="B1378" s="18" t="str">
        <f>VLOOKUP(A1378,AbilBalance!D:M,9,FALSE)</f>
        <v>36,50</v>
      </c>
      <c r="C1378" s="19" t="str">
        <f>VLOOKUP(A1378,AbilBalance!D:M,10,FALSE)</f>
        <v>2840,83.2</v>
      </c>
      <c r="D1378">
        <f>ROUNDUP(VLOOKUP(A1378,LevelBalance!U:V,2,FALSE)/(24*60),0)</f>
        <v>5174</v>
      </c>
      <c r="E1378">
        <f>VLOOKUP(A1378,LevelBalance!U:X,4,FALSE)</f>
        <v>0</v>
      </c>
    </row>
    <row r="1379" spans="1:5" x14ac:dyDescent="0.3">
      <c r="A1379">
        <v>1377</v>
      </c>
      <c r="B1379" s="18" t="str">
        <f>VLOOKUP(A1379,AbilBalance!D:M,9,FALSE)</f>
        <v>39,47</v>
      </c>
      <c r="C1379" s="19" t="str">
        <f>VLOOKUP(A1379,AbilBalance!D:M,10,FALSE)</f>
        <v>1714,279</v>
      </c>
      <c r="D1379">
        <f>ROUNDUP(VLOOKUP(A1379,LevelBalance!U:V,2,FALSE)/(24*60),0)</f>
        <v>5174</v>
      </c>
      <c r="E1379">
        <f>VLOOKUP(A1379,LevelBalance!U:X,4,FALSE)</f>
        <v>0</v>
      </c>
    </row>
    <row r="1380" spans="1:5" x14ac:dyDescent="0.3">
      <c r="A1380">
        <v>1378</v>
      </c>
      <c r="B1380" s="18" t="str">
        <f>VLOOKUP(A1380,AbilBalance!D:M,9,FALSE)</f>
        <v>43,55</v>
      </c>
      <c r="C1380" s="19" t="str">
        <f>VLOOKUP(A1380,AbilBalance!D:M,10,FALSE)</f>
        <v>588,1.13</v>
      </c>
      <c r="D1380">
        <f>ROUNDUP(VLOOKUP(A1380,LevelBalance!U:V,2,FALSE)/(24*60),0)</f>
        <v>5174</v>
      </c>
      <c r="E1380">
        <f>VLOOKUP(A1380,LevelBalance!U:X,4,FALSE)</f>
        <v>0</v>
      </c>
    </row>
    <row r="1381" spans="1:5" x14ac:dyDescent="0.3">
      <c r="A1381">
        <v>1379</v>
      </c>
      <c r="B1381" s="18" t="str">
        <f>VLOOKUP(A1381,AbilBalance!D:M,9,FALSE)</f>
        <v>60,61</v>
      </c>
      <c r="C1381" s="19" t="str">
        <f>VLOOKUP(A1381,AbilBalance!D:M,10,FALSE)</f>
        <v>1.58,1.03</v>
      </c>
      <c r="D1381">
        <f>ROUNDUP(VLOOKUP(A1381,LevelBalance!U:V,2,FALSE)/(24*60),0)</f>
        <v>5174</v>
      </c>
      <c r="E1381">
        <f>VLOOKUP(A1381,LevelBalance!U:X,4,FALSE)</f>
        <v>0</v>
      </c>
    </row>
    <row r="1382" spans="1:5" x14ac:dyDescent="0.3">
      <c r="A1382">
        <v>1380</v>
      </c>
      <c r="B1382" s="18" t="str">
        <f>VLOOKUP(A1382,AbilBalance!D:M,9,FALSE)</f>
        <v>35,54</v>
      </c>
      <c r="C1382" s="19" t="str">
        <f>VLOOKUP(A1382,AbilBalance!D:M,10,FALSE)</f>
        <v>5585,6.84</v>
      </c>
      <c r="D1382">
        <f>ROUNDUP(VLOOKUP(A1382,LevelBalance!U:V,2,FALSE)/(24*60),0)</f>
        <v>5174</v>
      </c>
      <c r="E1382">
        <f>VLOOKUP(A1382,LevelBalance!U:X,4,FALSE)</f>
        <v>0</v>
      </c>
    </row>
    <row r="1383" spans="1:5" x14ac:dyDescent="0.3">
      <c r="A1383">
        <v>1381</v>
      </c>
      <c r="B1383" s="18" t="str">
        <f>VLOOKUP(A1383,AbilBalance!D:M,9,FALSE)</f>
        <v>36,50</v>
      </c>
      <c r="C1383" s="19" t="str">
        <f>VLOOKUP(A1383,AbilBalance!D:M,10,FALSE)</f>
        <v>2842.5,83.28</v>
      </c>
      <c r="D1383">
        <f>ROUNDUP(VLOOKUP(A1383,LevelBalance!U:V,2,FALSE)/(24*60),0)</f>
        <v>5174</v>
      </c>
      <c r="E1383">
        <f>VLOOKUP(A1383,LevelBalance!U:X,4,FALSE)</f>
        <v>0</v>
      </c>
    </row>
    <row r="1384" spans="1:5" x14ac:dyDescent="0.3">
      <c r="A1384">
        <v>1382</v>
      </c>
      <c r="B1384" s="18" t="str">
        <f>VLOOKUP(A1384,AbilBalance!D:M,9,FALSE)</f>
        <v>39,47</v>
      </c>
      <c r="C1384" s="19" t="str">
        <f>VLOOKUP(A1384,AbilBalance!D:M,10,FALSE)</f>
        <v>1715.5,279.25</v>
      </c>
      <c r="D1384">
        <f>ROUNDUP(VLOOKUP(A1384,LevelBalance!U:V,2,FALSE)/(24*60),0)</f>
        <v>5174</v>
      </c>
      <c r="E1384">
        <f>VLOOKUP(A1384,LevelBalance!U:X,4,FALSE)</f>
        <v>0</v>
      </c>
    </row>
    <row r="1385" spans="1:5" x14ac:dyDescent="0.3">
      <c r="A1385">
        <v>1383</v>
      </c>
      <c r="B1385" s="18" t="str">
        <f>VLOOKUP(A1385,AbilBalance!D:M,9,FALSE)</f>
        <v>43,55</v>
      </c>
      <c r="C1385" s="19" t="str">
        <f>VLOOKUP(A1385,AbilBalance!D:M,10,FALSE)</f>
        <v>588.5,1.13</v>
      </c>
      <c r="D1385">
        <f>ROUNDUP(VLOOKUP(A1385,LevelBalance!U:V,2,FALSE)/(24*60),0)</f>
        <v>5174</v>
      </c>
      <c r="E1385">
        <f>VLOOKUP(A1385,LevelBalance!U:X,4,FALSE)</f>
        <v>0</v>
      </c>
    </row>
    <row r="1386" spans="1:5" x14ac:dyDescent="0.3">
      <c r="A1386">
        <v>1384</v>
      </c>
      <c r="B1386" s="18" t="str">
        <f>VLOOKUP(A1386,AbilBalance!D:M,9,FALSE)</f>
        <v>60,42</v>
      </c>
      <c r="C1386" s="19" t="str">
        <f>VLOOKUP(A1386,AbilBalance!D:M,10,FALSE)</f>
        <v>1.58,239.5</v>
      </c>
      <c r="D1386">
        <f>ROUNDUP(VLOOKUP(A1386,LevelBalance!U:V,2,FALSE)/(24*60),0)</f>
        <v>5174</v>
      </c>
      <c r="E1386">
        <f>VLOOKUP(A1386,LevelBalance!U:X,4,FALSE)</f>
        <v>0</v>
      </c>
    </row>
    <row r="1387" spans="1:5" x14ac:dyDescent="0.3">
      <c r="A1387">
        <v>1385</v>
      </c>
      <c r="B1387" s="18" t="str">
        <f>VLOOKUP(A1387,AbilBalance!D:M,9,FALSE)</f>
        <v>35,54</v>
      </c>
      <c r="C1387" s="19" t="str">
        <f>VLOOKUP(A1387,AbilBalance!D:M,10,FALSE)</f>
        <v>5590,6.84</v>
      </c>
      <c r="D1387">
        <f>ROUNDUP(VLOOKUP(A1387,LevelBalance!U:V,2,FALSE)/(24*60),0)</f>
        <v>5209</v>
      </c>
      <c r="E1387">
        <f>VLOOKUP(A1387,LevelBalance!U:X,4,FALSE)</f>
        <v>0</v>
      </c>
    </row>
    <row r="1388" spans="1:5" x14ac:dyDescent="0.3">
      <c r="A1388">
        <v>1386</v>
      </c>
      <c r="B1388" s="18" t="str">
        <f>VLOOKUP(A1388,AbilBalance!D:M,9,FALSE)</f>
        <v>36,50</v>
      </c>
      <c r="C1388" s="19" t="str">
        <f>VLOOKUP(A1388,AbilBalance!D:M,10,FALSE)</f>
        <v>2845,83.35</v>
      </c>
      <c r="D1388">
        <f>ROUNDUP(VLOOKUP(A1388,LevelBalance!U:V,2,FALSE)/(24*60),0)</f>
        <v>5209</v>
      </c>
      <c r="E1388">
        <f>VLOOKUP(A1388,LevelBalance!U:X,4,FALSE)</f>
        <v>0</v>
      </c>
    </row>
    <row r="1389" spans="1:5" x14ac:dyDescent="0.3">
      <c r="A1389">
        <v>1387</v>
      </c>
      <c r="B1389" s="18" t="str">
        <f>VLOOKUP(A1389,AbilBalance!D:M,9,FALSE)</f>
        <v>39,47</v>
      </c>
      <c r="C1389" s="19" t="str">
        <f>VLOOKUP(A1389,AbilBalance!D:M,10,FALSE)</f>
        <v>1717,279.5</v>
      </c>
      <c r="D1389">
        <f>ROUNDUP(VLOOKUP(A1389,LevelBalance!U:V,2,FALSE)/(24*60),0)</f>
        <v>5209</v>
      </c>
      <c r="E1389">
        <f>VLOOKUP(A1389,LevelBalance!U:X,4,FALSE)</f>
        <v>0</v>
      </c>
    </row>
    <row r="1390" spans="1:5" x14ac:dyDescent="0.3">
      <c r="A1390">
        <v>1388</v>
      </c>
      <c r="B1390" s="18" t="str">
        <f>VLOOKUP(A1390,AbilBalance!D:M,9,FALSE)</f>
        <v>43,55</v>
      </c>
      <c r="C1390" s="19" t="str">
        <f>VLOOKUP(A1390,AbilBalance!D:M,10,FALSE)</f>
        <v>589,1.13</v>
      </c>
      <c r="D1390">
        <f>ROUNDUP(VLOOKUP(A1390,LevelBalance!U:V,2,FALSE)/(24*60),0)</f>
        <v>5209</v>
      </c>
      <c r="E1390">
        <f>VLOOKUP(A1390,LevelBalance!U:X,4,FALSE)</f>
        <v>0</v>
      </c>
    </row>
    <row r="1391" spans="1:5" x14ac:dyDescent="0.3">
      <c r="A1391">
        <v>1389</v>
      </c>
      <c r="B1391" s="18" t="str">
        <f>VLOOKUP(A1391,AbilBalance!D:M,9,FALSE)</f>
        <v>60,46</v>
      </c>
      <c r="C1391" s="19" t="str">
        <f>VLOOKUP(A1391,AbilBalance!D:M,10,FALSE)</f>
        <v>1.58,23.5</v>
      </c>
      <c r="D1391">
        <f>ROUNDUP(VLOOKUP(A1391,LevelBalance!U:V,2,FALSE)/(24*60),0)</f>
        <v>5209</v>
      </c>
      <c r="E1391">
        <f>VLOOKUP(A1391,LevelBalance!U:X,4,FALSE)</f>
        <v>0</v>
      </c>
    </row>
    <row r="1392" spans="1:5" x14ac:dyDescent="0.3">
      <c r="A1392">
        <v>1390</v>
      </c>
      <c r="B1392" s="18" t="str">
        <f>VLOOKUP(A1392,AbilBalance!D:M,9,FALSE)</f>
        <v>35,54</v>
      </c>
      <c r="C1392" s="19" t="str">
        <f>VLOOKUP(A1392,AbilBalance!D:M,10,FALSE)</f>
        <v>5595,6.85</v>
      </c>
      <c r="D1392">
        <f>ROUNDUP(VLOOKUP(A1392,LevelBalance!U:V,2,FALSE)/(24*60),0)</f>
        <v>5209</v>
      </c>
      <c r="E1392">
        <f>VLOOKUP(A1392,LevelBalance!U:X,4,FALSE)</f>
        <v>0</v>
      </c>
    </row>
    <row r="1393" spans="1:5" x14ac:dyDescent="0.3">
      <c r="A1393">
        <v>1391</v>
      </c>
      <c r="B1393" s="18" t="str">
        <f>VLOOKUP(A1393,AbilBalance!D:M,9,FALSE)</f>
        <v>36,50</v>
      </c>
      <c r="C1393" s="19" t="str">
        <f>VLOOKUP(A1393,AbilBalance!D:M,10,FALSE)</f>
        <v>2847.5,83.43</v>
      </c>
      <c r="D1393">
        <f>ROUNDUP(VLOOKUP(A1393,LevelBalance!U:V,2,FALSE)/(24*60),0)</f>
        <v>5209</v>
      </c>
      <c r="E1393">
        <f>VLOOKUP(A1393,LevelBalance!U:X,4,FALSE)</f>
        <v>0</v>
      </c>
    </row>
    <row r="1394" spans="1:5" x14ac:dyDescent="0.3">
      <c r="A1394">
        <v>1392</v>
      </c>
      <c r="B1394" s="18" t="str">
        <f>VLOOKUP(A1394,AbilBalance!D:M,9,FALSE)</f>
        <v>39,47</v>
      </c>
      <c r="C1394" s="19" t="str">
        <f>VLOOKUP(A1394,AbilBalance!D:M,10,FALSE)</f>
        <v>1718.5,279.75</v>
      </c>
      <c r="D1394">
        <f>ROUNDUP(VLOOKUP(A1394,LevelBalance!U:V,2,FALSE)/(24*60),0)</f>
        <v>5209</v>
      </c>
      <c r="E1394">
        <f>VLOOKUP(A1394,LevelBalance!U:X,4,FALSE)</f>
        <v>0</v>
      </c>
    </row>
    <row r="1395" spans="1:5" x14ac:dyDescent="0.3">
      <c r="A1395">
        <v>1393</v>
      </c>
      <c r="B1395" s="18" t="str">
        <f>VLOOKUP(A1395,AbilBalance!D:M,9,FALSE)</f>
        <v>43,55</v>
      </c>
      <c r="C1395" s="19" t="str">
        <f>VLOOKUP(A1395,AbilBalance!D:M,10,FALSE)</f>
        <v>589.5,1.13</v>
      </c>
      <c r="D1395">
        <f>ROUNDUP(VLOOKUP(A1395,LevelBalance!U:V,2,FALSE)/(24*60),0)</f>
        <v>5209</v>
      </c>
      <c r="E1395">
        <f>VLOOKUP(A1395,LevelBalance!U:X,4,FALSE)</f>
        <v>0</v>
      </c>
    </row>
    <row r="1396" spans="1:5" x14ac:dyDescent="0.3">
      <c r="A1396">
        <v>1394</v>
      </c>
      <c r="B1396" s="18" t="str">
        <f>VLOOKUP(A1396,AbilBalance!D:M,9,FALSE)</f>
        <v>60,61</v>
      </c>
      <c r="C1396" s="19" t="str">
        <f>VLOOKUP(A1396,AbilBalance!D:M,10,FALSE)</f>
        <v>1.58,1.03</v>
      </c>
      <c r="D1396">
        <f>ROUNDUP(VLOOKUP(A1396,LevelBalance!U:V,2,FALSE)/(24*60),0)</f>
        <v>5209</v>
      </c>
      <c r="E1396">
        <f>VLOOKUP(A1396,LevelBalance!U:X,4,FALSE)</f>
        <v>0</v>
      </c>
    </row>
    <row r="1397" spans="1:5" x14ac:dyDescent="0.3">
      <c r="A1397">
        <v>1395</v>
      </c>
      <c r="B1397" s="18" t="str">
        <f>VLOOKUP(A1397,AbilBalance!D:M,9,FALSE)</f>
        <v>35,54</v>
      </c>
      <c r="C1397" s="19" t="str">
        <f>VLOOKUP(A1397,AbilBalance!D:M,10,FALSE)</f>
        <v>5600,6.85</v>
      </c>
      <c r="D1397">
        <f>ROUNDUP(VLOOKUP(A1397,LevelBalance!U:V,2,FALSE)/(24*60),0)</f>
        <v>5244</v>
      </c>
      <c r="E1397">
        <f>VLOOKUP(A1397,LevelBalance!U:X,4,FALSE)</f>
        <v>0</v>
      </c>
    </row>
    <row r="1398" spans="1:5" x14ac:dyDescent="0.3">
      <c r="A1398">
        <v>1396</v>
      </c>
      <c r="B1398" s="18" t="str">
        <f>VLOOKUP(A1398,AbilBalance!D:M,9,FALSE)</f>
        <v>36,50</v>
      </c>
      <c r="C1398" s="19" t="str">
        <f>VLOOKUP(A1398,AbilBalance!D:M,10,FALSE)</f>
        <v>2850,83.5</v>
      </c>
      <c r="D1398">
        <f>ROUNDUP(VLOOKUP(A1398,LevelBalance!U:V,2,FALSE)/(24*60),0)</f>
        <v>5244</v>
      </c>
      <c r="E1398">
        <f>VLOOKUP(A1398,LevelBalance!U:X,4,FALSE)</f>
        <v>0</v>
      </c>
    </row>
    <row r="1399" spans="1:5" x14ac:dyDescent="0.3">
      <c r="A1399">
        <v>1397</v>
      </c>
      <c r="B1399" s="18" t="str">
        <f>VLOOKUP(A1399,AbilBalance!D:M,9,FALSE)</f>
        <v>39,47</v>
      </c>
      <c r="C1399" s="19" t="str">
        <f>VLOOKUP(A1399,AbilBalance!D:M,10,FALSE)</f>
        <v>1720,280</v>
      </c>
      <c r="D1399">
        <f>ROUNDUP(VLOOKUP(A1399,LevelBalance!U:V,2,FALSE)/(24*60),0)</f>
        <v>5244</v>
      </c>
      <c r="E1399">
        <f>VLOOKUP(A1399,LevelBalance!U:X,4,FALSE)</f>
        <v>0</v>
      </c>
    </row>
    <row r="1400" spans="1:5" x14ac:dyDescent="0.3">
      <c r="A1400">
        <v>1398</v>
      </c>
      <c r="B1400" s="18" t="str">
        <f>VLOOKUP(A1400,AbilBalance!D:M,9,FALSE)</f>
        <v>43,55</v>
      </c>
      <c r="C1400" s="19" t="str">
        <f>VLOOKUP(A1400,AbilBalance!D:M,10,FALSE)</f>
        <v>590,1.13</v>
      </c>
      <c r="D1400">
        <f>ROUNDUP(VLOOKUP(A1400,LevelBalance!U:V,2,FALSE)/(24*60),0)</f>
        <v>5244</v>
      </c>
      <c r="E1400">
        <f>VLOOKUP(A1400,LevelBalance!U:X,4,FALSE)</f>
        <v>0</v>
      </c>
    </row>
    <row r="1401" spans="1:5" x14ac:dyDescent="0.3">
      <c r="A1401">
        <v>1399</v>
      </c>
      <c r="B1401" s="18" t="str">
        <f>VLOOKUP(A1401,AbilBalance!D:M,9,FALSE)</f>
        <v>60,42</v>
      </c>
      <c r="C1401" s="19" t="str">
        <f>VLOOKUP(A1401,AbilBalance!D:M,10,FALSE)</f>
        <v>1.58,240</v>
      </c>
      <c r="D1401">
        <f>ROUNDUP(VLOOKUP(A1401,LevelBalance!U:V,2,FALSE)/(24*60),0)</f>
        <v>5244</v>
      </c>
      <c r="E1401">
        <f>VLOOKUP(A1401,LevelBalance!U:X,4,FALSE)</f>
        <v>0</v>
      </c>
    </row>
    <row r="1402" spans="1:5" x14ac:dyDescent="0.3">
      <c r="A1402">
        <v>1400</v>
      </c>
      <c r="B1402" s="18" t="str">
        <f>VLOOKUP(A1402,AbilBalance!D:M,9,FALSE)</f>
        <v>35,54</v>
      </c>
      <c r="C1402" s="19" t="str">
        <f>VLOOKUP(A1402,AbilBalance!D:M,10,FALSE)</f>
        <v>5605,6.86</v>
      </c>
      <c r="D1402">
        <f>ROUNDUP(VLOOKUP(A1402,LevelBalance!U:V,2,FALSE)/(24*60),0)</f>
        <v>5244</v>
      </c>
      <c r="E1402">
        <f>VLOOKUP(A1402,LevelBalance!U:X,4,FALSE)</f>
        <v>0</v>
      </c>
    </row>
    <row r="1403" spans="1:5" x14ac:dyDescent="0.3">
      <c r="A1403">
        <v>1401</v>
      </c>
      <c r="B1403" s="18" t="str">
        <f>VLOOKUP(A1403,AbilBalance!D:M,9,FALSE)</f>
        <v>36,50</v>
      </c>
      <c r="C1403" s="19" t="str">
        <f>VLOOKUP(A1403,AbilBalance!D:M,10,FALSE)</f>
        <v>2852.5,83.58</v>
      </c>
      <c r="D1403">
        <f>ROUNDUP(VLOOKUP(A1403,LevelBalance!U:V,2,FALSE)/(24*60),0)</f>
        <v>5244</v>
      </c>
      <c r="E1403">
        <f>VLOOKUP(A1403,LevelBalance!U:X,4,FALSE)</f>
        <v>0</v>
      </c>
    </row>
    <row r="1404" spans="1:5" x14ac:dyDescent="0.3">
      <c r="A1404">
        <v>1402</v>
      </c>
      <c r="B1404" s="18" t="str">
        <f>VLOOKUP(A1404,AbilBalance!D:M,9,FALSE)</f>
        <v>39,47</v>
      </c>
      <c r="C1404" s="19" t="str">
        <f>VLOOKUP(A1404,AbilBalance!D:M,10,FALSE)</f>
        <v>1721.5,280.25</v>
      </c>
      <c r="D1404">
        <f>ROUNDUP(VLOOKUP(A1404,LevelBalance!U:V,2,FALSE)/(24*60),0)</f>
        <v>5244</v>
      </c>
      <c r="E1404">
        <f>VLOOKUP(A1404,LevelBalance!U:X,4,FALSE)</f>
        <v>0</v>
      </c>
    </row>
    <row r="1405" spans="1:5" x14ac:dyDescent="0.3">
      <c r="A1405">
        <v>1403</v>
      </c>
      <c r="B1405" s="18" t="str">
        <f>VLOOKUP(A1405,AbilBalance!D:M,9,FALSE)</f>
        <v>43,55</v>
      </c>
      <c r="C1405" s="19" t="str">
        <f>VLOOKUP(A1405,AbilBalance!D:M,10,FALSE)</f>
        <v>590.5,1.14</v>
      </c>
      <c r="D1405">
        <f>ROUNDUP(VLOOKUP(A1405,LevelBalance!U:V,2,FALSE)/(24*60),0)</f>
        <v>5244</v>
      </c>
      <c r="E1405">
        <f>VLOOKUP(A1405,LevelBalance!U:X,4,FALSE)</f>
        <v>0</v>
      </c>
    </row>
    <row r="1406" spans="1:5" x14ac:dyDescent="0.3">
      <c r="A1406">
        <v>1404</v>
      </c>
      <c r="B1406" s="18" t="str">
        <f>VLOOKUP(A1406,AbilBalance!D:M,9,FALSE)</f>
        <v>60,46</v>
      </c>
      <c r="C1406" s="19" t="str">
        <f>VLOOKUP(A1406,AbilBalance!D:M,10,FALSE)</f>
        <v>1.59,23.55</v>
      </c>
      <c r="D1406">
        <f>ROUNDUP(VLOOKUP(A1406,LevelBalance!U:V,2,FALSE)/(24*60),0)</f>
        <v>5244</v>
      </c>
      <c r="E1406">
        <f>VLOOKUP(A1406,LevelBalance!U:X,4,FALSE)</f>
        <v>0</v>
      </c>
    </row>
    <row r="1407" spans="1:5" x14ac:dyDescent="0.3">
      <c r="A1407">
        <v>1405</v>
      </c>
      <c r="B1407" s="18" t="str">
        <f>VLOOKUP(A1407,AbilBalance!D:M,9,FALSE)</f>
        <v>35,54</v>
      </c>
      <c r="C1407" s="19" t="str">
        <f>VLOOKUP(A1407,AbilBalance!D:M,10,FALSE)</f>
        <v>5610,6.86</v>
      </c>
      <c r="D1407">
        <f>ROUNDUP(VLOOKUP(A1407,LevelBalance!U:V,2,FALSE)/(24*60),0)</f>
        <v>5278</v>
      </c>
      <c r="E1407">
        <f>VLOOKUP(A1407,LevelBalance!U:X,4,FALSE)</f>
        <v>0</v>
      </c>
    </row>
    <row r="1408" spans="1:5" x14ac:dyDescent="0.3">
      <c r="A1408">
        <v>1406</v>
      </c>
      <c r="B1408" s="18" t="str">
        <f>VLOOKUP(A1408,AbilBalance!D:M,9,FALSE)</f>
        <v>36,50</v>
      </c>
      <c r="C1408" s="19" t="str">
        <f>VLOOKUP(A1408,AbilBalance!D:M,10,FALSE)</f>
        <v>2855,83.65</v>
      </c>
      <c r="D1408">
        <f>ROUNDUP(VLOOKUP(A1408,LevelBalance!U:V,2,FALSE)/(24*60),0)</f>
        <v>5278</v>
      </c>
      <c r="E1408">
        <f>VLOOKUP(A1408,LevelBalance!U:X,4,FALSE)</f>
        <v>0</v>
      </c>
    </row>
    <row r="1409" spans="1:5" x14ac:dyDescent="0.3">
      <c r="A1409">
        <v>1407</v>
      </c>
      <c r="B1409" s="18" t="str">
        <f>VLOOKUP(A1409,AbilBalance!D:M,9,FALSE)</f>
        <v>39,47</v>
      </c>
      <c r="C1409" s="19" t="str">
        <f>VLOOKUP(A1409,AbilBalance!D:M,10,FALSE)</f>
        <v>1723,280.5</v>
      </c>
      <c r="D1409">
        <f>ROUNDUP(VLOOKUP(A1409,LevelBalance!U:V,2,FALSE)/(24*60),0)</f>
        <v>5278</v>
      </c>
      <c r="E1409">
        <f>VLOOKUP(A1409,LevelBalance!U:X,4,FALSE)</f>
        <v>0</v>
      </c>
    </row>
    <row r="1410" spans="1:5" x14ac:dyDescent="0.3">
      <c r="A1410">
        <v>1408</v>
      </c>
      <c r="B1410" s="18" t="str">
        <f>VLOOKUP(A1410,AbilBalance!D:M,9,FALSE)</f>
        <v>43,55</v>
      </c>
      <c r="C1410" s="19" t="str">
        <f>VLOOKUP(A1410,AbilBalance!D:M,10,FALSE)</f>
        <v>591,1.14</v>
      </c>
      <c r="D1410">
        <f>ROUNDUP(VLOOKUP(A1410,LevelBalance!U:V,2,FALSE)/(24*60),0)</f>
        <v>5278</v>
      </c>
      <c r="E1410">
        <f>VLOOKUP(A1410,LevelBalance!U:X,4,FALSE)</f>
        <v>0</v>
      </c>
    </row>
    <row r="1411" spans="1:5" x14ac:dyDescent="0.3">
      <c r="A1411">
        <v>1409</v>
      </c>
      <c r="B1411" s="18" t="str">
        <f>VLOOKUP(A1411,AbilBalance!D:M,9,FALSE)</f>
        <v>60,61</v>
      </c>
      <c r="C1411" s="19" t="str">
        <f>VLOOKUP(A1411,AbilBalance!D:M,10,FALSE)</f>
        <v>1.59,1.03</v>
      </c>
      <c r="D1411">
        <f>ROUNDUP(VLOOKUP(A1411,LevelBalance!U:V,2,FALSE)/(24*60),0)</f>
        <v>5278</v>
      </c>
      <c r="E1411">
        <f>VLOOKUP(A1411,LevelBalance!U:X,4,FALSE)</f>
        <v>0</v>
      </c>
    </row>
    <row r="1412" spans="1:5" x14ac:dyDescent="0.3">
      <c r="A1412">
        <v>1410</v>
      </c>
      <c r="B1412" s="18" t="str">
        <f>VLOOKUP(A1412,AbilBalance!D:M,9,FALSE)</f>
        <v>35,54</v>
      </c>
      <c r="C1412" s="19" t="str">
        <f>VLOOKUP(A1412,AbilBalance!D:M,10,FALSE)</f>
        <v>5615,6.87</v>
      </c>
      <c r="D1412">
        <f>ROUNDUP(VLOOKUP(A1412,LevelBalance!U:V,2,FALSE)/(24*60),0)</f>
        <v>5278</v>
      </c>
      <c r="E1412">
        <f>VLOOKUP(A1412,LevelBalance!U:X,4,FALSE)</f>
        <v>0</v>
      </c>
    </row>
    <row r="1413" spans="1:5" x14ac:dyDescent="0.3">
      <c r="A1413">
        <v>1411</v>
      </c>
      <c r="B1413" s="18" t="str">
        <f>VLOOKUP(A1413,AbilBalance!D:M,9,FALSE)</f>
        <v>36,50</v>
      </c>
      <c r="C1413" s="19" t="str">
        <f>VLOOKUP(A1413,AbilBalance!D:M,10,FALSE)</f>
        <v>2857.5,83.73</v>
      </c>
      <c r="D1413">
        <f>ROUNDUP(VLOOKUP(A1413,LevelBalance!U:V,2,FALSE)/(24*60),0)</f>
        <v>5278</v>
      </c>
      <c r="E1413">
        <f>VLOOKUP(A1413,LevelBalance!U:X,4,FALSE)</f>
        <v>0</v>
      </c>
    </row>
    <row r="1414" spans="1:5" x14ac:dyDescent="0.3">
      <c r="A1414">
        <v>1412</v>
      </c>
      <c r="B1414" s="18" t="str">
        <f>VLOOKUP(A1414,AbilBalance!D:M,9,FALSE)</f>
        <v>39,47</v>
      </c>
      <c r="C1414" s="19" t="str">
        <f>VLOOKUP(A1414,AbilBalance!D:M,10,FALSE)</f>
        <v>1724.5,280.75</v>
      </c>
      <c r="D1414">
        <f>ROUNDUP(VLOOKUP(A1414,LevelBalance!U:V,2,FALSE)/(24*60),0)</f>
        <v>5278</v>
      </c>
      <c r="E1414">
        <f>VLOOKUP(A1414,LevelBalance!U:X,4,FALSE)</f>
        <v>0</v>
      </c>
    </row>
    <row r="1415" spans="1:5" x14ac:dyDescent="0.3">
      <c r="A1415">
        <v>1413</v>
      </c>
      <c r="B1415" s="18" t="str">
        <f>VLOOKUP(A1415,AbilBalance!D:M,9,FALSE)</f>
        <v>43,55</v>
      </c>
      <c r="C1415" s="19" t="str">
        <f>VLOOKUP(A1415,AbilBalance!D:M,10,FALSE)</f>
        <v>591.5,1.14</v>
      </c>
      <c r="D1415">
        <f>ROUNDUP(VLOOKUP(A1415,LevelBalance!U:V,2,FALSE)/(24*60),0)</f>
        <v>5278</v>
      </c>
      <c r="E1415">
        <f>VLOOKUP(A1415,LevelBalance!U:X,4,FALSE)</f>
        <v>0</v>
      </c>
    </row>
    <row r="1416" spans="1:5" x14ac:dyDescent="0.3">
      <c r="A1416">
        <v>1414</v>
      </c>
      <c r="B1416" s="18" t="str">
        <f>VLOOKUP(A1416,AbilBalance!D:M,9,FALSE)</f>
        <v>60,42</v>
      </c>
      <c r="C1416" s="19" t="str">
        <f>VLOOKUP(A1416,AbilBalance!D:M,10,FALSE)</f>
        <v>1.59,240.5</v>
      </c>
      <c r="D1416">
        <f>ROUNDUP(VLOOKUP(A1416,LevelBalance!U:V,2,FALSE)/(24*60),0)</f>
        <v>5278</v>
      </c>
      <c r="E1416">
        <f>VLOOKUP(A1416,LevelBalance!U:X,4,FALSE)</f>
        <v>0</v>
      </c>
    </row>
    <row r="1417" spans="1:5" x14ac:dyDescent="0.3">
      <c r="A1417">
        <v>1415</v>
      </c>
      <c r="B1417" s="18" t="str">
        <f>VLOOKUP(A1417,AbilBalance!D:M,9,FALSE)</f>
        <v>35,54</v>
      </c>
      <c r="C1417" s="19" t="str">
        <f>VLOOKUP(A1417,AbilBalance!D:M,10,FALSE)</f>
        <v>5620,6.87</v>
      </c>
      <c r="D1417">
        <f>ROUNDUP(VLOOKUP(A1417,LevelBalance!U:V,2,FALSE)/(24*60),0)</f>
        <v>5313</v>
      </c>
      <c r="E1417">
        <f>VLOOKUP(A1417,LevelBalance!U:X,4,FALSE)</f>
        <v>0</v>
      </c>
    </row>
    <row r="1418" spans="1:5" x14ac:dyDescent="0.3">
      <c r="A1418">
        <v>1416</v>
      </c>
      <c r="B1418" s="18" t="str">
        <f>VLOOKUP(A1418,AbilBalance!D:M,9,FALSE)</f>
        <v>36,50</v>
      </c>
      <c r="C1418" s="19" t="str">
        <f>VLOOKUP(A1418,AbilBalance!D:M,10,FALSE)</f>
        <v>2860,83.8</v>
      </c>
      <c r="D1418">
        <f>ROUNDUP(VLOOKUP(A1418,LevelBalance!U:V,2,FALSE)/(24*60),0)</f>
        <v>5313</v>
      </c>
      <c r="E1418">
        <f>VLOOKUP(A1418,LevelBalance!U:X,4,FALSE)</f>
        <v>0</v>
      </c>
    </row>
    <row r="1419" spans="1:5" x14ac:dyDescent="0.3">
      <c r="A1419">
        <v>1417</v>
      </c>
      <c r="B1419" s="18" t="str">
        <f>VLOOKUP(A1419,AbilBalance!D:M,9,FALSE)</f>
        <v>39,47</v>
      </c>
      <c r="C1419" s="19" t="str">
        <f>VLOOKUP(A1419,AbilBalance!D:M,10,FALSE)</f>
        <v>1726,281</v>
      </c>
      <c r="D1419">
        <f>ROUNDUP(VLOOKUP(A1419,LevelBalance!U:V,2,FALSE)/(24*60),0)</f>
        <v>5313</v>
      </c>
      <c r="E1419">
        <f>VLOOKUP(A1419,LevelBalance!U:X,4,FALSE)</f>
        <v>0</v>
      </c>
    </row>
    <row r="1420" spans="1:5" x14ac:dyDescent="0.3">
      <c r="A1420">
        <v>1418</v>
      </c>
      <c r="B1420" s="18" t="str">
        <f>VLOOKUP(A1420,AbilBalance!D:M,9,FALSE)</f>
        <v>43,55</v>
      </c>
      <c r="C1420" s="19" t="str">
        <f>VLOOKUP(A1420,AbilBalance!D:M,10,FALSE)</f>
        <v>592,1.14</v>
      </c>
      <c r="D1420">
        <f>ROUNDUP(VLOOKUP(A1420,LevelBalance!U:V,2,FALSE)/(24*60),0)</f>
        <v>5313</v>
      </c>
      <c r="E1420">
        <f>VLOOKUP(A1420,LevelBalance!U:X,4,FALSE)</f>
        <v>0</v>
      </c>
    </row>
    <row r="1421" spans="1:5" x14ac:dyDescent="0.3">
      <c r="A1421">
        <v>1419</v>
      </c>
      <c r="B1421" s="18" t="str">
        <f>VLOOKUP(A1421,AbilBalance!D:M,9,FALSE)</f>
        <v>60,46</v>
      </c>
      <c r="C1421" s="19" t="str">
        <f>VLOOKUP(A1421,AbilBalance!D:M,10,FALSE)</f>
        <v>1.59,23.6</v>
      </c>
      <c r="D1421">
        <f>ROUNDUP(VLOOKUP(A1421,LevelBalance!U:V,2,FALSE)/(24*60),0)</f>
        <v>5313</v>
      </c>
      <c r="E1421">
        <f>VLOOKUP(A1421,LevelBalance!U:X,4,FALSE)</f>
        <v>0</v>
      </c>
    </row>
    <row r="1422" spans="1:5" x14ac:dyDescent="0.3">
      <c r="A1422">
        <v>1420</v>
      </c>
      <c r="B1422" s="18" t="str">
        <f>VLOOKUP(A1422,AbilBalance!D:M,9,FALSE)</f>
        <v>35,54</v>
      </c>
      <c r="C1422" s="19" t="str">
        <f>VLOOKUP(A1422,AbilBalance!D:M,10,FALSE)</f>
        <v>5625,6.88</v>
      </c>
      <c r="D1422">
        <f>ROUNDUP(VLOOKUP(A1422,LevelBalance!U:V,2,FALSE)/(24*60),0)</f>
        <v>5313</v>
      </c>
      <c r="E1422">
        <f>VLOOKUP(A1422,LevelBalance!U:X,4,FALSE)</f>
        <v>0</v>
      </c>
    </row>
    <row r="1423" spans="1:5" x14ac:dyDescent="0.3">
      <c r="A1423">
        <v>1421</v>
      </c>
      <c r="B1423" s="18" t="str">
        <f>VLOOKUP(A1423,AbilBalance!D:M,9,FALSE)</f>
        <v>36,50</v>
      </c>
      <c r="C1423" s="19" t="str">
        <f>VLOOKUP(A1423,AbilBalance!D:M,10,FALSE)</f>
        <v>2862.5,83.88</v>
      </c>
      <c r="D1423">
        <f>ROUNDUP(VLOOKUP(A1423,LevelBalance!U:V,2,FALSE)/(24*60),0)</f>
        <v>5313</v>
      </c>
      <c r="E1423">
        <f>VLOOKUP(A1423,LevelBalance!U:X,4,FALSE)</f>
        <v>0</v>
      </c>
    </row>
    <row r="1424" spans="1:5" x14ac:dyDescent="0.3">
      <c r="A1424">
        <v>1422</v>
      </c>
      <c r="B1424" s="18" t="str">
        <f>VLOOKUP(A1424,AbilBalance!D:M,9,FALSE)</f>
        <v>39,47</v>
      </c>
      <c r="C1424" s="19" t="str">
        <f>VLOOKUP(A1424,AbilBalance!D:M,10,FALSE)</f>
        <v>1727.5,281.25</v>
      </c>
      <c r="D1424">
        <f>ROUNDUP(VLOOKUP(A1424,LevelBalance!U:V,2,FALSE)/(24*60),0)</f>
        <v>5313</v>
      </c>
      <c r="E1424">
        <f>VLOOKUP(A1424,LevelBalance!U:X,4,FALSE)</f>
        <v>0</v>
      </c>
    </row>
    <row r="1425" spans="1:5" x14ac:dyDescent="0.3">
      <c r="A1425">
        <v>1423</v>
      </c>
      <c r="B1425" s="18" t="str">
        <f>VLOOKUP(A1425,AbilBalance!D:M,9,FALSE)</f>
        <v>43,55</v>
      </c>
      <c r="C1425" s="19" t="str">
        <f>VLOOKUP(A1425,AbilBalance!D:M,10,FALSE)</f>
        <v>592.5,1.14</v>
      </c>
      <c r="D1425">
        <f>ROUNDUP(VLOOKUP(A1425,LevelBalance!U:V,2,FALSE)/(24*60),0)</f>
        <v>5313</v>
      </c>
      <c r="E1425">
        <f>VLOOKUP(A1425,LevelBalance!U:X,4,FALSE)</f>
        <v>0</v>
      </c>
    </row>
    <row r="1426" spans="1:5" x14ac:dyDescent="0.3">
      <c r="A1426">
        <v>1424</v>
      </c>
      <c r="B1426" s="18" t="str">
        <f>VLOOKUP(A1426,AbilBalance!D:M,9,FALSE)</f>
        <v>60,61</v>
      </c>
      <c r="C1426" s="19" t="str">
        <f>VLOOKUP(A1426,AbilBalance!D:M,10,FALSE)</f>
        <v>1.59,1.03</v>
      </c>
      <c r="D1426">
        <f>ROUNDUP(VLOOKUP(A1426,LevelBalance!U:V,2,FALSE)/(24*60),0)</f>
        <v>5313</v>
      </c>
      <c r="E1426">
        <f>VLOOKUP(A1426,LevelBalance!U:X,4,FALSE)</f>
        <v>0</v>
      </c>
    </row>
    <row r="1427" spans="1:5" x14ac:dyDescent="0.3">
      <c r="A1427">
        <v>1425</v>
      </c>
      <c r="B1427" s="18" t="str">
        <f>VLOOKUP(A1427,AbilBalance!D:M,9,FALSE)</f>
        <v>35,54</v>
      </c>
      <c r="C1427" s="19" t="str">
        <f>VLOOKUP(A1427,AbilBalance!D:M,10,FALSE)</f>
        <v>5630,6.88</v>
      </c>
      <c r="D1427">
        <f>ROUNDUP(VLOOKUP(A1427,LevelBalance!U:V,2,FALSE)/(24*60),0)</f>
        <v>5348</v>
      </c>
      <c r="E1427">
        <f>VLOOKUP(A1427,LevelBalance!U:X,4,FALSE)</f>
        <v>0</v>
      </c>
    </row>
    <row r="1428" spans="1:5" x14ac:dyDescent="0.3">
      <c r="A1428">
        <v>1426</v>
      </c>
      <c r="B1428" s="18" t="str">
        <f>VLOOKUP(A1428,AbilBalance!D:M,9,FALSE)</f>
        <v>36,50</v>
      </c>
      <c r="C1428" s="19" t="str">
        <f>VLOOKUP(A1428,AbilBalance!D:M,10,FALSE)</f>
        <v>2865,83.95</v>
      </c>
      <c r="D1428">
        <f>ROUNDUP(VLOOKUP(A1428,LevelBalance!U:V,2,FALSE)/(24*60),0)</f>
        <v>5348</v>
      </c>
      <c r="E1428">
        <f>VLOOKUP(A1428,LevelBalance!U:X,4,FALSE)</f>
        <v>0</v>
      </c>
    </row>
    <row r="1429" spans="1:5" x14ac:dyDescent="0.3">
      <c r="A1429">
        <v>1427</v>
      </c>
      <c r="B1429" s="18" t="str">
        <f>VLOOKUP(A1429,AbilBalance!D:M,9,FALSE)</f>
        <v>39,47</v>
      </c>
      <c r="C1429" s="19" t="str">
        <f>VLOOKUP(A1429,AbilBalance!D:M,10,FALSE)</f>
        <v>1729,281.5</v>
      </c>
      <c r="D1429">
        <f>ROUNDUP(VLOOKUP(A1429,LevelBalance!U:V,2,FALSE)/(24*60),0)</f>
        <v>5348</v>
      </c>
      <c r="E1429">
        <f>VLOOKUP(A1429,LevelBalance!U:X,4,FALSE)</f>
        <v>0</v>
      </c>
    </row>
    <row r="1430" spans="1:5" x14ac:dyDescent="0.3">
      <c r="A1430">
        <v>1428</v>
      </c>
      <c r="B1430" s="18" t="str">
        <f>VLOOKUP(A1430,AbilBalance!D:M,9,FALSE)</f>
        <v>43,55</v>
      </c>
      <c r="C1430" s="19" t="str">
        <f>VLOOKUP(A1430,AbilBalance!D:M,10,FALSE)</f>
        <v>593,1.14</v>
      </c>
      <c r="D1430">
        <f>ROUNDUP(VLOOKUP(A1430,LevelBalance!U:V,2,FALSE)/(24*60),0)</f>
        <v>5348</v>
      </c>
      <c r="E1430">
        <f>VLOOKUP(A1430,LevelBalance!U:X,4,FALSE)</f>
        <v>0</v>
      </c>
    </row>
    <row r="1431" spans="1:5" x14ac:dyDescent="0.3">
      <c r="A1431">
        <v>1429</v>
      </c>
      <c r="B1431" s="18" t="str">
        <f>VLOOKUP(A1431,AbilBalance!D:M,9,FALSE)</f>
        <v>60,42</v>
      </c>
      <c r="C1431" s="19" t="str">
        <f>VLOOKUP(A1431,AbilBalance!D:M,10,FALSE)</f>
        <v>1.59,241</v>
      </c>
      <c r="D1431">
        <f>ROUNDUP(VLOOKUP(A1431,LevelBalance!U:V,2,FALSE)/(24*60),0)</f>
        <v>5348</v>
      </c>
      <c r="E1431">
        <f>VLOOKUP(A1431,LevelBalance!U:X,4,FALSE)</f>
        <v>0</v>
      </c>
    </row>
    <row r="1432" spans="1:5" x14ac:dyDescent="0.3">
      <c r="A1432">
        <v>1430</v>
      </c>
      <c r="B1432" s="18" t="str">
        <f>VLOOKUP(A1432,AbilBalance!D:M,9,FALSE)</f>
        <v>35,54</v>
      </c>
      <c r="C1432" s="19" t="str">
        <f>VLOOKUP(A1432,AbilBalance!D:M,10,FALSE)</f>
        <v>5635,6.89</v>
      </c>
      <c r="D1432">
        <f>ROUNDUP(VLOOKUP(A1432,LevelBalance!U:V,2,FALSE)/(24*60),0)</f>
        <v>5348</v>
      </c>
      <c r="E1432">
        <f>VLOOKUP(A1432,LevelBalance!U:X,4,FALSE)</f>
        <v>0</v>
      </c>
    </row>
    <row r="1433" spans="1:5" x14ac:dyDescent="0.3">
      <c r="A1433">
        <v>1431</v>
      </c>
      <c r="B1433" s="18" t="str">
        <f>VLOOKUP(A1433,AbilBalance!D:M,9,FALSE)</f>
        <v>36,50</v>
      </c>
      <c r="C1433" s="19" t="str">
        <f>VLOOKUP(A1433,AbilBalance!D:M,10,FALSE)</f>
        <v>2867.5,84.03</v>
      </c>
      <c r="D1433">
        <f>ROUNDUP(VLOOKUP(A1433,LevelBalance!U:V,2,FALSE)/(24*60),0)</f>
        <v>5348</v>
      </c>
      <c r="E1433">
        <f>VLOOKUP(A1433,LevelBalance!U:X,4,FALSE)</f>
        <v>0</v>
      </c>
    </row>
    <row r="1434" spans="1:5" x14ac:dyDescent="0.3">
      <c r="A1434">
        <v>1432</v>
      </c>
      <c r="B1434" s="18" t="str">
        <f>VLOOKUP(A1434,AbilBalance!D:M,9,FALSE)</f>
        <v>39,47</v>
      </c>
      <c r="C1434" s="19" t="str">
        <f>VLOOKUP(A1434,AbilBalance!D:M,10,FALSE)</f>
        <v>1730.5,281.75</v>
      </c>
      <c r="D1434">
        <f>ROUNDUP(VLOOKUP(A1434,LevelBalance!U:V,2,FALSE)/(24*60),0)</f>
        <v>5348</v>
      </c>
      <c r="E1434">
        <f>VLOOKUP(A1434,LevelBalance!U:X,4,FALSE)</f>
        <v>0</v>
      </c>
    </row>
    <row r="1435" spans="1:5" x14ac:dyDescent="0.3">
      <c r="A1435">
        <v>1433</v>
      </c>
      <c r="B1435" s="18" t="str">
        <f>VLOOKUP(A1435,AbilBalance!D:M,9,FALSE)</f>
        <v>43,55</v>
      </c>
      <c r="C1435" s="19" t="str">
        <f>VLOOKUP(A1435,AbilBalance!D:M,10,FALSE)</f>
        <v>593.5,1.14</v>
      </c>
      <c r="D1435">
        <f>ROUNDUP(VLOOKUP(A1435,LevelBalance!U:V,2,FALSE)/(24*60),0)</f>
        <v>5348</v>
      </c>
      <c r="E1435">
        <f>VLOOKUP(A1435,LevelBalance!U:X,4,FALSE)</f>
        <v>0</v>
      </c>
    </row>
    <row r="1436" spans="1:5" x14ac:dyDescent="0.3">
      <c r="A1436">
        <v>1434</v>
      </c>
      <c r="B1436" s="18" t="str">
        <f>VLOOKUP(A1436,AbilBalance!D:M,9,FALSE)</f>
        <v>60,46</v>
      </c>
      <c r="C1436" s="19" t="str">
        <f>VLOOKUP(A1436,AbilBalance!D:M,10,FALSE)</f>
        <v>1.59,23.65</v>
      </c>
      <c r="D1436">
        <f>ROUNDUP(VLOOKUP(A1436,LevelBalance!U:V,2,FALSE)/(24*60),0)</f>
        <v>5348</v>
      </c>
      <c r="E1436">
        <f>VLOOKUP(A1436,LevelBalance!U:X,4,FALSE)</f>
        <v>0</v>
      </c>
    </row>
    <row r="1437" spans="1:5" x14ac:dyDescent="0.3">
      <c r="A1437">
        <v>1435</v>
      </c>
      <c r="B1437" s="18" t="str">
        <f>VLOOKUP(A1437,AbilBalance!D:M,9,FALSE)</f>
        <v>35,54</v>
      </c>
      <c r="C1437" s="19" t="str">
        <f>VLOOKUP(A1437,AbilBalance!D:M,10,FALSE)</f>
        <v>5640,6.89</v>
      </c>
      <c r="D1437">
        <f>ROUNDUP(VLOOKUP(A1437,LevelBalance!U:V,2,FALSE)/(24*60),0)</f>
        <v>5382</v>
      </c>
      <c r="E1437">
        <f>VLOOKUP(A1437,LevelBalance!U:X,4,FALSE)</f>
        <v>0</v>
      </c>
    </row>
    <row r="1438" spans="1:5" x14ac:dyDescent="0.3">
      <c r="A1438">
        <v>1436</v>
      </c>
      <c r="B1438" s="18" t="str">
        <f>VLOOKUP(A1438,AbilBalance!D:M,9,FALSE)</f>
        <v>36,50</v>
      </c>
      <c r="C1438" s="19" t="str">
        <f>VLOOKUP(A1438,AbilBalance!D:M,10,FALSE)</f>
        <v>2870,84.1</v>
      </c>
      <c r="D1438">
        <f>ROUNDUP(VLOOKUP(A1438,LevelBalance!U:V,2,FALSE)/(24*60),0)</f>
        <v>5382</v>
      </c>
      <c r="E1438">
        <f>VLOOKUP(A1438,LevelBalance!U:X,4,FALSE)</f>
        <v>0</v>
      </c>
    </row>
    <row r="1439" spans="1:5" x14ac:dyDescent="0.3">
      <c r="A1439">
        <v>1437</v>
      </c>
      <c r="B1439" s="18" t="str">
        <f>VLOOKUP(A1439,AbilBalance!D:M,9,FALSE)</f>
        <v>39,47</v>
      </c>
      <c r="C1439" s="19" t="str">
        <f>VLOOKUP(A1439,AbilBalance!D:M,10,FALSE)</f>
        <v>1732,282</v>
      </c>
      <c r="D1439">
        <f>ROUNDUP(VLOOKUP(A1439,LevelBalance!U:V,2,FALSE)/(24*60),0)</f>
        <v>5382</v>
      </c>
      <c r="E1439">
        <f>VLOOKUP(A1439,LevelBalance!U:X,4,FALSE)</f>
        <v>0</v>
      </c>
    </row>
    <row r="1440" spans="1:5" x14ac:dyDescent="0.3">
      <c r="A1440">
        <v>1438</v>
      </c>
      <c r="B1440" s="18" t="str">
        <f>VLOOKUP(A1440,AbilBalance!D:M,9,FALSE)</f>
        <v>43,55</v>
      </c>
      <c r="C1440" s="19" t="str">
        <f>VLOOKUP(A1440,AbilBalance!D:M,10,FALSE)</f>
        <v>594,1.14</v>
      </c>
      <c r="D1440">
        <f>ROUNDUP(VLOOKUP(A1440,LevelBalance!U:V,2,FALSE)/(24*60),0)</f>
        <v>5382</v>
      </c>
      <c r="E1440">
        <f>VLOOKUP(A1440,LevelBalance!U:X,4,FALSE)</f>
        <v>0</v>
      </c>
    </row>
    <row r="1441" spans="1:5" x14ac:dyDescent="0.3">
      <c r="A1441">
        <v>1439</v>
      </c>
      <c r="B1441" s="18" t="str">
        <f>VLOOKUP(A1441,AbilBalance!D:M,9,FALSE)</f>
        <v>60,61</v>
      </c>
      <c r="C1441" s="19" t="str">
        <f>VLOOKUP(A1441,AbilBalance!D:M,10,FALSE)</f>
        <v>1.59,1.04</v>
      </c>
      <c r="D1441">
        <f>ROUNDUP(VLOOKUP(A1441,LevelBalance!U:V,2,FALSE)/(24*60),0)</f>
        <v>5382</v>
      </c>
      <c r="E1441">
        <f>VLOOKUP(A1441,LevelBalance!U:X,4,FALSE)</f>
        <v>0</v>
      </c>
    </row>
    <row r="1442" spans="1:5" x14ac:dyDescent="0.3">
      <c r="A1442">
        <v>1440</v>
      </c>
      <c r="B1442" s="18" t="str">
        <f>VLOOKUP(A1442,AbilBalance!D:M,9,FALSE)</f>
        <v>35,54</v>
      </c>
      <c r="C1442" s="19" t="str">
        <f>VLOOKUP(A1442,AbilBalance!D:M,10,FALSE)</f>
        <v>5645,6.9</v>
      </c>
      <c r="D1442">
        <f>ROUNDUP(VLOOKUP(A1442,LevelBalance!U:V,2,FALSE)/(24*60),0)</f>
        <v>5382</v>
      </c>
      <c r="E1442">
        <f>VLOOKUP(A1442,LevelBalance!U:X,4,FALSE)</f>
        <v>0</v>
      </c>
    </row>
    <row r="1443" spans="1:5" x14ac:dyDescent="0.3">
      <c r="A1443">
        <v>1441</v>
      </c>
      <c r="B1443" s="18" t="str">
        <f>VLOOKUP(A1443,AbilBalance!D:M,9,FALSE)</f>
        <v>36,50</v>
      </c>
      <c r="C1443" s="19" t="str">
        <f>VLOOKUP(A1443,AbilBalance!D:M,10,FALSE)</f>
        <v>2872.5,84.18</v>
      </c>
      <c r="D1443">
        <f>ROUNDUP(VLOOKUP(A1443,LevelBalance!U:V,2,FALSE)/(24*60),0)</f>
        <v>5382</v>
      </c>
      <c r="E1443">
        <f>VLOOKUP(A1443,LevelBalance!U:X,4,FALSE)</f>
        <v>0</v>
      </c>
    </row>
    <row r="1444" spans="1:5" x14ac:dyDescent="0.3">
      <c r="A1444">
        <v>1442</v>
      </c>
      <c r="B1444" s="18" t="str">
        <f>VLOOKUP(A1444,AbilBalance!D:M,9,FALSE)</f>
        <v>39,47</v>
      </c>
      <c r="C1444" s="19" t="str">
        <f>VLOOKUP(A1444,AbilBalance!D:M,10,FALSE)</f>
        <v>1733.5,282.25</v>
      </c>
      <c r="D1444">
        <f>ROUNDUP(VLOOKUP(A1444,LevelBalance!U:V,2,FALSE)/(24*60),0)</f>
        <v>5382</v>
      </c>
      <c r="E1444">
        <f>VLOOKUP(A1444,LevelBalance!U:X,4,FALSE)</f>
        <v>0</v>
      </c>
    </row>
    <row r="1445" spans="1:5" x14ac:dyDescent="0.3">
      <c r="A1445">
        <v>1443</v>
      </c>
      <c r="B1445" s="18" t="str">
        <f>VLOOKUP(A1445,AbilBalance!D:M,9,FALSE)</f>
        <v>43,55</v>
      </c>
      <c r="C1445" s="19" t="str">
        <f>VLOOKUP(A1445,AbilBalance!D:M,10,FALSE)</f>
        <v>594.5,1.14</v>
      </c>
      <c r="D1445">
        <f>ROUNDUP(VLOOKUP(A1445,LevelBalance!U:V,2,FALSE)/(24*60),0)</f>
        <v>5382</v>
      </c>
      <c r="E1445">
        <f>VLOOKUP(A1445,LevelBalance!U:X,4,FALSE)</f>
        <v>0</v>
      </c>
    </row>
    <row r="1446" spans="1:5" x14ac:dyDescent="0.3">
      <c r="A1446">
        <v>1444</v>
      </c>
      <c r="B1446" s="18" t="str">
        <f>VLOOKUP(A1446,AbilBalance!D:M,9,FALSE)</f>
        <v>60,42</v>
      </c>
      <c r="C1446" s="19" t="str">
        <f>VLOOKUP(A1446,AbilBalance!D:M,10,FALSE)</f>
        <v>1.59,241.5</v>
      </c>
      <c r="D1446">
        <f>ROUNDUP(VLOOKUP(A1446,LevelBalance!U:V,2,FALSE)/(24*60),0)</f>
        <v>5382</v>
      </c>
      <c r="E1446">
        <f>VLOOKUP(A1446,LevelBalance!U:X,4,FALSE)</f>
        <v>0</v>
      </c>
    </row>
    <row r="1447" spans="1:5" x14ac:dyDescent="0.3">
      <c r="A1447">
        <v>1445</v>
      </c>
      <c r="B1447" s="18" t="str">
        <f>VLOOKUP(A1447,AbilBalance!D:M,9,FALSE)</f>
        <v>35,54</v>
      </c>
      <c r="C1447" s="19" t="str">
        <f>VLOOKUP(A1447,AbilBalance!D:M,10,FALSE)</f>
        <v>5650,6.9</v>
      </c>
      <c r="D1447">
        <f>ROUNDUP(VLOOKUP(A1447,LevelBalance!U:V,2,FALSE)/(24*60),0)</f>
        <v>5417</v>
      </c>
      <c r="E1447">
        <f>VLOOKUP(A1447,LevelBalance!U:X,4,FALSE)</f>
        <v>0</v>
      </c>
    </row>
    <row r="1448" spans="1:5" x14ac:dyDescent="0.3">
      <c r="A1448">
        <v>1446</v>
      </c>
      <c r="B1448" s="18" t="str">
        <f>VLOOKUP(A1448,AbilBalance!D:M,9,FALSE)</f>
        <v>36,50</v>
      </c>
      <c r="C1448" s="19" t="str">
        <f>VLOOKUP(A1448,AbilBalance!D:M,10,FALSE)</f>
        <v>2875,84.25</v>
      </c>
      <c r="D1448">
        <f>ROUNDUP(VLOOKUP(A1448,LevelBalance!U:V,2,FALSE)/(24*60),0)</f>
        <v>5417</v>
      </c>
      <c r="E1448">
        <f>VLOOKUP(A1448,LevelBalance!U:X,4,FALSE)</f>
        <v>0</v>
      </c>
    </row>
    <row r="1449" spans="1:5" x14ac:dyDescent="0.3">
      <c r="A1449">
        <v>1447</v>
      </c>
      <c r="B1449" s="18" t="str">
        <f>VLOOKUP(A1449,AbilBalance!D:M,9,FALSE)</f>
        <v>39,47</v>
      </c>
      <c r="C1449" s="19" t="str">
        <f>VLOOKUP(A1449,AbilBalance!D:M,10,FALSE)</f>
        <v>1735,282.5</v>
      </c>
      <c r="D1449">
        <f>ROUNDUP(VLOOKUP(A1449,LevelBalance!U:V,2,FALSE)/(24*60),0)</f>
        <v>5417</v>
      </c>
      <c r="E1449">
        <f>VLOOKUP(A1449,LevelBalance!U:X,4,FALSE)</f>
        <v>0</v>
      </c>
    </row>
    <row r="1450" spans="1:5" x14ac:dyDescent="0.3">
      <c r="A1450">
        <v>1448</v>
      </c>
      <c r="B1450" s="18" t="str">
        <f>VLOOKUP(A1450,AbilBalance!D:M,9,FALSE)</f>
        <v>43,55</v>
      </c>
      <c r="C1450" s="19" t="str">
        <f>VLOOKUP(A1450,AbilBalance!D:M,10,FALSE)</f>
        <v>595,1.14</v>
      </c>
      <c r="D1450">
        <f>ROUNDUP(VLOOKUP(A1450,LevelBalance!U:V,2,FALSE)/(24*60),0)</f>
        <v>5417</v>
      </c>
      <c r="E1450">
        <f>VLOOKUP(A1450,LevelBalance!U:X,4,FALSE)</f>
        <v>0</v>
      </c>
    </row>
    <row r="1451" spans="1:5" x14ac:dyDescent="0.3">
      <c r="A1451">
        <v>1449</v>
      </c>
      <c r="B1451" s="18" t="str">
        <f>VLOOKUP(A1451,AbilBalance!D:M,9,FALSE)</f>
        <v>60,46</v>
      </c>
      <c r="C1451" s="19" t="str">
        <f>VLOOKUP(A1451,AbilBalance!D:M,10,FALSE)</f>
        <v>1.59,23.7</v>
      </c>
      <c r="D1451">
        <f>ROUNDUP(VLOOKUP(A1451,LevelBalance!U:V,2,FALSE)/(24*60),0)</f>
        <v>5417</v>
      </c>
      <c r="E1451">
        <f>VLOOKUP(A1451,LevelBalance!U:X,4,FALSE)</f>
        <v>0</v>
      </c>
    </row>
    <row r="1452" spans="1:5" x14ac:dyDescent="0.3">
      <c r="A1452">
        <v>1450</v>
      </c>
      <c r="B1452" s="18" t="str">
        <f>VLOOKUP(A1452,AbilBalance!D:M,9,FALSE)</f>
        <v>35,54</v>
      </c>
      <c r="C1452" s="19" t="str">
        <f>VLOOKUP(A1452,AbilBalance!D:M,10,FALSE)</f>
        <v>5655,6.91</v>
      </c>
      <c r="D1452">
        <f>ROUNDUP(VLOOKUP(A1452,LevelBalance!U:V,2,FALSE)/(24*60),0)</f>
        <v>5417</v>
      </c>
      <c r="E1452">
        <f>VLOOKUP(A1452,LevelBalance!U:X,4,FALSE)</f>
        <v>0</v>
      </c>
    </row>
    <row r="1453" spans="1:5" x14ac:dyDescent="0.3">
      <c r="A1453">
        <v>1451</v>
      </c>
      <c r="B1453" s="18" t="str">
        <f>VLOOKUP(A1453,AbilBalance!D:M,9,FALSE)</f>
        <v>36,50</v>
      </c>
      <c r="C1453" s="19" t="str">
        <f>VLOOKUP(A1453,AbilBalance!D:M,10,FALSE)</f>
        <v>2877.5,84.33</v>
      </c>
      <c r="D1453">
        <f>ROUNDUP(VLOOKUP(A1453,LevelBalance!U:V,2,FALSE)/(24*60),0)</f>
        <v>5417</v>
      </c>
      <c r="E1453">
        <f>VLOOKUP(A1453,LevelBalance!U:X,4,FALSE)</f>
        <v>0</v>
      </c>
    </row>
    <row r="1454" spans="1:5" x14ac:dyDescent="0.3">
      <c r="A1454">
        <v>1452</v>
      </c>
      <c r="B1454" s="18" t="str">
        <f>VLOOKUP(A1454,AbilBalance!D:M,9,FALSE)</f>
        <v>39,47</v>
      </c>
      <c r="C1454" s="19" t="str">
        <f>VLOOKUP(A1454,AbilBalance!D:M,10,FALSE)</f>
        <v>1736.5,282.75</v>
      </c>
      <c r="D1454">
        <f>ROUNDUP(VLOOKUP(A1454,LevelBalance!U:V,2,FALSE)/(24*60),0)</f>
        <v>5417</v>
      </c>
      <c r="E1454">
        <f>VLOOKUP(A1454,LevelBalance!U:X,4,FALSE)</f>
        <v>0</v>
      </c>
    </row>
    <row r="1455" spans="1:5" x14ac:dyDescent="0.3">
      <c r="A1455">
        <v>1453</v>
      </c>
      <c r="B1455" s="18" t="str">
        <f>VLOOKUP(A1455,AbilBalance!D:M,9,FALSE)</f>
        <v>43,55</v>
      </c>
      <c r="C1455" s="19" t="str">
        <f>VLOOKUP(A1455,AbilBalance!D:M,10,FALSE)</f>
        <v>595.5,1.15</v>
      </c>
      <c r="D1455">
        <f>ROUNDUP(VLOOKUP(A1455,LevelBalance!U:V,2,FALSE)/(24*60),0)</f>
        <v>5417</v>
      </c>
      <c r="E1455">
        <f>VLOOKUP(A1455,LevelBalance!U:X,4,FALSE)</f>
        <v>0</v>
      </c>
    </row>
    <row r="1456" spans="1:5" x14ac:dyDescent="0.3">
      <c r="A1456">
        <v>1454</v>
      </c>
      <c r="B1456" s="18" t="str">
        <f>VLOOKUP(A1456,AbilBalance!D:M,9,FALSE)</f>
        <v>60,61</v>
      </c>
      <c r="C1456" s="19" t="str">
        <f>VLOOKUP(A1456,AbilBalance!D:M,10,FALSE)</f>
        <v>1.6,1.04</v>
      </c>
      <c r="D1456">
        <f>ROUNDUP(VLOOKUP(A1456,LevelBalance!U:V,2,FALSE)/(24*60),0)</f>
        <v>5417</v>
      </c>
      <c r="E1456">
        <f>VLOOKUP(A1456,LevelBalance!U:X,4,FALSE)</f>
        <v>0</v>
      </c>
    </row>
    <row r="1457" spans="1:5" x14ac:dyDescent="0.3">
      <c r="A1457">
        <v>1455</v>
      </c>
      <c r="B1457" s="18" t="str">
        <f>VLOOKUP(A1457,AbilBalance!D:M,9,FALSE)</f>
        <v>35,54</v>
      </c>
      <c r="C1457" s="19" t="str">
        <f>VLOOKUP(A1457,AbilBalance!D:M,10,FALSE)</f>
        <v>5660,6.91</v>
      </c>
      <c r="D1457">
        <f>ROUNDUP(VLOOKUP(A1457,LevelBalance!U:V,2,FALSE)/(24*60),0)</f>
        <v>5452</v>
      </c>
      <c r="E1457">
        <f>VLOOKUP(A1457,LevelBalance!U:X,4,FALSE)</f>
        <v>0</v>
      </c>
    </row>
    <row r="1458" spans="1:5" x14ac:dyDescent="0.3">
      <c r="A1458">
        <v>1456</v>
      </c>
      <c r="B1458" s="18" t="str">
        <f>VLOOKUP(A1458,AbilBalance!D:M,9,FALSE)</f>
        <v>36,50</v>
      </c>
      <c r="C1458" s="19" t="str">
        <f>VLOOKUP(A1458,AbilBalance!D:M,10,FALSE)</f>
        <v>2880,84.4</v>
      </c>
      <c r="D1458">
        <f>ROUNDUP(VLOOKUP(A1458,LevelBalance!U:V,2,FALSE)/(24*60),0)</f>
        <v>5452</v>
      </c>
      <c r="E1458">
        <f>VLOOKUP(A1458,LevelBalance!U:X,4,FALSE)</f>
        <v>0</v>
      </c>
    </row>
    <row r="1459" spans="1:5" x14ac:dyDescent="0.3">
      <c r="A1459">
        <v>1457</v>
      </c>
      <c r="B1459" s="18" t="str">
        <f>VLOOKUP(A1459,AbilBalance!D:M,9,FALSE)</f>
        <v>39,47</v>
      </c>
      <c r="C1459" s="19" t="str">
        <f>VLOOKUP(A1459,AbilBalance!D:M,10,FALSE)</f>
        <v>1738,283</v>
      </c>
      <c r="D1459">
        <f>ROUNDUP(VLOOKUP(A1459,LevelBalance!U:V,2,FALSE)/(24*60),0)</f>
        <v>5452</v>
      </c>
      <c r="E1459">
        <f>VLOOKUP(A1459,LevelBalance!U:X,4,FALSE)</f>
        <v>0</v>
      </c>
    </row>
    <row r="1460" spans="1:5" x14ac:dyDescent="0.3">
      <c r="A1460">
        <v>1458</v>
      </c>
      <c r="B1460" s="18" t="str">
        <f>VLOOKUP(A1460,AbilBalance!D:M,9,FALSE)</f>
        <v>43,55</v>
      </c>
      <c r="C1460" s="19" t="str">
        <f>VLOOKUP(A1460,AbilBalance!D:M,10,FALSE)</f>
        <v>596,1.15</v>
      </c>
      <c r="D1460">
        <f>ROUNDUP(VLOOKUP(A1460,LevelBalance!U:V,2,FALSE)/(24*60),0)</f>
        <v>5452</v>
      </c>
      <c r="E1460">
        <f>VLOOKUP(A1460,LevelBalance!U:X,4,FALSE)</f>
        <v>0</v>
      </c>
    </row>
    <row r="1461" spans="1:5" x14ac:dyDescent="0.3">
      <c r="A1461">
        <v>1459</v>
      </c>
      <c r="B1461" s="18" t="str">
        <f>VLOOKUP(A1461,AbilBalance!D:M,9,FALSE)</f>
        <v>60,42</v>
      </c>
      <c r="C1461" s="19" t="str">
        <f>VLOOKUP(A1461,AbilBalance!D:M,10,FALSE)</f>
        <v>1.6,242</v>
      </c>
      <c r="D1461">
        <f>ROUNDUP(VLOOKUP(A1461,LevelBalance!U:V,2,FALSE)/(24*60),0)</f>
        <v>5452</v>
      </c>
      <c r="E1461">
        <f>VLOOKUP(A1461,LevelBalance!U:X,4,FALSE)</f>
        <v>0</v>
      </c>
    </row>
    <row r="1462" spans="1:5" x14ac:dyDescent="0.3">
      <c r="A1462">
        <v>1460</v>
      </c>
      <c r="B1462" s="18" t="str">
        <f>VLOOKUP(A1462,AbilBalance!D:M,9,FALSE)</f>
        <v>35,54</v>
      </c>
      <c r="C1462" s="19" t="str">
        <f>VLOOKUP(A1462,AbilBalance!D:M,10,FALSE)</f>
        <v>5665,6.92</v>
      </c>
      <c r="D1462">
        <f>ROUNDUP(VLOOKUP(A1462,LevelBalance!U:V,2,FALSE)/(24*60),0)</f>
        <v>5452</v>
      </c>
      <c r="E1462">
        <f>VLOOKUP(A1462,LevelBalance!U:X,4,FALSE)</f>
        <v>0</v>
      </c>
    </row>
    <row r="1463" spans="1:5" x14ac:dyDescent="0.3">
      <c r="A1463">
        <v>1461</v>
      </c>
      <c r="B1463" s="18" t="str">
        <f>VLOOKUP(A1463,AbilBalance!D:M,9,FALSE)</f>
        <v>36,50</v>
      </c>
      <c r="C1463" s="19" t="str">
        <f>VLOOKUP(A1463,AbilBalance!D:M,10,FALSE)</f>
        <v>2882.5,84.48</v>
      </c>
      <c r="D1463">
        <f>ROUNDUP(VLOOKUP(A1463,LevelBalance!U:V,2,FALSE)/(24*60),0)</f>
        <v>5452</v>
      </c>
      <c r="E1463">
        <f>VLOOKUP(A1463,LevelBalance!U:X,4,FALSE)</f>
        <v>0</v>
      </c>
    </row>
    <row r="1464" spans="1:5" x14ac:dyDescent="0.3">
      <c r="A1464">
        <v>1462</v>
      </c>
      <c r="B1464" s="18" t="str">
        <f>VLOOKUP(A1464,AbilBalance!D:M,9,FALSE)</f>
        <v>39,47</v>
      </c>
      <c r="C1464" s="19" t="str">
        <f>VLOOKUP(A1464,AbilBalance!D:M,10,FALSE)</f>
        <v>1739.5,283.25</v>
      </c>
      <c r="D1464">
        <f>ROUNDUP(VLOOKUP(A1464,LevelBalance!U:V,2,FALSE)/(24*60),0)</f>
        <v>5452</v>
      </c>
      <c r="E1464">
        <f>VLOOKUP(A1464,LevelBalance!U:X,4,FALSE)</f>
        <v>0</v>
      </c>
    </row>
    <row r="1465" spans="1:5" x14ac:dyDescent="0.3">
      <c r="A1465">
        <v>1463</v>
      </c>
      <c r="B1465" s="18" t="str">
        <f>VLOOKUP(A1465,AbilBalance!D:M,9,FALSE)</f>
        <v>43,55</v>
      </c>
      <c r="C1465" s="19" t="str">
        <f>VLOOKUP(A1465,AbilBalance!D:M,10,FALSE)</f>
        <v>596.5,1.15</v>
      </c>
      <c r="D1465">
        <f>ROUNDUP(VLOOKUP(A1465,LevelBalance!U:V,2,FALSE)/(24*60),0)</f>
        <v>5452</v>
      </c>
      <c r="E1465">
        <f>VLOOKUP(A1465,LevelBalance!U:X,4,FALSE)</f>
        <v>0</v>
      </c>
    </row>
    <row r="1466" spans="1:5" x14ac:dyDescent="0.3">
      <c r="A1466">
        <v>1464</v>
      </c>
      <c r="B1466" s="18" t="str">
        <f>VLOOKUP(A1466,AbilBalance!D:M,9,FALSE)</f>
        <v>60,46</v>
      </c>
      <c r="C1466" s="19" t="str">
        <f>VLOOKUP(A1466,AbilBalance!D:M,10,FALSE)</f>
        <v>1.6,23.75</v>
      </c>
      <c r="D1466">
        <f>ROUNDUP(VLOOKUP(A1466,LevelBalance!U:V,2,FALSE)/(24*60),0)</f>
        <v>5452</v>
      </c>
      <c r="E1466">
        <f>VLOOKUP(A1466,LevelBalance!U:X,4,FALSE)</f>
        <v>0</v>
      </c>
    </row>
    <row r="1467" spans="1:5" x14ac:dyDescent="0.3">
      <c r="A1467">
        <v>1465</v>
      </c>
      <c r="B1467" s="18" t="str">
        <f>VLOOKUP(A1467,AbilBalance!D:M,9,FALSE)</f>
        <v>35,54</v>
      </c>
      <c r="C1467" s="19" t="str">
        <f>VLOOKUP(A1467,AbilBalance!D:M,10,FALSE)</f>
        <v>5670,6.92</v>
      </c>
      <c r="D1467">
        <f>ROUNDUP(VLOOKUP(A1467,LevelBalance!U:V,2,FALSE)/(24*60),0)</f>
        <v>5487</v>
      </c>
      <c r="E1467">
        <f>VLOOKUP(A1467,LevelBalance!U:X,4,FALSE)</f>
        <v>0</v>
      </c>
    </row>
    <row r="1468" spans="1:5" x14ac:dyDescent="0.3">
      <c r="A1468">
        <v>1466</v>
      </c>
      <c r="B1468" s="18" t="str">
        <f>VLOOKUP(A1468,AbilBalance!D:M,9,FALSE)</f>
        <v>36,50</v>
      </c>
      <c r="C1468" s="19" t="str">
        <f>VLOOKUP(A1468,AbilBalance!D:M,10,FALSE)</f>
        <v>2885,84.55</v>
      </c>
      <c r="D1468">
        <f>ROUNDUP(VLOOKUP(A1468,LevelBalance!U:V,2,FALSE)/(24*60),0)</f>
        <v>5487</v>
      </c>
      <c r="E1468">
        <f>VLOOKUP(A1468,LevelBalance!U:X,4,FALSE)</f>
        <v>0</v>
      </c>
    </row>
    <row r="1469" spans="1:5" x14ac:dyDescent="0.3">
      <c r="A1469">
        <v>1467</v>
      </c>
      <c r="B1469" s="18" t="str">
        <f>VLOOKUP(A1469,AbilBalance!D:M,9,FALSE)</f>
        <v>39,47</v>
      </c>
      <c r="C1469" s="19" t="str">
        <f>VLOOKUP(A1469,AbilBalance!D:M,10,FALSE)</f>
        <v>1741,283.5</v>
      </c>
      <c r="D1469">
        <f>ROUNDUP(VLOOKUP(A1469,LevelBalance!U:V,2,FALSE)/(24*60),0)</f>
        <v>5487</v>
      </c>
      <c r="E1469">
        <f>VLOOKUP(A1469,LevelBalance!U:X,4,FALSE)</f>
        <v>0</v>
      </c>
    </row>
    <row r="1470" spans="1:5" x14ac:dyDescent="0.3">
      <c r="A1470">
        <v>1468</v>
      </c>
      <c r="B1470" s="18" t="str">
        <f>VLOOKUP(A1470,AbilBalance!D:M,9,FALSE)</f>
        <v>43,55</v>
      </c>
      <c r="C1470" s="19" t="str">
        <f>VLOOKUP(A1470,AbilBalance!D:M,10,FALSE)</f>
        <v>597,1.15</v>
      </c>
      <c r="D1470">
        <f>ROUNDUP(VLOOKUP(A1470,LevelBalance!U:V,2,FALSE)/(24*60),0)</f>
        <v>5487</v>
      </c>
      <c r="E1470">
        <f>VLOOKUP(A1470,LevelBalance!U:X,4,FALSE)</f>
        <v>0</v>
      </c>
    </row>
    <row r="1471" spans="1:5" x14ac:dyDescent="0.3">
      <c r="A1471">
        <v>1469</v>
      </c>
      <c r="B1471" s="18" t="str">
        <f>VLOOKUP(A1471,AbilBalance!D:M,9,FALSE)</f>
        <v>60,61</v>
      </c>
      <c r="C1471" s="19" t="str">
        <f>VLOOKUP(A1471,AbilBalance!D:M,10,FALSE)</f>
        <v>1.6,1.04</v>
      </c>
      <c r="D1471">
        <f>ROUNDUP(VLOOKUP(A1471,LevelBalance!U:V,2,FALSE)/(24*60),0)</f>
        <v>5487</v>
      </c>
      <c r="E1471">
        <f>VLOOKUP(A1471,LevelBalance!U:X,4,FALSE)</f>
        <v>0</v>
      </c>
    </row>
    <row r="1472" spans="1:5" x14ac:dyDescent="0.3">
      <c r="A1472">
        <v>1470</v>
      </c>
      <c r="B1472" s="18" t="str">
        <f>VLOOKUP(A1472,AbilBalance!D:M,9,FALSE)</f>
        <v>35,54</v>
      </c>
      <c r="C1472" s="19" t="str">
        <f>VLOOKUP(A1472,AbilBalance!D:M,10,FALSE)</f>
        <v>5675,6.93</v>
      </c>
      <c r="D1472">
        <f>ROUNDUP(VLOOKUP(A1472,LevelBalance!U:V,2,FALSE)/(24*60),0)</f>
        <v>5487</v>
      </c>
      <c r="E1472">
        <f>VLOOKUP(A1472,LevelBalance!U:X,4,FALSE)</f>
        <v>0</v>
      </c>
    </row>
    <row r="1473" spans="1:5" x14ac:dyDescent="0.3">
      <c r="A1473">
        <v>1471</v>
      </c>
      <c r="B1473" s="18" t="str">
        <f>VLOOKUP(A1473,AbilBalance!D:M,9,FALSE)</f>
        <v>36,50</v>
      </c>
      <c r="C1473" s="19" t="str">
        <f>VLOOKUP(A1473,AbilBalance!D:M,10,FALSE)</f>
        <v>2887.5,84.63</v>
      </c>
      <c r="D1473">
        <f>ROUNDUP(VLOOKUP(A1473,LevelBalance!U:V,2,FALSE)/(24*60),0)</f>
        <v>5487</v>
      </c>
      <c r="E1473">
        <f>VLOOKUP(A1473,LevelBalance!U:X,4,FALSE)</f>
        <v>0</v>
      </c>
    </row>
    <row r="1474" spans="1:5" x14ac:dyDescent="0.3">
      <c r="A1474">
        <v>1472</v>
      </c>
      <c r="B1474" s="18" t="str">
        <f>VLOOKUP(A1474,AbilBalance!D:M,9,FALSE)</f>
        <v>39,47</v>
      </c>
      <c r="C1474" s="19" t="str">
        <f>VLOOKUP(A1474,AbilBalance!D:M,10,FALSE)</f>
        <v>1742.5,283.75</v>
      </c>
      <c r="D1474">
        <f>ROUNDUP(VLOOKUP(A1474,LevelBalance!U:V,2,FALSE)/(24*60),0)</f>
        <v>5487</v>
      </c>
      <c r="E1474">
        <f>VLOOKUP(A1474,LevelBalance!U:X,4,FALSE)</f>
        <v>0</v>
      </c>
    </row>
    <row r="1475" spans="1:5" x14ac:dyDescent="0.3">
      <c r="A1475">
        <v>1473</v>
      </c>
      <c r="B1475" s="18" t="str">
        <f>VLOOKUP(A1475,AbilBalance!D:M,9,FALSE)</f>
        <v>43,55</v>
      </c>
      <c r="C1475" s="19" t="str">
        <f>VLOOKUP(A1475,AbilBalance!D:M,10,FALSE)</f>
        <v>597.5,1.15</v>
      </c>
      <c r="D1475">
        <f>ROUNDUP(VLOOKUP(A1475,LevelBalance!U:V,2,FALSE)/(24*60),0)</f>
        <v>5487</v>
      </c>
      <c r="E1475">
        <f>VLOOKUP(A1475,LevelBalance!U:X,4,FALSE)</f>
        <v>0</v>
      </c>
    </row>
    <row r="1476" spans="1:5" x14ac:dyDescent="0.3">
      <c r="A1476">
        <v>1474</v>
      </c>
      <c r="B1476" s="18" t="str">
        <f>VLOOKUP(A1476,AbilBalance!D:M,9,FALSE)</f>
        <v>60,42</v>
      </c>
      <c r="C1476" s="19" t="str">
        <f>VLOOKUP(A1476,AbilBalance!D:M,10,FALSE)</f>
        <v>1.6,242.5</v>
      </c>
      <c r="D1476">
        <f>ROUNDUP(VLOOKUP(A1476,LevelBalance!U:V,2,FALSE)/(24*60),0)</f>
        <v>5487</v>
      </c>
      <c r="E1476">
        <f>VLOOKUP(A1476,LevelBalance!U:X,4,FALSE)</f>
        <v>0</v>
      </c>
    </row>
    <row r="1477" spans="1:5" x14ac:dyDescent="0.3">
      <c r="A1477">
        <v>1475</v>
      </c>
      <c r="B1477" s="18" t="str">
        <f>VLOOKUP(A1477,AbilBalance!D:M,9,FALSE)</f>
        <v>35,54</v>
      </c>
      <c r="C1477" s="19" t="str">
        <f>VLOOKUP(A1477,AbilBalance!D:M,10,FALSE)</f>
        <v>5680,6.93</v>
      </c>
      <c r="D1477">
        <f>ROUNDUP(VLOOKUP(A1477,LevelBalance!U:V,2,FALSE)/(24*60),0)</f>
        <v>5521</v>
      </c>
      <c r="E1477">
        <f>VLOOKUP(A1477,LevelBalance!U:X,4,FALSE)</f>
        <v>0</v>
      </c>
    </row>
    <row r="1478" spans="1:5" x14ac:dyDescent="0.3">
      <c r="A1478">
        <v>1476</v>
      </c>
      <c r="B1478" s="18" t="str">
        <f>VLOOKUP(A1478,AbilBalance!D:M,9,FALSE)</f>
        <v>36,50</v>
      </c>
      <c r="C1478" s="19" t="str">
        <f>VLOOKUP(A1478,AbilBalance!D:M,10,FALSE)</f>
        <v>2890,84.7</v>
      </c>
      <c r="D1478">
        <f>ROUNDUP(VLOOKUP(A1478,LevelBalance!U:V,2,FALSE)/(24*60),0)</f>
        <v>5521</v>
      </c>
      <c r="E1478">
        <f>VLOOKUP(A1478,LevelBalance!U:X,4,FALSE)</f>
        <v>0</v>
      </c>
    </row>
    <row r="1479" spans="1:5" x14ac:dyDescent="0.3">
      <c r="A1479">
        <v>1477</v>
      </c>
      <c r="B1479" s="18" t="str">
        <f>VLOOKUP(A1479,AbilBalance!D:M,9,FALSE)</f>
        <v>39,47</v>
      </c>
      <c r="C1479" s="19" t="str">
        <f>VLOOKUP(A1479,AbilBalance!D:M,10,FALSE)</f>
        <v>1744,284</v>
      </c>
      <c r="D1479">
        <f>ROUNDUP(VLOOKUP(A1479,LevelBalance!U:V,2,FALSE)/(24*60),0)</f>
        <v>5521</v>
      </c>
      <c r="E1479">
        <f>VLOOKUP(A1479,LevelBalance!U:X,4,FALSE)</f>
        <v>0</v>
      </c>
    </row>
    <row r="1480" spans="1:5" x14ac:dyDescent="0.3">
      <c r="A1480">
        <v>1478</v>
      </c>
      <c r="B1480" s="18" t="str">
        <f>VLOOKUP(A1480,AbilBalance!D:M,9,FALSE)</f>
        <v>43,55</v>
      </c>
      <c r="C1480" s="19" t="str">
        <f>VLOOKUP(A1480,AbilBalance!D:M,10,FALSE)</f>
        <v>598,1.15</v>
      </c>
      <c r="D1480">
        <f>ROUNDUP(VLOOKUP(A1480,LevelBalance!U:V,2,FALSE)/(24*60),0)</f>
        <v>5521</v>
      </c>
      <c r="E1480">
        <f>VLOOKUP(A1480,LevelBalance!U:X,4,FALSE)</f>
        <v>0</v>
      </c>
    </row>
    <row r="1481" spans="1:5" x14ac:dyDescent="0.3">
      <c r="A1481">
        <v>1479</v>
      </c>
      <c r="B1481" s="18" t="str">
        <f>VLOOKUP(A1481,AbilBalance!D:M,9,FALSE)</f>
        <v>60,46</v>
      </c>
      <c r="C1481" s="19" t="str">
        <f>VLOOKUP(A1481,AbilBalance!D:M,10,FALSE)</f>
        <v>1.6,23.8</v>
      </c>
      <c r="D1481">
        <f>ROUNDUP(VLOOKUP(A1481,LevelBalance!U:V,2,FALSE)/(24*60),0)</f>
        <v>5521</v>
      </c>
      <c r="E1481">
        <f>VLOOKUP(A1481,LevelBalance!U:X,4,FALSE)</f>
        <v>0</v>
      </c>
    </row>
    <row r="1482" spans="1:5" x14ac:dyDescent="0.3">
      <c r="A1482">
        <v>1480</v>
      </c>
      <c r="B1482" s="18" t="str">
        <f>VLOOKUP(A1482,AbilBalance!D:M,9,FALSE)</f>
        <v>35,54</v>
      </c>
      <c r="C1482" s="19" t="str">
        <f>VLOOKUP(A1482,AbilBalance!D:M,10,FALSE)</f>
        <v>5685,6.94</v>
      </c>
      <c r="D1482">
        <f>ROUNDUP(VLOOKUP(A1482,LevelBalance!U:V,2,FALSE)/(24*60),0)</f>
        <v>5521</v>
      </c>
      <c r="E1482">
        <f>VLOOKUP(A1482,LevelBalance!U:X,4,FALSE)</f>
        <v>0</v>
      </c>
    </row>
    <row r="1483" spans="1:5" x14ac:dyDescent="0.3">
      <c r="A1483">
        <v>1481</v>
      </c>
      <c r="B1483" s="18" t="str">
        <f>VLOOKUP(A1483,AbilBalance!D:M,9,FALSE)</f>
        <v>36,50</v>
      </c>
      <c r="C1483" s="19" t="str">
        <f>VLOOKUP(A1483,AbilBalance!D:M,10,FALSE)</f>
        <v>2892.5,84.78</v>
      </c>
      <c r="D1483">
        <f>ROUNDUP(VLOOKUP(A1483,LevelBalance!U:V,2,FALSE)/(24*60),0)</f>
        <v>5521</v>
      </c>
      <c r="E1483">
        <f>VLOOKUP(A1483,LevelBalance!U:X,4,FALSE)</f>
        <v>0</v>
      </c>
    </row>
    <row r="1484" spans="1:5" x14ac:dyDescent="0.3">
      <c r="A1484">
        <v>1482</v>
      </c>
      <c r="B1484" s="18" t="str">
        <f>VLOOKUP(A1484,AbilBalance!D:M,9,FALSE)</f>
        <v>39,47</v>
      </c>
      <c r="C1484" s="19" t="str">
        <f>VLOOKUP(A1484,AbilBalance!D:M,10,FALSE)</f>
        <v>1745.5,284.25</v>
      </c>
      <c r="D1484">
        <f>ROUNDUP(VLOOKUP(A1484,LevelBalance!U:V,2,FALSE)/(24*60),0)</f>
        <v>5521</v>
      </c>
      <c r="E1484">
        <f>VLOOKUP(A1484,LevelBalance!U:X,4,FALSE)</f>
        <v>0</v>
      </c>
    </row>
    <row r="1485" spans="1:5" x14ac:dyDescent="0.3">
      <c r="A1485">
        <v>1483</v>
      </c>
      <c r="B1485" s="18" t="str">
        <f>VLOOKUP(A1485,AbilBalance!D:M,9,FALSE)</f>
        <v>43,55</v>
      </c>
      <c r="C1485" s="19" t="str">
        <f>VLOOKUP(A1485,AbilBalance!D:M,10,FALSE)</f>
        <v>598.5,1.15</v>
      </c>
      <c r="D1485">
        <f>ROUNDUP(VLOOKUP(A1485,LevelBalance!U:V,2,FALSE)/(24*60),0)</f>
        <v>5521</v>
      </c>
      <c r="E1485">
        <f>VLOOKUP(A1485,LevelBalance!U:X,4,FALSE)</f>
        <v>0</v>
      </c>
    </row>
    <row r="1486" spans="1:5" x14ac:dyDescent="0.3">
      <c r="A1486">
        <v>1484</v>
      </c>
      <c r="B1486" s="18" t="str">
        <f>VLOOKUP(A1486,AbilBalance!D:M,9,FALSE)</f>
        <v>60,61</v>
      </c>
      <c r="C1486" s="19" t="str">
        <f>VLOOKUP(A1486,AbilBalance!D:M,10,FALSE)</f>
        <v>1.6,1.04</v>
      </c>
      <c r="D1486">
        <f>ROUNDUP(VLOOKUP(A1486,LevelBalance!U:V,2,FALSE)/(24*60),0)</f>
        <v>5521</v>
      </c>
      <c r="E1486">
        <f>VLOOKUP(A1486,LevelBalance!U:X,4,FALSE)</f>
        <v>0</v>
      </c>
    </row>
    <row r="1487" spans="1:5" x14ac:dyDescent="0.3">
      <c r="A1487">
        <v>1485</v>
      </c>
      <c r="B1487" s="18" t="str">
        <f>VLOOKUP(A1487,AbilBalance!D:M,9,FALSE)</f>
        <v>35,54</v>
      </c>
      <c r="C1487" s="19" t="str">
        <f>VLOOKUP(A1487,AbilBalance!D:M,10,FALSE)</f>
        <v>5690,6.94</v>
      </c>
      <c r="D1487">
        <f>ROUNDUP(VLOOKUP(A1487,LevelBalance!U:V,2,FALSE)/(24*60),0)</f>
        <v>5556</v>
      </c>
      <c r="E1487">
        <f>VLOOKUP(A1487,LevelBalance!U:X,4,FALSE)</f>
        <v>0</v>
      </c>
    </row>
    <row r="1488" spans="1:5" x14ac:dyDescent="0.3">
      <c r="A1488">
        <v>1486</v>
      </c>
      <c r="B1488" s="18" t="str">
        <f>VLOOKUP(A1488,AbilBalance!D:M,9,FALSE)</f>
        <v>36,50</v>
      </c>
      <c r="C1488" s="19" t="str">
        <f>VLOOKUP(A1488,AbilBalance!D:M,10,FALSE)</f>
        <v>2895,84.85</v>
      </c>
      <c r="D1488">
        <f>ROUNDUP(VLOOKUP(A1488,LevelBalance!U:V,2,FALSE)/(24*60),0)</f>
        <v>5556</v>
      </c>
      <c r="E1488">
        <f>VLOOKUP(A1488,LevelBalance!U:X,4,FALSE)</f>
        <v>0</v>
      </c>
    </row>
    <row r="1489" spans="1:5" x14ac:dyDescent="0.3">
      <c r="A1489">
        <v>1487</v>
      </c>
      <c r="B1489" s="18" t="str">
        <f>VLOOKUP(A1489,AbilBalance!D:M,9,FALSE)</f>
        <v>39,47</v>
      </c>
      <c r="C1489" s="19" t="str">
        <f>VLOOKUP(A1489,AbilBalance!D:M,10,FALSE)</f>
        <v>1747,284.5</v>
      </c>
      <c r="D1489">
        <f>ROUNDUP(VLOOKUP(A1489,LevelBalance!U:V,2,FALSE)/(24*60),0)</f>
        <v>5556</v>
      </c>
      <c r="E1489">
        <f>VLOOKUP(A1489,LevelBalance!U:X,4,FALSE)</f>
        <v>0</v>
      </c>
    </row>
    <row r="1490" spans="1:5" x14ac:dyDescent="0.3">
      <c r="A1490">
        <v>1488</v>
      </c>
      <c r="B1490" s="18" t="str">
        <f>VLOOKUP(A1490,AbilBalance!D:M,9,FALSE)</f>
        <v>43,55</v>
      </c>
      <c r="C1490" s="19" t="str">
        <f>VLOOKUP(A1490,AbilBalance!D:M,10,FALSE)</f>
        <v>599,1.15</v>
      </c>
      <c r="D1490">
        <f>ROUNDUP(VLOOKUP(A1490,LevelBalance!U:V,2,FALSE)/(24*60),0)</f>
        <v>5556</v>
      </c>
      <c r="E1490">
        <f>VLOOKUP(A1490,LevelBalance!U:X,4,FALSE)</f>
        <v>0</v>
      </c>
    </row>
    <row r="1491" spans="1:5" x14ac:dyDescent="0.3">
      <c r="A1491">
        <v>1489</v>
      </c>
      <c r="B1491" s="18" t="str">
        <f>VLOOKUP(A1491,AbilBalance!D:M,9,FALSE)</f>
        <v>60,42</v>
      </c>
      <c r="C1491" s="19" t="str">
        <f>VLOOKUP(A1491,AbilBalance!D:M,10,FALSE)</f>
        <v>1.6,243</v>
      </c>
      <c r="D1491">
        <f>ROUNDUP(VLOOKUP(A1491,LevelBalance!U:V,2,FALSE)/(24*60),0)</f>
        <v>5556</v>
      </c>
      <c r="E1491">
        <f>VLOOKUP(A1491,LevelBalance!U:X,4,FALSE)</f>
        <v>0</v>
      </c>
    </row>
    <row r="1492" spans="1:5" x14ac:dyDescent="0.3">
      <c r="A1492">
        <v>1490</v>
      </c>
      <c r="B1492" s="18" t="str">
        <f>VLOOKUP(A1492,AbilBalance!D:M,9,FALSE)</f>
        <v>35,54</v>
      </c>
      <c r="C1492" s="19" t="str">
        <f>VLOOKUP(A1492,AbilBalance!D:M,10,FALSE)</f>
        <v>5695,6.95</v>
      </c>
      <c r="D1492">
        <f>ROUNDUP(VLOOKUP(A1492,LevelBalance!U:V,2,FALSE)/(24*60),0)</f>
        <v>5556</v>
      </c>
      <c r="E1492">
        <f>VLOOKUP(A1492,LevelBalance!U:X,4,FALSE)</f>
        <v>0</v>
      </c>
    </row>
    <row r="1493" spans="1:5" x14ac:dyDescent="0.3">
      <c r="A1493">
        <v>1491</v>
      </c>
      <c r="B1493" s="18" t="str">
        <f>VLOOKUP(A1493,AbilBalance!D:M,9,FALSE)</f>
        <v>36,50</v>
      </c>
      <c r="C1493" s="19" t="str">
        <f>VLOOKUP(A1493,AbilBalance!D:M,10,FALSE)</f>
        <v>2897.5,84.93</v>
      </c>
      <c r="D1493">
        <f>ROUNDUP(VLOOKUP(A1493,LevelBalance!U:V,2,FALSE)/(24*60),0)</f>
        <v>5556</v>
      </c>
      <c r="E1493">
        <f>VLOOKUP(A1493,LevelBalance!U:X,4,FALSE)</f>
        <v>0</v>
      </c>
    </row>
    <row r="1494" spans="1:5" x14ac:dyDescent="0.3">
      <c r="A1494">
        <v>1492</v>
      </c>
      <c r="B1494" s="18" t="str">
        <f>VLOOKUP(A1494,AbilBalance!D:M,9,FALSE)</f>
        <v>39,47</v>
      </c>
      <c r="C1494" s="19" t="str">
        <f>VLOOKUP(A1494,AbilBalance!D:M,10,FALSE)</f>
        <v>1748.5,284.75</v>
      </c>
      <c r="D1494">
        <f>ROUNDUP(VLOOKUP(A1494,LevelBalance!U:V,2,FALSE)/(24*60),0)</f>
        <v>5556</v>
      </c>
      <c r="E1494">
        <f>VLOOKUP(A1494,LevelBalance!U:X,4,FALSE)</f>
        <v>0</v>
      </c>
    </row>
    <row r="1495" spans="1:5" x14ac:dyDescent="0.3">
      <c r="A1495">
        <v>1493</v>
      </c>
      <c r="B1495" s="18" t="str">
        <f>VLOOKUP(A1495,AbilBalance!D:M,9,FALSE)</f>
        <v>43,55</v>
      </c>
      <c r="C1495" s="19" t="str">
        <f>VLOOKUP(A1495,AbilBalance!D:M,10,FALSE)</f>
        <v>599.5,1.15</v>
      </c>
      <c r="D1495">
        <f>ROUNDUP(VLOOKUP(A1495,LevelBalance!U:V,2,FALSE)/(24*60),0)</f>
        <v>5556</v>
      </c>
      <c r="E1495">
        <f>VLOOKUP(A1495,LevelBalance!U:X,4,FALSE)</f>
        <v>0</v>
      </c>
    </row>
    <row r="1496" spans="1:5" x14ac:dyDescent="0.3">
      <c r="A1496">
        <v>1494</v>
      </c>
      <c r="B1496" s="18" t="str">
        <f>VLOOKUP(A1496,AbilBalance!D:M,9,FALSE)</f>
        <v>60,46</v>
      </c>
      <c r="C1496" s="19" t="str">
        <f>VLOOKUP(A1496,AbilBalance!D:M,10,FALSE)</f>
        <v>1.6,23.85</v>
      </c>
      <c r="D1496">
        <f>ROUNDUP(VLOOKUP(A1496,LevelBalance!U:V,2,FALSE)/(24*60),0)</f>
        <v>5556</v>
      </c>
      <c r="E1496">
        <f>VLOOKUP(A1496,LevelBalance!U:X,4,FALSE)</f>
        <v>0</v>
      </c>
    </row>
    <row r="1497" spans="1:5" x14ac:dyDescent="0.3">
      <c r="A1497">
        <v>1495</v>
      </c>
      <c r="B1497" s="18" t="str">
        <f>VLOOKUP(A1497,AbilBalance!D:M,9,FALSE)</f>
        <v>35,54</v>
      </c>
      <c r="C1497" s="19" t="str">
        <f>VLOOKUP(A1497,AbilBalance!D:M,10,FALSE)</f>
        <v>5700,6.95</v>
      </c>
      <c r="D1497">
        <f>ROUNDUP(VLOOKUP(A1497,LevelBalance!U:V,2,FALSE)/(24*60),0)</f>
        <v>5591</v>
      </c>
      <c r="E1497">
        <f>VLOOKUP(A1497,LevelBalance!U:X,4,FALSE)</f>
        <v>0</v>
      </c>
    </row>
    <row r="1498" spans="1:5" x14ac:dyDescent="0.3">
      <c r="A1498">
        <v>1496</v>
      </c>
      <c r="B1498" s="18" t="str">
        <f>VLOOKUP(A1498,AbilBalance!D:M,9,FALSE)</f>
        <v>36,50</v>
      </c>
      <c r="C1498" s="19" t="str">
        <f>VLOOKUP(A1498,AbilBalance!D:M,10,FALSE)</f>
        <v>2900,85</v>
      </c>
      <c r="D1498">
        <f>ROUNDUP(VLOOKUP(A1498,LevelBalance!U:V,2,FALSE)/(24*60),0)</f>
        <v>5591</v>
      </c>
      <c r="E1498">
        <f>VLOOKUP(A1498,LevelBalance!U:X,4,FALSE)</f>
        <v>0</v>
      </c>
    </row>
    <row r="1499" spans="1:5" x14ac:dyDescent="0.3">
      <c r="A1499">
        <v>1497</v>
      </c>
      <c r="B1499" s="18" t="str">
        <f>VLOOKUP(A1499,AbilBalance!D:M,9,FALSE)</f>
        <v>39,47</v>
      </c>
      <c r="C1499" s="19" t="str">
        <f>VLOOKUP(A1499,AbilBalance!D:M,10,FALSE)</f>
        <v>1750,285</v>
      </c>
      <c r="D1499">
        <f>ROUNDUP(VLOOKUP(A1499,LevelBalance!U:V,2,FALSE)/(24*60),0)</f>
        <v>5591</v>
      </c>
      <c r="E1499">
        <f>VLOOKUP(A1499,LevelBalance!U:X,4,FALSE)</f>
        <v>0</v>
      </c>
    </row>
    <row r="1500" spans="1:5" x14ac:dyDescent="0.3">
      <c r="A1500">
        <v>1498</v>
      </c>
      <c r="B1500" s="18" t="str">
        <f>VLOOKUP(A1500,AbilBalance!D:M,9,FALSE)</f>
        <v>43,55</v>
      </c>
      <c r="C1500" s="19" t="str">
        <f>VLOOKUP(A1500,AbilBalance!D:M,10,FALSE)</f>
        <v>600,1.15</v>
      </c>
      <c r="D1500">
        <f>ROUNDUP(VLOOKUP(A1500,LevelBalance!U:V,2,FALSE)/(24*60),0)</f>
        <v>5591</v>
      </c>
      <c r="E1500">
        <f>VLOOKUP(A1500,LevelBalance!U:X,4,FALSE)</f>
        <v>0</v>
      </c>
    </row>
    <row r="1501" spans="1:5" x14ac:dyDescent="0.3">
      <c r="A1501">
        <v>1499</v>
      </c>
      <c r="B1501" s="18" t="str">
        <f>VLOOKUP(A1501,AbilBalance!D:M,9,FALSE)</f>
        <v>60,61</v>
      </c>
      <c r="C1501" s="19" t="str">
        <f>VLOOKUP(A1501,AbilBalance!D:M,10,FALSE)</f>
        <v>1.6,1.05</v>
      </c>
      <c r="D1501">
        <f>ROUNDUP(VLOOKUP(A1501,LevelBalance!U:V,2,FALSE)/(24*60),0)</f>
        <v>5591</v>
      </c>
      <c r="E1501">
        <f>VLOOKUP(A1501,LevelBalance!U:X,4,FALSE)</f>
        <v>0</v>
      </c>
    </row>
    <row r="1502" spans="1:5" x14ac:dyDescent="0.3">
      <c r="A1502">
        <v>1500</v>
      </c>
      <c r="B1502" s="18" t="str">
        <f>VLOOKUP(A1502,AbilBalance!D:M,9,FALSE)</f>
        <v>35,54</v>
      </c>
      <c r="C1502" s="19" t="str">
        <f>VLOOKUP(A1502,AbilBalance!D:M,10,FALSE)</f>
        <v>5705,6.96</v>
      </c>
      <c r="D1502">
        <f>ROUNDUP(VLOOKUP(A1502,LevelBalance!U:V,2,FALSE)/(24*60),0)</f>
        <v>5591</v>
      </c>
      <c r="E1502">
        <f>VLOOKUP(A1502,LevelBalance!U:X,4,FALSE)</f>
        <v>0</v>
      </c>
    </row>
    <row r="1503" spans="1:5" x14ac:dyDescent="0.3">
      <c r="A1503">
        <v>1501</v>
      </c>
      <c r="B1503" s="18" t="str">
        <f>VLOOKUP(A1503,AbilBalance!D:M,9,FALSE)</f>
        <v>36,50</v>
      </c>
      <c r="C1503" s="19" t="str">
        <f>VLOOKUP(A1503,AbilBalance!D:M,10,FALSE)</f>
        <v>2902.5,85.08</v>
      </c>
      <c r="D1503">
        <f>ROUNDUP(VLOOKUP(A1503,LevelBalance!U:V,2,FALSE)/(24*60),0)</f>
        <v>5591</v>
      </c>
      <c r="E1503">
        <f>VLOOKUP(A1503,LevelBalance!U:X,4,FALSE)</f>
        <v>0</v>
      </c>
    </row>
    <row r="1504" spans="1:5" x14ac:dyDescent="0.3">
      <c r="A1504">
        <v>1502</v>
      </c>
      <c r="B1504" s="18" t="str">
        <f>VLOOKUP(A1504,AbilBalance!D:M,9,FALSE)</f>
        <v>39,47</v>
      </c>
      <c r="C1504" s="19" t="str">
        <f>VLOOKUP(A1504,AbilBalance!D:M,10,FALSE)</f>
        <v>1751.5,285.25</v>
      </c>
      <c r="D1504">
        <f>ROUNDUP(VLOOKUP(A1504,LevelBalance!U:V,2,FALSE)/(24*60),0)</f>
        <v>5591</v>
      </c>
      <c r="E1504">
        <f>VLOOKUP(A1504,LevelBalance!U:X,4,FALSE)</f>
        <v>0</v>
      </c>
    </row>
    <row r="1505" spans="1:5" x14ac:dyDescent="0.3">
      <c r="A1505">
        <v>1503</v>
      </c>
      <c r="B1505" s="18" t="str">
        <f>VLOOKUP(A1505,AbilBalance!D:M,9,FALSE)</f>
        <v>43,55</v>
      </c>
      <c r="C1505" s="19" t="str">
        <f>VLOOKUP(A1505,AbilBalance!D:M,10,FALSE)</f>
        <v>600.5,1.16</v>
      </c>
      <c r="D1505">
        <f>ROUNDUP(VLOOKUP(A1505,LevelBalance!U:V,2,FALSE)/(24*60),0)</f>
        <v>5591</v>
      </c>
      <c r="E1505">
        <f>VLOOKUP(A1505,LevelBalance!U:X,4,FALSE)</f>
        <v>0</v>
      </c>
    </row>
    <row r="1506" spans="1:5" x14ac:dyDescent="0.3">
      <c r="A1506">
        <v>1504</v>
      </c>
      <c r="B1506" s="18" t="str">
        <f>VLOOKUP(A1506,AbilBalance!D:M,9,FALSE)</f>
        <v>60,42</v>
      </c>
      <c r="C1506" s="19" t="str">
        <f>VLOOKUP(A1506,AbilBalance!D:M,10,FALSE)</f>
        <v>1.61,243.5</v>
      </c>
      <c r="D1506">
        <f>ROUNDUP(VLOOKUP(A1506,LevelBalance!U:V,2,FALSE)/(24*60),0)</f>
        <v>5591</v>
      </c>
      <c r="E1506">
        <f>VLOOKUP(A1506,LevelBalance!U:X,4,FALSE)</f>
        <v>0</v>
      </c>
    </row>
    <row r="1507" spans="1:5" x14ac:dyDescent="0.3">
      <c r="A1507">
        <v>1505</v>
      </c>
      <c r="B1507" s="18" t="str">
        <f>VLOOKUP(A1507,AbilBalance!D:M,9,FALSE)</f>
        <v>35,54</v>
      </c>
      <c r="C1507" s="19" t="str">
        <f>VLOOKUP(A1507,AbilBalance!D:M,10,FALSE)</f>
        <v>5710,6.96</v>
      </c>
      <c r="D1507">
        <f>ROUNDUP(VLOOKUP(A1507,LevelBalance!U:V,2,FALSE)/(24*60),0)</f>
        <v>5625</v>
      </c>
      <c r="E1507">
        <f>VLOOKUP(A1507,LevelBalance!U:X,4,FALSE)</f>
        <v>0</v>
      </c>
    </row>
    <row r="1508" spans="1:5" x14ac:dyDescent="0.3">
      <c r="A1508">
        <v>1506</v>
      </c>
      <c r="B1508" s="18" t="str">
        <f>VLOOKUP(A1508,AbilBalance!D:M,9,FALSE)</f>
        <v>36,50</v>
      </c>
      <c r="C1508" s="19" t="str">
        <f>VLOOKUP(A1508,AbilBalance!D:M,10,FALSE)</f>
        <v>2905,85.15</v>
      </c>
      <c r="D1508">
        <f>ROUNDUP(VLOOKUP(A1508,LevelBalance!U:V,2,FALSE)/(24*60),0)</f>
        <v>5625</v>
      </c>
      <c r="E1508">
        <f>VLOOKUP(A1508,LevelBalance!U:X,4,FALSE)</f>
        <v>0</v>
      </c>
    </row>
    <row r="1509" spans="1:5" x14ac:dyDescent="0.3">
      <c r="A1509">
        <v>1507</v>
      </c>
      <c r="B1509" s="18" t="str">
        <f>VLOOKUP(A1509,AbilBalance!D:M,9,FALSE)</f>
        <v>39,47</v>
      </c>
      <c r="C1509" s="19" t="str">
        <f>VLOOKUP(A1509,AbilBalance!D:M,10,FALSE)</f>
        <v>1753,285.5</v>
      </c>
      <c r="D1509">
        <f>ROUNDUP(VLOOKUP(A1509,LevelBalance!U:V,2,FALSE)/(24*60),0)</f>
        <v>5625</v>
      </c>
      <c r="E1509">
        <f>VLOOKUP(A1509,LevelBalance!U:X,4,FALSE)</f>
        <v>0</v>
      </c>
    </row>
    <row r="1510" spans="1:5" x14ac:dyDescent="0.3">
      <c r="A1510">
        <v>1508</v>
      </c>
      <c r="B1510" s="18" t="str">
        <f>VLOOKUP(A1510,AbilBalance!D:M,9,FALSE)</f>
        <v>43,55</v>
      </c>
      <c r="C1510" s="19" t="str">
        <f>VLOOKUP(A1510,AbilBalance!D:M,10,FALSE)</f>
        <v>601,1.16</v>
      </c>
      <c r="D1510">
        <f>ROUNDUP(VLOOKUP(A1510,LevelBalance!U:V,2,FALSE)/(24*60),0)</f>
        <v>5625</v>
      </c>
      <c r="E1510">
        <f>VLOOKUP(A1510,LevelBalance!U:X,4,FALSE)</f>
        <v>0</v>
      </c>
    </row>
    <row r="1511" spans="1:5" x14ac:dyDescent="0.3">
      <c r="A1511">
        <v>1509</v>
      </c>
      <c r="B1511" s="18" t="str">
        <f>VLOOKUP(A1511,AbilBalance!D:M,9,FALSE)</f>
        <v>60,46</v>
      </c>
      <c r="C1511" s="19" t="str">
        <f>VLOOKUP(A1511,AbilBalance!D:M,10,FALSE)</f>
        <v>1.61,23.9</v>
      </c>
      <c r="D1511">
        <f>ROUNDUP(VLOOKUP(A1511,LevelBalance!U:V,2,FALSE)/(24*60),0)</f>
        <v>5625</v>
      </c>
      <c r="E1511">
        <f>VLOOKUP(A1511,LevelBalance!U:X,4,FALSE)</f>
        <v>0</v>
      </c>
    </row>
    <row r="1512" spans="1:5" x14ac:dyDescent="0.3">
      <c r="A1512">
        <v>1510</v>
      </c>
      <c r="B1512" s="18" t="str">
        <f>VLOOKUP(A1512,AbilBalance!D:M,9,FALSE)</f>
        <v>35,54</v>
      </c>
      <c r="C1512" s="19" t="str">
        <f>VLOOKUP(A1512,AbilBalance!D:M,10,FALSE)</f>
        <v>5715,6.97</v>
      </c>
      <c r="D1512">
        <f>ROUNDUP(VLOOKUP(A1512,LevelBalance!U:V,2,FALSE)/(24*60),0)</f>
        <v>5625</v>
      </c>
      <c r="E1512">
        <f>VLOOKUP(A1512,LevelBalance!U:X,4,FALSE)</f>
        <v>0</v>
      </c>
    </row>
    <row r="1513" spans="1:5" x14ac:dyDescent="0.3">
      <c r="A1513">
        <v>1511</v>
      </c>
      <c r="B1513" s="18" t="str">
        <f>VLOOKUP(A1513,AbilBalance!D:M,9,FALSE)</f>
        <v>36,50</v>
      </c>
      <c r="C1513" s="19" t="str">
        <f>VLOOKUP(A1513,AbilBalance!D:M,10,FALSE)</f>
        <v>2907.5,85.23</v>
      </c>
      <c r="D1513">
        <f>ROUNDUP(VLOOKUP(A1513,LevelBalance!U:V,2,FALSE)/(24*60),0)</f>
        <v>5625</v>
      </c>
      <c r="E1513">
        <f>VLOOKUP(A1513,LevelBalance!U:X,4,FALSE)</f>
        <v>0</v>
      </c>
    </row>
    <row r="1514" spans="1:5" x14ac:dyDescent="0.3">
      <c r="A1514">
        <v>1512</v>
      </c>
      <c r="B1514" s="18" t="str">
        <f>VLOOKUP(A1514,AbilBalance!D:M,9,FALSE)</f>
        <v>39,47</v>
      </c>
      <c r="C1514" s="19" t="str">
        <f>VLOOKUP(A1514,AbilBalance!D:M,10,FALSE)</f>
        <v>1754.5,285.75</v>
      </c>
      <c r="D1514">
        <f>ROUNDUP(VLOOKUP(A1514,LevelBalance!U:V,2,FALSE)/(24*60),0)</f>
        <v>5625</v>
      </c>
      <c r="E1514">
        <f>VLOOKUP(A1514,LevelBalance!U:X,4,FALSE)</f>
        <v>0</v>
      </c>
    </row>
    <row r="1515" spans="1:5" x14ac:dyDescent="0.3">
      <c r="A1515">
        <v>1513</v>
      </c>
      <c r="B1515" s="18" t="str">
        <f>VLOOKUP(A1515,AbilBalance!D:M,9,FALSE)</f>
        <v>43,55</v>
      </c>
      <c r="C1515" s="19" t="str">
        <f>VLOOKUP(A1515,AbilBalance!D:M,10,FALSE)</f>
        <v>601.5,1.16</v>
      </c>
      <c r="D1515">
        <f>ROUNDUP(VLOOKUP(A1515,LevelBalance!U:V,2,FALSE)/(24*60),0)</f>
        <v>5625</v>
      </c>
      <c r="E1515">
        <f>VLOOKUP(A1515,LevelBalance!U:X,4,FALSE)</f>
        <v>0</v>
      </c>
    </row>
    <row r="1516" spans="1:5" x14ac:dyDescent="0.3">
      <c r="A1516">
        <v>1514</v>
      </c>
      <c r="B1516" s="18" t="str">
        <f>VLOOKUP(A1516,AbilBalance!D:M,9,FALSE)</f>
        <v>60,61</v>
      </c>
      <c r="C1516" s="19" t="str">
        <f>VLOOKUP(A1516,AbilBalance!D:M,10,FALSE)</f>
        <v>1.61,1.05</v>
      </c>
      <c r="D1516">
        <f>ROUNDUP(VLOOKUP(A1516,LevelBalance!U:V,2,FALSE)/(24*60),0)</f>
        <v>5625</v>
      </c>
      <c r="E1516">
        <f>VLOOKUP(A1516,LevelBalance!U:X,4,FALSE)</f>
        <v>0</v>
      </c>
    </row>
    <row r="1517" spans="1:5" x14ac:dyDescent="0.3">
      <c r="A1517">
        <v>1515</v>
      </c>
      <c r="B1517" s="18" t="str">
        <f>VLOOKUP(A1517,AbilBalance!D:M,9,FALSE)</f>
        <v>35,54</v>
      </c>
      <c r="C1517" s="19" t="str">
        <f>VLOOKUP(A1517,AbilBalance!D:M,10,FALSE)</f>
        <v>5720,6.97</v>
      </c>
      <c r="D1517">
        <f>ROUNDUP(VLOOKUP(A1517,LevelBalance!U:V,2,FALSE)/(24*60),0)</f>
        <v>5660</v>
      </c>
      <c r="E1517">
        <f>VLOOKUP(A1517,LevelBalance!U:X,4,FALSE)</f>
        <v>0</v>
      </c>
    </row>
    <row r="1518" spans="1:5" x14ac:dyDescent="0.3">
      <c r="A1518">
        <v>1516</v>
      </c>
      <c r="B1518" s="18" t="str">
        <f>VLOOKUP(A1518,AbilBalance!D:M,9,FALSE)</f>
        <v>36,50</v>
      </c>
      <c r="C1518" s="19" t="str">
        <f>VLOOKUP(A1518,AbilBalance!D:M,10,FALSE)</f>
        <v>2910,85.3</v>
      </c>
      <c r="D1518">
        <f>ROUNDUP(VLOOKUP(A1518,LevelBalance!U:V,2,FALSE)/(24*60),0)</f>
        <v>5660</v>
      </c>
      <c r="E1518">
        <f>VLOOKUP(A1518,LevelBalance!U:X,4,FALSE)</f>
        <v>0</v>
      </c>
    </row>
    <row r="1519" spans="1:5" x14ac:dyDescent="0.3">
      <c r="A1519">
        <v>1517</v>
      </c>
      <c r="B1519" s="18" t="str">
        <f>VLOOKUP(A1519,AbilBalance!D:M,9,FALSE)</f>
        <v>39,47</v>
      </c>
      <c r="C1519" s="19" t="str">
        <f>VLOOKUP(A1519,AbilBalance!D:M,10,FALSE)</f>
        <v>1756,286</v>
      </c>
      <c r="D1519">
        <f>ROUNDUP(VLOOKUP(A1519,LevelBalance!U:V,2,FALSE)/(24*60),0)</f>
        <v>5660</v>
      </c>
      <c r="E1519">
        <f>VLOOKUP(A1519,LevelBalance!U:X,4,FALSE)</f>
        <v>0</v>
      </c>
    </row>
    <row r="1520" spans="1:5" x14ac:dyDescent="0.3">
      <c r="A1520">
        <v>1518</v>
      </c>
      <c r="B1520" s="18" t="str">
        <f>VLOOKUP(A1520,AbilBalance!D:M,9,FALSE)</f>
        <v>43,55</v>
      </c>
      <c r="C1520" s="19" t="str">
        <f>VLOOKUP(A1520,AbilBalance!D:M,10,FALSE)</f>
        <v>602,1.16</v>
      </c>
      <c r="D1520">
        <f>ROUNDUP(VLOOKUP(A1520,LevelBalance!U:V,2,FALSE)/(24*60),0)</f>
        <v>5660</v>
      </c>
      <c r="E1520">
        <f>VLOOKUP(A1520,LevelBalance!U:X,4,FALSE)</f>
        <v>0</v>
      </c>
    </row>
    <row r="1521" spans="1:5" x14ac:dyDescent="0.3">
      <c r="A1521">
        <v>1519</v>
      </c>
      <c r="B1521" s="18" t="str">
        <f>VLOOKUP(A1521,AbilBalance!D:M,9,FALSE)</f>
        <v>60,42</v>
      </c>
      <c r="C1521" s="19" t="str">
        <f>VLOOKUP(A1521,AbilBalance!D:M,10,FALSE)</f>
        <v>1.61,244</v>
      </c>
      <c r="D1521">
        <f>ROUNDUP(VLOOKUP(A1521,LevelBalance!U:V,2,FALSE)/(24*60),0)</f>
        <v>5660</v>
      </c>
      <c r="E1521">
        <f>VLOOKUP(A1521,LevelBalance!U:X,4,FALSE)</f>
        <v>0</v>
      </c>
    </row>
    <row r="1522" spans="1:5" x14ac:dyDescent="0.3">
      <c r="A1522">
        <v>1520</v>
      </c>
      <c r="B1522" s="18" t="str">
        <f>VLOOKUP(A1522,AbilBalance!D:M,9,FALSE)</f>
        <v>35,54</v>
      </c>
      <c r="C1522" s="19" t="str">
        <f>VLOOKUP(A1522,AbilBalance!D:M,10,FALSE)</f>
        <v>5725,6.98</v>
      </c>
      <c r="D1522">
        <f>ROUNDUP(VLOOKUP(A1522,LevelBalance!U:V,2,FALSE)/(24*60),0)</f>
        <v>5660</v>
      </c>
      <c r="E1522">
        <f>VLOOKUP(A1522,LevelBalance!U:X,4,FALSE)</f>
        <v>0</v>
      </c>
    </row>
    <row r="1523" spans="1:5" x14ac:dyDescent="0.3">
      <c r="A1523">
        <v>1521</v>
      </c>
      <c r="B1523" s="18" t="str">
        <f>VLOOKUP(A1523,AbilBalance!D:M,9,FALSE)</f>
        <v>36,50</v>
      </c>
      <c r="C1523" s="19" t="str">
        <f>VLOOKUP(A1523,AbilBalance!D:M,10,FALSE)</f>
        <v>2912.5,85.38</v>
      </c>
      <c r="D1523">
        <f>ROUNDUP(VLOOKUP(A1523,LevelBalance!U:V,2,FALSE)/(24*60),0)</f>
        <v>5660</v>
      </c>
      <c r="E1523">
        <f>VLOOKUP(A1523,LevelBalance!U:X,4,FALSE)</f>
        <v>0</v>
      </c>
    </row>
    <row r="1524" spans="1:5" x14ac:dyDescent="0.3">
      <c r="A1524">
        <v>1522</v>
      </c>
      <c r="B1524" s="18" t="str">
        <f>VLOOKUP(A1524,AbilBalance!D:M,9,FALSE)</f>
        <v>39,47</v>
      </c>
      <c r="C1524" s="19" t="str">
        <f>VLOOKUP(A1524,AbilBalance!D:M,10,FALSE)</f>
        <v>1757.5,286.25</v>
      </c>
      <c r="D1524">
        <f>ROUNDUP(VLOOKUP(A1524,LevelBalance!U:V,2,FALSE)/(24*60),0)</f>
        <v>5660</v>
      </c>
      <c r="E1524">
        <f>VLOOKUP(A1524,LevelBalance!U:X,4,FALSE)</f>
        <v>0</v>
      </c>
    </row>
    <row r="1525" spans="1:5" x14ac:dyDescent="0.3">
      <c r="A1525">
        <v>1523</v>
      </c>
      <c r="B1525" s="18" t="str">
        <f>VLOOKUP(A1525,AbilBalance!D:M,9,FALSE)</f>
        <v>43,55</v>
      </c>
      <c r="C1525" s="19" t="str">
        <f>VLOOKUP(A1525,AbilBalance!D:M,10,FALSE)</f>
        <v>602.5,1.16</v>
      </c>
      <c r="D1525">
        <f>ROUNDUP(VLOOKUP(A1525,LevelBalance!U:V,2,FALSE)/(24*60),0)</f>
        <v>5660</v>
      </c>
      <c r="E1525">
        <f>VLOOKUP(A1525,LevelBalance!U:X,4,FALSE)</f>
        <v>0</v>
      </c>
    </row>
    <row r="1526" spans="1:5" x14ac:dyDescent="0.3">
      <c r="A1526">
        <v>1524</v>
      </c>
      <c r="B1526" s="18" t="str">
        <f>VLOOKUP(A1526,AbilBalance!D:M,9,FALSE)</f>
        <v>60,46</v>
      </c>
      <c r="C1526" s="19" t="str">
        <f>VLOOKUP(A1526,AbilBalance!D:M,10,FALSE)</f>
        <v>1.61,23.95</v>
      </c>
      <c r="D1526">
        <f>ROUNDUP(VLOOKUP(A1526,LevelBalance!U:V,2,FALSE)/(24*60),0)</f>
        <v>5660</v>
      </c>
      <c r="E1526">
        <f>VLOOKUP(A1526,LevelBalance!U:X,4,FALSE)</f>
        <v>0</v>
      </c>
    </row>
    <row r="1527" spans="1:5" x14ac:dyDescent="0.3">
      <c r="A1527">
        <v>1525</v>
      </c>
      <c r="B1527" s="18" t="str">
        <f>VLOOKUP(A1527,AbilBalance!D:M,9,FALSE)</f>
        <v>35,54</v>
      </c>
      <c r="C1527" s="19" t="str">
        <f>VLOOKUP(A1527,AbilBalance!D:M,10,FALSE)</f>
        <v>5730,6.98</v>
      </c>
      <c r="D1527">
        <f>ROUNDUP(VLOOKUP(A1527,LevelBalance!U:V,2,FALSE)/(24*60),0)</f>
        <v>5695</v>
      </c>
      <c r="E1527">
        <f>VLOOKUP(A1527,LevelBalance!U:X,4,FALSE)</f>
        <v>0</v>
      </c>
    </row>
    <row r="1528" spans="1:5" x14ac:dyDescent="0.3">
      <c r="A1528">
        <v>1526</v>
      </c>
      <c r="B1528" s="18" t="str">
        <f>VLOOKUP(A1528,AbilBalance!D:M,9,FALSE)</f>
        <v>36,50</v>
      </c>
      <c r="C1528" s="19" t="str">
        <f>VLOOKUP(A1528,AbilBalance!D:M,10,FALSE)</f>
        <v>2915,85.45</v>
      </c>
      <c r="D1528">
        <f>ROUNDUP(VLOOKUP(A1528,LevelBalance!U:V,2,FALSE)/(24*60),0)</f>
        <v>5695</v>
      </c>
      <c r="E1528">
        <f>VLOOKUP(A1528,LevelBalance!U:X,4,FALSE)</f>
        <v>0</v>
      </c>
    </row>
    <row r="1529" spans="1:5" x14ac:dyDescent="0.3">
      <c r="A1529">
        <v>1527</v>
      </c>
      <c r="B1529" s="18" t="str">
        <f>VLOOKUP(A1529,AbilBalance!D:M,9,FALSE)</f>
        <v>39,47</v>
      </c>
      <c r="C1529" s="19" t="str">
        <f>VLOOKUP(A1529,AbilBalance!D:M,10,FALSE)</f>
        <v>1759,286.5</v>
      </c>
      <c r="D1529">
        <f>ROUNDUP(VLOOKUP(A1529,LevelBalance!U:V,2,FALSE)/(24*60),0)</f>
        <v>5695</v>
      </c>
      <c r="E1529">
        <f>VLOOKUP(A1529,LevelBalance!U:X,4,FALSE)</f>
        <v>0</v>
      </c>
    </row>
    <row r="1530" spans="1:5" x14ac:dyDescent="0.3">
      <c r="A1530">
        <v>1528</v>
      </c>
      <c r="B1530" s="18" t="str">
        <f>VLOOKUP(A1530,AbilBalance!D:M,9,FALSE)</f>
        <v>43,55</v>
      </c>
      <c r="C1530" s="19" t="str">
        <f>VLOOKUP(A1530,AbilBalance!D:M,10,FALSE)</f>
        <v>603,1.16</v>
      </c>
      <c r="D1530">
        <f>ROUNDUP(VLOOKUP(A1530,LevelBalance!U:V,2,FALSE)/(24*60),0)</f>
        <v>5695</v>
      </c>
      <c r="E1530">
        <f>VLOOKUP(A1530,LevelBalance!U:X,4,FALSE)</f>
        <v>0</v>
      </c>
    </row>
    <row r="1531" spans="1:5" x14ac:dyDescent="0.3">
      <c r="A1531">
        <v>1529</v>
      </c>
      <c r="B1531" s="18" t="str">
        <f>VLOOKUP(A1531,AbilBalance!D:M,9,FALSE)</f>
        <v>60,61</v>
      </c>
      <c r="C1531" s="19" t="str">
        <f>VLOOKUP(A1531,AbilBalance!D:M,10,FALSE)</f>
        <v>1.61,1.05</v>
      </c>
      <c r="D1531">
        <f>ROUNDUP(VLOOKUP(A1531,LevelBalance!U:V,2,FALSE)/(24*60),0)</f>
        <v>5695</v>
      </c>
      <c r="E1531">
        <f>VLOOKUP(A1531,LevelBalance!U:X,4,FALSE)</f>
        <v>0</v>
      </c>
    </row>
    <row r="1532" spans="1:5" x14ac:dyDescent="0.3">
      <c r="A1532">
        <v>1530</v>
      </c>
      <c r="B1532" s="18" t="str">
        <f>VLOOKUP(A1532,AbilBalance!D:M,9,FALSE)</f>
        <v>35,54</v>
      </c>
      <c r="C1532" s="19" t="str">
        <f>VLOOKUP(A1532,AbilBalance!D:M,10,FALSE)</f>
        <v>5735,6.99</v>
      </c>
      <c r="D1532">
        <f>ROUNDUP(VLOOKUP(A1532,LevelBalance!U:V,2,FALSE)/(24*60),0)</f>
        <v>5695</v>
      </c>
      <c r="E1532">
        <f>VLOOKUP(A1532,LevelBalance!U:X,4,FALSE)</f>
        <v>0</v>
      </c>
    </row>
    <row r="1533" spans="1:5" x14ac:dyDescent="0.3">
      <c r="A1533">
        <v>1531</v>
      </c>
      <c r="B1533" s="18" t="str">
        <f>VLOOKUP(A1533,AbilBalance!D:M,9,FALSE)</f>
        <v>36,50</v>
      </c>
      <c r="C1533" s="19" t="str">
        <f>VLOOKUP(A1533,AbilBalance!D:M,10,FALSE)</f>
        <v>2917.5,85.53</v>
      </c>
      <c r="D1533">
        <f>ROUNDUP(VLOOKUP(A1533,LevelBalance!U:V,2,FALSE)/(24*60),0)</f>
        <v>5695</v>
      </c>
      <c r="E1533">
        <f>VLOOKUP(A1533,LevelBalance!U:X,4,FALSE)</f>
        <v>0</v>
      </c>
    </row>
    <row r="1534" spans="1:5" x14ac:dyDescent="0.3">
      <c r="A1534">
        <v>1532</v>
      </c>
      <c r="B1534" s="18" t="str">
        <f>VLOOKUP(A1534,AbilBalance!D:M,9,FALSE)</f>
        <v>39,47</v>
      </c>
      <c r="C1534" s="19" t="str">
        <f>VLOOKUP(A1534,AbilBalance!D:M,10,FALSE)</f>
        <v>1760.5,286.75</v>
      </c>
      <c r="D1534">
        <f>ROUNDUP(VLOOKUP(A1534,LevelBalance!U:V,2,FALSE)/(24*60),0)</f>
        <v>5695</v>
      </c>
      <c r="E1534">
        <f>VLOOKUP(A1534,LevelBalance!U:X,4,FALSE)</f>
        <v>0</v>
      </c>
    </row>
    <row r="1535" spans="1:5" x14ac:dyDescent="0.3">
      <c r="A1535">
        <v>1533</v>
      </c>
      <c r="B1535" s="18" t="str">
        <f>VLOOKUP(A1535,AbilBalance!D:M,9,FALSE)</f>
        <v>43,55</v>
      </c>
      <c r="C1535" s="19" t="str">
        <f>VLOOKUP(A1535,AbilBalance!D:M,10,FALSE)</f>
        <v>603.5,1.16</v>
      </c>
      <c r="D1535">
        <f>ROUNDUP(VLOOKUP(A1535,LevelBalance!U:V,2,FALSE)/(24*60),0)</f>
        <v>5695</v>
      </c>
      <c r="E1535">
        <f>VLOOKUP(A1535,LevelBalance!U:X,4,FALSE)</f>
        <v>0</v>
      </c>
    </row>
    <row r="1536" spans="1:5" x14ac:dyDescent="0.3">
      <c r="A1536">
        <v>1534</v>
      </c>
      <c r="B1536" s="18" t="str">
        <f>VLOOKUP(A1536,AbilBalance!D:M,9,FALSE)</f>
        <v>60,42</v>
      </c>
      <c r="C1536" s="19" t="str">
        <f>VLOOKUP(A1536,AbilBalance!D:M,10,FALSE)</f>
        <v>1.61,244.5</v>
      </c>
      <c r="D1536">
        <f>ROUNDUP(VLOOKUP(A1536,LevelBalance!U:V,2,FALSE)/(24*60),0)</f>
        <v>5695</v>
      </c>
      <c r="E1536">
        <f>VLOOKUP(A1536,LevelBalance!U:X,4,FALSE)</f>
        <v>0</v>
      </c>
    </row>
    <row r="1537" spans="1:5" x14ac:dyDescent="0.3">
      <c r="A1537">
        <v>1535</v>
      </c>
      <c r="B1537" s="18" t="str">
        <f>VLOOKUP(A1537,AbilBalance!D:M,9,FALSE)</f>
        <v>35,54</v>
      </c>
      <c r="C1537" s="19" t="str">
        <f>VLOOKUP(A1537,AbilBalance!D:M,10,FALSE)</f>
        <v>5740,6.99</v>
      </c>
      <c r="D1537">
        <f>ROUNDUP(VLOOKUP(A1537,LevelBalance!U:V,2,FALSE)/(24*60),0)</f>
        <v>5730</v>
      </c>
      <c r="E1537">
        <f>VLOOKUP(A1537,LevelBalance!U:X,4,FALSE)</f>
        <v>0</v>
      </c>
    </row>
    <row r="1538" spans="1:5" x14ac:dyDescent="0.3">
      <c r="A1538">
        <v>1536</v>
      </c>
      <c r="B1538" s="18" t="str">
        <f>VLOOKUP(A1538,AbilBalance!D:M,9,FALSE)</f>
        <v>36,50</v>
      </c>
      <c r="C1538" s="19" t="str">
        <f>VLOOKUP(A1538,AbilBalance!D:M,10,FALSE)</f>
        <v>2920,85.6</v>
      </c>
      <c r="D1538">
        <f>ROUNDUP(VLOOKUP(A1538,LevelBalance!U:V,2,FALSE)/(24*60),0)</f>
        <v>5730</v>
      </c>
      <c r="E1538">
        <f>VLOOKUP(A1538,LevelBalance!U:X,4,FALSE)</f>
        <v>0</v>
      </c>
    </row>
    <row r="1539" spans="1:5" x14ac:dyDescent="0.3">
      <c r="A1539">
        <v>1537</v>
      </c>
      <c r="B1539" s="18" t="str">
        <f>VLOOKUP(A1539,AbilBalance!D:M,9,FALSE)</f>
        <v>39,47</v>
      </c>
      <c r="C1539" s="19" t="str">
        <f>VLOOKUP(A1539,AbilBalance!D:M,10,FALSE)</f>
        <v>1762,287</v>
      </c>
      <c r="D1539">
        <f>ROUNDUP(VLOOKUP(A1539,LevelBalance!U:V,2,FALSE)/(24*60),0)</f>
        <v>5730</v>
      </c>
      <c r="E1539">
        <f>VLOOKUP(A1539,LevelBalance!U:X,4,FALSE)</f>
        <v>0</v>
      </c>
    </row>
    <row r="1540" spans="1:5" x14ac:dyDescent="0.3">
      <c r="A1540">
        <v>1538</v>
      </c>
      <c r="B1540" s="18" t="str">
        <f>VLOOKUP(A1540,AbilBalance!D:M,9,FALSE)</f>
        <v>43,55</v>
      </c>
      <c r="C1540" s="19" t="str">
        <f>VLOOKUP(A1540,AbilBalance!D:M,10,FALSE)</f>
        <v>604,1.16</v>
      </c>
      <c r="D1540">
        <f>ROUNDUP(VLOOKUP(A1540,LevelBalance!U:V,2,FALSE)/(24*60),0)</f>
        <v>5730</v>
      </c>
      <c r="E1540">
        <f>VLOOKUP(A1540,LevelBalance!U:X,4,FALSE)</f>
        <v>0</v>
      </c>
    </row>
    <row r="1541" spans="1:5" x14ac:dyDescent="0.3">
      <c r="A1541">
        <v>1539</v>
      </c>
      <c r="B1541" s="18" t="str">
        <f>VLOOKUP(A1541,AbilBalance!D:M,9,FALSE)</f>
        <v>60,46</v>
      </c>
      <c r="C1541" s="19" t="str">
        <f>VLOOKUP(A1541,AbilBalance!D:M,10,FALSE)</f>
        <v>1.61,24</v>
      </c>
      <c r="D1541">
        <f>ROUNDUP(VLOOKUP(A1541,LevelBalance!U:V,2,FALSE)/(24*60),0)</f>
        <v>5730</v>
      </c>
      <c r="E1541">
        <f>VLOOKUP(A1541,LevelBalance!U:X,4,FALSE)</f>
        <v>0</v>
      </c>
    </row>
    <row r="1542" spans="1:5" x14ac:dyDescent="0.3">
      <c r="A1542">
        <v>1540</v>
      </c>
      <c r="B1542" s="18" t="str">
        <f>VLOOKUP(A1542,AbilBalance!D:M,9,FALSE)</f>
        <v>35,54</v>
      </c>
      <c r="C1542" s="19" t="str">
        <f>VLOOKUP(A1542,AbilBalance!D:M,10,FALSE)</f>
        <v>5745,7</v>
      </c>
      <c r="D1542">
        <f>ROUNDUP(VLOOKUP(A1542,LevelBalance!U:V,2,FALSE)/(24*60),0)</f>
        <v>5730</v>
      </c>
      <c r="E1542">
        <f>VLOOKUP(A1542,LevelBalance!U:X,4,FALSE)</f>
        <v>0</v>
      </c>
    </row>
    <row r="1543" spans="1:5" x14ac:dyDescent="0.3">
      <c r="A1543">
        <v>1541</v>
      </c>
      <c r="B1543" s="18" t="str">
        <f>VLOOKUP(A1543,AbilBalance!D:M,9,FALSE)</f>
        <v>36,50</v>
      </c>
      <c r="C1543" s="19" t="str">
        <f>VLOOKUP(A1543,AbilBalance!D:M,10,FALSE)</f>
        <v>2922.5,85.68</v>
      </c>
      <c r="D1543">
        <f>ROUNDUP(VLOOKUP(A1543,LevelBalance!U:V,2,FALSE)/(24*60),0)</f>
        <v>5730</v>
      </c>
      <c r="E1543">
        <f>VLOOKUP(A1543,LevelBalance!U:X,4,FALSE)</f>
        <v>0</v>
      </c>
    </row>
    <row r="1544" spans="1:5" x14ac:dyDescent="0.3">
      <c r="A1544">
        <v>1542</v>
      </c>
      <c r="B1544" s="18" t="str">
        <f>VLOOKUP(A1544,AbilBalance!D:M,9,FALSE)</f>
        <v>39,47</v>
      </c>
      <c r="C1544" s="19" t="str">
        <f>VLOOKUP(A1544,AbilBalance!D:M,10,FALSE)</f>
        <v>1763.5,287.25</v>
      </c>
      <c r="D1544">
        <f>ROUNDUP(VLOOKUP(A1544,LevelBalance!U:V,2,FALSE)/(24*60),0)</f>
        <v>5730</v>
      </c>
      <c r="E1544">
        <f>VLOOKUP(A1544,LevelBalance!U:X,4,FALSE)</f>
        <v>0</v>
      </c>
    </row>
    <row r="1545" spans="1:5" x14ac:dyDescent="0.3">
      <c r="A1545">
        <v>1543</v>
      </c>
      <c r="B1545" s="18" t="str">
        <f>VLOOKUP(A1545,AbilBalance!D:M,9,FALSE)</f>
        <v>43,55</v>
      </c>
      <c r="C1545" s="19" t="str">
        <f>VLOOKUP(A1545,AbilBalance!D:M,10,FALSE)</f>
        <v>604.5,1.16</v>
      </c>
      <c r="D1545">
        <f>ROUNDUP(VLOOKUP(A1545,LevelBalance!U:V,2,FALSE)/(24*60),0)</f>
        <v>5730</v>
      </c>
      <c r="E1545">
        <f>VLOOKUP(A1545,LevelBalance!U:X,4,FALSE)</f>
        <v>0</v>
      </c>
    </row>
    <row r="1546" spans="1:5" x14ac:dyDescent="0.3">
      <c r="A1546">
        <v>1544</v>
      </c>
      <c r="B1546" s="18" t="str">
        <f>VLOOKUP(A1546,AbilBalance!D:M,9,FALSE)</f>
        <v>60,61</v>
      </c>
      <c r="C1546" s="19" t="str">
        <f>VLOOKUP(A1546,AbilBalance!D:M,10,FALSE)</f>
        <v>1.61,1.05</v>
      </c>
      <c r="D1546">
        <f>ROUNDUP(VLOOKUP(A1546,LevelBalance!U:V,2,FALSE)/(24*60),0)</f>
        <v>5730</v>
      </c>
      <c r="E1546">
        <f>VLOOKUP(A1546,LevelBalance!U:X,4,FALSE)</f>
        <v>0</v>
      </c>
    </row>
    <row r="1547" spans="1:5" x14ac:dyDescent="0.3">
      <c r="A1547">
        <v>1545</v>
      </c>
      <c r="B1547" s="18" t="str">
        <f>VLOOKUP(A1547,AbilBalance!D:M,9,FALSE)</f>
        <v>35,54</v>
      </c>
      <c r="C1547" s="19" t="str">
        <f>VLOOKUP(A1547,AbilBalance!D:M,10,FALSE)</f>
        <v>5750,7</v>
      </c>
      <c r="D1547">
        <f>ROUNDUP(VLOOKUP(A1547,LevelBalance!U:V,2,FALSE)/(24*60),0)</f>
        <v>5764</v>
      </c>
      <c r="E1547">
        <f>VLOOKUP(A1547,LevelBalance!U:X,4,FALSE)</f>
        <v>0</v>
      </c>
    </row>
    <row r="1548" spans="1:5" x14ac:dyDescent="0.3">
      <c r="A1548">
        <v>1546</v>
      </c>
      <c r="B1548" s="18" t="str">
        <f>VLOOKUP(A1548,AbilBalance!D:M,9,FALSE)</f>
        <v>36,50</v>
      </c>
      <c r="C1548" s="19" t="str">
        <f>VLOOKUP(A1548,AbilBalance!D:M,10,FALSE)</f>
        <v>2925,85.75</v>
      </c>
      <c r="D1548">
        <f>ROUNDUP(VLOOKUP(A1548,LevelBalance!U:V,2,FALSE)/(24*60),0)</f>
        <v>5764</v>
      </c>
      <c r="E1548">
        <f>VLOOKUP(A1548,LevelBalance!U:X,4,FALSE)</f>
        <v>0</v>
      </c>
    </row>
    <row r="1549" spans="1:5" x14ac:dyDescent="0.3">
      <c r="A1549">
        <v>1547</v>
      </c>
      <c r="B1549" s="18" t="str">
        <f>VLOOKUP(A1549,AbilBalance!D:M,9,FALSE)</f>
        <v>39,47</v>
      </c>
      <c r="C1549" s="19" t="str">
        <f>VLOOKUP(A1549,AbilBalance!D:M,10,FALSE)</f>
        <v>1765,287.5</v>
      </c>
      <c r="D1549">
        <f>ROUNDUP(VLOOKUP(A1549,LevelBalance!U:V,2,FALSE)/(24*60),0)</f>
        <v>5764</v>
      </c>
      <c r="E1549">
        <f>VLOOKUP(A1549,LevelBalance!U:X,4,FALSE)</f>
        <v>0</v>
      </c>
    </row>
    <row r="1550" spans="1:5" x14ac:dyDescent="0.3">
      <c r="A1550">
        <v>1548</v>
      </c>
      <c r="B1550" s="18" t="str">
        <f>VLOOKUP(A1550,AbilBalance!D:M,9,FALSE)</f>
        <v>43,55</v>
      </c>
      <c r="C1550" s="19" t="str">
        <f>VLOOKUP(A1550,AbilBalance!D:M,10,FALSE)</f>
        <v>605,1.16</v>
      </c>
      <c r="D1550">
        <f>ROUNDUP(VLOOKUP(A1550,LevelBalance!U:V,2,FALSE)/(24*60),0)</f>
        <v>5764</v>
      </c>
      <c r="E1550">
        <f>VLOOKUP(A1550,LevelBalance!U:X,4,FALSE)</f>
        <v>0</v>
      </c>
    </row>
    <row r="1551" spans="1:5" x14ac:dyDescent="0.3">
      <c r="A1551">
        <v>1549</v>
      </c>
      <c r="B1551" s="18" t="str">
        <f>VLOOKUP(A1551,AbilBalance!D:M,9,FALSE)</f>
        <v>60,42</v>
      </c>
      <c r="C1551" s="19" t="str">
        <f>VLOOKUP(A1551,AbilBalance!D:M,10,FALSE)</f>
        <v>1.61,245</v>
      </c>
      <c r="D1551">
        <f>ROUNDUP(VLOOKUP(A1551,LevelBalance!U:V,2,FALSE)/(24*60),0)</f>
        <v>5764</v>
      </c>
      <c r="E1551">
        <f>VLOOKUP(A1551,LevelBalance!U:X,4,FALSE)</f>
        <v>0</v>
      </c>
    </row>
    <row r="1552" spans="1:5" x14ac:dyDescent="0.3">
      <c r="A1552">
        <v>1550</v>
      </c>
      <c r="B1552" s="18" t="str">
        <f>VLOOKUP(A1552,AbilBalance!D:M,9,FALSE)</f>
        <v>35,54</v>
      </c>
      <c r="C1552" s="19" t="str">
        <f>VLOOKUP(A1552,AbilBalance!D:M,10,FALSE)</f>
        <v>5755,7.01</v>
      </c>
      <c r="D1552">
        <f>ROUNDUP(VLOOKUP(A1552,LevelBalance!U:V,2,FALSE)/(24*60),0)</f>
        <v>5764</v>
      </c>
      <c r="E1552">
        <f>VLOOKUP(A1552,LevelBalance!U:X,4,FALSE)</f>
        <v>0</v>
      </c>
    </row>
    <row r="1553" spans="1:5" x14ac:dyDescent="0.3">
      <c r="A1553">
        <v>1551</v>
      </c>
      <c r="B1553" s="18" t="str">
        <f>VLOOKUP(A1553,AbilBalance!D:M,9,FALSE)</f>
        <v>36,50</v>
      </c>
      <c r="C1553" s="19" t="str">
        <f>VLOOKUP(A1553,AbilBalance!D:M,10,FALSE)</f>
        <v>2927.5,85.83</v>
      </c>
      <c r="D1553">
        <f>ROUNDUP(VLOOKUP(A1553,LevelBalance!U:V,2,FALSE)/(24*60),0)</f>
        <v>5764</v>
      </c>
      <c r="E1553">
        <f>VLOOKUP(A1553,LevelBalance!U:X,4,FALSE)</f>
        <v>0</v>
      </c>
    </row>
    <row r="1554" spans="1:5" x14ac:dyDescent="0.3">
      <c r="A1554">
        <v>1552</v>
      </c>
      <c r="B1554" s="18" t="str">
        <f>VLOOKUP(A1554,AbilBalance!D:M,9,FALSE)</f>
        <v>39,47</v>
      </c>
      <c r="C1554" s="19" t="str">
        <f>VLOOKUP(A1554,AbilBalance!D:M,10,FALSE)</f>
        <v>1766.5,287.75</v>
      </c>
      <c r="D1554">
        <f>ROUNDUP(VLOOKUP(A1554,LevelBalance!U:V,2,FALSE)/(24*60),0)</f>
        <v>5764</v>
      </c>
      <c r="E1554">
        <f>VLOOKUP(A1554,LevelBalance!U:X,4,FALSE)</f>
        <v>0</v>
      </c>
    </row>
    <row r="1555" spans="1:5" x14ac:dyDescent="0.3">
      <c r="A1555">
        <v>1553</v>
      </c>
      <c r="B1555" s="18" t="str">
        <f>VLOOKUP(A1555,AbilBalance!D:M,9,FALSE)</f>
        <v>43,55</v>
      </c>
      <c r="C1555" s="19" t="str">
        <f>VLOOKUP(A1555,AbilBalance!D:M,10,FALSE)</f>
        <v>605.5,1.17</v>
      </c>
      <c r="D1555">
        <f>ROUNDUP(VLOOKUP(A1555,LevelBalance!U:V,2,FALSE)/(24*60),0)</f>
        <v>5764</v>
      </c>
      <c r="E1555">
        <f>VLOOKUP(A1555,LevelBalance!U:X,4,FALSE)</f>
        <v>0</v>
      </c>
    </row>
    <row r="1556" spans="1:5" x14ac:dyDescent="0.3">
      <c r="A1556">
        <v>1554</v>
      </c>
      <c r="B1556" s="18" t="str">
        <f>VLOOKUP(A1556,AbilBalance!D:M,9,FALSE)</f>
        <v>60,46</v>
      </c>
      <c r="C1556" s="19" t="str">
        <f>VLOOKUP(A1556,AbilBalance!D:M,10,FALSE)</f>
        <v>1.62,24.05</v>
      </c>
      <c r="D1556">
        <f>ROUNDUP(VLOOKUP(A1556,LevelBalance!U:V,2,FALSE)/(24*60),0)</f>
        <v>5764</v>
      </c>
      <c r="E1556">
        <f>VLOOKUP(A1556,LevelBalance!U:X,4,FALSE)</f>
        <v>0</v>
      </c>
    </row>
    <row r="1557" spans="1:5" x14ac:dyDescent="0.3">
      <c r="A1557">
        <v>1555</v>
      </c>
      <c r="B1557" s="18" t="str">
        <f>VLOOKUP(A1557,AbilBalance!D:M,9,FALSE)</f>
        <v>35,54</v>
      </c>
      <c r="C1557" s="19" t="str">
        <f>VLOOKUP(A1557,AbilBalance!D:M,10,FALSE)</f>
        <v>5760,7.01</v>
      </c>
      <c r="D1557">
        <f>ROUNDUP(VLOOKUP(A1557,LevelBalance!U:V,2,FALSE)/(24*60),0)</f>
        <v>5799</v>
      </c>
      <c r="E1557">
        <f>VLOOKUP(A1557,LevelBalance!U:X,4,FALSE)</f>
        <v>0</v>
      </c>
    </row>
    <row r="1558" spans="1:5" x14ac:dyDescent="0.3">
      <c r="A1558">
        <v>1556</v>
      </c>
      <c r="B1558" s="18" t="str">
        <f>VLOOKUP(A1558,AbilBalance!D:M,9,FALSE)</f>
        <v>36,50</v>
      </c>
      <c r="C1558" s="19" t="str">
        <f>VLOOKUP(A1558,AbilBalance!D:M,10,FALSE)</f>
        <v>2930,85.9</v>
      </c>
      <c r="D1558">
        <f>ROUNDUP(VLOOKUP(A1558,LevelBalance!U:V,2,FALSE)/(24*60),0)</f>
        <v>5799</v>
      </c>
      <c r="E1558">
        <f>VLOOKUP(A1558,LevelBalance!U:X,4,FALSE)</f>
        <v>0</v>
      </c>
    </row>
    <row r="1559" spans="1:5" x14ac:dyDescent="0.3">
      <c r="A1559">
        <v>1557</v>
      </c>
      <c r="B1559" s="18" t="str">
        <f>VLOOKUP(A1559,AbilBalance!D:M,9,FALSE)</f>
        <v>39,47</v>
      </c>
      <c r="C1559" s="19" t="str">
        <f>VLOOKUP(A1559,AbilBalance!D:M,10,FALSE)</f>
        <v>1768,288</v>
      </c>
      <c r="D1559">
        <f>ROUNDUP(VLOOKUP(A1559,LevelBalance!U:V,2,FALSE)/(24*60),0)</f>
        <v>5799</v>
      </c>
      <c r="E1559">
        <f>VLOOKUP(A1559,LevelBalance!U:X,4,FALSE)</f>
        <v>0</v>
      </c>
    </row>
    <row r="1560" spans="1:5" x14ac:dyDescent="0.3">
      <c r="A1560">
        <v>1558</v>
      </c>
      <c r="B1560" s="18" t="str">
        <f>VLOOKUP(A1560,AbilBalance!D:M,9,FALSE)</f>
        <v>43,55</v>
      </c>
      <c r="C1560" s="19" t="str">
        <f>VLOOKUP(A1560,AbilBalance!D:M,10,FALSE)</f>
        <v>606,1.17</v>
      </c>
      <c r="D1560">
        <f>ROUNDUP(VLOOKUP(A1560,LevelBalance!U:V,2,FALSE)/(24*60),0)</f>
        <v>5799</v>
      </c>
      <c r="E1560">
        <f>VLOOKUP(A1560,LevelBalance!U:X,4,FALSE)</f>
        <v>0</v>
      </c>
    </row>
    <row r="1561" spans="1:5" x14ac:dyDescent="0.3">
      <c r="A1561">
        <v>1559</v>
      </c>
      <c r="B1561" s="18" t="str">
        <f>VLOOKUP(A1561,AbilBalance!D:M,9,FALSE)</f>
        <v>60,61</v>
      </c>
      <c r="C1561" s="19" t="str">
        <f>VLOOKUP(A1561,AbilBalance!D:M,10,FALSE)</f>
        <v>1.62,1.06</v>
      </c>
      <c r="D1561">
        <f>ROUNDUP(VLOOKUP(A1561,LevelBalance!U:V,2,FALSE)/(24*60),0)</f>
        <v>5799</v>
      </c>
      <c r="E1561">
        <f>VLOOKUP(A1561,LevelBalance!U:X,4,FALSE)</f>
        <v>0</v>
      </c>
    </row>
    <row r="1562" spans="1:5" x14ac:dyDescent="0.3">
      <c r="A1562">
        <v>1560</v>
      </c>
      <c r="B1562" s="18" t="str">
        <f>VLOOKUP(A1562,AbilBalance!D:M,9,FALSE)</f>
        <v>35,54</v>
      </c>
      <c r="C1562" s="19" t="str">
        <f>VLOOKUP(A1562,AbilBalance!D:M,10,FALSE)</f>
        <v>5765,7.02</v>
      </c>
      <c r="D1562">
        <f>ROUNDUP(VLOOKUP(A1562,LevelBalance!U:V,2,FALSE)/(24*60),0)</f>
        <v>5799</v>
      </c>
      <c r="E1562">
        <f>VLOOKUP(A1562,LevelBalance!U:X,4,FALSE)</f>
        <v>0</v>
      </c>
    </row>
    <row r="1563" spans="1:5" x14ac:dyDescent="0.3">
      <c r="A1563">
        <v>1561</v>
      </c>
      <c r="B1563" s="18" t="str">
        <f>VLOOKUP(A1563,AbilBalance!D:M,9,FALSE)</f>
        <v>36,50</v>
      </c>
      <c r="C1563" s="19" t="str">
        <f>VLOOKUP(A1563,AbilBalance!D:M,10,FALSE)</f>
        <v>2932.5,85.98</v>
      </c>
      <c r="D1563">
        <f>ROUNDUP(VLOOKUP(A1563,LevelBalance!U:V,2,FALSE)/(24*60),0)</f>
        <v>5799</v>
      </c>
      <c r="E1563">
        <f>VLOOKUP(A1563,LevelBalance!U:X,4,FALSE)</f>
        <v>0</v>
      </c>
    </row>
    <row r="1564" spans="1:5" x14ac:dyDescent="0.3">
      <c r="A1564">
        <v>1562</v>
      </c>
      <c r="B1564" s="18" t="str">
        <f>VLOOKUP(A1564,AbilBalance!D:M,9,FALSE)</f>
        <v>39,47</v>
      </c>
      <c r="C1564" s="19" t="str">
        <f>VLOOKUP(A1564,AbilBalance!D:M,10,FALSE)</f>
        <v>1769.5,288.25</v>
      </c>
      <c r="D1564">
        <f>ROUNDUP(VLOOKUP(A1564,LevelBalance!U:V,2,FALSE)/(24*60),0)</f>
        <v>5799</v>
      </c>
      <c r="E1564">
        <f>VLOOKUP(A1564,LevelBalance!U:X,4,FALSE)</f>
        <v>0</v>
      </c>
    </row>
    <row r="1565" spans="1:5" x14ac:dyDescent="0.3">
      <c r="A1565">
        <v>1563</v>
      </c>
      <c r="B1565" s="18" t="str">
        <f>VLOOKUP(A1565,AbilBalance!D:M,9,FALSE)</f>
        <v>43,55</v>
      </c>
      <c r="C1565" s="19" t="str">
        <f>VLOOKUP(A1565,AbilBalance!D:M,10,FALSE)</f>
        <v>606.5,1.17</v>
      </c>
      <c r="D1565">
        <f>ROUNDUP(VLOOKUP(A1565,LevelBalance!U:V,2,FALSE)/(24*60),0)</f>
        <v>5799</v>
      </c>
      <c r="E1565">
        <f>VLOOKUP(A1565,LevelBalance!U:X,4,FALSE)</f>
        <v>0</v>
      </c>
    </row>
    <row r="1566" spans="1:5" x14ac:dyDescent="0.3">
      <c r="A1566">
        <v>1564</v>
      </c>
      <c r="B1566" s="18" t="str">
        <f>VLOOKUP(A1566,AbilBalance!D:M,9,FALSE)</f>
        <v>60,42</v>
      </c>
      <c r="C1566" s="19" t="str">
        <f>VLOOKUP(A1566,AbilBalance!D:M,10,FALSE)</f>
        <v>1.62,245.5</v>
      </c>
      <c r="D1566">
        <f>ROUNDUP(VLOOKUP(A1566,LevelBalance!U:V,2,FALSE)/(24*60),0)</f>
        <v>5799</v>
      </c>
      <c r="E1566">
        <f>VLOOKUP(A1566,LevelBalance!U:X,4,FALSE)</f>
        <v>0</v>
      </c>
    </row>
    <row r="1567" spans="1:5" x14ac:dyDescent="0.3">
      <c r="A1567">
        <v>1565</v>
      </c>
      <c r="B1567" s="18" t="str">
        <f>VLOOKUP(A1567,AbilBalance!D:M,9,FALSE)</f>
        <v>35,54</v>
      </c>
      <c r="C1567" s="19" t="str">
        <f>VLOOKUP(A1567,AbilBalance!D:M,10,FALSE)</f>
        <v>5770,7.02</v>
      </c>
      <c r="D1567">
        <f>ROUNDUP(VLOOKUP(A1567,LevelBalance!U:V,2,FALSE)/(24*60),0)</f>
        <v>5834</v>
      </c>
      <c r="E1567">
        <f>VLOOKUP(A1567,LevelBalance!U:X,4,FALSE)</f>
        <v>0</v>
      </c>
    </row>
    <row r="1568" spans="1:5" x14ac:dyDescent="0.3">
      <c r="A1568">
        <v>1566</v>
      </c>
      <c r="B1568" s="18" t="str">
        <f>VLOOKUP(A1568,AbilBalance!D:M,9,FALSE)</f>
        <v>36,50</v>
      </c>
      <c r="C1568" s="19" t="str">
        <f>VLOOKUP(A1568,AbilBalance!D:M,10,FALSE)</f>
        <v>2935,86.05</v>
      </c>
      <c r="D1568">
        <f>ROUNDUP(VLOOKUP(A1568,LevelBalance!U:V,2,FALSE)/(24*60),0)</f>
        <v>5834</v>
      </c>
      <c r="E1568">
        <f>VLOOKUP(A1568,LevelBalance!U:X,4,FALSE)</f>
        <v>0</v>
      </c>
    </row>
    <row r="1569" spans="1:5" x14ac:dyDescent="0.3">
      <c r="A1569">
        <v>1567</v>
      </c>
      <c r="B1569" s="18" t="str">
        <f>VLOOKUP(A1569,AbilBalance!D:M,9,FALSE)</f>
        <v>39,47</v>
      </c>
      <c r="C1569" s="19" t="str">
        <f>VLOOKUP(A1569,AbilBalance!D:M,10,FALSE)</f>
        <v>1771,288.5</v>
      </c>
      <c r="D1569">
        <f>ROUNDUP(VLOOKUP(A1569,LevelBalance!U:V,2,FALSE)/(24*60),0)</f>
        <v>5834</v>
      </c>
      <c r="E1569">
        <f>VLOOKUP(A1569,LevelBalance!U:X,4,FALSE)</f>
        <v>0</v>
      </c>
    </row>
    <row r="1570" spans="1:5" x14ac:dyDescent="0.3">
      <c r="A1570">
        <v>1568</v>
      </c>
      <c r="B1570" s="18" t="str">
        <f>VLOOKUP(A1570,AbilBalance!D:M,9,FALSE)</f>
        <v>43,55</v>
      </c>
      <c r="C1570" s="19" t="str">
        <f>VLOOKUP(A1570,AbilBalance!D:M,10,FALSE)</f>
        <v>607,1.17</v>
      </c>
      <c r="D1570">
        <f>ROUNDUP(VLOOKUP(A1570,LevelBalance!U:V,2,FALSE)/(24*60),0)</f>
        <v>5834</v>
      </c>
      <c r="E1570">
        <f>VLOOKUP(A1570,LevelBalance!U:X,4,FALSE)</f>
        <v>0</v>
      </c>
    </row>
    <row r="1571" spans="1:5" x14ac:dyDescent="0.3">
      <c r="A1571">
        <v>1569</v>
      </c>
      <c r="B1571" s="18" t="str">
        <f>VLOOKUP(A1571,AbilBalance!D:M,9,FALSE)</f>
        <v>60,46</v>
      </c>
      <c r="C1571" s="19" t="str">
        <f>VLOOKUP(A1571,AbilBalance!D:M,10,FALSE)</f>
        <v>1.62,24.1</v>
      </c>
      <c r="D1571">
        <f>ROUNDUP(VLOOKUP(A1571,LevelBalance!U:V,2,FALSE)/(24*60),0)</f>
        <v>5834</v>
      </c>
      <c r="E1571">
        <f>VLOOKUP(A1571,LevelBalance!U:X,4,FALSE)</f>
        <v>0</v>
      </c>
    </row>
    <row r="1572" spans="1:5" x14ac:dyDescent="0.3">
      <c r="A1572">
        <v>1570</v>
      </c>
      <c r="B1572" s="18" t="str">
        <f>VLOOKUP(A1572,AbilBalance!D:M,9,FALSE)</f>
        <v>35,54</v>
      </c>
      <c r="C1572" s="19" t="str">
        <f>VLOOKUP(A1572,AbilBalance!D:M,10,FALSE)</f>
        <v>5775,7.03</v>
      </c>
      <c r="D1572">
        <f>ROUNDUP(VLOOKUP(A1572,LevelBalance!U:V,2,FALSE)/(24*60),0)</f>
        <v>5834</v>
      </c>
      <c r="E1572">
        <f>VLOOKUP(A1572,LevelBalance!U:X,4,FALSE)</f>
        <v>0</v>
      </c>
    </row>
    <row r="1573" spans="1:5" x14ac:dyDescent="0.3">
      <c r="A1573">
        <v>1571</v>
      </c>
      <c r="B1573" s="18" t="str">
        <f>VLOOKUP(A1573,AbilBalance!D:M,9,FALSE)</f>
        <v>36,50</v>
      </c>
      <c r="C1573" s="19" t="str">
        <f>VLOOKUP(A1573,AbilBalance!D:M,10,FALSE)</f>
        <v>2937.5,86.13</v>
      </c>
      <c r="D1573">
        <f>ROUNDUP(VLOOKUP(A1573,LevelBalance!U:V,2,FALSE)/(24*60),0)</f>
        <v>5834</v>
      </c>
      <c r="E1573">
        <f>VLOOKUP(A1573,LevelBalance!U:X,4,FALSE)</f>
        <v>0</v>
      </c>
    </row>
    <row r="1574" spans="1:5" x14ac:dyDescent="0.3">
      <c r="A1574">
        <v>1572</v>
      </c>
      <c r="B1574" s="18" t="str">
        <f>VLOOKUP(A1574,AbilBalance!D:M,9,FALSE)</f>
        <v>39,47</v>
      </c>
      <c r="C1574" s="19" t="str">
        <f>VLOOKUP(A1574,AbilBalance!D:M,10,FALSE)</f>
        <v>1772.5,288.75</v>
      </c>
      <c r="D1574">
        <f>ROUNDUP(VLOOKUP(A1574,LevelBalance!U:V,2,FALSE)/(24*60),0)</f>
        <v>5834</v>
      </c>
      <c r="E1574">
        <f>VLOOKUP(A1574,LevelBalance!U:X,4,FALSE)</f>
        <v>0</v>
      </c>
    </row>
    <row r="1575" spans="1:5" x14ac:dyDescent="0.3">
      <c r="A1575">
        <v>1573</v>
      </c>
      <c r="B1575" s="18" t="str">
        <f>VLOOKUP(A1575,AbilBalance!D:M,9,FALSE)</f>
        <v>43,55</v>
      </c>
      <c r="C1575" s="19" t="str">
        <f>VLOOKUP(A1575,AbilBalance!D:M,10,FALSE)</f>
        <v>607.5,1.17</v>
      </c>
      <c r="D1575">
        <f>ROUNDUP(VLOOKUP(A1575,LevelBalance!U:V,2,FALSE)/(24*60),0)</f>
        <v>5834</v>
      </c>
      <c r="E1575">
        <f>VLOOKUP(A1575,LevelBalance!U:X,4,FALSE)</f>
        <v>0</v>
      </c>
    </row>
    <row r="1576" spans="1:5" x14ac:dyDescent="0.3">
      <c r="A1576">
        <v>1574</v>
      </c>
      <c r="B1576" s="18" t="str">
        <f>VLOOKUP(A1576,AbilBalance!D:M,9,FALSE)</f>
        <v>60,61</v>
      </c>
      <c r="C1576" s="19" t="str">
        <f>VLOOKUP(A1576,AbilBalance!D:M,10,FALSE)</f>
        <v>1.62,1.06</v>
      </c>
      <c r="D1576">
        <f>ROUNDUP(VLOOKUP(A1576,LevelBalance!U:V,2,FALSE)/(24*60),0)</f>
        <v>5834</v>
      </c>
      <c r="E1576">
        <f>VLOOKUP(A1576,LevelBalance!U:X,4,FALSE)</f>
        <v>0</v>
      </c>
    </row>
    <row r="1577" spans="1:5" x14ac:dyDescent="0.3">
      <c r="A1577">
        <v>1575</v>
      </c>
      <c r="B1577" s="18" t="str">
        <f>VLOOKUP(A1577,AbilBalance!D:M,9,FALSE)</f>
        <v>35,54</v>
      </c>
      <c r="C1577" s="19" t="str">
        <f>VLOOKUP(A1577,AbilBalance!D:M,10,FALSE)</f>
        <v>5780,7.03</v>
      </c>
      <c r="D1577">
        <f>ROUNDUP(VLOOKUP(A1577,LevelBalance!U:V,2,FALSE)/(24*60),0)</f>
        <v>5869</v>
      </c>
      <c r="E1577">
        <f>VLOOKUP(A1577,LevelBalance!U:X,4,FALSE)</f>
        <v>0</v>
      </c>
    </row>
    <row r="1578" spans="1:5" x14ac:dyDescent="0.3">
      <c r="A1578">
        <v>1576</v>
      </c>
      <c r="B1578" s="18" t="str">
        <f>VLOOKUP(A1578,AbilBalance!D:M,9,FALSE)</f>
        <v>36,50</v>
      </c>
      <c r="C1578" s="19" t="str">
        <f>VLOOKUP(A1578,AbilBalance!D:M,10,FALSE)</f>
        <v>2940,86.2</v>
      </c>
      <c r="D1578">
        <f>ROUNDUP(VLOOKUP(A1578,LevelBalance!U:V,2,FALSE)/(24*60),0)</f>
        <v>5869</v>
      </c>
      <c r="E1578">
        <f>VLOOKUP(A1578,LevelBalance!U:X,4,FALSE)</f>
        <v>0</v>
      </c>
    </row>
    <row r="1579" spans="1:5" x14ac:dyDescent="0.3">
      <c r="A1579">
        <v>1577</v>
      </c>
      <c r="B1579" s="18" t="str">
        <f>VLOOKUP(A1579,AbilBalance!D:M,9,FALSE)</f>
        <v>39,47</v>
      </c>
      <c r="C1579" s="19" t="str">
        <f>VLOOKUP(A1579,AbilBalance!D:M,10,FALSE)</f>
        <v>1774,289</v>
      </c>
      <c r="D1579">
        <f>ROUNDUP(VLOOKUP(A1579,LevelBalance!U:V,2,FALSE)/(24*60),0)</f>
        <v>5869</v>
      </c>
      <c r="E1579">
        <f>VLOOKUP(A1579,LevelBalance!U:X,4,FALSE)</f>
        <v>0</v>
      </c>
    </row>
    <row r="1580" spans="1:5" x14ac:dyDescent="0.3">
      <c r="A1580">
        <v>1578</v>
      </c>
      <c r="B1580" s="18" t="str">
        <f>VLOOKUP(A1580,AbilBalance!D:M,9,FALSE)</f>
        <v>43,55</v>
      </c>
      <c r="C1580" s="19" t="str">
        <f>VLOOKUP(A1580,AbilBalance!D:M,10,FALSE)</f>
        <v>608,1.17</v>
      </c>
      <c r="D1580">
        <f>ROUNDUP(VLOOKUP(A1580,LevelBalance!U:V,2,FALSE)/(24*60),0)</f>
        <v>5869</v>
      </c>
      <c r="E1580">
        <f>VLOOKUP(A1580,LevelBalance!U:X,4,FALSE)</f>
        <v>0</v>
      </c>
    </row>
    <row r="1581" spans="1:5" x14ac:dyDescent="0.3">
      <c r="A1581">
        <v>1579</v>
      </c>
      <c r="B1581" s="18" t="str">
        <f>VLOOKUP(A1581,AbilBalance!D:M,9,FALSE)</f>
        <v>60,42</v>
      </c>
      <c r="C1581" s="19" t="str">
        <f>VLOOKUP(A1581,AbilBalance!D:M,10,FALSE)</f>
        <v>1.62,246</v>
      </c>
      <c r="D1581">
        <f>ROUNDUP(VLOOKUP(A1581,LevelBalance!U:V,2,FALSE)/(24*60),0)</f>
        <v>5869</v>
      </c>
      <c r="E1581">
        <f>VLOOKUP(A1581,LevelBalance!U:X,4,FALSE)</f>
        <v>0</v>
      </c>
    </row>
    <row r="1582" spans="1:5" x14ac:dyDescent="0.3">
      <c r="A1582">
        <v>1580</v>
      </c>
      <c r="B1582" s="18" t="str">
        <f>VLOOKUP(A1582,AbilBalance!D:M,9,FALSE)</f>
        <v>35,54</v>
      </c>
      <c r="C1582" s="19" t="str">
        <f>VLOOKUP(A1582,AbilBalance!D:M,10,FALSE)</f>
        <v>5785,7.04</v>
      </c>
      <c r="D1582">
        <f>ROUNDUP(VLOOKUP(A1582,LevelBalance!U:V,2,FALSE)/(24*60),0)</f>
        <v>5869</v>
      </c>
      <c r="E1582">
        <f>VLOOKUP(A1582,LevelBalance!U:X,4,FALSE)</f>
        <v>0</v>
      </c>
    </row>
    <row r="1583" spans="1:5" x14ac:dyDescent="0.3">
      <c r="A1583">
        <v>1581</v>
      </c>
      <c r="B1583" s="18" t="str">
        <f>VLOOKUP(A1583,AbilBalance!D:M,9,FALSE)</f>
        <v>36,50</v>
      </c>
      <c r="C1583" s="19" t="str">
        <f>VLOOKUP(A1583,AbilBalance!D:M,10,FALSE)</f>
        <v>2942.5,86.28</v>
      </c>
      <c r="D1583">
        <f>ROUNDUP(VLOOKUP(A1583,LevelBalance!U:V,2,FALSE)/(24*60),0)</f>
        <v>5869</v>
      </c>
      <c r="E1583">
        <f>VLOOKUP(A1583,LevelBalance!U:X,4,FALSE)</f>
        <v>0</v>
      </c>
    </row>
    <row r="1584" spans="1:5" x14ac:dyDescent="0.3">
      <c r="A1584">
        <v>1582</v>
      </c>
      <c r="B1584" s="18" t="str">
        <f>VLOOKUP(A1584,AbilBalance!D:M,9,FALSE)</f>
        <v>39,47</v>
      </c>
      <c r="C1584" s="19" t="str">
        <f>VLOOKUP(A1584,AbilBalance!D:M,10,FALSE)</f>
        <v>1775.5,289.25</v>
      </c>
      <c r="D1584">
        <f>ROUNDUP(VLOOKUP(A1584,LevelBalance!U:V,2,FALSE)/(24*60),0)</f>
        <v>5869</v>
      </c>
      <c r="E1584">
        <f>VLOOKUP(A1584,LevelBalance!U:X,4,FALSE)</f>
        <v>0</v>
      </c>
    </row>
    <row r="1585" spans="1:5" x14ac:dyDescent="0.3">
      <c r="A1585">
        <v>1583</v>
      </c>
      <c r="B1585" s="18" t="str">
        <f>VLOOKUP(A1585,AbilBalance!D:M,9,FALSE)</f>
        <v>43,55</v>
      </c>
      <c r="C1585" s="19" t="str">
        <f>VLOOKUP(A1585,AbilBalance!D:M,10,FALSE)</f>
        <v>608.5,1.17</v>
      </c>
      <c r="D1585">
        <f>ROUNDUP(VLOOKUP(A1585,LevelBalance!U:V,2,FALSE)/(24*60),0)</f>
        <v>5869</v>
      </c>
      <c r="E1585">
        <f>VLOOKUP(A1585,LevelBalance!U:X,4,FALSE)</f>
        <v>0</v>
      </c>
    </row>
    <row r="1586" spans="1:5" x14ac:dyDescent="0.3">
      <c r="A1586">
        <v>1584</v>
      </c>
      <c r="B1586" s="18" t="str">
        <f>VLOOKUP(A1586,AbilBalance!D:M,9,FALSE)</f>
        <v>60,46</v>
      </c>
      <c r="C1586" s="19" t="str">
        <f>VLOOKUP(A1586,AbilBalance!D:M,10,FALSE)</f>
        <v>1.62,24.15</v>
      </c>
      <c r="D1586">
        <f>ROUNDUP(VLOOKUP(A1586,LevelBalance!U:V,2,FALSE)/(24*60),0)</f>
        <v>5869</v>
      </c>
      <c r="E1586">
        <f>VLOOKUP(A1586,LevelBalance!U:X,4,FALSE)</f>
        <v>0</v>
      </c>
    </row>
    <row r="1587" spans="1:5" x14ac:dyDescent="0.3">
      <c r="A1587">
        <v>1585</v>
      </c>
      <c r="B1587" s="18" t="str">
        <f>VLOOKUP(A1587,AbilBalance!D:M,9,FALSE)</f>
        <v>35,54</v>
      </c>
      <c r="C1587" s="19" t="str">
        <f>VLOOKUP(A1587,AbilBalance!D:M,10,FALSE)</f>
        <v>5790,7.04</v>
      </c>
      <c r="D1587">
        <f>ROUNDUP(VLOOKUP(A1587,LevelBalance!U:V,2,FALSE)/(24*60),0)</f>
        <v>5903</v>
      </c>
      <c r="E1587">
        <f>VLOOKUP(A1587,LevelBalance!U:X,4,FALSE)</f>
        <v>0</v>
      </c>
    </row>
    <row r="1588" spans="1:5" x14ac:dyDescent="0.3">
      <c r="A1588">
        <v>1586</v>
      </c>
      <c r="B1588" s="18" t="str">
        <f>VLOOKUP(A1588,AbilBalance!D:M,9,FALSE)</f>
        <v>36,50</v>
      </c>
      <c r="C1588" s="19" t="str">
        <f>VLOOKUP(A1588,AbilBalance!D:M,10,FALSE)</f>
        <v>2945,86.35</v>
      </c>
      <c r="D1588">
        <f>ROUNDUP(VLOOKUP(A1588,LevelBalance!U:V,2,FALSE)/(24*60),0)</f>
        <v>5903</v>
      </c>
      <c r="E1588">
        <f>VLOOKUP(A1588,LevelBalance!U:X,4,FALSE)</f>
        <v>0</v>
      </c>
    </row>
    <row r="1589" spans="1:5" x14ac:dyDescent="0.3">
      <c r="A1589">
        <v>1587</v>
      </c>
      <c r="B1589" s="18" t="str">
        <f>VLOOKUP(A1589,AbilBalance!D:M,9,FALSE)</f>
        <v>39,47</v>
      </c>
      <c r="C1589" s="19" t="str">
        <f>VLOOKUP(A1589,AbilBalance!D:M,10,FALSE)</f>
        <v>1777,289.5</v>
      </c>
      <c r="D1589">
        <f>ROUNDUP(VLOOKUP(A1589,LevelBalance!U:V,2,FALSE)/(24*60),0)</f>
        <v>5903</v>
      </c>
      <c r="E1589">
        <f>VLOOKUP(A1589,LevelBalance!U:X,4,FALSE)</f>
        <v>0</v>
      </c>
    </row>
    <row r="1590" spans="1:5" x14ac:dyDescent="0.3">
      <c r="A1590">
        <v>1588</v>
      </c>
      <c r="B1590" s="18" t="str">
        <f>VLOOKUP(A1590,AbilBalance!D:M,9,FALSE)</f>
        <v>43,55</v>
      </c>
      <c r="C1590" s="19" t="str">
        <f>VLOOKUP(A1590,AbilBalance!D:M,10,FALSE)</f>
        <v>609,1.17</v>
      </c>
      <c r="D1590">
        <f>ROUNDUP(VLOOKUP(A1590,LevelBalance!U:V,2,FALSE)/(24*60),0)</f>
        <v>5903</v>
      </c>
      <c r="E1590">
        <f>VLOOKUP(A1590,LevelBalance!U:X,4,FALSE)</f>
        <v>0</v>
      </c>
    </row>
    <row r="1591" spans="1:5" x14ac:dyDescent="0.3">
      <c r="A1591">
        <v>1589</v>
      </c>
      <c r="B1591" s="18" t="str">
        <f>VLOOKUP(A1591,AbilBalance!D:M,9,FALSE)</f>
        <v>60,61</v>
      </c>
      <c r="C1591" s="19" t="str">
        <f>VLOOKUP(A1591,AbilBalance!D:M,10,FALSE)</f>
        <v>1.62,1.06</v>
      </c>
      <c r="D1591">
        <f>ROUNDUP(VLOOKUP(A1591,LevelBalance!U:V,2,FALSE)/(24*60),0)</f>
        <v>5903</v>
      </c>
      <c r="E1591">
        <f>VLOOKUP(A1591,LevelBalance!U:X,4,FALSE)</f>
        <v>0</v>
      </c>
    </row>
    <row r="1592" spans="1:5" x14ac:dyDescent="0.3">
      <c r="A1592">
        <v>1590</v>
      </c>
      <c r="B1592" s="18" t="str">
        <f>VLOOKUP(A1592,AbilBalance!D:M,9,FALSE)</f>
        <v>35,54</v>
      </c>
      <c r="C1592" s="19" t="str">
        <f>VLOOKUP(A1592,AbilBalance!D:M,10,FALSE)</f>
        <v>5795,7.05</v>
      </c>
      <c r="D1592">
        <f>ROUNDUP(VLOOKUP(A1592,LevelBalance!U:V,2,FALSE)/(24*60),0)</f>
        <v>5903</v>
      </c>
      <c r="E1592">
        <f>VLOOKUP(A1592,LevelBalance!U:X,4,FALSE)</f>
        <v>0</v>
      </c>
    </row>
    <row r="1593" spans="1:5" x14ac:dyDescent="0.3">
      <c r="A1593">
        <v>1591</v>
      </c>
      <c r="B1593" s="18" t="str">
        <f>VLOOKUP(A1593,AbilBalance!D:M,9,FALSE)</f>
        <v>36,50</v>
      </c>
      <c r="C1593" s="19" t="str">
        <f>VLOOKUP(A1593,AbilBalance!D:M,10,FALSE)</f>
        <v>2947.5,86.43</v>
      </c>
      <c r="D1593">
        <f>ROUNDUP(VLOOKUP(A1593,LevelBalance!U:V,2,FALSE)/(24*60),0)</f>
        <v>5903</v>
      </c>
      <c r="E1593">
        <f>VLOOKUP(A1593,LevelBalance!U:X,4,FALSE)</f>
        <v>0</v>
      </c>
    </row>
    <row r="1594" spans="1:5" x14ac:dyDescent="0.3">
      <c r="A1594">
        <v>1592</v>
      </c>
      <c r="B1594" s="18" t="str">
        <f>VLOOKUP(A1594,AbilBalance!D:M,9,FALSE)</f>
        <v>39,47</v>
      </c>
      <c r="C1594" s="19" t="str">
        <f>VLOOKUP(A1594,AbilBalance!D:M,10,FALSE)</f>
        <v>1778.5,289.75</v>
      </c>
      <c r="D1594">
        <f>ROUNDUP(VLOOKUP(A1594,LevelBalance!U:V,2,FALSE)/(24*60),0)</f>
        <v>5903</v>
      </c>
      <c r="E1594">
        <f>VLOOKUP(A1594,LevelBalance!U:X,4,FALSE)</f>
        <v>0</v>
      </c>
    </row>
    <row r="1595" spans="1:5" x14ac:dyDescent="0.3">
      <c r="A1595">
        <v>1593</v>
      </c>
      <c r="B1595" s="18" t="str">
        <f>VLOOKUP(A1595,AbilBalance!D:M,9,FALSE)</f>
        <v>43,55</v>
      </c>
      <c r="C1595" s="19" t="str">
        <f>VLOOKUP(A1595,AbilBalance!D:M,10,FALSE)</f>
        <v>609.5,1.17</v>
      </c>
      <c r="D1595">
        <f>ROUNDUP(VLOOKUP(A1595,LevelBalance!U:V,2,FALSE)/(24*60),0)</f>
        <v>5903</v>
      </c>
      <c r="E1595">
        <f>VLOOKUP(A1595,LevelBalance!U:X,4,FALSE)</f>
        <v>0</v>
      </c>
    </row>
    <row r="1596" spans="1:5" x14ac:dyDescent="0.3">
      <c r="A1596">
        <v>1594</v>
      </c>
      <c r="B1596" s="18" t="str">
        <f>VLOOKUP(A1596,AbilBalance!D:M,9,FALSE)</f>
        <v>60,42</v>
      </c>
      <c r="C1596" s="19" t="str">
        <f>VLOOKUP(A1596,AbilBalance!D:M,10,FALSE)</f>
        <v>1.62,246.5</v>
      </c>
      <c r="D1596">
        <f>ROUNDUP(VLOOKUP(A1596,LevelBalance!U:V,2,FALSE)/(24*60),0)</f>
        <v>5903</v>
      </c>
      <c r="E1596">
        <f>VLOOKUP(A1596,LevelBalance!U:X,4,FALSE)</f>
        <v>0</v>
      </c>
    </row>
    <row r="1597" spans="1:5" x14ac:dyDescent="0.3">
      <c r="A1597">
        <v>1595</v>
      </c>
      <c r="B1597" s="18" t="str">
        <f>VLOOKUP(A1597,AbilBalance!D:M,9,FALSE)</f>
        <v>35,54</v>
      </c>
      <c r="C1597" s="19" t="str">
        <f>VLOOKUP(A1597,AbilBalance!D:M,10,FALSE)</f>
        <v>5800,7.05</v>
      </c>
      <c r="D1597">
        <f>ROUNDUP(VLOOKUP(A1597,LevelBalance!U:V,2,FALSE)/(24*60),0)</f>
        <v>5938</v>
      </c>
      <c r="E1597">
        <f>VLOOKUP(A1597,LevelBalance!U:X,4,FALSE)</f>
        <v>0</v>
      </c>
    </row>
    <row r="1598" spans="1:5" x14ac:dyDescent="0.3">
      <c r="A1598">
        <v>1596</v>
      </c>
      <c r="B1598" s="18" t="str">
        <f>VLOOKUP(A1598,AbilBalance!D:M,9,FALSE)</f>
        <v>36,50</v>
      </c>
      <c r="C1598" s="19" t="str">
        <f>VLOOKUP(A1598,AbilBalance!D:M,10,FALSE)</f>
        <v>2950,86.5</v>
      </c>
      <c r="D1598">
        <f>ROUNDUP(VLOOKUP(A1598,LevelBalance!U:V,2,FALSE)/(24*60),0)</f>
        <v>5938</v>
      </c>
      <c r="E1598">
        <f>VLOOKUP(A1598,LevelBalance!U:X,4,FALSE)</f>
        <v>0</v>
      </c>
    </row>
    <row r="1599" spans="1:5" x14ac:dyDescent="0.3">
      <c r="A1599">
        <v>1597</v>
      </c>
      <c r="B1599" s="18" t="str">
        <f>VLOOKUP(A1599,AbilBalance!D:M,9,FALSE)</f>
        <v>39,47</v>
      </c>
      <c r="C1599" s="19" t="str">
        <f>VLOOKUP(A1599,AbilBalance!D:M,10,FALSE)</f>
        <v>1780,290</v>
      </c>
      <c r="D1599">
        <f>ROUNDUP(VLOOKUP(A1599,LevelBalance!U:V,2,FALSE)/(24*60),0)</f>
        <v>5938</v>
      </c>
      <c r="E1599">
        <f>VLOOKUP(A1599,LevelBalance!U:X,4,FALSE)</f>
        <v>0</v>
      </c>
    </row>
    <row r="1600" spans="1:5" x14ac:dyDescent="0.3">
      <c r="A1600">
        <v>1598</v>
      </c>
      <c r="B1600" s="18" t="str">
        <f>VLOOKUP(A1600,AbilBalance!D:M,9,FALSE)</f>
        <v>43,55</v>
      </c>
      <c r="C1600" s="19" t="str">
        <f>VLOOKUP(A1600,AbilBalance!D:M,10,FALSE)</f>
        <v>610,1.17</v>
      </c>
      <c r="D1600">
        <f>ROUNDUP(VLOOKUP(A1600,LevelBalance!U:V,2,FALSE)/(24*60),0)</f>
        <v>5938</v>
      </c>
      <c r="E1600">
        <f>VLOOKUP(A1600,LevelBalance!U:X,4,FALSE)</f>
        <v>0</v>
      </c>
    </row>
    <row r="1601" spans="1:5" x14ac:dyDescent="0.3">
      <c r="A1601">
        <v>1599</v>
      </c>
      <c r="B1601" s="18" t="str">
        <f>VLOOKUP(A1601,AbilBalance!D:M,9,FALSE)</f>
        <v>60,46</v>
      </c>
      <c r="C1601" s="19" t="str">
        <f>VLOOKUP(A1601,AbilBalance!D:M,10,FALSE)</f>
        <v>1.62,24.2</v>
      </c>
      <c r="D1601">
        <f>ROUNDUP(VLOOKUP(A1601,LevelBalance!U:V,2,FALSE)/(24*60),0)</f>
        <v>5938</v>
      </c>
      <c r="E1601">
        <f>VLOOKUP(A1601,LevelBalance!U:X,4,FALSE)</f>
        <v>0</v>
      </c>
    </row>
    <row r="1602" spans="1:5" x14ac:dyDescent="0.3">
      <c r="A1602">
        <v>1600</v>
      </c>
      <c r="B1602" s="18" t="str">
        <f>VLOOKUP(A1602,AbilBalance!D:M,9,FALSE)</f>
        <v>35,54</v>
      </c>
      <c r="C1602" s="19" t="str">
        <f>VLOOKUP(A1602,AbilBalance!D:M,10,FALSE)</f>
        <v>5805,7.06</v>
      </c>
      <c r="D1602">
        <f>ROUNDUP(VLOOKUP(A1602,LevelBalance!U:V,2,FALSE)/(24*60),0)</f>
        <v>5938</v>
      </c>
      <c r="E1602">
        <f>VLOOKUP(A1602,LevelBalance!U:X,4,FALSE)</f>
        <v>0</v>
      </c>
    </row>
    <row r="1603" spans="1:5" x14ac:dyDescent="0.3">
      <c r="A1603">
        <v>1601</v>
      </c>
      <c r="B1603" s="18" t="str">
        <f>VLOOKUP(A1603,AbilBalance!D:M,9,FALSE)</f>
        <v>36,50</v>
      </c>
      <c r="C1603" s="19" t="str">
        <f>VLOOKUP(A1603,AbilBalance!D:M,10,FALSE)</f>
        <v>2952.5,86.58</v>
      </c>
      <c r="D1603">
        <f>ROUNDUP(VLOOKUP(A1603,LevelBalance!U:V,2,FALSE)/(24*60),0)</f>
        <v>5938</v>
      </c>
      <c r="E1603">
        <f>VLOOKUP(A1603,LevelBalance!U:X,4,FALSE)</f>
        <v>0</v>
      </c>
    </row>
    <row r="1604" spans="1:5" x14ac:dyDescent="0.3">
      <c r="A1604">
        <v>1602</v>
      </c>
      <c r="B1604" s="18" t="str">
        <f>VLOOKUP(A1604,AbilBalance!D:M,9,FALSE)</f>
        <v>39,47</v>
      </c>
      <c r="C1604" s="19" t="str">
        <f>VLOOKUP(A1604,AbilBalance!D:M,10,FALSE)</f>
        <v>1781.5,290.25</v>
      </c>
      <c r="D1604">
        <f>ROUNDUP(VLOOKUP(A1604,LevelBalance!U:V,2,FALSE)/(24*60),0)</f>
        <v>5938</v>
      </c>
      <c r="E1604">
        <f>VLOOKUP(A1604,LevelBalance!U:X,4,FALSE)</f>
        <v>0</v>
      </c>
    </row>
    <row r="1605" spans="1:5" x14ac:dyDescent="0.3">
      <c r="A1605">
        <v>1603</v>
      </c>
      <c r="B1605" s="18" t="str">
        <f>VLOOKUP(A1605,AbilBalance!D:M,9,FALSE)</f>
        <v>43,55</v>
      </c>
      <c r="C1605" s="19" t="str">
        <f>VLOOKUP(A1605,AbilBalance!D:M,10,FALSE)</f>
        <v>610.5,1.18</v>
      </c>
      <c r="D1605">
        <f>ROUNDUP(VLOOKUP(A1605,LevelBalance!U:V,2,FALSE)/(24*60),0)</f>
        <v>5938</v>
      </c>
      <c r="E1605">
        <f>VLOOKUP(A1605,LevelBalance!U:X,4,FALSE)</f>
        <v>0</v>
      </c>
    </row>
    <row r="1606" spans="1:5" x14ac:dyDescent="0.3">
      <c r="A1606">
        <v>1604</v>
      </c>
      <c r="B1606" s="18" t="str">
        <f>VLOOKUP(A1606,AbilBalance!D:M,9,FALSE)</f>
        <v>60,61</v>
      </c>
      <c r="C1606" s="19" t="str">
        <f>VLOOKUP(A1606,AbilBalance!D:M,10,FALSE)</f>
        <v>1.63,1.06</v>
      </c>
      <c r="D1606">
        <f>ROUNDUP(VLOOKUP(A1606,LevelBalance!U:V,2,FALSE)/(24*60),0)</f>
        <v>5938</v>
      </c>
      <c r="E1606">
        <f>VLOOKUP(A1606,LevelBalance!U:X,4,FALSE)</f>
        <v>0</v>
      </c>
    </row>
    <row r="1607" spans="1:5" x14ac:dyDescent="0.3">
      <c r="A1607">
        <v>1605</v>
      </c>
      <c r="B1607" s="18" t="str">
        <f>VLOOKUP(A1607,AbilBalance!D:M,9,FALSE)</f>
        <v>35,54</v>
      </c>
      <c r="C1607" s="19" t="str">
        <f>VLOOKUP(A1607,AbilBalance!D:M,10,FALSE)</f>
        <v>5810,7.06</v>
      </c>
      <c r="D1607">
        <f>ROUNDUP(VLOOKUP(A1607,LevelBalance!U:V,2,FALSE)/(24*60),0)</f>
        <v>5973</v>
      </c>
      <c r="E1607">
        <f>VLOOKUP(A1607,LevelBalance!U:X,4,FALSE)</f>
        <v>0</v>
      </c>
    </row>
    <row r="1608" spans="1:5" x14ac:dyDescent="0.3">
      <c r="A1608">
        <v>1606</v>
      </c>
      <c r="B1608" s="18" t="str">
        <f>VLOOKUP(A1608,AbilBalance!D:M,9,FALSE)</f>
        <v>36,50</v>
      </c>
      <c r="C1608" s="19" t="str">
        <f>VLOOKUP(A1608,AbilBalance!D:M,10,FALSE)</f>
        <v>2955,86.65</v>
      </c>
      <c r="D1608">
        <f>ROUNDUP(VLOOKUP(A1608,LevelBalance!U:V,2,FALSE)/(24*60),0)</f>
        <v>5973</v>
      </c>
      <c r="E1608">
        <f>VLOOKUP(A1608,LevelBalance!U:X,4,FALSE)</f>
        <v>0</v>
      </c>
    </row>
    <row r="1609" spans="1:5" x14ac:dyDescent="0.3">
      <c r="A1609">
        <v>1607</v>
      </c>
      <c r="B1609" s="18" t="str">
        <f>VLOOKUP(A1609,AbilBalance!D:M,9,FALSE)</f>
        <v>39,47</v>
      </c>
      <c r="C1609" s="19" t="str">
        <f>VLOOKUP(A1609,AbilBalance!D:M,10,FALSE)</f>
        <v>1783,290.5</v>
      </c>
      <c r="D1609">
        <f>ROUNDUP(VLOOKUP(A1609,LevelBalance!U:V,2,FALSE)/(24*60),0)</f>
        <v>5973</v>
      </c>
      <c r="E1609">
        <f>VLOOKUP(A1609,LevelBalance!U:X,4,FALSE)</f>
        <v>0</v>
      </c>
    </row>
    <row r="1610" spans="1:5" x14ac:dyDescent="0.3">
      <c r="A1610">
        <v>1608</v>
      </c>
      <c r="B1610" s="18" t="str">
        <f>VLOOKUP(A1610,AbilBalance!D:M,9,FALSE)</f>
        <v>43,55</v>
      </c>
      <c r="C1610" s="19" t="str">
        <f>VLOOKUP(A1610,AbilBalance!D:M,10,FALSE)</f>
        <v>611,1.18</v>
      </c>
      <c r="D1610">
        <f>ROUNDUP(VLOOKUP(A1610,LevelBalance!U:V,2,FALSE)/(24*60),0)</f>
        <v>5973</v>
      </c>
      <c r="E1610">
        <f>VLOOKUP(A1610,LevelBalance!U:X,4,FALSE)</f>
        <v>0</v>
      </c>
    </row>
    <row r="1611" spans="1:5" x14ac:dyDescent="0.3">
      <c r="A1611">
        <v>1609</v>
      </c>
      <c r="B1611" s="18" t="str">
        <f>VLOOKUP(A1611,AbilBalance!D:M,9,FALSE)</f>
        <v>60,42</v>
      </c>
      <c r="C1611" s="19" t="str">
        <f>VLOOKUP(A1611,AbilBalance!D:M,10,FALSE)</f>
        <v>1.63,247</v>
      </c>
      <c r="D1611">
        <f>ROUNDUP(VLOOKUP(A1611,LevelBalance!U:V,2,FALSE)/(24*60),0)</f>
        <v>5973</v>
      </c>
      <c r="E1611">
        <f>VLOOKUP(A1611,LevelBalance!U:X,4,FALSE)</f>
        <v>0</v>
      </c>
    </row>
    <row r="1612" spans="1:5" x14ac:dyDescent="0.3">
      <c r="A1612">
        <v>1610</v>
      </c>
      <c r="B1612" s="18" t="str">
        <f>VLOOKUP(A1612,AbilBalance!D:M,9,FALSE)</f>
        <v>35,54</v>
      </c>
      <c r="C1612" s="19" t="str">
        <f>VLOOKUP(A1612,AbilBalance!D:M,10,FALSE)</f>
        <v>5815,7.07</v>
      </c>
      <c r="D1612">
        <f>ROUNDUP(VLOOKUP(A1612,LevelBalance!U:V,2,FALSE)/(24*60),0)</f>
        <v>5973</v>
      </c>
      <c r="E1612">
        <f>VLOOKUP(A1612,LevelBalance!U:X,4,FALSE)</f>
        <v>0</v>
      </c>
    </row>
    <row r="1613" spans="1:5" x14ac:dyDescent="0.3">
      <c r="A1613">
        <v>1611</v>
      </c>
      <c r="B1613" s="18" t="str">
        <f>VLOOKUP(A1613,AbilBalance!D:M,9,FALSE)</f>
        <v>36,50</v>
      </c>
      <c r="C1613" s="19" t="str">
        <f>VLOOKUP(A1613,AbilBalance!D:M,10,FALSE)</f>
        <v>2957.5,86.73</v>
      </c>
      <c r="D1613">
        <f>ROUNDUP(VLOOKUP(A1613,LevelBalance!U:V,2,FALSE)/(24*60),0)</f>
        <v>5973</v>
      </c>
      <c r="E1613">
        <f>VLOOKUP(A1613,LevelBalance!U:X,4,FALSE)</f>
        <v>0</v>
      </c>
    </row>
    <row r="1614" spans="1:5" x14ac:dyDescent="0.3">
      <c r="A1614">
        <v>1612</v>
      </c>
      <c r="B1614" s="18" t="str">
        <f>VLOOKUP(A1614,AbilBalance!D:M,9,FALSE)</f>
        <v>39,47</v>
      </c>
      <c r="C1614" s="19" t="str">
        <f>VLOOKUP(A1614,AbilBalance!D:M,10,FALSE)</f>
        <v>1784.5,290.75</v>
      </c>
      <c r="D1614">
        <f>ROUNDUP(VLOOKUP(A1614,LevelBalance!U:V,2,FALSE)/(24*60),0)</f>
        <v>5973</v>
      </c>
      <c r="E1614">
        <f>VLOOKUP(A1614,LevelBalance!U:X,4,FALSE)</f>
        <v>0</v>
      </c>
    </row>
    <row r="1615" spans="1:5" x14ac:dyDescent="0.3">
      <c r="A1615">
        <v>1613</v>
      </c>
      <c r="B1615" s="18" t="str">
        <f>VLOOKUP(A1615,AbilBalance!D:M,9,FALSE)</f>
        <v>43,55</v>
      </c>
      <c r="C1615" s="19" t="str">
        <f>VLOOKUP(A1615,AbilBalance!D:M,10,FALSE)</f>
        <v>611.5,1.18</v>
      </c>
      <c r="D1615">
        <f>ROUNDUP(VLOOKUP(A1615,LevelBalance!U:V,2,FALSE)/(24*60),0)</f>
        <v>5973</v>
      </c>
      <c r="E1615">
        <f>VLOOKUP(A1615,LevelBalance!U:X,4,FALSE)</f>
        <v>0</v>
      </c>
    </row>
    <row r="1616" spans="1:5" x14ac:dyDescent="0.3">
      <c r="A1616">
        <v>1614</v>
      </c>
      <c r="B1616" s="18" t="str">
        <f>VLOOKUP(A1616,AbilBalance!D:M,9,FALSE)</f>
        <v>60,46</v>
      </c>
      <c r="C1616" s="19" t="str">
        <f>VLOOKUP(A1616,AbilBalance!D:M,10,FALSE)</f>
        <v>1.63,24.25</v>
      </c>
      <c r="D1616">
        <f>ROUNDUP(VLOOKUP(A1616,LevelBalance!U:V,2,FALSE)/(24*60),0)</f>
        <v>5973</v>
      </c>
      <c r="E1616">
        <f>VLOOKUP(A1616,LevelBalance!U:X,4,FALSE)</f>
        <v>0</v>
      </c>
    </row>
    <row r="1617" spans="1:5" x14ac:dyDescent="0.3">
      <c r="A1617">
        <v>1615</v>
      </c>
      <c r="B1617" s="18" t="str">
        <f>VLOOKUP(A1617,AbilBalance!D:M,9,FALSE)</f>
        <v>35,54</v>
      </c>
      <c r="C1617" s="19" t="str">
        <f>VLOOKUP(A1617,AbilBalance!D:M,10,FALSE)</f>
        <v>5820,7.07</v>
      </c>
      <c r="D1617">
        <f>ROUNDUP(VLOOKUP(A1617,LevelBalance!U:V,2,FALSE)/(24*60),0)</f>
        <v>6007</v>
      </c>
      <c r="E1617">
        <f>VLOOKUP(A1617,LevelBalance!U:X,4,FALSE)</f>
        <v>0</v>
      </c>
    </row>
    <row r="1618" spans="1:5" x14ac:dyDescent="0.3">
      <c r="A1618">
        <v>1616</v>
      </c>
      <c r="B1618" s="18" t="str">
        <f>VLOOKUP(A1618,AbilBalance!D:M,9,FALSE)</f>
        <v>36,50</v>
      </c>
      <c r="C1618" s="19" t="str">
        <f>VLOOKUP(A1618,AbilBalance!D:M,10,FALSE)</f>
        <v>2960,86.8</v>
      </c>
      <c r="D1618">
        <f>ROUNDUP(VLOOKUP(A1618,LevelBalance!U:V,2,FALSE)/(24*60),0)</f>
        <v>6007</v>
      </c>
      <c r="E1618">
        <f>VLOOKUP(A1618,LevelBalance!U:X,4,FALSE)</f>
        <v>0</v>
      </c>
    </row>
    <row r="1619" spans="1:5" x14ac:dyDescent="0.3">
      <c r="A1619">
        <v>1617</v>
      </c>
      <c r="B1619" s="18" t="str">
        <f>VLOOKUP(A1619,AbilBalance!D:M,9,FALSE)</f>
        <v>39,47</v>
      </c>
      <c r="C1619" s="19" t="str">
        <f>VLOOKUP(A1619,AbilBalance!D:M,10,FALSE)</f>
        <v>1786,291</v>
      </c>
      <c r="D1619">
        <f>ROUNDUP(VLOOKUP(A1619,LevelBalance!U:V,2,FALSE)/(24*60),0)</f>
        <v>6007</v>
      </c>
      <c r="E1619">
        <f>VLOOKUP(A1619,LevelBalance!U:X,4,FALSE)</f>
        <v>0</v>
      </c>
    </row>
    <row r="1620" spans="1:5" x14ac:dyDescent="0.3">
      <c r="A1620">
        <v>1618</v>
      </c>
      <c r="B1620" s="18" t="str">
        <f>VLOOKUP(A1620,AbilBalance!D:M,9,FALSE)</f>
        <v>43,55</v>
      </c>
      <c r="C1620" s="19" t="str">
        <f>VLOOKUP(A1620,AbilBalance!D:M,10,FALSE)</f>
        <v>612,1.18</v>
      </c>
      <c r="D1620">
        <f>ROUNDUP(VLOOKUP(A1620,LevelBalance!U:V,2,FALSE)/(24*60),0)</f>
        <v>6007</v>
      </c>
      <c r="E1620">
        <f>VLOOKUP(A1620,LevelBalance!U:X,4,FALSE)</f>
        <v>0</v>
      </c>
    </row>
    <row r="1621" spans="1:5" x14ac:dyDescent="0.3">
      <c r="A1621">
        <v>1619</v>
      </c>
      <c r="B1621" s="18" t="str">
        <f>VLOOKUP(A1621,AbilBalance!D:M,9,FALSE)</f>
        <v>60,61</v>
      </c>
      <c r="C1621" s="19" t="str">
        <f>VLOOKUP(A1621,AbilBalance!D:M,10,FALSE)</f>
        <v>1.63,1.07</v>
      </c>
      <c r="D1621">
        <f>ROUNDUP(VLOOKUP(A1621,LevelBalance!U:V,2,FALSE)/(24*60),0)</f>
        <v>6007</v>
      </c>
      <c r="E1621">
        <f>VLOOKUP(A1621,LevelBalance!U:X,4,FALSE)</f>
        <v>0</v>
      </c>
    </row>
    <row r="1622" spans="1:5" x14ac:dyDescent="0.3">
      <c r="A1622">
        <v>1620</v>
      </c>
      <c r="B1622" s="18" t="str">
        <f>VLOOKUP(A1622,AbilBalance!D:M,9,FALSE)</f>
        <v>35,54</v>
      </c>
      <c r="C1622" s="19" t="str">
        <f>VLOOKUP(A1622,AbilBalance!D:M,10,FALSE)</f>
        <v>5825,7.08</v>
      </c>
      <c r="D1622">
        <f>ROUNDUP(VLOOKUP(A1622,LevelBalance!U:V,2,FALSE)/(24*60),0)</f>
        <v>6007</v>
      </c>
      <c r="E1622">
        <f>VLOOKUP(A1622,LevelBalance!U:X,4,FALSE)</f>
        <v>0</v>
      </c>
    </row>
    <row r="1623" spans="1:5" x14ac:dyDescent="0.3">
      <c r="A1623">
        <v>1621</v>
      </c>
      <c r="B1623" s="18" t="str">
        <f>VLOOKUP(A1623,AbilBalance!D:M,9,FALSE)</f>
        <v>36,50</v>
      </c>
      <c r="C1623" s="19" t="str">
        <f>VLOOKUP(A1623,AbilBalance!D:M,10,FALSE)</f>
        <v>2962.5,86.88</v>
      </c>
      <c r="D1623">
        <f>ROUNDUP(VLOOKUP(A1623,LevelBalance!U:V,2,FALSE)/(24*60),0)</f>
        <v>6007</v>
      </c>
      <c r="E1623">
        <f>VLOOKUP(A1623,LevelBalance!U:X,4,FALSE)</f>
        <v>0</v>
      </c>
    </row>
    <row r="1624" spans="1:5" x14ac:dyDescent="0.3">
      <c r="A1624">
        <v>1622</v>
      </c>
      <c r="B1624" s="18" t="str">
        <f>VLOOKUP(A1624,AbilBalance!D:M,9,FALSE)</f>
        <v>39,47</v>
      </c>
      <c r="C1624" s="19" t="str">
        <f>VLOOKUP(A1624,AbilBalance!D:M,10,FALSE)</f>
        <v>1787.5,291.25</v>
      </c>
      <c r="D1624">
        <f>ROUNDUP(VLOOKUP(A1624,LevelBalance!U:V,2,FALSE)/(24*60),0)</f>
        <v>6007</v>
      </c>
      <c r="E1624">
        <f>VLOOKUP(A1624,LevelBalance!U:X,4,FALSE)</f>
        <v>0</v>
      </c>
    </row>
    <row r="1625" spans="1:5" x14ac:dyDescent="0.3">
      <c r="A1625">
        <v>1623</v>
      </c>
      <c r="B1625" s="18" t="str">
        <f>VLOOKUP(A1625,AbilBalance!D:M,9,FALSE)</f>
        <v>43,55</v>
      </c>
      <c r="C1625" s="19" t="str">
        <f>VLOOKUP(A1625,AbilBalance!D:M,10,FALSE)</f>
        <v>612.5,1.18</v>
      </c>
      <c r="D1625">
        <f>ROUNDUP(VLOOKUP(A1625,LevelBalance!U:V,2,FALSE)/(24*60),0)</f>
        <v>6007</v>
      </c>
      <c r="E1625">
        <f>VLOOKUP(A1625,LevelBalance!U:X,4,FALSE)</f>
        <v>0</v>
      </c>
    </row>
    <row r="1626" spans="1:5" x14ac:dyDescent="0.3">
      <c r="A1626">
        <v>1624</v>
      </c>
      <c r="B1626" s="18" t="str">
        <f>VLOOKUP(A1626,AbilBalance!D:M,9,FALSE)</f>
        <v>60,42</v>
      </c>
      <c r="C1626" s="19" t="str">
        <f>VLOOKUP(A1626,AbilBalance!D:M,10,FALSE)</f>
        <v>1.63,247.5</v>
      </c>
      <c r="D1626">
        <f>ROUNDUP(VLOOKUP(A1626,LevelBalance!U:V,2,FALSE)/(24*60),0)</f>
        <v>6007</v>
      </c>
      <c r="E1626">
        <f>VLOOKUP(A1626,LevelBalance!U:X,4,FALSE)</f>
        <v>0</v>
      </c>
    </row>
    <row r="1627" spans="1:5" x14ac:dyDescent="0.3">
      <c r="A1627">
        <v>1625</v>
      </c>
      <c r="B1627" s="18" t="str">
        <f>VLOOKUP(A1627,AbilBalance!D:M,9,FALSE)</f>
        <v>35,54</v>
      </c>
      <c r="C1627" s="19" t="str">
        <f>VLOOKUP(A1627,AbilBalance!D:M,10,FALSE)</f>
        <v>5830,7.08</v>
      </c>
      <c r="D1627">
        <f>ROUNDUP(VLOOKUP(A1627,LevelBalance!U:V,2,FALSE)/(24*60),0)</f>
        <v>6042</v>
      </c>
      <c r="E1627">
        <f>VLOOKUP(A1627,LevelBalance!U:X,4,FALSE)</f>
        <v>0</v>
      </c>
    </row>
    <row r="1628" spans="1:5" x14ac:dyDescent="0.3">
      <c r="A1628">
        <v>1626</v>
      </c>
      <c r="B1628" s="18" t="str">
        <f>VLOOKUP(A1628,AbilBalance!D:M,9,FALSE)</f>
        <v>36,50</v>
      </c>
      <c r="C1628" s="19" t="str">
        <f>VLOOKUP(A1628,AbilBalance!D:M,10,FALSE)</f>
        <v>2965,86.95</v>
      </c>
      <c r="D1628">
        <f>ROUNDUP(VLOOKUP(A1628,LevelBalance!U:V,2,FALSE)/(24*60),0)</f>
        <v>6042</v>
      </c>
      <c r="E1628">
        <f>VLOOKUP(A1628,LevelBalance!U:X,4,FALSE)</f>
        <v>0</v>
      </c>
    </row>
    <row r="1629" spans="1:5" x14ac:dyDescent="0.3">
      <c r="A1629">
        <v>1627</v>
      </c>
      <c r="B1629" s="18" t="str">
        <f>VLOOKUP(A1629,AbilBalance!D:M,9,FALSE)</f>
        <v>39,47</v>
      </c>
      <c r="C1629" s="19" t="str">
        <f>VLOOKUP(A1629,AbilBalance!D:M,10,FALSE)</f>
        <v>1789,291.5</v>
      </c>
      <c r="D1629">
        <f>ROUNDUP(VLOOKUP(A1629,LevelBalance!U:V,2,FALSE)/(24*60),0)</f>
        <v>6042</v>
      </c>
      <c r="E1629">
        <f>VLOOKUP(A1629,LevelBalance!U:X,4,FALSE)</f>
        <v>0</v>
      </c>
    </row>
    <row r="1630" spans="1:5" x14ac:dyDescent="0.3">
      <c r="A1630">
        <v>1628</v>
      </c>
      <c r="B1630" s="18" t="str">
        <f>VLOOKUP(A1630,AbilBalance!D:M,9,FALSE)</f>
        <v>43,55</v>
      </c>
      <c r="C1630" s="19" t="str">
        <f>VLOOKUP(A1630,AbilBalance!D:M,10,FALSE)</f>
        <v>613,1.18</v>
      </c>
      <c r="D1630">
        <f>ROUNDUP(VLOOKUP(A1630,LevelBalance!U:V,2,FALSE)/(24*60),0)</f>
        <v>6042</v>
      </c>
      <c r="E1630">
        <f>VLOOKUP(A1630,LevelBalance!U:X,4,FALSE)</f>
        <v>0</v>
      </c>
    </row>
    <row r="1631" spans="1:5" x14ac:dyDescent="0.3">
      <c r="A1631">
        <v>1629</v>
      </c>
      <c r="B1631" s="18" t="str">
        <f>VLOOKUP(A1631,AbilBalance!D:M,9,FALSE)</f>
        <v>60,46</v>
      </c>
      <c r="C1631" s="19" t="str">
        <f>VLOOKUP(A1631,AbilBalance!D:M,10,FALSE)</f>
        <v>1.63,24.3</v>
      </c>
      <c r="D1631">
        <f>ROUNDUP(VLOOKUP(A1631,LevelBalance!U:V,2,FALSE)/(24*60),0)</f>
        <v>6042</v>
      </c>
      <c r="E1631">
        <f>VLOOKUP(A1631,LevelBalance!U:X,4,FALSE)</f>
        <v>0</v>
      </c>
    </row>
    <row r="1632" spans="1:5" x14ac:dyDescent="0.3">
      <c r="A1632">
        <v>1630</v>
      </c>
      <c r="B1632" s="18" t="str">
        <f>VLOOKUP(A1632,AbilBalance!D:M,9,FALSE)</f>
        <v>35,54</v>
      </c>
      <c r="C1632" s="19" t="str">
        <f>VLOOKUP(A1632,AbilBalance!D:M,10,FALSE)</f>
        <v>5835,7.09</v>
      </c>
      <c r="D1632">
        <f>ROUNDUP(VLOOKUP(A1632,LevelBalance!U:V,2,FALSE)/(24*60),0)</f>
        <v>6042</v>
      </c>
      <c r="E1632">
        <f>VLOOKUP(A1632,LevelBalance!U:X,4,FALSE)</f>
        <v>0</v>
      </c>
    </row>
    <row r="1633" spans="1:5" x14ac:dyDescent="0.3">
      <c r="A1633">
        <v>1631</v>
      </c>
      <c r="B1633" s="18" t="str">
        <f>VLOOKUP(A1633,AbilBalance!D:M,9,FALSE)</f>
        <v>36,50</v>
      </c>
      <c r="C1633" s="19" t="str">
        <f>VLOOKUP(A1633,AbilBalance!D:M,10,FALSE)</f>
        <v>2967.5,87.03</v>
      </c>
      <c r="D1633">
        <f>ROUNDUP(VLOOKUP(A1633,LevelBalance!U:V,2,FALSE)/(24*60),0)</f>
        <v>6042</v>
      </c>
      <c r="E1633">
        <f>VLOOKUP(A1633,LevelBalance!U:X,4,FALSE)</f>
        <v>0</v>
      </c>
    </row>
    <row r="1634" spans="1:5" x14ac:dyDescent="0.3">
      <c r="A1634">
        <v>1632</v>
      </c>
      <c r="B1634" s="18" t="str">
        <f>VLOOKUP(A1634,AbilBalance!D:M,9,FALSE)</f>
        <v>39,47</v>
      </c>
      <c r="C1634" s="19" t="str">
        <f>VLOOKUP(A1634,AbilBalance!D:M,10,FALSE)</f>
        <v>1790.5,291.75</v>
      </c>
      <c r="D1634">
        <f>ROUNDUP(VLOOKUP(A1634,LevelBalance!U:V,2,FALSE)/(24*60),0)</f>
        <v>6042</v>
      </c>
      <c r="E1634">
        <f>VLOOKUP(A1634,LevelBalance!U:X,4,FALSE)</f>
        <v>0</v>
      </c>
    </row>
    <row r="1635" spans="1:5" x14ac:dyDescent="0.3">
      <c r="A1635">
        <v>1633</v>
      </c>
      <c r="B1635" s="18" t="str">
        <f>VLOOKUP(A1635,AbilBalance!D:M,9,FALSE)</f>
        <v>43,55</v>
      </c>
      <c r="C1635" s="19" t="str">
        <f>VLOOKUP(A1635,AbilBalance!D:M,10,FALSE)</f>
        <v>613.5,1.18</v>
      </c>
      <c r="D1635">
        <f>ROUNDUP(VLOOKUP(A1635,LevelBalance!U:V,2,FALSE)/(24*60),0)</f>
        <v>6042</v>
      </c>
      <c r="E1635">
        <f>VLOOKUP(A1635,LevelBalance!U:X,4,FALSE)</f>
        <v>0</v>
      </c>
    </row>
    <row r="1636" spans="1:5" x14ac:dyDescent="0.3">
      <c r="A1636">
        <v>1634</v>
      </c>
      <c r="B1636" s="18" t="str">
        <f>VLOOKUP(A1636,AbilBalance!D:M,9,FALSE)</f>
        <v>60,61</v>
      </c>
      <c r="C1636" s="19" t="str">
        <f>VLOOKUP(A1636,AbilBalance!D:M,10,FALSE)</f>
        <v>1.63,1.07</v>
      </c>
      <c r="D1636">
        <f>ROUNDUP(VLOOKUP(A1636,LevelBalance!U:V,2,FALSE)/(24*60),0)</f>
        <v>6042</v>
      </c>
      <c r="E1636">
        <f>VLOOKUP(A1636,LevelBalance!U:X,4,FALSE)</f>
        <v>0</v>
      </c>
    </row>
    <row r="1637" spans="1:5" x14ac:dyDescent="0.3">
      <c r="A1637">
        <v>1635</v>
      </c>
      <c r="B1637" s="18" t="str">
        <f>VLOOKUP(A1637,AbilBalance!D:M,9,FALSE)</f>
        <v>35,54</v>
      </c>
      <c r="C1637" s="19" t="str">
        <f>VLOOKUP(A1637,AbilBalance!D:M,10,FALSE)</f>
        <v>5840,7.09</v>
      </c>
      <c r="D1637">
        <f>ROUNDUP(VLOOKUP(A1637,LevelBalance!U:V,2,FALSE)/(24*60),0)</f>
        <v>6077</v>
      </c>
      <c r="E1637">
        <f>VLOOKUP(A1637,LevelBalance!U:X,4,FALSE)</f>
        <v>0</v>
      </c>
    </row>
    <row r="1638" spans="1:5" x14ac:dyDescent="0.3">
      <c r="A1638">
        <v>1636</v>
      </c>
      <c r="B1638" s="18" t="str">
        <f>VLOOKUP(A1638,AbilBalance!D:M,9,FALSE)</f>
        <v>36,50</v>
      </c>
      <c r="C1638" s="19" t="str">
        <f>VLOOKUP(A1638,AbilBalance!D:M,10,FALSE)</f>
        <v>2970,87.1</v>
      </c>
      <c r="D1638">
        <f>ROUNDUP(VLOOKUP(A1638,LevelBalance!U:V,2,FALSE)/(24*60),0)</f>
        <v>6077</v>
      </c>
      <c r="E1638">
        <f>VLOOKUP(A1638,LevelBalance!U:X,4,FALSE)</f>
        <v>0</v>
      </c>
    </row>
    <row r="1639" spans="1:5" x14ac:dyDescent="0.3">
      <c r="A1639">
        <v>1637</v>
      </c>
      <c r="B1639" s="18" t="str">
        <f>VLOOKUP(A1639,AbilBalance!D:M,9,FALSE)</f>
        <v>39,47</v>
      </c>
      <c r="C1639" s="19" t="str">
        <f>VLOOKUP(A1639,AbilBalance!D:M,10,FALSE)</f>
        <v>1792,292</v>
      </c>
      <c r="D1639">
        <f>ROUNDUP(VLOOKUP(A1639,LevelBalance!U:V,2,FALSE)/(24*60),0)</f>
        <v>6077</v>
      </c>
      <c r="E1639">
        <f>VLOOKUP(A1639,LevelBalance!U:X,4,FALSE)</f>
        <v>0</v>
      </c>
    </row>
    <row r="1640" spans="1:5" x14ac:dyDescent="0.3">
      <c r="A1640">
        <v>1638</v>
      </c>
      <c r="B1640" s="18" t="str">
        <f>VLOOKUP(A1640,AbilBalance!D:M,9,FALSE)</f>
        <v>43,55</v>
      </c>
      <c r="C1640" s="19" t="str">
        <f>VLOOKUP(A1640,AbilBalance!D:M,10,FALSE)</f>
        <v>614,1.18</v>
      </c>
      <c r="D1640">
        <f>ROUNDUP(VLOOKUP(A1640,LevelBalance!U:V,2,FALSE)/(24*60),0)</f>
        <v>6077</v>
      </c>
      <c r="E1640">
        <f>VLOOKUP(A1640,LevelBalance!U:X,4,FALSE)</f>
        <v>0</v>
      </c>
    </row>
    <row r="1641" spans="1:5" x14ac:dyDescent="0.3">
      <c r="A1641">
        <v>1639</v>
      </c>
      <c r="B1641" s="18" t="str">
        <f>VLOOKUP(A1641,AbilBalance!D:M,9,FALSE)</f>
        <v>60,42</v>
      </c>
      <c r="C1641" s="19" t="str">
        <f>VLOOKUP(A1641,AbilBalance!D:M,10,FALSE)</f>
        <v>1.63,248</v>
      </c>
      <c r="D1641">
        <f>ROUNDUP(VLOOKUP(A1641,LevelBalance!U:V,2,FALSE)/(24*60),0)</f>
        <v>6077</v>
      </c>
      <c r="E1641">
        <f>VLOOKUP(A1641,LevelBalance!U:X,4,FALSE)</f>
        <v>0</v>
      </c>
    </row>
    <row r="1642" spans="1:5" x14ac:dyDescent="0.3">
      <c r="A1642">
        <v>1640</v>
      </c>
      <c r="B1642" s="18" t="str">
        <f>VLOOKUP(A1642,AbilBalance!D:M,9,FALSE)</f>
        <v>35,54</v>
      </c>
      <c r="C1642" s="19" t="str">
        <f>VLOOKUP(A1642,AbilBalance!D:M,10,FALSE)</f>
        <v>5845,7.1</v>
      </c>
      <c r="D1642">
        <f>ROUNDUP(VLOOKUP(A1642,LevelBalance!U:V,2,FALSE)/(24*60),0)</f>
        <v>6077</v>
      </c>
      <c r="E1642">
        <f>VLOOKUP(A1642,LevelBalance!U:X,4,FALSE)</f>
        <v>0</v>
      </c>
    </row>
    <row r="1643" spans="1:5" x14ac:dyDescent="0.3">
      <c r="A1643">
        <v>1641</v>
      </c>
      <c r="B1643" s="18" t="str">
        <f>VLOOKUP(A1643,AbilBalance!D:M,9,FALSE)</f>
        <v>36,50</v>
      </c>
      <c r="C1643" s="19" t="str">
        <f>VLOOKUP(A1643,AbilBalance!D:M,10,FALSE)</f>
        <v>2972.5,87.18</v>
      </c>
      <c r="D1643">
        <f>ROUNDUP(VLOOKUP(A1643,LevelBalance!U:V,2,FALSE)/(24*60),0)</f>
        <v>6077</v>
      </c>
      <c r="E1643">
        <f>VLOOKUP(A1643,LevelBalance!U:X,4,FALSE)</f>
        <v>0</v>
      </c>
    </row>
    <row r="1644" spans="1:5" x14ac:dyDescent="0.3">
      <c r="A1644">
        <v>1642</v>
      </c>
      <c r="B1644" s="18" t="str">
        <f>VLOOKUP(A1644,AbilBalance!D:M,9,FALSE)</f>
        <v>39,47</v>
      </c>
      <c r="C1644" s="19" t="str">
        <f>VLOOKUP(A1644,AbilBalance!D:M,10,FALSE)</f>
        <v>1793.5,292.25</v>
      </c>
      <c r="D1644">
        <f>ROUNDUP(VLOOKUP(A1644,LevelBalance!U:V,2,FALSE)/(24*60),0)</f>
        <v>6077</v>
      </c>
      <c r="E1644">
        <f>VLOOKUP(A1644,LevelBalance!U:X,4,FALSE)</f>
        <v>0</v>
      </c>
    </row>
    <row r="1645" spans="1:5" x14ac:dyDescent="0.3">
      <c r="A1645">
        <v>1643</v>
      </c>
      <c r="B1645" s="18" t="str">
        <f>VLOOKUP(A1645,AbilBalance!D:M,9,FALSE)</f>
        <v>43,55</v>
      </c>
      <c r="C1645" s="19" t="str">
        <f>VLOOKUP(A1645,AbilBalance!D:M,10,FALSE)</f>
        <v>614.5,1.18</v>
      </c>
      <c r="D1645">
        <f>ROUNDUP(VLOOKUP(A1645,LevelBalance!U:V,2,FALSE)/(24*60),0)</f>
        <v>6077</v>
      </c>
      <c r="E1645">
        <f>VLOOKUP(A1645,LevelBalance!U:X,4,FALSE)</f>
        <v>0</v>
      </c>
    </row>
    <row r="1646" spans="1:5" x14ac:dyDescent="0.3">
      <c r="A1646">
        <v>1644</v>
      </c>
      <c r="B1646" s="18" t="str">
        <f>VLOOKUP(A1646,AbilBalance!D:M,9,FALSE)</f>
        <v>60,46</v>
      </c>
      <c r="C1646" s="19" t="str">
        <f>VLOOKUP(A1646,AbilBalance!D:M,10,FALSE)</f>
        <v>1.63,24.35</v>
      </c>
      <c r="D1646">
        <f>ROUNDUP(VLOOKUP(A1646,LevelBalance!U:V,2,FALSE)/(24*60),0)</f>
        <v>6077</v>
      </c>
      <c r="E1646">
        <f>VLOOKUP(A1646,LevelBalance!U:X,4,FALSE)</f>
        <v>0</v>
      </c>
    </row>
    <row r="1647" spans="1:5" x14ac:dyDescent="0.3">
      <c r="A1647">
        <v>1645</v>
      </c>
      <c r="B1647" s="18" t="str">
        <f>VLOOKUP(A1647,AbilBalance!D:M,9,FALSE)</f>
        <v>35,54</v>
      </c>
      <c r="C1647" s="19" t="str">
        <f>VLOOKUP(A1647,AbilBalance!D:M,10,FALSE)</f>
        <v>5850,7.1</v>
      </c>
      <c r="D1647">
        <f>ROUNDUP(VLOOKUP(A1647,LevelBalance!U:V,2,FALSE)/(24*60),0)</f>
        <v>6112</v>
      </c>
      <c r="E1647">
        <f>VLOOKUP(A1647,LevelBalance!U:X,4,FALSE)</f>
        <v>0</v>
      </c>
    </row>
    <row r="1648" spans="1:5" x14ac:dyDescent="0.3">
      <c r="A1648">
        <v>1646</v>
      </c>
      <c r="B1648" s="18" t="str">
        <f>VLOOKUP(A1648,AbilBalance!D:M,9,FALSE)</f>
        <v>36,50</v>
      </c>
      <c r="C1648" s="19" t="str">
        <f>VLOOKUP(A1648,AbilBalance!D:M,10,FALSE)</f>
        <v>2975,87.25</v>
      </c>
      <c r="D1648">
        <f>ROUNDUP(VLOOKUP(A1648,LevelBalance!U:V,2,FALSE)/(24*60),0)</f>
        <v>6112</v>
      </c>
      <c r="E1648">
        <f>VLOOKUP(A1648,LevelBalance!U:X,4,FALSE)</f>
        <v>0</v>
      </c>
    </row>
    <row r="1649" spans="1:5" x14ac:dyDescent="0.3">
      <c r="A1649">
        <v>1647</v>
      </c>
      <c r="B1649" s="18" t="str">
        <f>VLOOKUP(A1649,AbilBalance!D:M,9,FALSE)</f>
        <v>39,47</v>
      </c>
      <c r="C1649" s="19" t="str">
        <f>VLOOKUP(A1649,AbilBalance!D:M,10,FALSE)</f>
        <v>1795,292.5</v>
      </c>
      <c r="D1649">
        <f>ROUNDUP(VLOOKUP(A1649,LevelBalance!U:V,2,FALSE)/(24*60),0)</f>
        <v>6112</v>
      </c>
      <c r="E1649">
        <f>VLOOKUP(A1649,LevelBalance!U:X,4,FALSE)</f>
        <v>0</v>
      </c>
    </row>
    <row r="1650" spans="1:5" x14ac:dyDescent="0.3">
      <c r="A1650">
        <v>1648</v>
      </c>
      <c r="B1650" s="18" t="str">
        <f>VLOOKUP(A1650,AbilBalance!D:M,9,FALSE)</f>
        <v>43,55</v>
      </c>
      <c r="C1650" s="19" t="str">
        <f>VLOOKUP(A1650,AbilBalance!D:M,10,FALSE)</f>
        <v>615,1.18</v>
      </c>
      <c r="D1650">
        <f>ROUNDUP(VLOOKUP(A1650,LevelBalance!U:V,2,FALSE)/(24*60),0)</f>
        <v>6112</v>
      </c>
      <c r="E1650">
        <f>VLOOKUP(A1650,LevelBalance!U:X,4,FALSE)</f>
        <v>0</v>
      </c>
    </row>
    <row r="1651" spans="1:5" x14ac:dyDescent="0.3">
      <c r="A1651">
        <v>1649</v>
      </c>
      <c r="B1651" s="18" t="str">
        <f>VLOOKUP(A1651,AbilBalance!D:M,9,FALSE)</f>
        <v>60,61</v>
      </c>
      <c r="C1651" s="19" t="str">
        <f>VLOOKUP(A1651,AbilBalance!D:M,10,FALSE)</f>
        <v>1.63,1.07</v>
      </c>
      <c r="D1651">
        <f>ROUNDUP(VLOOKUP(A1651,LevelBalance!U:V,2,FALSE)/(24*60),0)</f>
        <v>6112</v>
      </c>
      <c r="E1651">
        <f>VLOOKUP(A1651,LevelBalance!U:X,4,FALSE)</f>
        <v>0</v>
      </c>
    </row>
    <row r="1652" spans="1:5" x14ac:dyDescent="0.3">
      <c r="A1652">
        <v>1650</v>
      </c>
      <c r="B1652" s="18" t="str">
        <f>VLOOKUP(A1652,AbilBalance!D:M,9,FALSE)</f>
        <v>35,54</v>
      </c>
      <c r="C1652" s="19" t="str">
        <f>VLOOKUP(A1652,AbilBalance!D:M,10,FALSE)</f>
        <v>5855,7.11</v>
      </c>
      <c r="D1652">
        <f>ROUNDUP(VLOOKUP(A1652,LevelBalance!U:V,2,FALSE)/(24*60),0)</f>
        <v>6112</v>
      </c>
      <c r="E1652">
        <f>VLOOKUP(A1652,LevelBalance!U:X,4,FALSE)</f>
        <v>0</v>
      </c>
    </row>
    <row r="1653" spans="1:5" x14ac:dyDescent="0.3">
      <c r="A1653">
        <v>1651</v>
      </c>
      <c r="B1653" s="18" t="str">
        <f>VLOOKUP(A1653,AbilBalance!D:M,9,FALSE)</f>
        <v>36,50</v>
      </c>
      <c r="C1653" s="19" t="str">
        <f>VLOOKUP(A1653,AbilBalance!D:M,10,FALSE)</f>
        <v>2977.5,87.33</v>
      </c>
      <c r="D1653">
        <f>ROUNDUP(VLOOKUP(A1653,LevelBalance!U:V,2,FALSE)/(24*60),0)</f>
        <v>6112</v>
      </c>
      <c r="E1653">
        <f>VLOOKUP(A1653,LevelBalance!U:X,4,FALSE)</f>
        <v>0</v>
      </c>
    </row>
    <row r="1654" spans="1:5" x14ac:dyDescent="0.3">
      <c r="A1654">
        <v>1652</v>
      </c>
      <c r="B1654" s="18" t="str">
        <f>VLOOKUP(A1654,AbilBalance!D:M,9,FALSE)</f>
        <v>39,47</v>
      </c>
      <c r="C1654" s="19" t="str">
        <f>VLOOKUP(A1654,AbilBalance!D:M,10,FALSE)</f>
        <v>1796.5,292.75</v>
      </c>
      <c r="D1654">
        <f>ROUNDUP(VLOOKUP(A1654,LevelBalance!U:V,2,FALSE)/(24*60),0)</f>
        <v>6112</v>
      </c>
      <c r="E1654">
        <f>VLOOKUP(A1654,LevelBalance!U:X,4,FALSE)</f>
        <v>0</v>
      </c>
    </row>
    <row r="1655" spans="1:5" x14ac:dyDescent="0.3">
      <c r="A1655">
        <v>1653</v>
      </c>
      <c r="B1655" s="18" t="str">
        <f>VLOOKUP(A1655,AbilBalance!D:M,9,FALSE)</f>
        <v>43,55</v>
      </c>
      <c r="C1655" s="19" t="str">
        <f>VLOOKUP(A1655,AbilBalance!D:M,10,FALSE)</f>
        <v>615.5,1.19</v>
      </c>
      <c r="D1655">
        <f>ROUNDUP(VLOOKUP(A1655,LevelBalance!U:V,2,FALSE)/(24*60),0)</f>
        <v>6112</v>
      </c>
      <c r="E1655">
        <f>VLOOKUP(A1655,LevelBalance!U:X,4,FALSE)</f>
        <v>0</v>
      </c>
    </row>
    <row r="1656" spans="1:5" x14ac:dyDescent="0.3">
      <c r="A1656">
        <v>1654</v>
      </c>
      <c r="B1656" s="18" t="str">
        <f>VLOOKUP(A1656,AbilBalance!D:M,9,FALSE)</f>
        <v>60,42</v>
      </c>
      <c r="C1656" s="19" t="str">
        <f>VLOOKUP(A1656,AbilBalance!D:M,10,FALSE)</f>
        <v>1.64,248.5</v>
      </c>
      <c r="D1656">
        <f>ROUNDUP(VLOOKUP(A1656,LevelBalance!U:V,2,FALSE)/(24*60),0)</f>
        <v>6112</v>
      </c>
      <c r="E1656">
        <f>VLOOKUP(A1656,LevelBalance!U:X,4,FALSE)</f>
        <v>0</v>
      </c>
    </row>
    <row r="1657" spans="1:5" x14ac:dyDescent="0.3">
      <c r="A1657">
        <v>1655</v>
      </c>
      <c r="B1657" s="18" t="str">
        <f>VLOOKUP(A1657,AbilBalance!D:M,9,FALSE)</f>
        <v>35,54</v>
      </c>
      <c r="C1657" s="19" t="str">
        <f>VLOOKUP(A1657,AbilBalance!D:M,10,FALSE)</f>
        <v>5860,7.11</v>
      </c>
      <c r="D1657">
        <f>ROUNDUP(VLOOKUP(A1657,LevelBalance!U:V,2,FALSE)/(24*60),0)</f>
        <v>6146</v>
      </c>
      <c r="E1657">
        <f>VLOOKUP(A1657,LevelBalance!U:X,4,FALSE)</f>
        <v>0</v>
      </c>
    </row>
    <row r="1658" spans="1:5" x14ac:dyDescent="0.3">
      <c r="A1658">
        <v>1656</v>
      </c>
      <c r="B1658" s="18" t="str">
        <f>VLOOKUP(A1658,AbilBalance!D:M,9,FALSE)</f>
        <v>36,50</v>
      </c>
      <c r="C1658" s="19" t="str">
        <f>VLOOKUP(A1658,AbilBalance!D:M,10,FALSE)</f>
        <v>2980,87.4</v>
      </c>
      <c r="D1658">
        <f>ROUNDUP(VLOOKUP(A1658,LevelBalance!U:V,2,FALSE)/(24*60),0)</f>
        <v>6146</v>
      </c>
      <c r="E1658">
        <f>VLOOKUP(A1658,LevelBalance!U:X,4,FALSE)</f>
        <v>0</v>
      </c>
    </row>
    <row r="1659" spans="1:5" x14ac:dyDescent="0.3">
      <c r="A1659">
        <v>1657</v>
      </c>
      <c r="B1659" s="18" t="str">
        <f>VLOOKUP(A1659,AbilBalance!D:M,9,FALSE)</f>
        <v>39,47</v>
      </c>
      <c r="C1659" s="19" t="str">
        <f>VLOOKUP(A1659,AbilBalance!D:M,10,FALSE)</f>
        <v>1798,293</v>
      </c>
      <c r="D1659">
        <f>ROUNDUP(VLOOKUP(A1659,LevelBalance!U:V,2,FALSE)/(24*60),0)</f>
        <v>6146</v>
      </c>
      <c r="E1659">
        <f>VLOOKUP(A1659,LevelBalance!U:X,4,FALSE)</f>
        <v>0</v>
      </c>
    </row>
    <row r="1660" spans="1:5" x14ac:dyDescent="0.3">
      <c r="A1660">
        <v>1658</v>
      </c>
      <c r="B1660" s="18" t="str">
        <f>VLOOKUP(A1660,AbilBalance!D:M,9,FALSE)</f>
        <v>43,55</v>
      </c>
      <c r="C1660" s="19" t="str">
        <f>VLOOKUP(A1660,AbilBalance!D:M,10,FALSE)</f>
        <v>616,1.19</v>
      </c>
      <c r="D1660">
        <f>ROUNDUP(VLOOKUP(A1660,LevelBalance!U:V,2,FALSE)/(24*60),0)</f>
        <v>6146</v>
      </c>
      <c r="E1660">
        <f>VLOOKUP(A1660,LevelBalance!U:X,4,FALSE)</f>
        <v>0</v>
      </c>
    </row>
    <row r="1661" spans="1:5" x14ac:dyDescent="0.3">
      <c r="A1661">
        <v>1659</v>
      </c>
      <c r="B1661" s="18" t="str">
        <f>VLOOKUP(A1661,AbilBalance!D:M,9,FALSE)</f>
        <v>60,46</v>
      </c>
      <c r="C1661" s="19" t="str">
        <f>VLOOKUP(A1661,AbilBalance!D:M,10,FALSE)</f>
        <v>1.64,24.4</v>
      </c>
      <c r="D1661">
        <f>ROUNDUP(VLOOKUP(A1661,LevelBalance!U:V,2,FALSE)/(24*60),0)</f>
        <v>6146</v>
      </c>
      <c r="E1661">
        <f>VLOOKUP(A1661,LevelBalance!U:X,4,FALSE)</f>
        <v>0</v>
      </c>
    </row>
    <row r="1662" spans="1:5" x14ac:dyDescent="0.3">
      <c r="A1662">
        <v>1660</v>
      </c>
      <c r="B1662" s="18" t="str">
        <f>VLOOKUP(A1662,AbilBalance!D:M,9,FALSE)</f>
        <v>35,54</v>
      </c>
      <c r="C1662" s="19" t="str">
        <f>VLOOKUP(A1662,AbilBalance!D:M,10,FALSE)</f>
        <v>5865,7.12</v>
      </c>
      <c r="D1662">
        <f>ROUNDUP(VLOOKUP(A1662,LevelBalance!U:V,2,FALSE)/(24*60),0)</f>
        <v>6146</v>
      </c>
      <c r="E1662">
        <f>VLOOKUP(A1662,LevelBalance!U:X,4,FALSE)</f>
        <v>0</v>
      </c>
    </row>
    <row r="1663" spans="1:5" x14ac:dyDescent="0.3">
      <c r="A1663">
        <v>1661</v>
      </c>
      <c r="B1663" s="18" t="str">
        <f>VLOOKUP(A1663,AbilBalance!D:M,9,FALSE)</f>
        <v>36,50</v>
      </c>
      <c r="C1663" s="19" t="str">
        <f>VLOOKUP(A1663,AbilBalance!D:M,10,FALSE)</f>
        <v>2982.5,87.48</v>
      </c>
      <c r="D1663">
        <f>ROUNDUP(VLOOKUP(A1663,LevelBalance!U:V,2,FALSE)/(24*60),0)</f>
        <v>6146</v>
      </c>
      <c r="E1663">
        <f>VLOOKUP(A1663,LevelBalance!U:X,4,FALSE)</f>
        <v>0</v>
      </c>
    </row>
    <row r="1664" spans="1:5" x14ac:dyDescent="0.3">
      <c r="A1664">
        <v>1662</v>
      </c>
      <c r="B1664" s="18" t="str">
        <f>VLOOKUP(A1664,AbilBalance!D:M,9,FALSE)</f>
        <v>39,47</v>
      </c>
      <c r="C1664" s="19" t="str">
        <f>VLOOKUP(A1664,AbilBalance!D:M,10,FALSE)</f>
        <v>1799.5,293.25</v>
      </c>
      <c r="D1664">
        <f>ROUNDUP(VLOOKUP(A1664,LevelBalance!U:V,2,FALSE)/(24*60),0)</f>
        <v>6146</v>
      </c>
      <c r="E1664">
        <f>VLOOKUP(A1664,LevelBalance!U:X,4,FALSE)</f>
        <v>0</v>
      </c>
    </row>
    <row r="1665" spans="1:5" x14ac:dyDescent="0.3">
      <c r="A1665">
        <v>1663</v>
      </c>
      <c r="B1665" s="18" t="str">
        <f>VLOOKUP(A1665,AbilBalance!D:M,9,FALSE)</f>
        <v>43,55</v>
      </c>
      <c r="C1665" s="19" t="str">
        <f>VLOOKUP(A1665,AbilBalance!D:M,10,FALSE)</f>
        <v>616.5,1.19</v>
      </c>
      <c r="D1665">
        <f>ROUNDUP(VLOOKUP(A1665,LevelBalance!U:V,2,FALSE)/(24*60),0)</f>
        <v>6146</v>
      </c>
      <c r="E1665">
        <f>VLOOKUP(A1665,LevelBalance!U:X,4,FALSE)</f>
        <v>0</v>
      </c>
    </row>
    <row r="1666" spans="1:5" x14ac:dyDescent="0.3">
      <c r="A1666">
        <v>1664</v>
      </c>
      <c r="B1666" s="18" t="str">
        <f>VLOOKUP(A1666,AbilBalance!D:M,9,FALSE)</f>
        <v>60,61</v>
      </c>
      <c r="C1666" s="19" t="str">
        <f>VLOOKUP(A1666,AbilBalance!D:M,10,FALSE)</f>
        <v>1.64,1.07</v>
      </c>
      <c r="D1666">
        <f>ROUNDUP(VLOOKUP(A1666,LevelBalance!U:V,2,FALSE)/(24*60),0)</f>
        <v>6146</v>
      </c>
      <c r="E1666">
        <f>VLOOKUP(A1666,LevelBalance!U:X,4,FALSE)</f>
        <v>0</v>
      </c>
    </row>
    <row r="1667" spans="1:5" x14ac:dyDescent="0.3">
      <c r="A1667">
        <v>1665</v>
      </c>
      <c r="B1667" s="18" t="str">
        <f>VLOOKUP(A1667,AbilBalance!D:M,9,FALSE)</f>
        <v>35,54</v>
      </c>
      <c r="C1667" s="19" t="str">
        <f>VLOOKUP(A1667,AbilBalance!D:M,10,FALSE)</f>
        <v>5870,7.12</v>
      </c>
      <c r="D1667">
        <f>ROUNDUP(VLOOKUP(A1667,LevelBalance!U:V,2,FALSE)/(24*60),0)</f>
        <v>6181</v>
      </c>
      <c r="E1667">
        <f>VLOOKUP(A1667,LevelBalance!U:X,4,FALSE)</f>
        <v>0</v>
      </c>
    </row>
    <row r="1668" spans="1:5" x14ac:dyDescent="0.3">
      <c r="A1668">
        <v>1666</v>
      </c>
      <c r="B1668" s="18" t="str">
        <f>VLOOKUP(A1668,AbilBalance!D:M,9,FALSE)</f>
        <v>36,50</v>
      </c>
      <c r="C1668" s="19" t="str">
        <f>VLOOKUP(A1668,AbilBalance!D:M,10,FALSE)</f>
        <v>2985,87.55</v>
      </c>
      <c r="D1668">
        <f>ROUNDUP(VLOOKUP(A1668,LevelBalance!U:V,2,FALSE)/(24*60),0)</f>
        <v>6181</v>
      </c>
      <c r="E1668">
        <f>VLOOKUP(A1668,LevelBalance!U:X,4,FALSE)</f>
        <v>0</v>
      </c>
    </row>
    <row r="1669" spans="1:5" x14ac:dyDescent="0.3">
      <c r="A1669">
        <v>1667</v>
      </c>
      <c r="B1669" s="18" t="str">
        <f>VLOOKUP(A1669,AbilBalance!D:M,9,FALSE)</f>
        <v>39,47</v>
      </c>
      <c r="C1669" s="19" t="str">
        <f>VLOOKUP(A1669,AbilBalance!D:M,10,FALSE)</f>
        <v>1801,293.5</v>
      </c>
      <c r="D1669">
        <f>ROUNDUP(VLOOKUP(A1669,LevelBalance!U:V,2,FALSE)/(24*60),0)</f>
        <v>6181</v>
      </c>
      <c r="E1669">
        <f>VLOOKUP(A1669,LevelBalance!U:X,4,FALSE)</f>
        <v>0</v>
      </c>
    </row>
    <row r="1670" spans="1:5" x14ac:dyDescent="0.3">
      <c r="A1670">
        <v>1668</v>
      </c>
      <c r="B1670" s="18" t="str">
        <f>VLOOKUP(A1670,AbilBalance!D:M,9,FALSE)</f>
        <v>43,55</v>
      </c>
      <c r="C1670" s="19" t="str">
        <f>VLOOKUP(A1670,AbilBalance!D:M,10,FALSE)</f>
        <v>617,1.19</v>
      </c>
      <c r="D1670">
        <f>ROUNDUP(VLOOKUP(A1670,LevelBalance!U:V,2,FALSE)/(24*60),0)</f>
        <v>6181</v>
      </c>
      <c r="E1670">
        <f>VLOOKUP(A1670,LevelBalance!U:X,4,FALSE)</f>
        <v>0</v>
      </c>
    </row>
    <row r="1671" spans="1:5" x14ac:dyDescent="0.3">
      <c r="A1671">
        <v>1669</v>
      </c>
      <c r="B1671" s="18" t="str">
        <f>VLOOKUP(A1671,AbilBalance!D:M,9,FALSE)</f>
        <v>60,42</v>
      </c>
      <c r="C1671" s="19" t="str">
        <f>VLOOKUP(A1671,AbilBalance!D:M,10,FALSE)</f>
        <v>1.64,249</v>
      </c>
      <c r="D1671">
        <f>ROUNDUP(VLOOKUP(A1671,LevelBalance!U:V,2,FALSE)/(24*60),0)</f>
        <v>6181</v>
      </c>
      <c r="E1671">
        <f>VLOOKUP(A1671,LevelBalance!U:X,4,FALSE)</f>
        <v>0</v>
      </c>
    </row>
    <row r="1672" spans="1:5" x14ac:dyDescent="0.3">
      <c r="A1672">
        <v>1670</v>
      </c>
      <c r="B1672" s="18" t="str">
        <f>VLOOKUP(A1672,AbilBalance!D:M,9,FALSE)</f>
        <v>35,54</v>
      </c>
      <c r="C1672" s="19" t="str">
        <f>VLOOKUP(A1672,AbilBalance!D:M,10,FALSE)</f>
        <v>5875,7.13</v>
      </c>
      <c r="D1672">
        <f>ROUNDUP(VLOOKUP(A1672,LevelBalance!U:V,2,FALSE)/(24*60),0)</f>
        <v>6181</v>
      </c>
      <c r="E1672">
        <f>VLOOKUP(A1672,LevelBalance!U:X,4,FALSE)</f>
        <v>0</v>
      </c>
    </row>
    <row r="1673" spans="1:5" x14ac:dyDescent="0.3">
      <c r="A1673">
        <v>1671</v>
      </c>
      <c r="B1673" s="18" t="str">
        <f>VLOOKUP(A1673,AbilBalance!D:M,9,FALSE)</f>
        <v>36,50</v>
      </c>
      <c r="C1673" s="19" t="str">
        <f>VLOOKUP(A1673,AbilBalance!D:M,10,FALSE)</f>
        <v>2987.5,87.63</v>
      </c>
      <c r="D1673">
        <f>ROUNDUP(VLOOKUP(A1673,LevelBalance!U:V,2,FALSE)/(24*60),0)</f>
        <v>6181</v>
      </c>
      <c r="E1673">
        <f>VLOOKUP(A1673,LevelBalance!U:X,4,FALSE)</f>
        <v>0</v>
      </c>
    </row>
    <row r="1674" spans="1:5" x14ac:dyDescent="0.3">
      <c r="A1674">
        <v>1672</v>
      </c>
      <c r="B1674" s="18" t="str">
        <f>VLOOKUP(A1674,AbilBalance!D:M,9,FALSE)</f>
        <v>39,47</v>
      </c>
      <c r="C1674" s="19" t="str">
        <f>VLOOKUP(A1674,AbilBalance!D:M,10,FALSE)</f>
        <v>1802.5,293.75</v>
      </c>
      <c r="D1674">
        <f>ROUNDUP(VLOOKUP(A1674,LevelBalance!U:V,2,FALSE)/(24*60),0)</f>
        <v>6181</v>
      </c>
      <c r="E1674">
        <f>VLOOKUP(A1674,LevelBalance!U:X,4,FALSE)</f>
        <v>0</v>
      </c>
    </row>
    <row r="1675" spans="1:5" x14ac:dyDescent="0.3">
      <c r="A1675">
        <v>1673</v>
      </c>
      <c r="B1675" s="18" t="str">
        <f>VLOOKUP(A1675,AbilBalance!D:M,9,FALSE)</f>
        <v>43,55</v>
      </c>
      <c r="C1675" s="19" t="str">
        <f>VLOOKUP(A1675,AbilBalance!D:M,10,FALSE)</f>
        <v>617.5,1.19</v>
      </c>
      <c r="D1675">
        <f>ROUNDUP(VLOOKUP(A1675,LevelBalance!U:V,2,FALSE)/(24*60),0)</f>
        <v>6181</v>
      </c>
      <c r="E1675">
        <f>VLOOKUP(A1675,LevelBalance!U:X,4,FALSE)</f>
        <v>0</v>
      </c>
    </row>
    <row r="1676" spans="1:5" x14ac:dyDescent="0.3">
      <c r="A1676">
        <v>1674</v>
      </c>
      <c r="B1676" s="18" t="str">
        <f>VLOOKUP(A1676,AbilBalance!D:M,9,FALSE)</f>
        <v>60,46</v>
      </c>
      <c r="C1676" s="19" t="str">
        <f>VLOOKUP(A1676,AbilBalance!D:M,10,FALSE)</f>
        <v>1.64,24.45</v>
      </c>
      <c r="D1676">
        <f>ROUNDUP(VLOOKUP(A1676,LevelBalance!U:V,2,FALSE)/(24*60),0)</f>
        <v>6181</v>
      </c>
      <c r="E1676">
        <f>VLOOKUP(A1676,LevelBalance!U:X,4,FALSE)</f>
        <v>0</v>
      </c>
    </row>
    <row r="1677" spans="1:5" x14ac:dyDescent="0.3">
      <c r="A1677">
        <v>1675</v>
      </c>
      <c r="B1677" s="18" t="str">
        <f>VLOOKUP(A1677,AbilBalance!D:M,9,FALSE)</f>
        <v>35,54</v>
      </c>
      <c r="C1677" s="19" t="str">
        <f>VLOOKUP(A1677,AbilBalance!D:M,10,FALSE)</f>
        <v>5880,7.13</v>
      </c>
      <c r="D1677">
        <f>ROUNDUP(VLOOKUP(A1677,LevelBalance!U:V,2,FALSE)/(24*60),0)</f>
        <v>6216</v>
      </c>
      <c r="E1677">
        <f>VLOOKUP(A1677,LevelBalance!U:X,4,FALSE)</f>
        <v>0</v>
      </c>
    </row>
    <row r="1678" spans="1:5" x14ac:dyDescent="0.3">
      <c r="A1678">
        <v>1676</v>
      </c>
      <c r="B1678" s="18" t="str">
        <f>VLOOKUP(A1678,AbilBalance!D:M,9,FALSE)</f>
        <v>36,50</v>
      </c>
      <c r="C1678" s="19" t="str">
        <f>VLOOKUP(A1678,AbilBalance!D:M,10,FALSE)</f>
        <v>2990,87.7</v>
      </c>
      <c r="D1678">
        <f>ROUNDUP(VLOOKUP(A1678,LevelBalance!U:V,2,FALSE)/(24*60),0)</f>
        <v>6216</v>
      </c>
      <c r="E1678">
        <f>VLOOKUP(A1678,LevelBalance!U:X,4,FALSE)</f>
        <v>0</v>
      </c>
    </row>
    <row r="1679" spans="1:5" x14ac:dyDescent="0.3">
      <c r="A1679">
        <v>1677</v>
      </c>
      <c r="B1679" s="18" t="str">
        <f>VLOOKUP(A1679,AbilBalance!D:M,9,FALSE)</f>
        <v>39,47</v>
      </c>
      <c r="C1679" s="19" t="str">
        <f>VLOOKUP(A1679,AbilBalance!D:M,10,FALSE)</f>
        <v>1804,294</v>
      </c>
      <c r="D1679">
        <f>ROUNDUP(VLOOKUP(A1679,LevelBalance!U:V,2,FALSE)/(24*60),0)</f>
        <v>6216</v>
      </c>
      <c r="E1679">
        <f>VLOOKUP(A1679,LevelBalance!U:X,4,FALSE)</f>
        <v>0</v>
      </c>
    </row>
    <row r="1680" spans="1:5" x14ac:dyDescent="0.3">
      <c r="A1680">
        <v>1678</v>
      </c>
      <c r="B1680" s="18" t="str">
        <f>VLOOKUP(A1680,AbilBalance!D:M,9,FALSE)</f>
        <v>43,55</v>
      </c>
      <c r="C1680" s="19" t="str">
        <f>VLOOKUP(A1680,AbilBalance!D:M,10,FALSE)</f>
        <v>618,1.19</v>
      </c>
      <c r="D1680">
        <f>ROUNDUP(VLOOKUP(A1680,LevelBalance!U:V,2,FALSE)/(24*60),0)</f>
        <v>6216</v>
      </c>
      <c r="E1680">
        <f>VLOOKUP(A1680,LevelBalance!U:X,4,FALSE)</f>
        <v>0</v>
      </c>
    </row>
    <row r="1681" spans="1:5" x14ac:dyDescent="0.3">
      <c r="A1681">
        <v>1679</v>
      </c>
      <c r="B1681" s="18" t="str">
        <f>VLOOKUP(A1681,AbilBalance!D:M,9,FALSE)</f>
        <v>60,61</v>
      </c>
      <c r="C1681" s="19" t="str">
        <f>VLOOKUP(A1681,AbilBalance!D:M,10,FALSE)</f>
        <v>1.64,1.08</v>
      </c>
      <c r="D1681">
        <f>ROUNDUP(VLOOKUP(A1681,LevelBalance!U:V,2,FALSE)/(24*60),0)</f>
        <v>6216</v>
      </c>
      <c r="E1681">
        <f>VLOOKUP(A1681,LevelBalance!U:X,4,FALSE)</f>
        <v>0</v>
      </c>
    </row>
    <row r="1682" spans="1:5" x14ac:dyDescent="0.3">
      <c r="A1682">
        <v>1680</v>
      </c>
      <c r="B1682" s="18" t="str">
        <f>VLOOKUP(A1682,AbilBalance!D:M,9,FALSE)</f>
        <v>35,54</v>
      </c>
      <c r="C1682" s="19" t="str">
        <f>VLOOKUP(A1682,AbilBalance!D:M,10,FALSE)</f>
        <v>5885,7.14</v>
      </c>
      <c r="D1682">
        <f>ROUNDUP(VLOOKUP(A1682,LevelBalance!U:V,2,FALSE)/(24*60),0)</f>
        <v>6216</v>
      </c>
      <c r="E1682">
        <f>VLOOKUP(A1682,LevelBalance!U:X,4,FALSE)</f>
        <v>0</v>
      </c>
    </row>
    <row r="1683" spans="1:5" x14ac:dyDescent="0.3">
      <c r="A1683">
        <v>1681</v>
      </c>
      <c r="B1683" s="18" t="str">
        <f>VLOOKUP(A1683,AbilBalance!D:M,9,FALSE)</f>
        <v>36,50</v>
      </c>
      <c r="C1683" s="19" t="str">
        <f>VLOOKUP(A1683,AbilBalance!D:M,10,FALSE)</f>
        <v>2992.5,87.78</v>
      </c>
      <c r="D1683">
        <f>ROUNDUP(VLOOKUP(A1683,LevelBalance!U:V,2,FALSE)/(24*60),0)</f>
        <v>6216</v>
      </c>
      <c r="E1683">
        <f>VLOOKUP(A1683,LevelBalance!U:X,4,FALSE)</f>
        <v>0</v>
      </c>
    </row>
    <row r="1684" spans="1:5" x14ac:dyDescent="0.3">
      <c r="A1684">
        <v>1682</v>
      </c>
      <c r="B1684" s="18" t="str">
        <f>VLOOKUP(A1684,AbilBalance!D:M,9,FALSE)</f>
        <v>39,47</v>
      </c>
      <c r="C1684" s="19" t="str">
        <f>VLOOKUP(A1684,AbilBalance!D:M,10,FALSE)</f>
        <v>1805.5,294.25</v>
      </c>
      <c r="D1684">
        <f>ROUNDUP(VLOOKUP(A1684,LevelBalance!U:V,2,FALSE)/(24*60),0)</f>
        <v>6216</v>
      </c>
      <c r="E1684">
        <f>VLOOKUP(A1684,LevelBalance!U:X,4,FALSE)</f>
        <v>0</v>
      </c>
    </row>
    <row r="1685" spans="1:5" x14ac:dyDescent="0.3">
      <c r="A1685">
        <v>1683</v>
      </c>
      <c r="B1685" s="18" t="str">
        <f>VLOOKUP(A1685,AbilBalance!D:M,9,FALSE)</f>
        <v>43,55</v>
      </c>
      <c r="C1685" s="19" t="str">
        <f>VLOOKUP(A1685,AbilBalance!D:M,10,FALSE)</f>
        <v>618.5,1.19</v>
      </c>
      <c r="D1685">
        <f>ROUNDUP(VLOOKUP(A1685,LevelBalance!U:V,2,FALSE)/(24*60),0)</f>
        <v>6216</v>
      </c>
      <c r="E1685">
        <f>VLOOKUP(A1685,LevelBalance!U:X,4,FALSE)</f>
        <v>0</v>
      </c>
    </row>
    <row r="1686" spans="1:5" x14ac:dyDescent="0.3">
      <c r="A1686">
        <v>1684</v>
      </c>
      <c r="B1686" s="18" t="str">
        <f>VLOOKUP(A1686,AbilBalance!D:M,9,FALSE)</f>
        <v>60,42</v>
      </c>
      <c r="C1686" s="19" t="str">
        <f>VLOOKUP(A1686,AbilBalance!D:M,10,FALSE)</f>
        <v>1.64,249.5</v>
      </c>
      <c r="D1686">
        <f>ROUNDUP(VLOOKUP(A1686,LevelBalance!U:V,2,FALSE)/(24*60),0)</f>
        <v>6216</v>
      </c>
      <c r="E1686">
        <f>VLOOKUP(A1686,LevelBalance!U:X,4,FALSE)</f>
        <v>0</v>
      </c>
    </row>
    <row r="1687" spans="1:5" x14ac:dyDescent="0.3">
      <c r="A1687">
        <v>1685</v>
      </c>
      <c r="B1687" s="18" t="str">
        <f>VLOOKUP(A1687,AbilBalance!D:M,9,FALSE)</f>
        <v>35,54</v>
      </c>
      <c r="C1687" s="19" t="str">
        <f>VLOOKUP(A1687,AbilBalance!D:M,10,FALSE)</f>
        <v>5890,7.14</v>
      </c>
      <c r="D1687">
        <f>ROUNDUP(VLOOKUP(A1687,LevelBalance!U:V,2,FALSE)/(24*60),0)</f>
        <v>6250</v>
      </c>
      <c r="E1687">
        <f>VLOOKUP(A1687,LevelBalance!U:X,4,FALSE)</f>
        <v>0</v>
      </c>
    </row>
    <row r="1688" spans="1:5" x14ac:dyDescent="0.3">
      <c r="A1688">
        <v>1686</v>
      </c>
      <c r="B1688" s="18" t="str">
        <f>VLOOKUP(A1688,AbilBalance!D:M,9,FALSE)</f>
        <v>36,50</v>
      </c>
      <c r="C1688" s="19" t="str">
        <f>VLOOKUP(A1688,AbilBalance!D:M,10,FALSE)</f>
        <v>2995,87.85</v>
      </c>
      <c r="D1688">
        <f>ROUNDUP(VLOOKUP(A1688,LevelBalance!U:V,2,FALSE)/(24*60),0)</f>
        <v>6250</v>
      </c>
      <c r="E1688">
        <f>VLOOKUP(A1688,LevelBalance!U:X,4,FALSE)</f>
        <v>0</v>
      </c>
    </row>
    <row r="1689" spans="1:5" x14ac:dyDescent="0.3">
      <c r="A1689">
        <v>1687</v>
      </c>
      <c r="B1689" s="18" t="str">
        <f>VLOOKUP(A1689,AbilBalance!D:M,9,FALSE)</f>
        <v>39,47</v>
      </c>
      <c r="C1689" s="19" t="str">
        <f>VLOOKUP(A1689,AbilBalance!D:M,10,FALSE)</f>
        <v>1807,294.5</v>
      </c>
      <c r="D1689">
        <f>ROUNDUP(VLOOKUP(A1689,LevelBalance!U:V,2,FALSE)/(24*60),0)</f>
        <v>6250</v>
      </c>
      <c r="E1689">
        <f>VLOOKUP(A1689,LevelBalance!U:X,4,FALSE)</f>
        <v>0</v>
      </c>
    </row>
    <row r="1690" spans="1:5" x14ac:dyDescent="0.3">
      <c r="A1690">
        <v>1688</v>
      </c>
      <c r="B1690" s="18" t="str">
        <f>VLOOKUP(A1690,AbilBalance!D:M,9,FALSE)</f>
        <v>43,55</v>
      </c>
      <c r="C1690" s="19" t="str">
        <f>VLOOKUP(A1690,AbilBalance!D:M,10,FALSE)</f>
        <v>619,1.19</v>
      </c>
      <c r="D1690">
        <f>ROUNDUP(VLOOKUP(A1690,LevelBalance!U:V,2,FALSE)/(24*60),0)</f>
        <v>6250</v>
      </c>
      <c r="E1690">
        <f>VLOOKUP(A1690,LevelBalance!U:X,4,FALSE)</f>
        <v>0</v>
      </c>
    </row>
    <row r="1691" spans="1:5" x14ac:dyDescent="0.3">
      <c r="A1691">
        <v>1689</v>
      </c>
      <c r="B1691" s="18" t="str">
        <f>VLOOKUP(A1691,AbilBalance!D:M,9,FALSE)</f>
        <v>60,46</v>
      </c>
      <c r="C1691" s="19" t="str">
        <f>VLOOKUP(A1691,AbilBalance!D:M,10,FALSE)</f>
        <v>1.64,24.5</v>
      </c>
      <c r="D1691">
        <f>ROUNDUP(VLOOKUP(A1691,LevelBalance!U:V,2,FALSE)/(24*60),0)</f>
        <v>6250</v>
      </c>
      <c r="E1691">
        <f>VLOOKUP(A1691,LevelBalance!U:X,4,FALSE)</f>
        <v>0</v>
      </c>
    </row>
    <row r="1692" spans="1:5" x14ac:dyDescent="0.3">
      <c r="A1692">
        <v>1690</v>
      </c>
      <c r="B1692" s="18" t="str">
        <f>VLOOKUP(A1692,AbilBalance!D:M,9,FALSE)</f>
        <v>35,54</v>
      </c>
      <c r="C1692" s="19" t="str">
        <f>VLOOKUP(A1692,AbilBalance!D:M,10,FALSE)</f>
        <v>5895,7.15</v>
      </c>
      <c r="D1692">
        <f>ROUNDUP(VLOOKUP(A1692,LevelBalance!U:V,2,FALSE)/(24*60),0)</f>
        <v>6250</v>
      </c>
      <c r="E1692">
        <f>VLOOKUP(A1692,LevelBalance!U:X,4,FALSE)</f>
        <v>0</v>
      </c>
    </row>
    <row r="1693" spans="1:5" x14ac:dyDescent="0.3">
      <c r="A1693">
        <v>1691</v>
      </c>
      <c r="B1693" s="18" t="str">
        <f>VLOOKUP(A1693,AbilBalance!D:M,9,FALSE)</f>
        <v>36,50</v>
      </c>
      <c r="C1693" s="19" t="str">
        <f>VLOOKUP(A1693,AbilBalance!D:M,10,FALSE)</f>
        <v>2997.5,87.93</v>
      </c>
      <c r="D1693">
        <f>ROUNDUP(VLOOKUP(A1693,LevelBalance!U:V,2,FALSE)/(24*60),0)</f>
        <v>6250</v>
      </c>
      <c r="E1693">
        <f>VLOOKUP(A1693,LevelBalance!U:X,4,FALSE)</f>
        <v>0</v>
      </c>
    </row>
    <row r="1694" spans="1:5" x14ac:dyDescent="0.3">
      <c r="A1694">
        <v>1692</v>
      </c>
      <c r="B1694" s="18" t="str">
        <f>VLOOKUP(A1694,AbilBalance!D:M,9,FALSE)</f>
        <v>39,47</v>
      </c>
      <c r="C1694" s="19" t="str">
        <f>VLOOKUP(A1694,AbilBalance!D:M,10,FALSE)</f>
        <v>1808.5,294.75</v>
      </c>
      <c r="D1694">
        <f>ROUNDUP(VLOOKUP(A1694,LevelBalance!U:V,2,FALSE)/(24*60),0)</f>
        <v>6250</v>
      </c>
      <c r="E1694">
        <f>VLOOKUP(A1694,LevelBalance!U:X,4,FALSE)</f>
        <v>0</v>
      </c>
    </row>
    <row r="1695" spans="1:5" x14ac:dyDescent="0.3">
      <c r="A1695">
        <v>1693</v>
      </c>
      <c r="B1695" s="18" t="str">
        <f>VLOOKUP(A1695,AbilBalance!D:M,9,FALSE)</f>
        <v>43,55</v>
      </c>
      <c r="C1695" s="19" t="str">
        <f>VLOOKUP(A1695,AbilBalance!D:M,10,FALSE)</f>
        <v>619.5,1.19</v>
      </c>
      <c r="D1695">
        <f>ROUNDUP(VLOOKUP(A1695,LevelBalance!U:V,2,FALSE)/(24*60),0)</f>
        <v>6250</v>
      </c>
      <c r="E1695">
        <f>VLOOKUP(A1695,LevelBalance!U:X,4,FALSE)</f>
        <v>0</v>
      </c>
    </row>
    <row r="1696" spans="1:5" x14ac:dyDescent="0.3">
      <c r="A1696">
        <v>1694</v>
      </c>
      <c r="B1696" s="18" t="str">
        <f>VLOOKUP(A1696,AbilBalance!D:M,9,FALSE)</f>
        <v>60,61</v>
      </c>
      <c r="C1696" s="19" t="str">
        <f>VLOOKUP(A1696,AbilBalance!D:M,10,FALSE)</f>
        <v>1.64,1.08</v>
      </c>
      <c r="D1696">
        <f>ROUNDUP(VLOOKUP(A1696,LevelBalance!U:V,2,FALSE)/(24*60),0)</f>
        <v>6250</v>
      </c>
      <c r="E1696">
        <f>VLOOKUP(A1696,LevelBalance!U:X,4,FALSE)</f>
        <v>0</v>
      </c>
    </row>
    <row r="1697" spans="1:5" x14ac:dyDescent="0.3">
      <c r="A1697">
        <v>1695</v>
      </c>
      <c r="B1697" s="18" t="str">
        <f>VLOOKUP(A1697,AbilBalance!D:M,9,FALSE)</f>
        <v>35,54</v>
      </c>
      <c r="C1697" s="19" t="str">
        <f>VLOOKUP(A1697,AbilBalance!D:M,10,FALSE)</f>
        <v>5900,7.15</v>
      </c>
      <c r="D1697">
        <f>ROUNDUP(VLOOKUP(A1697,LevelBalance!U:V,2,FALSE)/(24*60),0)</f>
        <v>6285</v>
      </c>
      <c r="E1697">
        <f>VLOOKUP(A1697,LevelBalance!U:X,4,FALSE)</f>
        <v>0</v>
      </c>
    </row>
    <row r="1698" spans="1:5" x14ac:dyDescent="0.3">
      <c r="A1698">
        <v>1696</v>
      </c>
      <c r="B1698" s="18" t="str">
        <f>VLOOKUP(A1698,AbilBalance!D:M,9,FALSE)</f>
        <v>36,50</v>
      </c>
      <c r="C1698" s="19" t="str">
        <f>VLOOKUP(A1698,AbilBalance!D:M,10,FALSE)</f>
        <v>3000,88</v>
      </c>
      <c r="D1698">
        <f>ROUNDUP(VLOOKUP(A1698,LevelBalance!U:V,2,FALSE)/(24*60),0)</f>
        <v>6285</v>
      </c>
      <c r="E1698">
        <f>VLOOKUP(A1698,LevelBalance!U:X,4,FALSE)</f>
        <v>0</v>
      </c>
    </row>
    <row r="1699" spans="1:5" x14ac:dyDescent="0.3">
      <c r="A1699">
        <v>1697</v>
      </c>
      <c r="B1699" s="18" t="str">
        <f>VLOOKUP(A1699,AbilBalance!D:M,9,FALSE)</f>
        <v>39,47</v>
      </c>
      <c r="C1699" s="19" t="str">
        <f>VLOOKUP(A1699,AbilBalance!D:M,10,FALSE)</f>
        <v>1810,295</v>
      </c>
      <c r="D1699">
        <f>ROUNDUP(VLOOKUP(A1699,LevelBalance!U:V,2,FALSE)/(24*60),0)</f>
        <v>6285</v>
      </c>
      <c r="E1699">
        <f>VLOOKUP(A1699,LevelBalance!U:X,4,FALSE)</f>
        <v>0</v>
      </c>
    </row>
    <row r="1700" spans="1:5" x14ac:dyDescent="0.3">
      <c r="A1700">
        <v>1698</v>
      </c>
      <c r="B1700" s="18" t="str">
        <f>VLOOKUP(A1700,AbilBalance!D:M,9,FALSE)</f>
        <v>43,55</v>
      </c>
      <c r="C1700" s="19" t="str">
        <f>VLOOKUP(A1700,AbilBalance!D:M,10,FALSE)</f>
        <v>620,1.19</v>
      </c>
      <c r="D1700">
        <f>ROUNDUP(VLOOKUP(A1700,LevelBalance!U:V,2,FALSE)/(24*60),0)</f>
        <v>6285</v>
      </c>
      <c r="E1700">
        <f>VLOOKUP(A1700,LevelBalance!U:X,4,FALSE)</f>
        <v>0</v>
      </c>
    </row>
    <row r="1701" spans="1:5" x14ac:dyDescent="0.3">
      <c r="A1701">
        <v>1699</v>
      </c>
      <c r="B1701" s="18" t="str">
        <f>VLOOKUP(A1701,AbilBalance!D:M,9,FALSE)</f>
        <v>60,42</v>
      </c>
      <c r="C1701" s="19" t="str">
        <f>VLOOKUP(A1701,AbilBalance!D:M,10,FALSE)</f>
        <v>1.64,250</v>
      </c>
      <c r="D1701">
        <f>ROUNDUP(VLOOKUP(A1701,LevelBalance!U:V,2,FALSE)/(24*60),0)</f>
        <v>6285</v>
      </c>
      <c r="E1701">
        <f>VLOOKUP(A1701,LevelBalance!U:X,4,FALSE)</f>
        <v>0</v>
      </c>
    </row>
    <row r="1702" spans="1:5" x14ac:dyDescent="0.3">
      <c r="A1702">
        <v>1700</v>
      </c>
      <c r="B1702" s="18" t="str">
        <f>VLOOKUP(A1702,AbilBalance!D:M,9,FALSE)</f>
        <v>35,54</v>
      </c>
      <c r="C1702" s="19" t="str">
        <f>VLOOKUP(A1702,AbilBalance!D:M,10,FALSE)</f>
        <v>5905,7.16</v>
      </c>
      <c r="D1702">
        <f>ROUNDUP(VLOOKUP(A1702,LevelBalance!U:V,2,FALSE)/(24*60),0)</f>
        <v>6285</v>
      </c>
      <c r="E1702">
        <f>VLOOKUP(A1702,LevelBalance!U:X,4,FALSE)</f>
        <v>0</v>
      </c>
    </row>
    <row r="1703" spans="1:5" x14ac:dyDescent="0.3">
      <c r="A1703">
        <v>1701</v>
      </c>
      <c r="B1703" s="18" t="str">
        <f>VLOOKUP(A1703,AbilBalance!D:M,9,FALSE)</f>
        <v>36,50</v>
      </c>
      <c r="C1703" s="19" t="str">
        <f>VLOOKUP(A1703,AbilBalance!D:M,10,FALSE)</f>
        <v>3002.5,88.08</v>
      </c>
      <c r="D1703">
        <f>ROUNDUP(VLOOKUP(A1703,LevelBalance!U:V,2,FALSE)/(24*60),0)</f>
        <v>6285</v>
      </c>
      <c r="E1703">
        <f>VLOOKUP(A1703,LevelBalance!U:X,4,FALSE)</f>
        <v>0</v>
      </c>
    </row>
    <row r="1704" spans="1:5" x14ac:dyDescent="0.3">
      <c r="A1704">
        <v>1702</v>
      </c>
      <c r="B1704" s="18" t="str">
        <f>VLOOKUP(A1704,AbilBalance!D:M,9,FALSE)</f>
        <v>39,47</v>
      </c>
      <c r="C1704" s="19" t="str">
        <f>VLOOKUP(A1704,AbilBalance!D:M,10,FALSE)</f>
        <v>1811.5,295.25</v>
      </c>
      <c r="D1704">
        <f>ROUNDUP(VLOOKUP(A1704,LevelBalance!U:V,2,FALSE)/(24*60),0)</f>
        <v>6285</v>
      </c>
      <c r="E1704">
        <f>VLOOKUP(A1704,LevelBalance!U:X,4,FALSE)</f>
        <v>0</v>
      </c>
    </row>
    <row r="1705" spans="1:5" x14ac:dyDescent="0.3">
      <c r="A1705">
        <v>1703</v>
      </c>
      <c r="B1705" s="18" t="str">
        <f>VLOOKUP(A1705,AbilBalance!D:M,9,FALSE)</f>
        <v>43,55</v>
      </c>
      <c r="C1705" s="19" t="str">
        <f>VLOOKUP(A1705,AbilBalance!D:M,10,FALSE)</f>
        <v>620.5,1.2</v>
      </c>
      <c r="D1705">
        <f>ROUNDUP(VLOOKUP(A1705,LevelBalance!U:V,2,FALSE)/(24*60),0)</f>
        <v>6285</v>
      </c>
      <c r="E1705">
        <f>VLOOKUP(A1705,LevelBalance!U:X,4,FALSE)</f>
        <v>0</v>
      </c>
    </row>
    <row r="1706" spans="1:5" x14ac:dyDescent="0.3">
      <c r="A1706">
        <v>1704</v>
      </c>
      <c r="B1706" s="18" t="str">
        <f>VLOOKUP(A1706,AbilBalance!D:M,9,FALSE)</f>
        <v>60,46</v>
      </c>
      <c r="C1706" s="19" t="str">
        <f>VLOOKUP(A1706,AbilBalance!D:M,10,FALSE)</f>
        <v>1.65,24.55</v>
      </c>
      <c r="D1706">
        <f>ROUNDUP(VLOOKUP(A1706,LevelBalance!U:V,2,FALSE)/(24*60),0)</f>
        <v>6285</v>
      </c>
      <c r="E1706">
        <f>VLOOKUP(A1706,LevelBalance!U:X,4,FALSE)</f>
        <v>0</v>
      </c>
    </row>
    <row r="1707" spans="1:5" x14ac:dyDescent="0.3">
      <c r="A1707">
        <v>1705</v>
      </c>
      <c r="B1707" s="18" t="str">
        <f>VLOOKUP(A1707,AbilBalance!D:M,9,FALSE)</f>
        <v>35,54</v>
      </c>
      <c r="C1707" s="19" t="str">
        <f>VLOOKUP(A1707,AbilBalance!D:M,10,FALSE)</f>
        <v>5910,7.16</v>
      </c>
      <c r="D1707">
        <f>ROUNDUP(VLOOKUP(A1707,LevelBalance!U:V,2,FALSE)/(24*60),0)</f>
        <v>6320</v>
      </c>
      <c r="E1707">
        <f>VLOOKUP(A1707,LevelBalance!U:X,4,FALSE)</f>
        <v>0</v>
      </c>
    </row>
    <row r="1708" spans="1:5" x14ac:dyDescent="0.3">
      <c r="A1708">
        <v>1706</v>
      </c>
      <c r="B1708" s="18" t="str">
        <f>VLOOKUP(A1708,AbilBalance!D:M,9,FALSE)</f>
        <v>36,50</v>
      </c>
      <c r="C1708" s="19" t="str">
        <f>VLOOKUP(A1708,AbilBalance!D:M,10,FALSE)</f>
        <v>3005,88.15</v>
      </c>
      <c r="D1708">
        <f>ROUNDUP(VLOOKUP(A1708,LevelBalance!U:V,2,FALSE)/(24*60),0)</f>
        <v>6320</v>
      </c>
      <c r="E1708">
        <f>VLOOKUP(A1708,LevelBalance!U:X,4,FALSE)</f>
        <v>0</v>
      </c>
    </row>
    <row r="1709" spans="1:5" x14ac:dyDescent="0.3">
      <c r="A1709">
        <v>1707</v>
      </c>
      <c r="B1709" s="18" t="str">
        <f>VLOOKUP(A1709,AbilBalance!D:M,9,FALSE)</f>
        <v>39,47</v>
      </c>
      <c r="C1709" s="19" t="str">
        <f>VLOOKUP(A1709,AbilBalance!D:M,10,FALSE)</f>
        <v>1813,295.5</v>
      </c>
      <c r="D1709">
        <f>ROUNDUP(VLOOKUP(A1709,LevelBalance!U:V,2,FALSE)/(24*60),0)</f>
        <v>6320</v>
      </c>
      <c r="E1709">
        <f>VLOOKUP(A1709,LevelBalance!U:X,4,FALSE)</f>
        <v>0</v>
      </c>
    </row>
    <row r="1710" spans="1:5" x14ac:dyDescent="0.3">
      <c r="A1710">
        <v>1708</v>
      </c>
      <c r="B1710" s="18" t="str">
        <f>VLOOKUP(A1710,AbilBalance!D:M,9,FALSE)</f>
        <v>43,55</v>
      </c>
      <c r="C1710" s="19" t="str">
        <f>VLOOKUP(A1710,AbilBalance!D:M,10,FALSE)</f>
        <v>621,1.2</v>
      </c>
      <c r="D1710">
        <f>ROUNDUP(VLOOKUP(A1710,LevelBalance!U:V,2,FALSE)/(24*60),0)</f>
        <v>6320</v>
      </c>
      <c r="E1710">
        <f>VLOOKUP(A1710,LevelBalance!U:X,4,FALSE)</f>
        <v>0</v>
      </c>
    </row>
    <row r="1711" spans="1:5" x14ac:dyDescent="0.3">
      <c r="A1711">
        <v>1709</v>
      </c>
      <c r="B1711" s="18" t="str">
        <f>VLOOKUP(A1711,AbilBalance!D:M,9,FALSE)</f>
        <v>60,61</v>
      </c>
      <c r="C1711" s="19" t="str">
        <f>VLOOKUP(A1711,AbilBalance!D:M,10,FALSE)</f>
        <v>1.65,1.08</v>
      </c>
      <c r="D1711">
        <f>ROUNDUP(VLOOKUP(A1711,LevelBalance!U:V,2,FALSE)/(24*60),0)</f>
        <v>6320</v>
      </c>
      <c r="E1711">
        <f>VLOOKUP(A1711,LevelBalance!U:X,4,FALSE)</f>
        <v>0</v>
      </c>
    </row>
    <row r="1712" spans="1:5" x14ac:dyDescent="0.3">
      <c r="A1712">
        <v>1710</v>
      </c>
      <c r="B1712" s="18" t="str">
        <f>VLOOKUP(A1712,AbilBalance!D:M,9,FALSE)</f>
        <v>35,54</v>
      </c>
      <c r="C1712" s="19" t="str">
        <f>VLOOKUP(A1712,AbilBalance!D:M,10,FALSE)</f>
        <v>5915,7.17</v>
      </c>
      <c r="D1712">
        <f>ROUNDUP(VLOOKUP(A1712,LevelBalance!U:V,2,FALSE)/(24*60),0)</f>
        <v>6320</v>
      </c>
      <c r="E1712">
        <f>VLOOKUP(A1712,LevelBalance!U:X,4,FALSE)</f>
        <v>0</v>
      </c>
    </row>
    <row r="1713" spans="1:5" x14ac:dyDescent="0.3">
      <c r="A1713">
        <v>1711</v>
      </c>
      <c r="B1713" s="18" t="str">
        <f>VLOOKUP(A1713,AbilBalance!D:M,9,FALSE)</f>
        <v>36,50</v>
      </c>
      <c r="C1713" s="19" t="str">
        <f>VLOOKUP(A1713,AbilBalance!D:M,10,FALSE)</f>
        <v>3007.5,88.23</v>
      </c>
      <c r="D1713">
        <f>ROUNDUP(VLOOKUP(A1713,LevelBalance!U:V,2,FALSE)/(24*60),0)</f>
        <v>6320</v>
      </c>
      <c r="E1713">
        <f>VLOOKUP(A1713,LevelBalance!U:X,4,FALSE)</f>
        <v>0</v>
      </c>
    </row>
    <row r="1714" spans="1:5" x14ac:dyDescent="0.3">
      <c r="A1714">
        <v>1712</v>
      </c>
      <c r="B1714" s="18" t="str">
        <f>VLOOKUP(A1714,AbilBalance!D:M,9,FALSE)</f>
        <v>39,47</v>
      </c>
      <c r="C1714" s="19" t="str">
        <f>VLOOKUP(A1714,AbilBalance!D:M,10,FALSE)</f>
        <v>1814.5,295.75</v>
      </c>
      <c r="D1714">
        <f>ROUNDUP(VLOOKUP(A1714,LevelBalance!U:V,2,FALSE)/(24*60),0)</f>
        <v>6320</v>
      </c>
      <c r="E1714">
        <f>VLOOKUP(A1714,LevelBalance!U:X,4,FALSE)</f>
        <v>0</v>
      </c>
    </row>
    <row r="1715" spans="1:5" x14ac:dyDescent="0.3">
      <c r="A1715">
        <v>1713</v>
      </c>
      <c r="B1715" s="18" t="str">
        <f>VLOOKUP(A1715,AbilBalance!D:M,9,FALSE)</f>
        <v>43,55</v>
      </c>
      <c r="C1715" s="19" t="str">
        <f>VLOOKUP(A1715,AbilBalance!D:M,10,FALSE)</f>
        <v>621.5,1.2</v>
      </c>
      <c r="D1715">
        <f>ROUNDUP(VLOOKUP(A1715,LevelBalance!U:V,2,FALSE)/(24*60),0)</f>
        <v>6320</v>
      </c>
      <c r="E1715">
        <f>VLOOKUP(A1715,LevelBalance!U:X,4,FALSE)</f>
        <v>0</v>
      </c>
    </row>
    <row r="1716" spans="1:5" x14ac:dyDescent="0.3">
      <c r="A1716">
        <v>1714</v>
      </c>
      <c r="B1716" s="18" t="str">
        <f>VLOOKUP(A1716,AbilBalance!D:M,9,FALSE)</f>
        <v>60,42</v>
      </c>
      <c r="C1716" s="19" t="str">
        <f>VLOOKUP(A1716,AbilBalance!D:M,10,FALSE)</f>
        <v>1.65,250.5</v>
      </c>
      <c r="D1716">
        <f>ROUNDUP(VLOOKUP(A1716,LevelBalance!U:V,2,FALSE)/(24*60),0)</f>
        <v>6320</v>
      </c>
      <c r="E1716">
        <f>VLOOKUP(A1716,LevelBalance!U:X,4,FALSE)</f>
        <v>0</v>
      </c>
    </row>
    <row r="1717" spans="1:5" x14ac:dyDescent="0.3">
      <c r="A1717">
        <v>1715</v>
      </c>
      <c r="B1717" s="18" t="str">
        <f>VLOOKUP(A1717,AbilBalance!D:M,9,FALSE)</f>
        <v>35,54</v>
      </c>
      <c r="C1717" s="19" t="str">
        <f>VLOOKUP(A1717,AbilBalance!D:M,10,FALSE)</f>
        <v>5920,7.17</v>
      </c>
      <c r="D1717">
        <f>ROUNDUP(VLOOKUP(A1717,LevelBalance!U:V,2,FALSE)/(24*60),0)</f>
        <v>6355</v>
      </c>
      <c r="E1717">
        <f>VLOOKUP(A1717,LevelBalance!U:X,4,FALSE)</f>
        <v>0</v>
      </c>
    </row>
    <row r="1718" spans="1:5" x14ac:dyDescent="0.3">
      <c r="A1718">
        <v>1716</v>
      </c>
      <c r="B1718" s="18" t="str">
        <f>VLOOKUP(A1718,AbilBalance!D:M,9,FALSE)</f>
        <v>36,50</v>
      </c>
      <c r="C1718" s="19" t="str">
        <f>VLOOKUP(A1718,AbilBalance!D:M,10,FALSE)</f>
        <v>3010,88.3</v>
      </c>
      <c r="D1718">
        <f>ROUNDUP(VLOOKUP(A1718,LevelBalance!U:V,2,FALSE)/(24*60),0)</f>
        <v>6355</v>
      </c>
      <c r="E1718">
        <f>VLOOKUP(A1718,LevelBalance!U:X,4,FALSE)</f>
        <v>0</v>
      </c>
    </row>
    <row r="1719" spans="1:5" x14ac:dyDescent="0.3">
      <c r="A1719">
        <v>1717</v>
      </c>
      <c r="B1719" s="18" t="str">
        <f>VLOOKUP(A1719,AbilBalance!D:M,9,FALSE)</f>
        <v>39,47</v>
      </c>
      <c r="C1719" s="19" t="str">
        <f>VLOOKUP(A1719,AbilBalance!D:M,10,FALSE)</f>
        <v>1816,296</v>
      </c>
      <c r="D1719">
        <f>ROUNDUP(VLOOKUP(A1719,LevelBalance!U:V,2,FALSE)/(24*60),0)</f>
        <v>6355</v>
      </c>
      <c r="E1719">
        <f>VLOOKUP(A1719,LevelBalance!U:X,4,FALSE)</f>
        <v>0</v>
      </c>
    </row>
    <row r="1720" spans="1:5" x14ac:dyDescent="0.3">
      <c r="A1720">
        <v>1718</v>
      </c>
      <c r="B1720" s="18" t="str">
        <f>VLOOKUP(A1720,AbilBalance!D:M,9,FALSE)</f>
        <v>43,55</v>
      </c>
      <c r="C1720" s="19" t="str">
        <f>VLOOKUP(A1720,AbilBalance!D:M,10,FALSE)</f>
        <v>622,1.2</v>
      </c>
      <c r="D1720">
        <f>ROUNDUP(VLOOKUP(A1720,LevelBalance!U:V,2,FALSE)/(24*60),0)</f>
        <v>6355</v>
      </c>
      <c r="E1720">
        <f>VLOOKUP(A1720,LevelBalance!U:X,4,FALSE)</f>
        <v>0</v>
      </c>
    </row>
    <row r="1721" spans="1:5" x14ac:dyDescent="0.3">
      <c r="A1721">
        <v>1719</v>
      </c>
      <c r="B1721" s="18" t="str">
        <f>VLOOKUP(A1721,AbilBalance!D:M,9,FALSE)</f>
        <v>60,46</v>
      </c>
      <c r="C1721" s="19" t="str">
        <f>VLOOKUP(A1721,AbilBalance!D:M,10,FALSE)</f>
        <v>1.65,24.6</v>
      </c>
      <c r="D1721">
        <f>ROUNDUP(VLOOKUP(A1721,LevelBalance!U:V,2,FALSE)/(24*60),0)</f>
        <v>6355</v>
      </c>
      <c r="E1721">
        <f>VLOOKUP(A1721,LevelBalance!U:X,4,FALSE)</f>
        <v>0</v>
      </c>
    </row>
    <row r="1722" spans="1:5" x14ac:dyDescent="0.3">
      <c r="A1722">
        <v>1720</v>
      </c>
      <c r="B1722" s="18" t="str">
        <f>VLOOKUP(A1722,AbilBalance!D:M,9,FALSE)</f>
        <v>35,54</v>
      </c>
      <c r="C1722" s="19" t="str">
        <f>VLOOKUP(A1722,AbilBalance!D:M,10,FALSE)</f>
        <v>5925,7.18</v>
      </c>
      <c r="D1722">
        <f>ROUNDUP(VLOOKUP(A1722,LevelBalance!U:V,2,FALSE)/(24*60),0)</f>
        <v>6355</v>
      </c>
      <c r="E1722">
        <f>VLOOKUP(A1722,LevelBalance!U:X,4,FALSE)</f>
        <v>0</v>
      </c>
    </row>
    <row r="1723" spans="1:5" x14ac:dyDescent="0.3">
      <c r="A1723">
        <v>1721</v>
      </c>
      <c r="B1723" s="18" t="str">
        <f>VLOOKUP(A1723,AbilBalance!D:M,9,FALSE)</f>
        <v>36,50</v>
      </c>
      <c r="C1723" s="19" t="str">
        <f>VLOOKUP(A1723,AbilBalance!D:M,10,FALSE)</f>
        <v>3012.5,88.38</v>
      </c>
      <c r="D1723">
        <f>ROUNDUP(VLOOKUP(A1723,LevelBalance!U:V,2,FALSE)/(24*60),0)</f>
        <v>6355</v>
      </c>
      <c r="E1723">
        <f>VLOOKUP(A1723,LevelBalance!U:X,4,FALSE)</f>
        <v>0</v>
      </c>
    </row>
    <row r="1724" spans="1:5" x14ac:dyDescent="0.3">
      <c r="A1724">
        <v>1722</v>
      </c>
      <c r="B1724" s="18" t="str">
        <f>VLOOKUP(A1724,AbilBalance!D:M,9,FALSE)</f>
        <v>39,47</v>
      </c>
      <c r="C1724" s="19" t="str">
        <f>VLOOKUP(A1724,AbilBalance!D:M,10,FALSE)</f>
        <v>1817.5,296.25</v>
      </c>
      <c r="D1724">
        <f>ROUNDUP(VLOOKUP(A1724,LevelBalance!U:V,2,FALSE)/(24*60),0)</f>
        <v>6355</v>
      </c>
      <c r="E1724">
        <f>VLOOKUP(A1724,LevelBalance!U:X,4,FALSE)</f>
        <v>0</v>
      </c>
    </row>
    <row r="1725" spans="1:5" x14ac:dyDescent="0.3">
      <c r="A1725">
        <v>1723</v>
      </c>
      <c r="B1725" s="18" t="str">
        <f>VLOOKUP(A1725,AbilBalance!D:M,9,FALSE)</f>
        <v>43,55</v>
      </c>
      <c r="C1725" s="19" t="str">
        <f>VLOOKUP(A1725,AbilBalance!D:M,10,FALSE)</f>
        <v>622.5,1.2</v>
      </c>
      <c r="D1725">
        <f>ROUNDUP(VLOOKUP(A1725,LevelBalance!U:V,2,FALSE)/(24*60),0)</f>
        <v>6355</v>
      </c>
      <c r="E1725">
        <f>VLOOKUP(A1725,LevelBalance!U:X,4,FALSE)</f>
        <v>0</v>
      </c>
    </row>
    <row r="1726" spans="1:5" x14ac:dyDescent="0.3">
      <c r="A1726">
        <v>1724</v>
      </c>
      <c r="B1726" s="18" t="str">
        <f>VLOOKUP(A1726,AbilBalance!D:M,9,FALSE)</f>
        <v>60,61</v>
      </c>
      <c r="C1726" s="19" t="str">
        <f>VLOOKUP(A1726,AbilBalance!D:M,10,FALSE)</f>
        <v>1.65,1.08</v>
      </c>
      <c r="D1726">
        <f>ROUNDUP(VLOOKUP(A1726,LevelBalance!U:V,2,FALSE)/(24*60),0)</f>
        <v>6355</v>
      </c>
      <c r="E1726">
        <f>VLOOKUP(A1726,LevelBalance!U:X,4,FALSE)</f>
        <v>0</v>
      </c>
    </row>
    <row r="1727" spans="1:5" x14ac:dyDescent="0.3">
      <c r="A1727">
        <v>1725</v>
      </c>
      <c r="B1727" s="18" t="str">
        <f>VLOOKUP(A1727,AbilBalance!D:M,9,FALSE)</f>
        <v>35,54</v>
      </c>
      <c r="C1727" s="19" t="str">
        <f>VLOOKUP(A1727,AbilBalance!D:M,10,FALSE)</f>
        <v>5930,7.18</v>
      </c>
      <c r="D1727">
        <f>ROUNDUP(VLOOKUP(A1727,LevelBalance!U:V,2,FALSE)/(24*60),0)</f>
        <v>6389</v>
      </c>
      <c r="E1727">
        <f>VLOOKUP(A1727,LevelBalance!U:X,4,FALSE)</f>
        <v>0</v>
      </c>
    </row>
    <row r="1728" spans="1:5" x14ac:dyDescent="0.3">
      <c r="A1728">
        <v>1726</v>
      </c>
      <c r="B1728" s="18" t="str">
        <f>VLOOKUP(A1728,AbilBalance!D:M,9,FALSE)</f>
        <v>36,50</v>
      </c>
      <c r="C1728" s="19" t="str">
        <f>VLOOKUP(A1728,AbilBalance!D:M,10,FALSE)</f>
        <v>3015,88.45</v>
      </c>
      <c r="D1728">
        <f>ROUNDUP(VLOOKUP(A1728,LevelBalance!U:V,2,FALSE)/(24*60),0)</f>
        <v>6389</v>
      </c>
      <c r="E1728">
        <f>VLOOKUP(A1728,LevelBalance!U:X,4,FALSE)</f>
        <v>0</v>
      </c>
    </row>
    <row r="1729" spans="1:5" x14ac:dyDescent="0.3">
      <c r="A1729">
        <v>1727</v>
      </c>
      <c r="B1729" s="18" t="str">
        <f>VLOOKUP(A1729,AbilBalance!D:M,9,FALSE)</f>
        <v>39,47</v>
      </c>
      <c r="C1729" s="19" t="str">
        <f>VLOOKUP(A1729,AbilBalance!D:M,10,FALSE)</f>
        <v>1819,296.5</v>
      </c>
      <c r="D1729">
        <f>ROUNDUP(VLOOKUP(A1729,LevelBalance!U:V,2,FALSE)/(24*60),0)</f>
        <v>6389</v>
      </c>
      <c r="E1729">
        <f>VLOOKUP(A1729,LevelBalance!U:X,4,FALSE)</f>
        <v>0</v>
      </c>
    </row>
    <row r="1730" spans="1:5" x14ac:dyDescent="0.3">
      <c r="A1730">
        <v>1728</v>
      </c>
      <c r="B1730" s="18" t="str">
        <f>VLOOKUP(A1730,AbilBalance!D:M,9,FALSE)</f>
        <v>43,55</v>
      </c>
      <c r="C1730" s="19" t="str">
        <f>VLOOKUP(A1730,AbilBalance!D:M,10,FALSE)</f>
        <v>623,1.2</v>
      </c>
      <c r="D1730">
        <f>ROUNDUP(VLOOKUP(A1730,LevelBalance!U:V,2,FALSE)/(24*60),0)</f>
        <v>6389</v>
      </c>
      <c r="E1730">
        <f>VLOOKUP(A1730,LevelBalance!U:X,4,FALSE)</f>
        <v>0</v>
      </c>
    </row>
    <row r="1731" spans="1:5" x14ac:dyDescent="0.3">
      <c r="A1731">
        <v>1729</v>
      </c>
      <c r="B1731" s="18" t="str">
        <f>VLOOKUP(A1731,AbilBalance!D:M,9,FALSE)</f>
        <v>60,42</v>
      </c>
      <c r="C1731" s="19" t="str">
        <f>VLOOKUP(A1731,AbilBalance!D:M,10,FALSE)</f>
        <v>1.65,251</v>
      </c>
      <c r="D1731">
        <f>ROUNDUP(VLOOKUP(A1731,LevelBalance!U:V,2,FALSE)/(24*60),0)</f>
        <v>6389</v>
      </c>
      <c r="E1731">
        <f>VLOOKUP(A1731,LevelBalance!U:X,4,FALSE)</f>
        <v>0</v>
      </c>
    </row>
    <row r="1732" spans="1:5" x14ac:dyDescent="0.3">
      <c r="A1732">
        <v>1730</v>
      </c>
      <c r="B1732" s="18" t="str">
        <f>VLOOKUP(A1732,AbilBalance!D:M,9,FALSE)</f>
        <v>35,54</v>
      </c>
      <c r="C1732" s="19" t="str">
        <f>VLOOKUP(A1732,AbilBalance!D:M,10,FALSE)</f>
        <v>5935,7.19</v>
      </c>
      <c r="D1732">
        <f>ROUNDUP(VLOOKUP(A1732,LevelBalance!U:V,2,FALSE)/(24*60),0)</f>
        <v>6389</v>
      </c>
      <c r="E1732">
        <f>VLOOKUP(A1732,LevelBalance!U:X,4,FALSE)</f>
        <v>0</v>
      </c>
    </row>
    <row r="1733" spans="1:5" x14ac:dyDescent="0.3">
      <c r="A1733">
        <v>1731</v>
      </c>
      <c r="B1733" s="18" t="str">
        <f>VLOOKUP(A1733,AbilBalance!D:M,9,FALSE)</f>
        <v>36,50</v>
      </c>
      <c r="C1733" s="19" t="str">
        <f>VLOOKUP(A1733,AbilBalance!D:M,10,FALSE)</f>
        <v>3017.5,88.53</v>
      </c>
      <c r="D1733">
        <f>ROUNDUP(VLOOKUP(A1733,LevelBalance!U:V,2,FALSE)/(24*60),0)</f>
        <v>6389</v>
      </c>
      <c r="E1733">
        <f>VLOOKUP(A1733,LevelBalance!U:X,4,FALSE)</f>
        <v>0</v>
      </c>
    </row>
    <row r="1734" spans="1:5" x14ac:dyDescent="0.3">
      <c r="A1734">
        <v>1732</v>
      </c>
      <c r="B1734" s="18" t="str">
        <f>VLOOKUP(A1734,AbilBalance!D:M,9,FALSE)</f>
        <v>39,47</v>
      </c>
      <c r="C1734" s="19" t="str">
        <f>VLOOKUP(A1734,AbilBalance!D:M,10,FALSE)</f>
        <v>1820.5,296.75</v>
      </c>
      <c r="D1734">
        <f>ROUNDUP(VLOOKUP(A1734,LevelBalance!U:V,2,FALSE)/(24*60),0)</f>
        <v>6389</v>
      </c>
      <c r="E1734">
        <f>VLOOKUP(A1734,LevelBalance!U:X,4,FALSE)</f>
        <v>0</v>
      </c>
    </row>
    <row r="1735" spans="1:5" x14ac:dyDescent="0.3">
      <c r="A1735">
        <v>1733</v>
      </c>
      <c r="B1735" s="18" t="str">
        <f>VLOOKUP(A1735,AbilBalance!D:M,9,FALSE)</f>
        <v>43,55</v>
      </c>
      <c r="C1735" s="19" t="str">
        <f>VLOOKUP(A1735,AbilBalance!D:M,10,FALSE)</f>
        <v>623.5,1.2</v>
      </c>
      <c r="D1735">
        <f>ROUNDUP(VLOOKUP(A1735,LevelBalance!U:V,2,FALSE)/(24*60),0)</f>
        <v>6389</v>
      </c>
      <c r="E1735">
        <f>VLOOKUP(A1735,LevelBalance!U:X,4,FALSE)</f>
        <v>0</v>
      </c>
    </row>
    <row r="1736" spans="1:5" x14ac:dyDescent="0.3">
      <c r="A1736">
        <v>1734</v>
      </c>
      <c r="B1736" s="18" t="str">
        <f>VLOOKUP(A1736,AbilBalance!D:M,9,FALSE)</f>
        <v>60,46</v>
      </c>
      <c r="C1736" s="19" t="str">
        <f>VLOOKUP(A1736,AbilBalance!D:M,10,FALSE)</f>
        <v>1.65,24.65</v>
      </c>
      <c r="D1736">
        <f>ROUNDUP(VLOOKUP(A1736,LevelBalance!U:V,2,FALSE)/(24*60),0)</f>
        <v>6389</v>
      </c>
      <c r="E1736">
        <f>VLOOKUP(A1736,LevelBalance!U:X,4,FALSE)</f>
        <v>0</v>
      </c>
    </row>
    <row r="1737" spans="1:5" x14ac:dyDescent="0.3">
      <c r="A1737">
        <v>1735</v>
      </c>
      <c r="B1737" s="18" t="str">
        <f>VLOOKUP(A1737,AbilBalance!D:M,9,FALSE)</f>
        <v>35,54</v>
      </c>
      <c r="C1737" s="19" t="str">
        <f>VLOOKUP(A1737,AbilBalance!D:M,10,FALSE)</f>
        <v>5940,7.19</v>
      </c>
      <c r="D1737">
        <f>ROUNDUP(VLOOKUP(A1737,LevelBalance!U:V,2,FALSE)/(24*60),0)</f>
        <v>6424</v>
      </c>
      <c r="E1737">
        <f>VLOOKUP(A1737,LevelBalance!U:X,4,FALSE)</f>
        <v>0</v>
      </c>
    </row>
    <row r="1738" spans="1:5" x14ac:dyDescent="0.3">
      <c r="A1738">
        <v>1736</v>
      </c>
      <c r="B1738" s="18" t="str">
        <f>VLOOKUP(A1738,AbilBalance!D:M,9,FALSE)</f>
        <v>36,50</v>
      </c>
      <c r="C1738" s="19" t="str">
        <f>VLOOKUP(A1738,AbilBalance!D:M,10,FALSE)</f>
        <v>3020,88.6</v>
      </c>
      <c r="D1738">
        <f>ROUNDUP(VLOOKUP(A1738,LevelBalance!U:V,2,FALSE)/(24*60),0)</f>
        <v>6424</v>
      </c>
      <c r="E1738">
        <f>VLOOKUP(A1738,LevelBalance!U:X,4,FALSE)</f>
        <v>0</v>
      </c>
    </row>
    <row r="1739" spans="1:5" x14ac:dyDescent="0.3">
      <c r="A1739">
        <v>1737</v>
      </c>
      <c r="B1739" s="18" t="str">
        <f>VLOOKUP(A1739,AbilBalance!D:M,9,FALSE)</f>
        <v>39,47</v>
      </c>
      <c r="C1739" s="19" t="str">
        <f>VLOOKUP(A1739,AbilBalance!D:M,10,FALSE)</f>
        <v>1822,297</v>
      </c>
      <c r="D1739">
        <f>ROUNDUP(VLOOKUP(A1739,LevelBalance!U:V,2,FALSE)/(24*60),0)</f>
        <v>6424</v>
      </c>
      <c r="E1739">
        <f>VLOOKUP(A1739,LevelBalance!U:X,4,FALSE)</f>
        <v>0</v>
      </c>
    </row>
    <row r="1740" spans="1:5" x14ac:dyDescent="0.3">
      <c r="A1740">
        <v>1738</v>
      </c>
      <c r="B1740" s="18" t="str">
        <f>VLOOKUP(A1740,AbilBalance!D:M,9,FALSE)</f>
        <v>43,55</v>
      </c>
      <c r="C1740" s="19" t="str">
        <f>VLOOKUP(A1740,AbilBalance!D:M,10,FALSE)</f>
        <v>624,1.2</v>
      </c>
      <c r="D1740">
        <f>ROUNDUP(VLOOKUP(A1740,LevelBalance!U:V,2,FALSE)/(24*60),0)</f>
        <v>6424</v>
      </c>
      <c r="E1740">
        <f>VLOOKUP(A1740,LevelBalance!U:X,4,FALSE)</f>
        <v>0</v>
      </c>
    </row>
    <row r="1741" spans="1:5" x14ac:dyDescent="0.3">
      <c r="A1741">
        <v>1739</v>
      </c>
      <c r="B1741" s="18" t="str">
        <f>VLOOKUP(A1741,AbilBalance!D:M,9,FALSE)</f>
        <v>60,61</v>
      </c>
      <c r="C1741" s="19" t="str">
        <f>VLOOKUP(A1741,AbilBalance!D:M,10,FALSE)</f>
        <v>1.65,1.09</v>
      </c>
      <c r="D1741">
        <f>ROUNDUP(VLOOKUP(A1741,LevelBalance!U:V,2,FALSE)/(24*60),0)</f>
        <v>6424</v>
      </c>
      <c r="E1741">
        <f>VLOOKUP(A1741,LevelBalance!U:X,4,FALSE)</f>
        <v>0</v>
      </c>
    </row>
    <row r="1742" spans="1:5" x14ac:dyDescent="0.3">
      <c r="A1742">
        <v>1740</v>
      </c>
      <c r="B1742" s="18" t="str">
        <f>VLOOKUP(A1742,AbilBalance!D:M,9,FALSE)</f>
        <v>35,54</v>
      </c>
      <c r="C1742" s="19" t="str">
        <f>VLOOKUP(A1742,AbilBalance!D:M,10,FALSE)</f>
        <v>5945,7.2</v>
      </c>
      <c r="D1742">
        <f>ROUNDUP(VLOOKUP(A1742,LevelBalance!U:V,2,FALSE)/(24*60),0)</f>
        <v>6424</v>
      </c>
      <c r="E1742">
        <f>VLOOKUP(A1742,LevelBalance!U:X,4,FALSE)</f>
        <v>0</v>
      </c>
    </row>
    <row r="1743" spans="1:5" x14ac:dyDescent="0.3">
      <c r="A1743">
        <v>1741</v>
      </c>
      <c r="B1743" s="18" t="str">
        <f>VLOOKUP(A1743,AbilBalance!D:M,9,FALSE)</f>
        <v>36,50</v>
      </c>
      <c r="C1743" s="19" t="str">
        <f>VLOOKUP(A1743,AbilBalance!D:M,10,FALSE)</f>
        <v>3022.5,88.68</v>
      </c>
      <c r="D1743">
        <f>ROUNDUP(VLOOKUP(A1743,LevelBalance!U:V,2,FALSE)/(24*60),0)</f>
        <v>6424</v>
      </c>
      <c r="E1743">
        <f>VLOOKUP(A1743,LevelBalance!U:X,4,FALSE)</f>
        <v>0</v>
      </c>
    </row>
    <row r="1744" spans="1:5" x14ac:dyDescent="0.3">
      <c r="A1744">
        <v>1742</v>
      </c>
      <c r="B1744" s="18" t="str">
        <f>VLOOKUP(A1744,AbilBalance!D:M,9,FALSE)</f>
        <v>39,47</v>
      </c>
      <c r="C1744" s="19" t="str">
        <f>VLOOKUP(A1744,AbilBalance!D:M,10,FALSE)</f>
        <v>1823.5,297.25</v>
      </c>
      <c r="D1744">
        <f>ROUNDUP(VLOOKUP(A1744,LevelBalance!U:V,2,FALSE)/(24*60),0)</f>
        <v>6424</v>
      </c>
      <c r="E1744">
        <f>VLOOKUP(A1744,LevelBalance!U:X,4,FALSE)</f>
        <v>0</v>
      </c>
    </row>
    <row r="1745" spans="1:5" x14ac:dyDescent="0.3">
      <c r="A1745">
        <v>1743</v>
      </c>
      <c r="B1745" s="18" t="str">
        <f>VLOOKUP(A1745,AbilBalance!D:M,9,FALSE)</f>
        <v>43,55</v>
      </c>
      <c r="C1745" s="19" t="str">
        <f>VLOOKUP(A1745,AbilBalance!D:M,10,FALSE)</f>
        <v>624.5,1.2</v>
      </c>
      <c r="D1745">
        <f>ROUNDUP(VLOOKUP(A1745,LevelBalance!U:V,2,FALSE)/(24*60),0)</f>
        <v>6424</v>
      </c>
      <c r="E1745">
        <f>VLOOKUP(A1745,LevelBalance!U:X,4,FALSE)</f>
        <v>0</v>
      </c>
    </row>
    <row r="1746" spans="1:5" x14ac:dyDescent="0.3">
      <c r="A1746">
        <v>1744</v>
      </c>
      <c r="B1746" s="18" t="str">
        <f>VLOOKUP(A1746,AbilBalance!D:M,9,FALSE)</f>
        <v>60,42</v>
      </c>
      <c r="C1746" s="19" t="str">
        <f>VLOOKUP(A1746,AbilBalance!D:M,10,FALSE)</f>
        <v>1.65,251.5</v>
      </c>
      <c r="D1746">
        <f>ROUNDUP(VLOOKUP(A1746,LevelBalance!U:V,2,FALSE)/(24*60),0)</f>
        <v>6424</v>
      </c>
      <c r="E1746">
        <f>VLOOKUP(A1746,LevelBalance!U:X,4,FALSE)</f>
        <v>0</v>
      </c>
    </row>
    <row r="1747" spans="1:5" x14ac:dyDescent="0.3">
      <c r="A1747">
        <v>1745</v>
      </c>
      <c r="B1747" s="18" t="str">
        <f>VLOOKUP(A1747,AbilBalance!D:M,9,FALSE)</f>
        <v>35,54</v>
      </c>
      <c r="C1747" s="19" t="str">
        <f>VLOOKUP(A1747,AbilBalance!D:M,10,FALSE)</f>
        <v>5950,7.2</v>
      </c>
      <c r="D1747">
        <f>ROUNDUP(VLOOKUP(A1747,LevelBalance!U:V,2,FALSE)/(24*60),0)</f>
        <v>6459</v>
      </c>
      <c r="E1747">
        <f>VLOOKUP(A1747,LevelBalance!U:X,4,FALSE)</f>
        <v>0</v>
      </c>
    </row>
    <row r="1748" spans="1:5" x14ac:dyDescent="0.3">
      <c r="A1748">
        <v>1746</v>
      </c>
      <c r="B1748" s="18" t="str">
        <f>VLOOKUP(A1748,AbilBalance!D:M,9,FALSE)</f>
        <v>36,50</v>
      </c>
      <c r="C1748" s="19" t="str">
        <f>VLOOKUP(A1748,AbilBalance!D:M,10,FALSE)</f>
        <v>3025,88.75</v>
      </c>
      <c r="D1748">
        <f>ROUNDUP(VLOOKUP(A1748,LevelBalance!U:V,2,FALSE)/(24*60),0)</f>
        <v>6459</v>
      </c>
      <c r="E1748">
        <f>VLOOKUP(A1748,LevelBalance!U:X,4,FALSE)</f>
        <v>0</v>
      </c>
    </row>
    <row r="1749" spans="1:5" x14ac:dyDescent="0.3">
      <c r="A1749">
        <v>1747</v>
      </c>
      <c r="B1749" s="18" t="str">
        <f>VLOOKUP(A1749,AbilBalance!D:M,9,FALSE)</f>
        <v>39,47</v>
      </c>
      <c r="C1749" s="19" t="str">
        <f>VLOOKUP(A1749,AbilBalance!D:M,10,FALSE)</f>
        <v>1825,297.5</v>
      </c>
      <c r="D1749">
        <f>ROUNDUP(VLOOKUP(A1749,LevelBalance!U:V,2,FALSE)/(24*60),0)</f>
        <v>6459</v>
      </c>
      <c r="E1749">
        <f>VLOOKUP(A1749,LevelBalance!U:X,4,FALSE)</f>
        <v>0</v>
      </c>
    </row>
    <row r="1750" spans="1:5" x14ac:dyDescent="0.3">
      <c r="A1750">
        <v>1748</v>
      </c>
      <c r="B1750" s="18" t="str">
        <f>VLOOKUP(A1750,AbilBalance!D:M,9,FALSE)</f>
        <v>43,55</v>
      </c>
      <c r="C1750" s="19" t="str">
        <f>VLOOKUP(A1750,AbilBalance!D:M,10,FALSE)</f>
        <v>625,1.2</v>
      </c>
      <c r="D1750">
        <f>ROUNDUP(VLOOKUP(A1750,LevelBalance!U:V,2,FALSE)/(24*60),0)</f>
        <v>6459</v>
      </c>
      <c r="E1750">
        <f>VLOOKUP(A1750,LevelBalance!U:X,4,FALSE)</f>
        <v>0</v>
      </c>
    </row>
    <row r="1751" spans="1:5" x14ac:dyDescent="0.3">
      <c r="A1751">
        <v>1749</v>
      </c>
      <c r="B1751" s="18" t="str">
        <f>VLOOKUP(A1751,AbilBalance!D:M,9,FALSE)</f>
        <v>60,46</v>
      </c>
      <c r="C1751" s="19" t="str">
        <f>VLOOKUP(A1751,AbilBalance!D:M,10,FALSE)</f>
        <v>1.65,24.7</v>
      </c>
      <c r="D1751">
        <f>ROUNDUP(VLOOKUP(A1751,LevelBalance!U:V,2,FALSE)/(24*60),0)</f>
        <v>6459</v>
      </c>
      <c r="E1751">
        <f>VLOOKUP(A1751,LevelBalance!U:X,4,FALSE)</f>
        <v>0</v>
      </c>
    </row>
    <row r="1752" spans="1:5" x14ac:dyDescent="0.3">
      <c r="A1752">
        <v>1750</v>
      </c>
      <c r="B1752" s="18" t="str">
        <f>VLOOKUP(A1752,AbilBalance!D:M,9,FALSE)</f>
        <v>35,54</v>
      </c>
      <c r="C1752" s="19" t="str">
        <f>VLOOKUP(A1752,AbilBalance!D:M,10,FALSE)</f>
        <v>5955,7.21</v>
      </c>
      <c r="D1752">
        <f>ROUNDUP(VLOOKUP(A1752,LevelBalance!U:V,2,FALSE)/(24*60),0)</f>
        <v>6459</v>
      </c>
      <c r="E1752">
        <f>VLOOKUP(A1752,LevelBalance!U:X,4,FALSE)</f>
        <v>0</v>
      </c>
    </row>
    <row r="1753" spans="1:5" x14ac:dyDescent="0.3">
      <c r="A1753">
        <v>1751</v>
      </c>
      <c r="B1753" s="18" t="str">
        <f>VLOOKUP(A1753,AbilBalance!D:M,9,FALSE)</f>
        <v>36,50</v>
      </c>
      <c r="C1753" s="19" t="str">
        <f>VLOOKUP(A1753,AbilBalance!D:M,10,FALSE)</f>
        <v>3027.5,88.83</v>
      </c>
      <c r="D1753">
        <f>ROUNDUP(VLOOKUP(A1753,LevelBalance!U:V,2,FALSE)/(24*60),0)</f>
        <v>6459</v>
      </c>
      <c r="E1753">
        <f>VLOOKUP(A1753,LevelBalance!U:X,4,FALSE)</f>
        <v>0</v>
      </c>
    </row>
    <row r="1754" spans="1:5" x14ac:dyDescent="0.3">
      <c r="A1754">
        <v>1752</v>
      </c>
      <c r="B1754" s="18" t="str">
        <f>VLOOKUP(A1754,AbilBalance!D:M,9,FALSE)</f>
        <v>39,47</v>
      </c>
      <c r="C1754" s="19" t="str">
        <f>VLOOKUP(A1754,AbilBalance!D:M,10,FALSE)</f>
        <v>1826.5,297.75</v>
      </c>
      <c r="D1754">
        <f>ROUNDUP(VLOOKUP(A1754,LevelBalance!U:V,2,FALSE)/(24*60),0)</f>
        <v>6459</v>
      </c>
      <c r="E1754">
        <f>VLOOKUP(A1754,LevelBalance!U:X,4,FALSE)</f>
        <v>0</v>
      </c>
    </row>
    <row r="1755" spans="1:5" x14ac:dyDescent="0.3">
      <c r="A1755">
        <v>1753</v>
      </c>
      <c r="B1755" s="18" t="str">
        <f>VLOOKUP(A1755,AbilBalance!D:M,9,FALSE)</f>
        <v>43,55</v>
      </c>
      <c r="C1755" s="19" t="str">
        <f>VLOOKUP(A1755,AbilBalance!D:M,10,FALSE)</f>
        <v>625.5,1.21</v>
      </c>
      <c r="D1755">
        <f>ROUNDUP(VLOOKUP(A1755,LevelBalance!U:V,2,FALSE)/(24*60),0)</f>
        <v>6459</v>
      </c>
      <c r="E1755">
        <f>VLOOKUP(A1755,LevelBalance!U:X,4,FALSE)</f>
        <v>0</v>
      </c>
    </row>
    <row r="1756" spans="1:5" x14ac:dyDescent="0.3">
      <c r="A1756">
        <v>1754</v>
      </c>
      <c r="B1756" s="18" t="str">
        <f>VLOOKUP(A1756,AbilBalance!D:M,9,FALSE)</f>
        <v>60,61</v>
      </c>
      <c r="C1756" s="19" t="str">
        <f>VLOOKUP(A1756,AbilBalance!D:M,10,FALSE)</f>
        <v>1.66,1.09</v>
      </c>
      <c r="D1756">
        <f>ROUNDUP(VLOOKUP(A1756,LevelBalance!U:V,2,FALSE)/(24*60),0)</f>
        <v>6459</v>
      </c>
      <c r="E1756">
        <f>VLOOKUP(A1756,LevelBalance!U:X,4,FALSE)</f>
        <v>0</v>
      </c>
    </row>
    <row r="1757" spans="1:5" x14ac:dyDescent="0.3">
      <c r="A1757">
        <v>1755</v>
      </c>
      <c r="B1757" s="18" t="str">
        <f>VLOOKUP(A1757,AbilBalance!D:M,9,FALSE)</f>
        <v>35,54</v>
      </c>
      <c r="C1757" s="19" t="str">
        <f>VLOOKUP(A1757,AbilBalance!D:M,10,FALSE)</f>
        <v>5960,7.21</v>
      </c>
      <c r="D1757">
        <f>ROUNDUP(VLOOKUP(A1757,LevelBalance!U:V,2,FALSE)/(24*60),0)</f>
        <v>6494</v>
      </c>
      <c r="E1757">
        <f>VLOOKUP(A1757,LevelBalance!U:X,4,FALSE)</f>
        <v>0</v>
      </c>
    </row>
    <row r="1758" spans="1:5" x14ac:dyDescent="0.3">
      <c r="A1758">
        <v>1756</v>
      </c>
      <c r="B1758" s="18" t="str">
        <f>VLOOKUP(A1758,AbilBalance!D:M,9,FALSE)</f>
        <v>36,50</v>
      </c>
      <c r="C1758" s="19" t="str">
        <f>VLOOKUP(A1758,AbilBalance!D:M,10,FALSE)</f>
        <v>3030,88.9</v>
      </c>
      <c r="D1758">
        <f>ROUNDUP(VLOOKUP(A1758,LevelBalance!U:V,2,FALSE)/(24*60),0)</f>
        <v>6494</v>
      </c>
      <c r="E1758">
        <f>VLOOKUP(A1758,LevelBalance!U:X,4,FALSE)</f>
        <v>0</v>
      </c>
    </row>
    <row r="1759" spans="1:5" x14ac:dyDescent="0.3">
      <c r="A1759">
        <v>1757</v>
      </c>
      <c r="B1759" s="18" t="str">
        <f>VLOOKUP(A1759,AbilBalance!D:M,9,FALSE)</f>
        <v>39,47</v>
      </c>
      <c r="C1759" s="19" t="str">
        <f>VLOOKUP(A1759,AbilBalance!D:M,10,FALSE)</f>
        <v>1828,298</v>
      </c>
      <c r="D1759">
        <f>ROUNDUP(VLOOKUP(A1759,LevelBalance!U:V,2,FALSE)/(24*60),0)</f>
        <v>6494</v>
      </c>
      <c r="E1759">
        <f>VLOOKUP(A1759,LevelBalance!U:X,4,FALSE)</f>
        <v>0</v>
      </c>
    </row>
    <row r="1760" spans="1:5" x14ac:dyDescent="0.3">
      <c r="A1760">
        <v>1758</v>
      </c>
      <c r="B1760" s="18" t="str">
        <f>VLOOKUP(A1760,AbilBalance!D:M,9,FALSE)</f>
        <v>43,55</v>
      </c>
      <c r="C1760" s="19" t="str">
        <f>VLOOKUP(A1760,AbilBalance!D:M,10,FALSE)</f>
        <v>626,1.21</v>
      </c>
      <c r="D1760">
        <f>ROUNDUP(VLOOKUP(A1760,LevelBalance!U:V,2,FALSE)/(24*60),0)</f>
        <v>6494</v>
      </c>
      <c r="E1760">
        <f>VLOOKUP(A1760,LevelBalance!U:X,4,FALSE)</f>
        <v>0</v>
      </c>
    </row>
    <row r="1761" spans="1:5" x14ac:dyDescent="0.3">
      <c r="A1761">
        <v>1759</v>
      </c>
      <c r="B1761" s="18" t="str">
        <f>VLOOKUP(A1761,AbilBalance!D:M,9,FALSE)</f>
        <v>60,42</v>
      </c>
      <c r="C1761" s="19" t="str">
        <f>VLOOKUP(A1761,AbilBalance!D:M,10,FALSE)</f>
        <v>1.66,252</v>
      </c>
      <c r="D1761">
        <f>ROUNDUP(VLOOKUP(A1761,LevelBalance!U:V,2,FALSE)/(24*60),0)</f>
        <v>6494</v>
      </c>
      <c r="E1761">
        <f>VLOOKUP(A1761,LevelBalance!U:X,4,FALSE)</f>
        <v>0</v>
      </c>
    </row>
    <row r="1762" spans="1:5" x14ac:dyDescent="0.3">
      <c r="A1762">
        <v>1760</v>
      </c>
      <c r="B1762" s="18" t="str">
        <f>VLOOKUP(A1762,AbilBalance!D:M,9,FALSE)</f>
        <v>35,54</v>
      </c>
      <c r="C1762" s="19" t="str">
        <f>VLOOKUP(A1762,AbilBalance!D:M,10,FALSE)</f>
        <v>5965,7.22</v>
      </c>
      <c r="D1762">
        <f>ROUNDUP(VLOOKUP(A1762,LevelBalance!U:V,2,FALSE)/(24*60),0)</f>
        <v>6494</v>
      </c>
      <c r="E1762">
        <f>VLOOKUP(A1762,LevelBalance!U:X,4,FALSE)</f>
        <v>0</v>
      </c>
    </row>
    <row r="1763" spans="1:5" x14ac:dyDescent="0.3">
      <c r="A1763">
        <v>1761</v>
      </c>
      <c r="B1763" s="18" t="str">
        <f>VLOOKUP(A1763,AbilBalance!D:M,9,FALSE)</f>
        <v>36,50</v>
      </c>
      <c r="C1763" s="19" t="str">
        <f>VLOOKUP(A1763,AbilBalance!D:M,10,FALSE)</f>
        <v>3032.5,88.98</v>
      </c>
      <c r="D1763">
        <f>ROUNDUP(VLOOKUP(A1763,LevelBalance!U:V,2,FALSE)/(24*60),0)</f>
        <v>6494</v>
      </c>
      <c r="E1763">
        <f>VLOOKUP(A1763,LevelBalance!U:X,4,FALSE)</f>
        <v>0</v>
      </c>
    </row>
    <row r="1764" spans="1:5" x14ac:dyDescent="0.3">
      <c r="A1764">
        <v>1762</v>
      </c>
      <c r="B1764" s="18" t="str">
        <f>VLOOKUP(A1764,AbilBalance!D:M,9,FALSE)</f>
        <v>39,47</v>
      </c>
      <c r="C1764" s="19" t="str">
        <f>VLOOKUP(A1764,AbilBalance!D:M,10,FALSE)</f>
        <v>1829.5,298.25</v>
      </c>
      <c r="D1764">
        <f>ROUNDUP(VLOOKUP(A1764,LevelBalance!U:V,2,FALSE)/(24*60),0)</f>
        <v>6494</v>
      </c>
      <c r="E1764">
        <f>VLOOKUP(A1764,LevelBalance!U:X,4,FALSE)</f>
        <v>0</v>
      </c>
    </row>
    <row r="1765" spans="1:5" x14ac:dyDescent="0.3">
      <c r="A1765">
        <v>1763</v>
      </c>
      <c r="B1765" s="18" t="str">
        <f>VLOOKUP(A1765,AbilBalance!D:M,9,FALSE)</f>
        <v>43,55</v>
      </c>
      <c r="C1765" s="19" t="str">
        <f>VLOOKUP(A1765,AbilBalance!D:M,10,FALSE)</f>
        <v>626.5,1.21</v>
      </c>
      <c r="D1765">
        <f>ROUNDUP(VLOOKUP(A1765,LevelBalance!U:V,2,FALSE)/(24*60),0)</f>
        <v>6494</v>
      </c>
      <c r="E1765">
        <f>VLOOKUP(A1765,LevelBalance!U:X,4,FALSE)</f>
        <v>0</v>
      </c>
    </row>
    <row r="1766" spans="1:5" x14ac:dyDescent="0.3">
      <c r="A1766">
        <v>1764</v>
      </c>
      <c r="B1766" s="18" t="str">
        <f>VLOOKUP(A1766,AbilBalance!D:M,9,FALSE)</f>
        <v>60,46</v>
      </c>
      <c r="C1766" s="19" t="str">
        <f>VLOOKUP(A1766,AbilBalance!D:M,10,FALSE)</f>
        <v>1.66,24.75</v>
      </c>
      <c r="D1766">
        <f>ROUNDUP(VLOOKUP(A1766,LevelBalance!U:V,2,FALSE)/(24*60),0)</f>
        <v>6494</v>
      </c>
      <c r="E1766">
        <f>VLOOKUP(A1766,LevelBalance!U:X,4,FALSE)</f>
        <v>0</v>
      </c>
    </row>
    <row r="1767" spans="1:5" x14ac:dyDescent="0.3">
      <c r="A1767">
        <v>1765</v>
      </c>
      <c r="B1767" s="18" t="str">
        <f>VLOOKUP(A1767,AbilBalance!D:M,9,FALSE)</f>
        <v>35,54</v>
      </c>
      <c r="C1767" s="19" t="str">
        <f>VLOOKUP(A1767,AbilBalance!D:M,10,FALSE)</f>
        <v>5970,7.22</v>
      </c>
      <c r="D1767">
        <f>ROUNDUP(VLOOKUP(A1767,LevelBalance!U:V,2,FALSE)/(24*60),0)</f>
        <v>6528</v>
      </c>
      <c r="E1767">
        <f>VLOOKUP(A1767,LevelBalance!U:X,4,FALSE)</f>
        <v>0</v>
      </c>
    </row>
    <row r="1768" spans="1:5" x14ac:dyDescent="0.3">
      <c r="A1768">
        <v>1766</v>
      </c>
      <c r="B1768" s="18" t="str">
        <f>VLOOKUP(A1768,AbilBalance!D:M,9,FALSE)</f>
        <v>36,50</v>
      </c>
      <c r="C1768" s="19" t="str">
        <f>VLOOKUP(A1768,AbilBalance!D:M,10,FALSE)</f>
        <v>3035,89.05</v>
      </c>
      <c r="D1768">
        <f>ROUNDUP(VLOOKUP(A1768,LevelBalance!U:V,2,FALSE)/(24*60),0)</f>
        <v>6528</v>
      </c>
      <c r="E1768">
        <f>VLOOKUP(A1768,LevelBalance!U:X,4,FALSE)</f>
        <v>0</v>
      </c>
    </row>
    <row r="1769" spans="1:5" x14ac:dyDescent="0.3">
      <c r="A1769">
        <v>1767</v>
      </c>
      <c r="B1769" s="18" t="str">
        <f>VLOOKUP(A1769,AbilBalance!D:M,9,FALSE)</f>
        <v>39,47</v>
      </c>
      <c r="C1769" s="19" t="str">
        <f>VLOOKUP(A1769,AbilBalance!D:M,10,FALSE)</f>
        <v>1831,298.5</v>
      </c>
      <c r="D1769">
        <f>ROUNDUP(VLOOKUP(A1769,LevelBalance!U:V,2,FALSE)/(24*60),0)</f>
        <v>6528</v>
      </c>
      <c r="E1769">
        <f>VLOOKUP(A1769,LevelBalance!U:X,4,FALSE)</f>
        <v>0</v>
      </c>
    </row>
    <row r="1770" spans="1:5" x14ac:dyDescent="0.3">
      <c r="A1770">
        <v>1768</v>
      </c>
      <c r="B1770" s="18" t="str">
        <f>VLOOKUP(A1770,AbilBalance!D:M,9,FALSE)</f>
        <v>43,55</v>
      </c>
      <c r="C1770" s="19" t="str">
        <f>VLOOKUP(A1770,AbilBalance!D:M,10,FALSE)</f>
        <v>627,1.21</v>
      </c>
      <c r="D1770">
        <f>ROUNDUP(VLOOKUP(A1770,LevelBalance!U:V,2,FALSE)/(24*60),0)</f>
        <v>6528</v>
      </c>
      <c r="E1770">
        <f>VLOOKUP(A1770,LevelBalance!U:X,4,FALSE)</f>
        <v>0</v>
      </c>
    </row>
    <row r="1771" spans="1:5" x14ac:dyDescent="0.3">
      <c r="A1771">
        <v>1769</v>
      </c>
      <c r="B1771" s="18" t="str">
        <f>VLOOKUP(A1771,AbilBalance!D:M,9,FALSE)</f>
        <v>60,61</v>
      </c>
      <c r="C1771" s="19" t="str">
        <f>VLOOKUP(A1771,AbilBalance!D:M,10,FALSE)</f>
        <v>1.66,1.09</v>
      </c>
      <c r="D1771">
        <f>ROUNDUP(VLOOKUP(A1771,LevelBalance!U:V,2,FALSE)/(24*60),0)</f>
        <v>6528</v>
      </c>
      <c r="E1771">
        <f>VLOOKUP(A1771,LevelBalance!U:X,4,FALSE)</f>
        <v>0</v>
      </c>
    </row>
    <row r="1772" spans="1:5" x14ac:dyDescent="0.3">
      <c r="A1772">
        <v>1770</v>
      </c>
      <c r="B1772" s="18" t="str">
        <f>VLOOKUP(A1772,AbilBalance!D:M,9,FALSE)</f>
        <v>35,54</v>
      </c>
      <c r="C1772" s="19" t="str">
        <f>VLOOKUP(A1772,AbilBalance!D:M,10,FALSE)</f>
        <v>5975,7.23</v>
      </c>
      <c r="D1772">
        <f>ROUNDUP(VLOOKUP(A1772,LevelBalance!U:V,2,FALSE)/(24*60),0)</f>
        <v>6528</v>
      </c>
      <c r="E1772">
        <f>VLOOKUP(A1772,LevelBalance!U:X,4,FALSE)</f>
        <v>0</v>
      </c>
    </row>
    <row r="1773" spans="1:5" x14ac:dyDescent="0.3">
      <c r="A1773">
        <v>1771</v>
      </c>
      <c r="B1773" s="18" t="str">
        <f>VLOOKUP(A1773,AbilBalance!D:M,9,FALSE)</f>
        <v>36,50</v>
      </c>
      <c r="C1773" s="19" t="str">
        <f>VLOOKUP(A1773,AbilBalance!D:M,10,FALSE)</f>
        <v>3037.5,89.13</v>
      </c>
      <c r="D1773">
        <f>ROUNDUP(VLOOKUP(A1773,LevelBalance!U:V,2,FALSE)/(24*60),0)</f>
        <v>6528</v>
      </c>
      <c r="E1773">
        <f>VLOOKUP(A1773,LevelBalance!U:X,4,FALSE)</f>
        <v>0</v>
      </c>
    </row>
    <row r="1774" spans="1:5" x14ac:dyDescent="0.3">
      <c r="A1774">
        <v>1772</v>
      </c>
      <c r="B1774" s="18" t="str">
        <f>VLOOKUP(A1774,AbilBalance!D:M,9,FALSE)</f>
        <v>39,47</v>
      </c>
      <c r="C1774" s="19" t="str">
        <f>VLOOKUP(A1774,AbilBalance!D:M,10,FALSE)</f>
        <v>1832.5,298.75</v>
      </c>
      <c r="D1774">
        <f>ROUNDUP(VLOOKUP(A1774,LevelBalance!U:V,2,FALSE)/(24*60),0)</f>
        <v>6528</v>
      </c>
      <c r="E1774">
        <f>VLOOKUP(A1774,LevelBalance!U:X,4,FALSE)</f>
        <v>0</v>
      </c>
    </row>
    <row r="1775" spans="1:5" x14ac:dyDescent="0.3">
      <c r="A1775">
        <v>1773</v>
      </c>
      <c r="B1775" s="18" t="str">
        <f>VLOOKUP(A1775,AbilBalance!D:M,9,FALSE)</f>
        <v>43,55</v>
      </c>
      <c r="C1775" s="19" t="str">
        <f>VLOOKUP(A1775,AbilBalance!D:M,10,FALSE)</f>
        <v>627.5,1.21</v>
      </c>
      <c r="D1775">
        <f>ROUNDUP(VLOOKUP(A1775,LevelBalance!U:V,2,FALSE)/(24*60),0)</f>
        <v>6528</v>
      </c>
      <c r="E1775">
        <f>VLOOKUP(A1775,LevelBalance!U:X,4,FALSE)</f>
        <v>0</v>
      </c>
    </row>
    <row r="1776" spans="1:5" x14ac:dyDescent="0.3">
      <c r="A1776">
        <v>1774</v>
      </c>
      <c r="B1776" s="18" t="str">
        <f>VLOOKUP(A1776,AbilBalance!D:M,9,FALSE)</f>
        <v>60,42</v>
      </c>
      <c r="C1776" s="19" t="str">
        <f>VLOOKUP(A1776,AbilBalance!D:M,10,FALSE)</f>
        <v>1.66,252.5</v>
      </c>
      <c r="D1776">
        <f>ROUNDUP(VLOOKUP(A1776,LevelBalance!U:V,2,FALSE)/(24*60),0)</f>
        <v>6528</v>
      </c>
      <c r="E1776">
        <f>VLOOKUP(A1776,LevelBalance!U:X,4,FALSE)</f>
        <v>0</v>
      </c>
    </row>
    <row r="1777" spans="1:5" x14ac:dyDescent="0.3">
      <c r="A1777">
        <v>1775</v>
      </c>
      <c r="B1777" s="18" t="str">
        <f>VLOOKUP(A1777,AbilBalance!D:M,9,FALSE)</f>
        <v>35,54</v>
      </c>
      <c r="C1777" s="19" t="str">
        <f>VLOOKUP(A1777,AbilBalance!D:M,10,FALSE)</f>
        <v>5980,7.23</v>
      </c>
      <c r="D1777">
        <f>ROUNDUP(VLOOKUP(A1777,LevelBalance!U:V,2,FALSE)/(24*60),0)</f>
        <v>6563</v>
      </c>
      <c r="E1777">
        <f>VLOOKUP(A1777,LevelBalance!U:X,4,FALSE)</f>
        <v>0</v>
      </c>
    </row>
    <row r="1778" spans="1:5" x14ac:dyDescent="0.3">
      <c r="A1778">
        <v>1776</v>
      </c>
      <c r="B1778" s="18" t="str">
        <f>VLOOKUP(A1778,AbilBalance!D:M,9,FALSE)</f>
        <v>36,50</v>
      </c>
      <c r="C1778" s="19" t="str">
        <f>VLOOKUP(A1778,AbilBalance!D:M,10,FALSE)</f>
        <v>3040,89.2</v>
      </c>
      <c r="D1778">
        <f>ROUNDUP(VLOOKUP(A1778,LevelBalance!U:V,2,FALSE)/(24*60),0)</f>
        <v>6563</v>
      </c>
      <c r="E1778">
        <f>VLOOKUP(A1778,LevelBalance!U:X,4,FALSE)</f>
        <v>0</v>
      </c>
    </row>
    <row r="1779" spans="1:5" x14ac:dyDescent="0.3">
      <c r="A1779">
        <v>1777</v>
      </c>
      <c r="B1779" s="18" t="str">
        <f>VLOOKUP(A1779,AbilBalance!D:M,9,FALSE)</f>
        <v>39,47</v>
      </c>
      <c r="C1779" s="19" t="str">
        <f>VLOOKUP(A1779,AbilBalance!D:M,10,FALSE)</f>
        <v>1834,299</v>
      </c>
      <c r="D1779">
        <f>ROUNDUP(VLOOKUP(A1779,LevelBalance!U:V,2,FALSE)/(24*60),0)</f>
        <v>6563</v>
      </c>
      <c r="E1779">
        <f>VLOOKUP(A1779,LevelBalance!U:X,4,FALSE)</f>
        <v>0</v>
      </c>
    </row>
    <row r="1780" spans="1:5" x14ac:dyDescent="0.3">
      <c r="A1780">
        <v>1778</v>
      </c>
      <c r="B1780" s="18" t="str">
        <f>VLOOKUP(A1780,AbilBalance!D:M,9,FALSE)</f>
        <v>43,55</v>
      </c>
      <c r="C1780" s="19" t="str">
        <f>VLOOKUP(A1780,AbilBalance!D:M,10,FALSE)</f>
        <v>628,1.21</v>
      </c>
      <c r="D1780">
        <f>ROUNDUP(VLOOKUP(A1780,LevelBalance!U:V,2,FALSE)/(24*60),0)</f>
        <v>6563</v>
      </c>
      <c r="E1780">
        <f>VLOOKUP(A1780,LevelBalance!U:X,4,FALSE)</f>
        <v>0</v>
      </c>
    </row>
    <row r="1781" spans="1:5" x14ac:dyDescent="0.3">
      <c r="A1781">
        <v>1779</v>
      </c>
      <c r="B1781" s="18" t="str">
        <f>VLOOKUP(A1781,AbilBalance!D:M,9,FALSE)</f>
        <v>60,46</v>
      </c>
      <c r="C1781" s="19" t="str">
        <f>VLOOKUP(A1781,AbilBalance!D:M,10,FALSE)</f>
        <v>1.66,24.8</v>
      </c>
      <c r="D1781">
        <f>ROUNDUP(VLOOKUP(A1781,LevelBalance!U:V,2,FALSE)/(24*60),0)</f>
        <v>6563</v>
      </c>
      <c r="E1781">
        <f>VLOOKUP(A1781,LevelBalance!U:X,4,FALSE)</f>
        <v>0</v>
      </c>
    </row>
    <row r="1782" spans="1:5" x14ac:dyDescent="0.3">
      <c r="A1782">
        <v>1780</v>
      </c>
      <c r="B1782" s="18" t="str">
        <f>VLOOKUP(A1782,AbilBalance!D:M,9,FALSE)</f>
        <v>35,54</v>
      </c>
      <c r="C1782" s="19" t="str">
        <f>VLOOKUP(A1782,AbilBalance!D:M,10,FALSE)</f>
        <v>5985,7.24</v>
      </c>
      <c r="D1782">
        <f>ROUNDUP(VLOOKUP(A1782,LevelBalance!U:V,2,FALSE)/(24*60),0)</f>
        <v>6563</v>
      </c>
      <c r="E1782">
        <f>VLOOKUP(A1782,LevelBalance!U:X,4,FALSE)</f>
        <v>0</v>
      </c>
    </row>
    <row r="1783" spans="1:5" x14ac:dyDescent="0.3">
      <c r="A1783">
        <v>1781</v>
      </c>
      <c r="B1783" s="18" t="str">
        <f>VLOOKUP(A1783,AbilBalance!D:M,9,FALSE)</f>
        <v>36,50</v>
      </c>
      <c r="C1783" s="19" t="str">
        <f>VLOOKUP(A1783,AbilBalance!D:M,10,FALSE)</f>
        <v>3042.5,89.28</v>
      </c>
      <c r="D1783">
        <f>ROUNDUP(VLOOKUP(A1783,LevelBalance!U:V,2,FALSE)/(24*60),0)</f>
        <v>6563</v>
      </c>
      <c r="E1783">
        <f>VLOOKUP(A1783,LevelBalance!U:X,4,FALSE)</f>
        <v>0</v>
      </c>
    </row>
    <row r="1784" spans="1:5" x14ac:dyDescent="0.3">
      <c r="A1784">
        <v>1782</v>
      </c>
      <c r="B1784" s="18" t="str">
        <f>VLOOKUP(A1784,AbilBalance!D:M,9,FALSE)</f>
        <v>39,47</v>
      </c>
      <c r="C1784" s="19" t="str">
        <f>VLOOKUP(A1784,AbilBalance!D:M,10,FALSE)</f>
        <v>1835.5,299.25</v>
      </c>
      <c r="D1784">
        <f>ROUNDUP(VLOOKUP(A1784,LevelBalance!U:V,2,FALSE)/(24*60),0)</f>
        <v>6563</v>
      </c>
      <c r="E1784">
        <f>VLOOKUP(A1784,LevelBalance!U:X,4,FALSE)</f>
        <v>0</v>
      </c>
    </row>
    <row r="1785" spans="1:5" x14ac:dyDescent="0.3">
      <c r="A1785">
        <v>1783</v>
      </c>
      <c r="B1785" s="18" t="str">
        <f>VLOOKUP(A1785,AbilBalance!D:M,9,FALSE)</f>
        <v>43,55</v>
      </c>
      <c r="C1785" s="19" t="str">
        <f>VLOOKUP(A1785,AbilBalance!D:M,10,FALSE)</f>
        <v>628.5,1.21</v>
      </c>
      <c r="D1785">
        <f>ROUNDUP(VLOOKUP(A1785,LevelBalance!U:V,2,FALSE)/(24*60),0)</f>
        <v>6563</v>
      </c>
      <c r="E1785">
        <f>VLOOKUP(A1785,LevelBalance!U:X,4,FALSE)</f>
        <v>0</v>
      </c>
    </row>
    <row r="1786" spans="1:5" x14ac:dyDescent="0.3">
      <c r="A1786">
        <v>1784</v>
      </c>
      <c r="B1786" s="18" t="str">
        <f>VLOOKUP(A1786,AbilBalance!D:M,9,FALSE)</f>
        <v>60,61</v>
      </c>
      <c r="C1786" s="19" t="str">
        <f>VLOOKUP(A1786,AbilBalance!D:M,10,FALSE)</f>
        <v>1.66,1.09</v>
      </c>
      <c r="D1786">
        <f>ROUNDUP(VLOOKUP(A1786,LevelBalance!U:V,2,FALSE)/(24*60),0)</f>
        <v>6563</v>
      </c>
      <c r="E1786">
        <f>VLOOKUP(A1786,LevelBalance!U:X,4,FALSE)</f>
        <v>0</v>
      </c>
    </row>
    <row r="1787" spans="1:5" x14ac:dyDescent="0.3">
      <c r="A1787">
        <v>1785</v>
      </c>
      <c r="B1787" s="18" t="str">
        <f>VLOOKUP(A1787,AbilBalance!D:M,9,FALSE)</f>
        <v>35,54</v>
      </c>
      <c r="C1787" s="19" t="str">
        <f>VLOOKUP(A1787,AbilBalance!D:M,10,FALSE)</f>
        <v>5990,7.24</v>
      </c>
      <c r="D1787">
        <f>ROUNDUP(VLOOKUP(A1787,LevelBalance!U:V,2,FALSE)/(24*60),0)</f>
        <v>6598</v>
      </c>
      <c r="E1787">
        <f>VLOOKUP(A1787,LevelBalance!U:X,4,FALSE)</f>
        <v>0</v>
      </c>
    </row>
    <row r="1788" spans="1:5" x14ac:dyDescent="0.3">
      <c r="A1788">
        <v>1786</v>
      </c>
      <c r="B1788" s="18" t="str">
        <f>VLOOKUP(A1788,AbilBalance!D:M,9,FALSE)</f>
        <v>36,50</v>
      </c>
      <c r="C1788" s="19" t="str">
        <f>VLOOKUP(A1788,AbilBalance!D:M,10,FALSE)</f>
        <v>3045,89.35</v>
      </c>
      <c r="D1788">
        <f>ROUNDUP(VLOOKUP(A1788,LevelBalance!U:V,2,FALSE)/(24*60),0)</f>
        <v>6598</v>
      </c>
      <c r="E1788">
        <f>VLOOKUP(A1788,LevelBalance!U:X,4,FALSE)</f>
        <v>0</v>
      </c>
    </row>
    <row r="1789" spans="1:5" x14ac:dyDescent="0.3">
      <c r="A1789">
        <v>1787</v>
      </c>
      <c r="B1789" s="18" t="str">
        <f>VLOOKUP(A1789,AbilBalance!D:M,9,FALSE)</f>
        <v>39,47</v>
      </c>
      <c r="C1789" s="19" t="str">
        <f>VLOOKUP(A1789,AbilBalance!D:M,10,FALSE)</f>
        <v>1837,299.5</v>
      </c>
      <c r="D1789">
        <f>ROUNDUP(VLOOKUP(A1789,LevelBalance!U:V,2,FALSE)/(24*60),0)</f>
        <v>6598</v>
      </c>
      <c r="E1789">
        <f>VLOOKUP(A1789,LevelBalance!U:X,4,FALSE)</f>
        <v>0</v>
      </c>
    </row>
    <row r="1790" spans="1:5" x14ac:dyDescent="0.3">
      <c r="A1790">
        <v>1788</v>
      </c>
      <c r="B1790" s="18" t="str">
        <f>VLOOKUP(A1790,AbilBalance!D:M,9,FALSE)</f>
        <v>43,55</v>
      </c>
      <c r="C1790" s="19" t="str">
        <f>VLOOKUP(A1790,AbilBalance!D:M,10,FALSE)</f>
        <v>629,1.21</v>
      </c>
      <c r="D1790">
        <f>ROUNDUP(VLOOKUP(A1790,LevelBalance!U:V,2,FALSE)/(24*60),0)</f>
        <v>6598</v>
      </c>
      <c r="E1790">
        <f>VLOOKUP(A1790,LevelBalance!U:X,4,FALSE)</f>
        <v>0</v>
      </c>
    </row>
    <row r="1791" spans="1:5" x14ac:dyDescent="0.3">
      <c r="A1791">
        <v>1789</v>
      </c>
      <c r="B1791" s="18" t="str">
        <f>VLOOKUP(A1791,AbilBalance!D:M,9,FALSE)</f>
        <v>60,42</v>
      </c>
      <c r="C1791" s="19" t="str">
        <f>VLOOKUP(A1791,AbilBalance!D:M,10,FALSE)</f>
        <v>1.66,253</v>
      </c>
      <c r="D1791">
        <f>ROUNDUP(VLOOKUP(A1791,LevelBalance!U:V,2,FALSE)/(24*60),0)</f>
        <v>6598</v>
      </c>
      <c r="E1791">
        <f>VLOOKUP(A1791,LevelBalance!U:X,4,FALSE)</f>
        <v>0</v>
      </c>
    </row>
    <row r="1792" spans="1:5" x14ac:dyDescent="0.3">
      <c r="A1792">
        <v>1790</v>
      </c>
      <c r="B1792" s="18" t="str">
        <f>VLOOKUP(A1792,AbilBalance!D:M,9,FALSE)</f>
        <v>35,54</v>
      </c>
      <c r="C1792" s="19" t="str">
        <f>VLOOKUP(A1792,AbilBalance!D:M,10,FALSE)</f>
        <v>5995,7.25</v>
      </c>
      <c r="D1792">
        <f>ROUNDUP(VLOOKUP(A1792,LevelBalance!U:V,2,FALSE)/(24*60),0)</f>
        <v>6598</v>
      </c>
      <c r="E1792">
        <f>VLOOKUP(A1792,LevelBalance!U:X,4,FALSE)</f>
        <v>0</v>
      </c>
    </row>
    <row r="1793" spans="1:5" x14ac:dyDescent="0.3">
      <c r="A1793">
        <v>1791</v>
      </c>
      <c r="B1793" s="18" t="str">
        <f>VLOOKUP(A1793,AbilBalance!D:M,9,FALSE)</f>
        <v>36,50</v>
      </c>
      <c r="C1793" s="19" t="str">
        <f>VLOOKUP(A1793,AbilBalance!D:M,10,FALSE)</f>
        <v>3047.5,89.43</v>
      </c>
      <c r="D1793">
        <f>ROUNDUP(VLOOKUP(A1793,LevelBalance!U:V,2,FALSE)/(24*60),0)</f>
        <v>6598</v>
      </c>
      <c r="E1793">
        <f>VLOOKUP(A1793,LevelBalance!U:X,4,FALSE)</f>
        <v>0</v>
      </c>
    </row>
    <row r="1794" spans="1:5" x14ac:dyDescent="0.3">
      <c r="A1794">
        <v>1792</v>
      </c>
      <c r="B1794" s="18" t="str">
        <f>VLOOKUP(A1794,AbilBalance!D:M,9,FALSE)</f>
        <v>39,47</v>
      </c>
      <c r="C1794" s="19" t="str">
        <f>VLOOKUP(A1794,AbilBalance!D:M,10,FALSE)</f>
        <v>1838.5,299.75</v>
      </c>
      <c r="D1794">
        <f>ROUNDUP(VLOOKUP(A1794,LevelBalance!U:V,2,FALSE)/(24*60),0)</f>
        <v>6598</v>
      </c>
      <c r="E1794">
        <f>VLOOKUP(A1794,LevelBalance!U:X,4,FALSE)</f>
        <v>0</v>
      </c>
    </row>
    <row r="1795" spans="1:5" x14ac:dyDescent="0.3">
      <c r="A1795">
        <v>1793</v>
      </c>
      <c r="B1795" s="18" t="str">
        <f>VLOOKUP(A1795,AbilBalance!D:M,9,FALSE)</f>
        <v>43,55</v>
      </c>
      <c r="C1795" s="19" t="str">
        <f>VLOOKUP(A1795,AbilBalance!D:M,10,FALSE)</f>
        <v>629.5,1.21</v>
      </c>
      <c r="D1795">
        <f>ROUNDUP(VLOOKUP(A1795,LevelBalance!U:V,2,FALSE)/(24*60),0)</f>
        <v>6598</v>
      </c>
      <c r="E1795">
        <f>VLOOKUP(A1795,LevelBalance!U:X,4,FALSE)</f>
        <v>0</v>
      </c>
    </row>
    <row r="1796" spans="1:5" x14ac:dyDescent="0.3">
      <c r="A1796">
        <v>1794</v>
      </c>
      <c r="B1796" s="18" t="str">
        <f>VLOOKUP(A1796,AbilBalance!D:M,9,FALSE)</f>
        <v>60,46</v>
      </c>
      <c r="C1796" s="19" t="str">
        <f>VLOOKUP(A1796,AbilBalance!D:M,10,FALSE)</f>
        <v>1.66,24.85</v>
      </c>
      <c r="D1796">
        <f>ROUNDUP(VLOOKUP(A1796,LevelBalance!U:V,2,FALSE)/(24*60),0)</f>
        <v>6598</v>
      </c>
      <c r="E1796">
        <f>VLOOKUP(A1796,LevelBalance!U:X,4,FALSE)</f>
        <v>0</v>
      </c>
    </row>
    <row r="1797" spans="1:5" x14ac:dyDescent="0.3">
      <c r="A1797">
        <v>1795</v>
      </c>
      <c r="B1797" s="18" t="str">
        <f>VLOOKUP(A1797,AbilBalance!D:M,9,FALSE)</f>
        <v>35,54</v>
      </c>
      <c r="C1797" s="19" t="str">
        <f>VLOOKUP(A1797,AbilBalance!D:M,10,FALSE)</f>
        <v>6000,7.25</v>
      </c>
      <c r="D1797">
        <f>ROUNDUP(VLOOKUP(A1797,LevelBalance!U:V,2,FALSE)/(24*60),0)</f>
        <v>6632</v>
      </c>
      <c r="E1797">
        <f>VLOOKUP(A1797,LevelBalance!U:X,4,FALSE)</f>
        <v>0</v>
      </c>
    </row>
    <row r="1798" spans="1:5" x14ac:dyDescent="0.3">
      <c r="A1798">
        <v>1796</v>
      </c>
      <c r="B1798" s="18" t="str">
        <f>VLOOKUP(A1798,AbilBalance!D:M,9,FALSE)</f>
        <v>36,50</v>
      </c>
      <c r="C1798" s="19" t="str">
        <f>VLOOKUP(A1798,AbilBalance!D:M,10,FALSE)</f>
        <v>3050,89.5</v>
      </c>
      <c r="D1798">
        <f>ROUNDUP(VLOOKUP(A1798,LevelBalance!U:V,2,FALSE)/(24*60),0)</f>
        <v>6632</v>
      </c>
      <c r="E1798">
        <f>VLOOKUP(A1798,LevelBalance!U:X,4,FALSE)</f>
        <v>0</v>
      </c>
    </row>
    <row r="1799" spans="1:5" x14ac:dyDescent="0.3">
      <c r="A1799">
        <v>1797</v>
      </c>
      <c r="B1799" s="18" t="str">
        <f>VLOOKUP(A1799,AbilBalance!D:M,9,FALSE)</f>
        <v>39,47</v>
      </c>
      <c r="C1799" s="19" t="str">
        <f>VLOOKUP(A1799,AbilBalance!D:M,10,FALSE)</f>
        <v>1840,300</v>
      </c>
      <c r="D1799">
        <f>ROUNDUP(VLOOKUP(A1799,LevelBalance!U:V,2,FALSE)/(24*60),0)</f>
        <v>6632</v>
      </c>
      <c r="E1799">
        <f>VLOOKUP(A1799,LevelBalance!U:X,4,FALSE)</f>
        <v>0</v>
      </c>
    </row>
    <row r="1800" spans="1:5" x14ac:dyDescent="0.3">
      <c r="A1800">
        <v>1798</v>
      </c>
      <c r="B1800" s="18" t="str">
        <f>VLOOKUP(A1800,AbilBalance!D:M,9,FALSE)</f>
        <v>43,55</v>
      </c>
      <c r="C1800" s="19" t="str">
        <f>VLOOKUP(A1800,AbilBalance!D:M,10,FALSE)</f>
        <v>630,1.21</v>
      </c>
      <c r="D1800">
        <f>ROUNDUP(VLOOKUP(A1800,LevelBalance!U:V,2,FALSE)/(24*60),0)</f>
        <v>6632</v>
      </c>
      <c r="E1800">
        <f>VLOOKUP(A1800,LevelBalance!U:X,4,FALSE)</f>
        <v>0</v>
      </c>
    </row>
    <row r="1801" spans="1:5" x14ac:dyDescent="0.3">
      <c r="A1801">
        <v>1799</v>
      </c>
      <c r="B1801" s="18" t="str">
        <f>VLOOKUP(A1801,AbilBalance!D:M,9,FALSE)</f>
        <v>60,61</v>
      </c>
      <c r="C1801" s="19" t="str">
        <f>VLOOKUP(A1801,AbilBalance!D:M,10,FALSE)</f>
        <v>1.66,1.1</v>
      </c>
      <c r="D1801">
        <f>ROUNDUP(VLOOKUP(A1801,LevelBalance!U:V,2,FALSE)/(24*60),0)</f>
        <v>6632</v>
      </c>
      <c r="E1801">
        <f>VLOOKUP(A1801,LevelBalance!U:X,4,FALSE)</f>
        <v>0</v>
      </c>
    </row>
    <row r="1802" spans="1:5" x14ac:dyDescent="0.3">
      <c r="A1802">
        <v>1800</v>
      </c>
      <c r="B1802" s="18" t="str">
        <f>VLOOKUP(A1802,AbilBalance!D:M,9,FALSE)</f>
        <v>35,54</v>
      </c>
      <c r="C1802" s="19" t="str">
        <f>VLOOKUP(A1802,AbilBalance!D:M,10,FALSE)</f>
        <v>6005,7.26</v>
      </c>
      <c r="D1802">
        <f>ROUNDUP(VLOOKUP(A1802,LevelBalance!U:V,2,FALSE)/(24*60),0)</f>
        <v>6632</v>
      </c>
      <c r="E1802">
        <f>VLOOKUP(A1802,LevelBalance!U:X,4,FALSE)</f>
        <v>0</v>
      </c>
    </row>
    <row r="1803" spans="1:5" x14ac:dyDescent="0.3">
      <c r="A1803">
        <v>1801</v>
      </c>
      <c r="B1803" s="18" t="str">
        <f>VLOOKUP(A1803,AbilBalance!D:M,9,FALSE)</f>
        <v>36,50</v>
      </c>
      <c r="C1803" s="19" t="str">
        <f>VLOOKUP(A1803,AbilBalance!D:M,10,FALSE)</f>
        <v>3052.5,89.58</v>
      </c>
      <c r="D1803">
        <f>ROUNDUP(VLOOKUP(A1803,LevelBalance!U:V,2,FALSE)/(24*60),0)</f>
        <v>6632</v>
      </c>
      <c r="E1803">
        <f>VLOOKUP(A1803,LevelBalance!U:X,4,FALSE)</f>
        <v>0</v>
      </c>
    </row>
    <row r="1804" spans="1:5" x14ac:dyDescent="0.3">
      <c r="A1804">
        <v>1802</v>
      </c>
      <c r="B1804" s="18" t="str">
        <f>VLOOKUP(A1804,AbilBalance!D:M,9,FALSE)</f>
        <v>39,47</v>
      </c>
      <c r="C1804" s="19" t="str">
        <f>VLOOKUP(A1804,AbilBalance!D:M,10,FALSE)</f>
        <v>1841.5,300.25</v>
      </c>
      <c r="D1804">
        <f>ROUNDUP(VLOOKUP(A1804,LevelBalance!U:V,2,FALSE)/(24*60),0)</f>
        <v>6632</v>
      </c>
      <c r="E1804">
        <f>VLOOKUP(A1804,LevelBalance!U:X,4,FALSE)</f>
        <v>0</v>
      </c>
    </row>
    <row r="1805" spans="1:5" x14ac:dyDescent="0.3">
      <c r="A1805">
        <v>1803</v>
      </c>
      <c r="B1805" s="18" t="str">
        <f>VLOOKUP(A1805,AbilBalance!D:M,9,FALSE)</f>
        <v>43,55</v>
      </c>
      <c r="C1805" s="19" t="str">
        <f>VLOOKUP(A1805,AbilBalance!D:M,10,FALSE)</f>
        <v>630.5,1.22</v>
      </c>
      <c r="D1805">
        <f>ROUNDUP(VLOOKUP(A1805,LevelBalance!U:V,2,FALSE)/(24*60),0)</f>
        <v>6632</v>
      </c>
      <c r="E1805">
        <f>VLOOKUP(A1805,LevelBalance!U:X,4,FALSE)</f>
        <v>0</v>
      </c>
    </row>
    <row r="1806" spans="1:5" x14ac:dyDescent="0.3">
      <c r="A1806">
        <v>1804</v>
      </c>
      <c r="B1806" s="18" t="str">
        <f>VLOOKUP(A1806,AbilBalance!D:M,9,FALSE)</f>
        <v>60,42</v>
      </c>
      <c r="C1806" s="19" t="str">
        <f>VLOOKUP(A1806,AbilBalance!D:M,10,FALSE)</f>
        <v>1.67,253.5</v>
      </c>
      <c r="D1806">
        <f>ROUNDUP(VLOOKUP(A1806,LevelBalance!U:V,2,FALSE)/(24*60),0)</f>
        <v>6632</v>
      </c>
      <c r="E1806">
        <f>VLOOKUP(A1806,LevelBalance!U:X,4,FALSE)</f>
        <v>0</v>
      </c>
    </row>
    <row r="1807" spans="1:5" x14ac:dyDescent="0.3">
      <c r="A1807">
        <v>1805</v>
      </c>
      <c r="B1807" s="18" t="str">
        <f>VLOOKUP(A1807,AbilBalance!D:M,9,FALSE)</f>
        <v>35,54</v>
      </c>
      <c r="C1807" s="19" t="str">
        <f>VLOOKUP(A1807,AbilBalance!D:M,10,FALSE)</f>
        <v>6010,7.26</v>
      </c>
      <c r="D1807">
        <f>ROUNDUP(VLOOKUP(A1807,LevelBalance!U:V,2,FALSE)/(24*60),0)</f>
        <v>6667</v>
      </c>
      <c r="E1807">
        <f>VLOOKUP(A1807,LevelBalance!U:X,4,FALSE)</f>
        <v>0</v>
      </c>
    </row>
    <row r="1808" spans="1:5" x14ac:dyDescent="0.3">
      <c r="A1808">
        <v>1806</v>
      </c>
      <c r="B1808" s="18" t="str">
        <f>VLOOKUP(A1808,AbilBalance!D:M,9,FALSE)</f>
        <v>36,50</v>
      </c>
      <c r="C1808" s="19" t="str">
        <f>VLOOKUP(A1808,AbilBalance!D:M,10,FALSE)</f>
        <v>3055,89.65</v>
      </c>
      <c r="D1808">
        <f>ROUNDUP(VLOOKUP(A1808,LevelBalance!U:V,2,FALSE)/(24*60),0)</f>
        <v>6667</v>
      </c>
      <c r="E1808">
        <f>VLOOKUP(A1808,LevelBalance!U:X,4,FALSE)</f>
        <v>0</v>
      </c>
    </row>
    <row r="1809" spans="1:5" x14ac:dyDescent="0.3">
      <c r="A1809">
        <v>1807</v>
      </c>
      <c r="B1809" s="18" t="str">
        <f>VLOOKUP(A1809,AbilBalance!D:M,9,FALSE)</f>
        <v>39,47</v>
      </c>
      <c r="C1809" s="19" t="str">
        <f>VLOOKUP(A1809,AbilBalance!D:M,10,FALSE)</f>
        <v>1843,300.5</v>
      </c>
      <c r="D1809">
        <f>ROUNDUP(VLOOKUP(A1809,LevelBalance!U:V,2,FALSE)/(24*60),0)</f>
        <v>6667</v>
      </c>
      <c r="E1809">
        <f>VLOOKUP(A1809,LevelBalance!U:X,4,FALSE)</f>
        <v>0</v>
      </c>
    </row>
    <row r="1810" spans="1:5" x14ac:dyDescent="0.3">
      <c r="A1810">
        <v>1808</v>
      </c>
      <c r="B1810" s="18" t="str">
        <f>VLOOKUP(A1810,AbilBalance!D:M,9,FALSE)</f>
        <v>43,55</v>
      </c>
      <c r="C1810" s="19" t="str">
        <f>VLOOKUP(A1810,AbilBalance!D:M,10,FALSE)</f>
        <v>631,1.22</v>
      </c>
      <c r="D1810">
        <f>ROUNDUP(VLOOKUP(A1810,LevelBalance!U:V,2,FALSE)/(24*60),0)</f>
        <v>6667</v>
      </c>
      <c r="E1810">
        <f>VLOOKUP(A1810,LevelBalance!U:X,4,FALSE)</f>
        <v>0</v>
      </c>
    </row>
    <row r="1811" spans="1:5" x14ac:dyDescent="0.3">
      <c r="A1811">
        <v>1809</v>
      </c>
      <c r="B1811" s="18" t="str">
        <f>VLOOKUP(A1811,AbilBalance!D:M,9,FALSE)</f>
        <v>60,46</v>
      </c>
      <c r="C1811" s="19" t="str">
        <f>VLOOKUP(A1811,AbilBalance!D:M,10,FALSE)</f>
        <v>1.67,24.9</v>
      </c>
      <c r="D1811">
        <f>ROUNDUP(VLOOKUP(A1811,LevelBalance!U:V,2,FALSE)/(24*60),0)</f>
        <v>6667</v>
      </c>
      <c r="E1811">
        <f>VLOOKUP(A1811,LevelBalance!U:X,4,FALSE)</f>
        <v>0</v>
      </c>
    </row>
    <row r="1812" spans="1:5" x14ac:dyDescent="0.3">
      <c r="A1812">
        <v>1810</v>
      </c>
      <c r="B1812" s="18" t="str">
        <f>VLOOKUP(A1812,AbilBalance!D:M,9,FALSE)</f>
        <v>35,54</v>
      </c>
      <c r="C1812" s="19" t="str">
        <f>VLOOKUP(A1812,AbilBalance!D:M,10,FALSE)</f>
        <v>6015,7.27</v>
      </c>
      <c r="D1812">
        <f>ROUNDUP(VLOOKUP(A1812,LevelBalance!U:V,2,FALSE)/(24*60),0)</f>
        <v>6667</v>
      </c>
      <c r="E1812">
        <f>VLOOKUP(A1812,LevelBalance!U:X,4,FALSE)</f>
        <v>0</v>
      </c>
    </row>
    <row r="1813" spans="1:5" x14ac:dyDescent="0.3">
      <c r="A1813">
        <v>1811</v>
      </c>
      <c r="B1813" s="18" t="str">
        <f>VLOOKUP(A1813,AbilBalance!D:M,9,FALSE)</f>
        <v>36,50</v>
      </c>
      <c r="C1813" s="19" t="str">
        <f>VLOOKUP(A1813,AbilBalance!D:M,10,FALSE)</f>
        <v>3057.5,89.73</v>
      </c>
      <c r="D1813">
        <f>ROUNDUP(VLOOKUP(A1813,LevelBalance!U:V,2,FALSE)/(24*60),0)</f>
        <v>6667</v>
      </c>
      <c r="E1813">
        <f>VLOOKUP(A1813,LevelBalance!U:X,4,FALSE)</f>
        <v>0</v>
      </c>
    </row>
    <row r="1814" spans="1:5" x14ac:dyDescent="0.3">
      <c r="A1814">
        <v>1812</v>
      </c>
      <c r="B1814" s="18" t="str">
        <f>VLOOKUP(A1814,AbilBalance!D:M,9,FALSE)</f>
        <v>39,47</v>
      </c>
      <c r="C1814" s="19" t="str">
        <f>VLOOKUP(A1814,AbilBalance!D:M,10,FALSE)</f>
        <v>1844.5,300.75</v>
      </c>
      <c r="D1814">
        <f>ROUNDUP(VLOOKUP(A1814,LevelBalance!U:V,2,FALSE)/(24*60),0)</f>
        <v>6667</v>
      </c>
      <c r="E1814">
        <f>VLOOKUP(A1814,LevelBalance!U:X,4,FALSE)</f>
        <v>0</v>
      </c>
    </row>
    <row r="1815" spans="1:5" x14ac:dyDescent="0.3">
      <c r="A1815">
        <v>1813</v>
      </c>
      <c r="B1815" s="18" t="str">
        <f>VLOOKUP(A1815,AbilBalance!D:M,9,FALSE)</f>
        <v>43,55</v>
      </c>
      <c r="C1815" s="19" t="str">
        <f>VLOOKUP(A1815,AbilBalance!D:M,10,FALSE)</f>
        <v>631.5,1.22</v>
      </c>
      <c r="D1815">
        <f>ROUNDUP(VLOOKUP(A1815,LevelBalance!U:V,2,FALSE)/(24*60),0)</f>
        <v>6667</v>
      </c>
      <c r="E1815">
        <f>VLOOKUP(A1815,LevelBalance!U:X,4,FALSE)</f>
        <v>0</v>
      </c>
    </row>
    <row r="1816" spans="1:5" x14ac:dyDescent="0.3">
      <c r="A1816">
        <v>1814</v>
      </c>
      <c r="B1816" s="18" t="str">
        <f>VLOOKUP(A1816,AbilBalance!D:M,9,FALSE)</f>
        <v>60,61</v>
      </c>
      <c r="C1816" s="19" t="str">
        <f>VLOOKUP(A1816,AbilBalance!D:M,10,FALSE)</f>
        <v>1.67,1.1</v>
      </c>
      <c r="D1816">
        <f>ROUNDUP(VLOOKUP(A1816,LevelBalance!U:V,2,FALSE)/(24*60),0)</f>
        <v>6667</v>
      </c>
      <c r="E1816">
        <f>VLOOKUP(A1816,LevelBalance!U:X,4,FALSE)</f>
        <v>0</v>
      </c>
    </row>
    <row r="1817" spans="1:5" x14ac:dyDescent="0.3">
      <c r="A1817">
        <v>1815</v>
      </c>
      <c r="B1817" s="18" t="str">
        <f>VLOOKUP(A1817,AbilBalance!D:M,9,FALSE)</f>
        <v>35,54</v>
      </c>
      <c r="C1817" s="19" t="str">
        <f>VLOOKUP(A1817,AbilBalance!D:M,10,FALSE)</f>
        <v>6020,7.27</v>
      </c>
      <c r="D1817">
        <f>ROUNDUP(VLOOKUP(A1817,LevelBalance!U:V,2,FALSE)/(24*60),0)</f>
        <v>6702</v>
      </c>
      <c r="E1817">
        <f>VLOOKUP(A1817,LevelBalance!U:X,4,FALSE)</f>
        <v>0</v>
      </c>
    </row>
    <row r="1818" spans="1:5" x14ac:dyDescent="0.3">
      <c r="A1818">
        <v>1816</v>
      </c>
      <c r="B1818" s="18" t="str">
        <f>VLOOKUP(A1818,AbilBalance!D:M,9,FALSE)</f>
        <v>36,50</v>
      </c>
      <c r="C1818" s="19" t="str">
        <f>VLOOKUP(A1818,AbilBalance!D:M,10,FALSE)</f>
        <v>3060,89.8</v>
      </c>
      <c r="D1818">
        <f>ROUNDUP(VLOOKUP(A1818,LevelBalance!U:V,2,FALSE)/(24*60),0)</f>
        <v>6702</v>
      </c>
      <c r="E1818">
        <f>VLOOKUP(A1818,LevelBalance!U:X,4,FALSE)</f>
        <v>0</v>
      </c>
    </row>
    <row r="1819" spans="1:5" x14ac:dyDescent="0.3">
      <c r="A1819">
        <v>1817</v>
      </c>
      <c r="B1819" s="18" t="str">
        <f>VLOOKUP(A1819,AbilBalance!D:M,9,FALSE)</f>
        <v>39,47</v>
      </c>
      <c r="C1819" s="19" t="str">
        <f>VLOOKUP(A1819,AbilBalance!D:M,10,FALSE)</f>
        <v>1846,301</v>
      </c>
      <c r="D1819">
        <f>ROUNDUP(VLOOKUP(A1819,LevelBalance!U:V,2,FALSE)/(24*60),0)</f>
        <v>6702</v>
      </c>
      <c r="E1819">
        <f>VLOOKUP(A1819,LevelBalance!U:X,4,FALSE)</f>
        <v>0</v>
      </c>
    </row>
    <row r="1820" spans="1:5" x14ac:dyDescent="0.3">
      <c r="A1820">
        <v>1818</v>
      </c>
      <c r="B1820" s="18" t="str">
        <f>VLOOKUP(A1820,AbilBalance!D:M,9,FALSE)</f>
        <v>43,55</v>
      </c>
      <c r="C1820" s="19" t="str">
        <f>VLOOKUP(A1820,AbilBalance!D:M,10,FALSE)</f>
        <v>632,1.22</v>
      </c>
      <c r="D1820">
        <f>ROUNDUP(VLOOKUP(A1820,LevelBalance!U:V,2,FALSE)/(24*60),0)</f>
        <v>6702</v>
      </c>
      <c r="E1820">
        <f>VLOOKUP(A1820,LevelBalance!U:X,4,FALSE)</f>
        <v>0</v>
      </c>
    </row>
    <row r="1821" spans="1:5" x14ac:dyDescent="0.3">
      <c r="A1821">
        <v>1819</v>
      </c>
      <c r="B1821" s="18" t="str">
        <f>VLOOKUP(A1821,AbilBalance!D:M,9,FALSE)</f>
        <v>60,42</v>
      </c>
      <c r="C1821" s="19" t="str">
        <f>VLOOKUP(A1821,AbilBalance!D:M,10,FALSE)</f>
        <v>1.67,254</v>
      </c>
      <c r="D1821">
        <f>ROUNDUP(VLOOKUP(A1821,LevelBalance!U:V,2,FALSE)/(24*60),0)</f>
        <v>6702</v>
      </c>
      <c r="E1821">
        <f>VLOOKUP(A1821,LevelBalance!U:X,4,FALSE)</f>
        <v>0</v>
      </c>
    </row>
    <row r="1822" spans="1:5" x14ac:dyDescent="0.3">
      <c r="A1822">
        <v>1820</v>
      </c>
      <c r="B1822" s="18" t="str">
        <f>VLOOKUP(A1822,AbilBalance!D:M,9,FALSE)</f>
        <v>35,54</v>
      </c>
      <c r="C1822" s="19" t="str">
        <f>VLOOKUP(A1822,AbilBalance!D:M,10,FALSE)</f>
        <v>6025,7.28</v>
      </c>
      <c r="D1822">
        <f>ROUNDUP(VLOOKUP(A1822,LevelBalance!U:V,2,FALSE)/(24*60),0)</f>
        <v>6702</v>
      </c>
      <c r="E1822">
        <f>VLOOKUP(A1822,LevelBalance!U:X,4,FALSE)</f>
        <v>0</v>
      </c>
    </row>
    <row r="1823" spans="1:5" x14ac:dyDescent="0.3">
      <c r="A1823">
        <v>1821</v>
      </c>
      <c r="B1823" s="18" t="str">
        <f>VLOOKUP(A1823,AbilBalance!D:M,9,FALSE)</f>
        <v>36,50</v>
      </c>
      <c r="C1823" s="19" t="str">
        <f>VLOOKUP(A1823,AbilBalance!D:M,10,FALSE)</f>
        <v>3062.5,89.88</v>
      </c>
      <c r="D1823">
        <f>ROUNDUP(VLOOKUP(A1823,LevelBalance!U:V,2,FALSE)/(24*60),0)</f>
        <v>6702</v>
      </c>
      <c r="E1823">
        <f>VLOOKUP(A1823,LevelBalance!U:X,4,FALSE)</f>
        <v>0</v>
      </c>
    </row>
    <row r="1824" spans="1:5" x14ac:dyDescent="0.3">
      <c r="A1824">
        <v>1822</v>
      </c>
      <c r="B1824" s="18" t="str">
        <f>VLOOKUP(A1824,AbilBalance!D:M,9,FALSE)</f>
        <v>39,47</v>
      </c>
      <c r="C1824" s="19" t="str">
        <f>VLOOKUP(A1824,AbilBalance!D:M,10,FALSE)</f>
        <v>1847.5,301.25</v>
      </c>
      <c r="D1824">
        <f>ROUNDUP(VLOOKUP(A1824,LevelBalance!U:V,2,FALSE)/(24*60),0)</f>
        <v>6702</v>
      </c>
      <c r="E1824">
        <f>VLOOKUP(A1824,LevelBalance!U:X,4,FALSE)</f>
        <v>0</v>
      </c>
    </row>
    <row r="1825" spans="1:5" x14ac:dyDescent="0.3">
      <c r="A1825">
        <v>1823</v>
      </c>
      <c r="B1825" s="18" t="str">
        <f>VLOOKUP(A1825,AbilBalance!D:M,9,FALSE)</f>
        <v>43,55</v>
      </c>
      <c r="C1825" s="19" t="str">
        <f>VLOOKUP(A1825,AbilBalance!D:M,10,FALSE)</f>
        <v>632.5,1.22</v>
      </c>
      <c r="D1825">
        <f>ROUNDUP(VLOOKUP(A1825,LevelBalance!U:V,2,FALSE)/(24*60),0)</f>
        <v>6702</v>
      </c>
      <c r="E1825">
        <f>VLOOKUP(A1825,LevelBalance!U:X,4,FALSE)</f>
        <v>0</v>
      </c>
    </row>
    <row r="1826" spans="1:5" x14ac:dyDescent="0.3">
      <c r="A1826">
        <v>1824</v>
      </c>
      <c r="B1826" s="18" t="str">
        <f>VLOOKUP(A1826,AbilBalance!D:M,9,FALSE)</f>
        <v>60,46</v>
      </c>
      <c r="C1826" s="19" t="str">
        <f>VLOOKUP(A1826,AbilBalance!D:M,10,FALSE)</f>
        <v>1.67,24.95</v>
      </c>
      <c r="D1826">
        <f>ROUNDUP(VLOOKUP(A1826,LevelBalance!U:V,2,FALSE)/(24*60),0)</f>
        <v>6702</v>
      </c>
      <c r="E1826">
        <f>VLOOKUP(A1826,LevelBalance!U:X,4,FALSE)</f>
        <v>0</v>
      </c>
    </row>
    <row r="1827" spans="1:5" x14ac:dyDescent="0.3">
      <c r="A1827">
        <v>1825</v>
      </c>
      <c r="B1827" s="18" t="str">
        <f>VLOOKUP(A1827,AbilBalance!D:M,9,FALSE)</f>
        <v>35,54</v>
      </c>
      <c r="C1827" s="19" t="str">
        <f>VLOOKUP(A1827,AbilBalance!D:M,10,FALSE)</f>
        <v>6030,7.28</v>
      </c>
      <c r="D1827">
        <f>ROUNDUP(VLOOKUP(A1827,LevelBalance!U:V,2,FALSE)/(24*60),0)</f>
        <v>6737</v>
      </c>
      <c r="E1827">
        <f>VLOOKUP(A1827,LevelBalance!U:X,4,FALSE)</f>
        <v>0</v>
      </c>
    </row>
    <row r="1828" spans="1:5" x14ac:dyDescent="0.3">
      <c r="A1828">
        <v>1826</v>
      </c>
      <c r="B1828" s="18" t="str">
        <f>VLOOKUP(A1828,AbilBalance!D:M,9,FALSE)</f>
        <v>36,50</v>
      </c>
      <c r="C1828" s="19" t="str">
        <f>VLOOKUP(A1828,AbilBalance!D:M,10,FALSE)</f>
        <v>3065,89.95</v>
      </c>
      <c r="D1828">
        <f>ROUNDUP(VLOOKUP(A1828,LevelBalance!U:V,2,FALSE)/(24*60),0)</f>
        <v>6737</v>
      </c>
      <c r="E1828">
        <f>VLOOKUP(A1828,LevelBalance!U:X,4,FALSE)</f>
        <v>0</v>
      </c>
    </row>
    <row r="1829" spans="1:5" x14ac:dyDescent="0.3">
      <c r="A1829">
        <v>1827</v>
      </c>
      <c r="B1829" s="18" t="str">
        <f>VLOOKUP(A1829,AbilBalance!D:M,9,FALSE)</f>
        <v>39,47</v>
      </c>
      <c r="C1829" s="19" t="str">
        <f>VLOOKUP(A1829,AbilBalance!D:M,10,FALSE)</f>
        <v>1849,301.5</v>
      </c>
      <c r="D1829">
        <f>ROUNDUP(VLOOKUP(A1829,LevelBalance!U:V,2,FALSE)/(24*60),0)</f>
        <v>6737</v>
      </c>
      <c r="E1829">
        <f>VLOOKUP(A1829,LevelBalance!U:X,4,FALSE)</f>
        <v>0</v>
      </c>
    </row>
    <row r="1830" spans="1:5" x14ac:dyDescent="0.3">
      <c r="A1830">
        <v>1828</v>
      </c>
      <c r="B1830" s="18" t="str">
        <f>VLOOKUP(A1830,AbilBalance!D:M,9,FALSE)</f>
        <v>43,55</v>
      </c>
      <c r="C1830" s="19" t="str">
        <f>VLOOKUP(A1830,AbilBalance!D:M,10,FALSE)</f>
        <v>633,1.22</v>
      </c>
      <c r="D1830">
        <f>ROUNDUP(VLOOKUP(A1830,LevelBalance!U:V,2,FALSE)/(24*60),0)</f>
        <v>6737</v>
      </c>
      <c r="E1830">
        <f>VLOOKUP(A1830,LevelBalance!U:X,4,FALSE)</f>
        <v>0</v>
      </c>
    </row>
    <row r="1831" spans="1:5" x14ac:dyDescent="0.3">
      <c r="A1831">
        <v>1829</v>
      </c>
      <c r="B1831" s="18" t="str">
        <f>VLOOKUP(A1831,AbilBalance!D:M,9,FALSE)</f>
        <v>60,61</v>
      </c>
      <c r="C1831" s="19" t="str">
        <f>VLOOKUP(A1831,AbilBalance!D:M,10,FALSE)</f>
        <v>1.67,1.1</v>
      </c>
      <c r="D1831">
        <f>ROUNDUP(VLOOKUP(A1831,LevelBalance!U:V,2,FALSE)/(24*60),0)</f>
        <v>6737</v>
      </c>
      <c r="E1831">
        <f>VLOOKUP(A1831,LevelBalance!U:X,4,FALSE)</f>
        <v>0</v>
      </c>
    </row>
    <row r="1832" spans="1:5" x14ac:dyDescent="0.3">
      <c r="A1832">
        <v>1830</v>
      </c>
      <c r="B1832" s="18" t="str">
        <f>VLOOKUP(A1832,AbilBalance!D:M,9,FALSE)</f>
        <v>35,54</v>
      </c>
      <c r="C1832" s="19" t="str">
        <f>VLOOKUP(A1832,AbilBalance!D:M,10,FALSE)</f>
        <v>6035,7.29</v>
      </c>
      <c r="D1832">
        <f>ROUNDUP(VLOOKUP(A1832,LevelBalance!U:V,2,FALSE)/(24*60),0)</f>
        <v>6737</v>
      </c>
      <c r="E1832">
        <f>VLOOKUP(A1832,LevelBalance!U:X,4,FALSE)</f>
        <v>0</v>
      </c>
    </row>
    <row r="1833" spans="1:5" x14ac:dyDescent="0.3">
      <c r="A1833">
        <v>1831</v>
      </c>
      <c r="B1833" s="18" t="str">
        <f>VLOOKUP(A1833,AbilBalance!D:M,9,FALSE)</f>
        <v>36,50</v>
      </c>
      <c r="C1833" s="19" t="str">
        <f>VLOOKUP(A1833,AbilBalance!D:M,10,FALSE)</f>
        <v>3067.5,90.03</v>
      </c>
      <c r="D1833">
        <f>ROUNDUP(VLOOKUP(A1833,LevelBalance!U:V,2,FALSE)/(24*60),0)</f>
        <v>6737</v>
      </c>
      <c r="E1833">
        <f>VLOOKUP(A1833,LevelBalance!U:X,4,FALSE)</f>
        <v>0</v>
      </c>
    </row>
    <row r="1834" spans="1:5" x14ac:dyDescent="0.3">
      <c r="A1834">
        <v>1832</v>
      </c>
      <c r="B1834" s="18" t="str">
        <f>VLOOKUP(A1834,AbilBalance!D:M,9,FALSE)</f>
        <v>39,47</v>
      </c>
      <c r="C1834" s="19" t="str">
        <f>VLOOKUP(A1834,AbilBalance!D:M,10,FALSE)</f>
        <v>1850.5,301.75</v>
      </c>
      <c r="D1834">
        <f>ROUNDUP(VLOOKUP(A1834,LevelBalance!U:V,2,FALSE)/(24*60),0)</f>
        <v>6737</v>
      </c>
      <c r="E1834">
        <f>VLOOKUP(A1834,LevelBalance!U:X,4,FALSE)</f>
        <v>0</v>
      </c>
    </row>
    <row r="1835" spans="1:5" x14ac:dyDescent="0.3">
      <c r="A1835">
        <v>1833</v>
      </c>
      <c r="B1835" s="18" t="str">
        <f>VLOOKUP(A1835,AbilBalance!D:M,9,FALSE)</f>
        <v>43,55</v>
      </c>
      <c r="C1835" s="19" t="str">
        <f>VLOOKUP(A1835,AbilBalance!D:M,10,FALSE)</f>
        <v>633.5,1.22</v>
      </c>
      <c r="D1835">
        <f>ROUNDUP(VLOOKUP(A1835,LevelBalance!U:V,2,FALSE)/(24*60),0)</f>
        <v>6737</v>
      </c>
      <c r="E1835">
        <f>VLOOKUP(A1835,LevelBalance!U:X,4,FALSE)</f>
        <v>0</v>
      </c>
    </row>
    <row r="1836" spans="1:5" x14ac:dyDescent="0.3">
      <c r="A1836">
        <v>1834</v>
      </c>
      <c r="B1836" s="18" t="str">
        <f>VLOOKUP(A1836,AbilBalance!D:M,9,FALSE)</f>
        <v>60,42</v>
      </c>
      <c r="C1836" s="19" t="str">
        <f>VLOOKUP(A1836,AbilBalance!D:M,10,FALSE)</f>
        <v>1.67,254.5</v>
      </c>
      <c r="D1836">
        <f>ROUNDUP(VLOOKUP(A1836,LevelBalance!U:V,2,FALSE)/(24*60),0)</f>
        <v>6737</v>
      </c>
      <c r="E1836">
        <f>VLOOKUP(A1836,LevelBalance!U:X,4,FALSE)</f>
        <v>0</v>
      </c>
    </row>
    <row r="1837" spans="1:5" x14ac:dyDescent="0.3">
      <c r="A1837">
        <v>1835</v>
      </c>
      <c r="B1837" s="18" t="str">
        <f>VLOOKUP(A1837,AbilBalance!D:M,9,FALSE)</f>
        <v>35,54</v>
      </c>
      <c r="C1837" s="19" t="str">
        <f>VLOOKUP(A1837,AbilBalance!D:M,10,FALSE)</f>
        <v>6040,7.29</v>
      </c>
      <c r="D1837">
        <f>ROUNDUP(VLOOKUP(A1837,LevelBalance!U:V,2,FALSE)/(24*60),0)</f>
        <v>6771</v>
      </c>
      <c r="E1837">
        <f>VLOOKUP(A1837,LevelBalance!U:X,4,FALSE)</f>
        <v>0</v>
      </c>
    </row>
    <row r="1838" spans="1:5" x14ac:dyDescent="0.3">
      <c r="A1838">
        <v>1836</v>
      </c>
      <c r="B1838" s="18" t="str">
        <f>VLOOKUP(A1838,AbilBalance!D:M,9,FALSE)</f>
        <v>36,50</v>
      </c>
      <c r="C1838" s="19" t="str">
        <f>VLOOKUP(A1838,AbilBalance!D:M,10,FALSE)</f>
        <v>3070,90.1</v>
      </c>
      <c r="D1838">
        <f>ROUNDUP(VLOOKUP(A1838,LevelBalance!U:V,2,FALSE)/(24*60),0)</f>
        <v>6771</v>
      </c>
      <c r="E1838">
        <f>VLOOKUP(A1838,LevelBalance!U:X,4,FALSE)</f>
        <v>0</v>
      </c>
    </row>
    <row r="1839" spans="1:5" x14ac:dyDescent="0.3">
      <c r="A1839">
        <v>1837</v>
      </c>
      <c r="B1839" s="18" t="str">
        <f>VLOOKUP(A1839,AbilBalance!D:M,9,FALSE)</f>
        <v>39,47</v>
      </c>
      <c r="C1839" s="19" t="str">
        <f>VLOOKUP(A1839,AbilBalance!D:M,10,FALSE)</f>
        <v>1852,302</v>
      </c>
      <c r="D1839">
        <f>ROUNDUP(VLOOKUP(A1839,LevelBalance!U:V,2,FALSE)/(24*60),0)</f>
        <v>6771</v>
      </c>
      <c r="E1839">
        <f>VLOOKUP(A1839,LevelBalance!U:X,4,FALSE)</f>
        <v>0</v>
      </c>
    </row>
    <row r="1840" spans="1:5" x14ac:dyDescent="0.3">
      <c r="A1840">
        <v>1838</v>
      </c>
      <c r="B1840" s="18" t="str">
        <f>VLOOKUP(A1840,AbilBalance!D:M,9,FALSE)</f>
        <v>43,55</v>
      </c>
      <c r="C1840" s="19" t="str">
        <f>VLOOKUP(A1840,AbilBalance!D:M,10,FALSE)</f>
        <v>634,1.22</v>
      </c>
      <c r="D1840">
        <f>ROUNDUP(VLOOKUP(A1840,LevelBalance!U:V,2,FALSE)/(24*60),0)</f>
        <v>6771</v>
      </c>
      <c r="E1840">
        <f>VLOOKUP(A1840,LevelBalance!U:X,4,FALSE)</f>
        <v>0</v>
      </c>
    </row>
    <row r="1841" spans="1:5" x14ac:dyDescent="0.3">
      <c r="A1841">
        <v>1839</v>
      </c>
      <c r="B1841" s="18" t="str">
        <f>VLOOKUP(A1841,AbilBalance!D:M,9,FALSE)</f>
        <v>60,46</v>
      </c>
      <c r="C1841" s="19" t="str">
        <f>VLOOKUP(A1841,AbilBalance!D:M,10,FALSE)</f>
        <v>1.67,25</v>
      </c>
      <c r="D1841">
        <f>ROUNDUP(VLOOKUP(A1841,LevelBalance!U:V,2,FALSE)/(24*60),0)</f>
        <v>6771</v>
      </c>
      <c r="E1841">
        <f>VLOOKUP(A1841,LevelBalance!U:X,4,FALSE)</f>
        <v>0</v>
      </c>
    </row>
    <row r="1842" spans="1:5" x14ac:dyDescent="0.3">
      <c r="A1842">
        <v>1840</v>
      </c>
      <c r="B1842" s="18" t="str">
        <f>VLOOKUP(A1842,AbilBalance!D:M,9,FALSE)</f>
        <v>35,54</v>
      </c>
      <c r="C1842" s="19" t="str">
        <f>VLOOKUP(A1842,AbilBalance!D:M,10,FALSE)</f>
        <v>6045,7.3</v>
      </c>
      <c r="D1842">
        <f>ROUNDUP(VLOOKUP(A1842,LevelBalance!U:V,2,FALSE)/(24*60),0)</f>
        <v>6771</v>
      </c>
      <c r="E1842">
        <f>VLOOKUP(A1842,LevelBalance!U:X,4,FALSE)</f>
        <v>0</v>
      </c>
    </row>
    <row r="1843" spans="1:5" x14ac:dyDescent="0.3">
      <c r="A1843">
        <v>1841</v>
      </c>
      <c r="B1843" s="18" t="str">
        <f>VLOOKUP(A1843,AbilBalance!D:M,9,FALSE)</f>
        <v>36,50</v>
      </c>
      <c r="C1843" s="19" t="str">
        <f>VLOOKUP(A1843,AbilBalance!D:M,10,FALSE)</f>
        <v>3072.5,90.18</v>
      </c>
      <c r="D1843">
        <f>ROUNDUP(VLOOKUP(A1843,LevelBalance!U:V,2,FALSE)/(24*60),0)</f>
        <v>6771</v>
      </c>
      <c r="E1843">
        <f>VLOOKUP(A1843,LevelBalance!U:X,4,FALSE)</f>
        <v>0</v>
      </c>
    </row>
    <row r="1844" spans="1:5" x14ac:dyDescent="0.3">
      <c r="A1844">
        <v>1842</v>
      </c>
      <c r="B1844" s="18" t="str">
        <f>VLOOKUP(A1844,AbilBalance!D:M,9,FALSE)</f>
        <v>39,47</v>
      </c>
      <c r="C1844" s="19" t="str">
        <f>VLOOKUP(A1844,AbilBalance!D:M,10,FALSE)</f>
        <v>1853.5,302.25</v>
      </c>
      <c r="D1844">
        <f>ROUNDUP(VLOOKUP(A1844,LevelBalance!U:V,2,FALSE)/(24*60),0)</f>
        <v>6771</v>
      </c>
      <c r="E1844">
        <f>VLOOKUP(A1844,LevelBalance!U:X,4,FALSE)</f>
        <v>0</v>
      </c>
    </row>
    <row r="1845" spans="1:5" x14ac:dyDescent="0.3">
      <c r="A1845">
        <v>1843</v>
      </c>
      <c r="B1845" s="18" t="str">
        <f>VLOOKUP(A1845,AbilBalance!D:M,9,FALSE)</f>
        <v>43,55</v>
      </c>
      <c r="C1845" s="19" t="str">
        <f>VLOOKUP(A1845,AbilBalance!D:M,10,FALSE)</f>
        <v>634.5,1.22</v>
      </c>
      <c r="D1845">
        <f>ROUNDUP(VLOOKUP(A1845,LevelBalance!U:V,2,FALSE)/(24*60),0)</f>
        <v>6771</v>
      </c>
      <c r="E1845">
        <f>VLOOKUP(A1845,LevelBalance!U:X,4,FALSE)</f>
        <v>0</v>
      </c>
    </row>
    <row r="1846" spans="1:5" x14ac:dyDescent="0.3">
      <c r="A1846">
        <v>1844</v>
      </c>
      <c r="B1846" s="18" t="str">
        <f>VLOOKUP(A1846,AbilBalance!D:M,9,FALSE)</f>
        <v>60,61</v>
      </c>
      <c r="C1846" s="19" t="str">
        <f>VLOOKUP(A1846,AbilBalance!D:M,10,FALSE)</f>
        <v>1.67,1.1</v>
      </c>
      <c r="D1846">
        <f>ROUNDUP(VLOOKUP(A1846,LevelBalance!U:V,2,FALSE)/(24*60),0)</f>
        <v>6771</v>
      </c>
      <c r="E1846">
        <f>VLOOKUP(A1846,LevelBalance!U:X,4,FALSE)</f>
        <v>0</v>
      </c>
    </row>
    <row r="1847" spans="1:5" x14ac:dyDescent="0.3">
      <c r="A1847">
        <v>1845</v>
      </c>
      <c r="B1847" s="18" t="str">
        <f>VLOOKUP(A1847,AbilBalance!D:M,9,FALSE)</f>
        <v>35,54</v>
      </c>
      <c r="C1847" s="19" t="str">
        <f>VLOOKUP(A1847,AbilBalance!D:M,10,FALSE)</f>
        <v>6050,7.3</v>
      </c>
      <c r="D1847">
        <f>ROUNDUP(VLOOKUP(A1847,LevelBalance!U:V,2,FALSE)/(24*60),0)</f>
        <v>6806</v>
      </c>
      <c r="E1847">
        <f>VLOOKUP(A1847,LevelBalance!U:X,4,FALSE)</f>
        <v>0</v>
      </c>
    </row>
    <row r="1848" spans="1:5" x14ac:dyDescent="0.3">
      <c r="A1848">
        <v>1846</v>
      </c>
      <c r="B1848" s="18" t="str">
        <f>VLOOKUP(A1848,AbilBalance!D:M,9,FALSE)</f>
        <v>36,50</v>
      </c>
      <c r="C1848" s="19" t="str">
        <f>VLOOKUP(A1848,AbilBalance!D:M,10,FALSE)</f>
        <v>3075,90.25</v>
      </c>
      <c r="D1848">
        <f>ROUNDUP(VLOOKUP(A1848,LevelBalance!U:V,2,FALSE)/(24*60),0)</f>
        <v>6806</v>
      </c>
      <c r="E1848">
        <f>VLOOKUP(A1848,LevelBalance!U:X,4,FALSE)</f>
        <v>0</v>
      </c>
    </row>
    <row r="1849" spans="1:5" x14ac:dyDescent="0.3">
      <c r="A1849">
        <v>1847</v>
      </c>
      <c r="B1849" s="18" t="str">
        <f>VLOOKUP(A1849,AbilBalance!D:M,9,FALSE)</f>
        <v>39,47</v>
      </c>
      <c r="C1849" s="19" t="str">
        <f>VLOOKUP(A1849,AbilBalance!D:M,10,FALSE)</f>
        <v>1855,302.5</v>
      </c>
      <c r="D1849">
        <f>ROUNDUP(VLOOKUP(A1849,LevelBalance!U:V,2,FALSE)/(24*60),0)</f>
        <v>6806</v>
      </c>
      <c r="E1849">
        <f>VLOOKUP(A1849,LevelBalance!U:X,4,FALSE)</f>
        <v>0</v>
      </c>
    </row>
    <row r="1850" spans="1:5" x14ac:dyDescent="0.3">
      <c r="A1850">
        <v>1848</v>
      </c>
      <c r="B1850" s="18" t="str">
        <f>VLOOKUP(A1850,AbilBalance!D:M,9,FALSE)</f>
        <v>43,55</v>
      </c>
      <c r="C1850" s="19" t="str">
        <f>VLOOKUP(A1850,AbilBalance!D:M,10,FALSE)</f>
        <v>635,1.22</v>
      </c>
      <c r="D1850">
        <f>ROUNDUP(VLOOKUP(A1850,LevelBalance!U:V,2,FALSE)/(24*60),0)</f>
        <v>6806</v>
      </c>
      <c r="E1850">
        <f>VLOOKUP(A1850,LevelBalance!U:X,4,FALSE)</f>
        <v>0</v>
      </c>
    </row>
    <row r="1851" spans="1:5" x14ac:dyDescent="0.3">
      <c r="A1851">
        <v>1849</v>
      </c>
      <c r="B1851" s="18" t="str">
        <f>VLOOKUP(A1851,AbilBalance!D:M,9,FALSE)</f>
        <v>60,42</v>
      </c>
      <c r="C1851" s="19" t="str">
        <f>VLOOKUP(A1851,AbilBalance!D:M,10,FALSE)</f>
        <v>1.67,255</v>
      </c>
      <c r="D1851">
        <f>ROUNDUP(VLOOKUP(A1851,LevelBalance!U:V,2,FALSE)/(24*60),0)</f>
        <v>6806</v>
      </c>
      <c r="E1851">
        <f>VLOOKUP(A1851,LevelBalance!U:X,4,FALSE)</f>
        <v>0</v>
      </c>
    </row>
    <row r="1852" spans="1:5" x14ac:dyDescent="0.3">
      <c r="A1852">
        <v>1850</v>
      </c>
      <c r="B1852" s="18" t="str">
        <f>VLOOKUP(A1852,AbilBalance!D:M,9,FALSE)</f>
        <v>35,54</v>
      </c>
      <c r="C1852" s="19" t="str">
        <f>VLOOKUP(A1852,AbilBalance!D:M,10,FALSE)</f>
        <v>6055,7.31</v>
      </c>
      <c r="D1852">
        <f>ROUNDUP(VLOOKUP(A1852,LevelBalance!U:V,2,FALSE)/(24*60),0)</f>
        <v>6806</v>
      </c>
      <c r="E1852">
        <f>VLOOKUP(A1852,LevelBalance!U:X,4,FALSE)</f>
        <v>0</v>
      </c>
    </row>
    <row r="1853" spans="1:5" x14ac:dyDescent="0.3">
      <c r="A1853">
        <v>1851</v>
      </c>
      <c r="B1853" s="18" t="str">
        <f>VLOOKUP(A1853,AbilBalance!D:M,9,FALSE)</f>
        <v>36,50</v>
      </c>
      <c r="C1853" s="19" t="str">
        <f>VLOOKUP(A1853,AbilBalance!D:M,10,FALSE)</f>
        <v>3077.5,90.33</v>
      </c>
      <c r="D1853">
        <f>ROUNDUP(VLOOKUP(A1853,LevelBalance!U:V,2,FALSE)/(24*60),0)</f>
        <v>6806</v>
      </c>
      <c r="E1853">
        <f>VLOOKUP(A1853,LevelBalance!U:X,4,FALSE)</f>
        <v>0</v>
      </c>
    </row>
    <row r="1854" spans="1:5" x14ac:dyDescent="0.3">
      <c r="A1854">
        <v>1852</v>
      </c>
      <c r="B1854" s="18" t="str">
        <f>VLOOKUP(A1854,AbilBalance!D:M,9,FALSE)</f>
        <v>39,47</v>
      </c>
      <c r="C1854" s="19" t="str">
        <f>VLOOKUP(A1854,AbilBalance!D:M,10,FALSE)</f>
        <v>1856.5,302.75</v>
      </c>
      <c r="D1854">
        <f>ROUNDUP(VLOOKUP(A1854,LevelBalance!U:V,2,FALSE)/(24*60),0)</f>
        <v>6806</v>
      </c>
      <c r="E1854">
        <f>VLOOKUP(A1854,LevelBalance!U:X,4,FALSE)</f>
        <v>0</v>
      </c>
    </row>
    <row r="1855" spans="1:5" x14ac:dyDescent="0.3">
      <c r="A1855">
        <v>1853</v>
      </c>
      <c r="B1855" s="18" t="str">
        <f>VLOOKUP(A1855,AbilBalance!D:M,9,FALSE)</f>
        <v>43,55</v>
      </c>
      <c r="C1855" s="19" t="str">
        <f>VLOOKUP(A1855,AbilBalance!D:M,10,FALSE)</f>
        <v>635.5,1.23</v>
      </c>
      <c r="D1855">
        <f>ROUNDUP(VLOOKUP(A1855,LevelBalance!U:V,2,FALSE)/(24*60),0)</f>
        <v>6806</v>
      </c>
      <c r="E1855">
        <f>VLOOKUP(A1855,LevelBalance!U:X,4,FALSE)</f>
        <v>0</v>
      </c>
    </row>
    <row r="1856" spans="1:5" x14ac:dyDescent="0.3">
      <c r="A1856">
        <v>1854</v>
      </c>
      <c r="B1856" s="18" t="str">
        <f>VLOOKUP(A1856,AbilBalance!D:M,9,FALSE)</f>
        <v>60,46</v>
      </c>
      <c r="C1856" s="19" t="str">
        <f>VLOOKUP(A1856,AbilBalance!D:M,10,FALSE)</f>
        <v>1.68,25.05</v>
      </c>
      <c r="D1856">
        <f>ROUNDUP(VLOOKUP(A1856,LevelBalance!U:V,2,FALSE)/(24*60),0)</f>
        <v>6806</v>
      </c>
      <c r="E1856">
        <f>VLOOKUP(A1856,LevelBalance!U:X,4,FALSE)</f>
        <v>0</v>
      </c>
    </row>
    <row r="1857" spans="1:5" x14ac:dyDescent="0.3">
      <c r="A1857">
        <v>1855</v>
      </c>
      <c r="B1857" s="18" t="str">
        <f>VLOOKUP(A1857,AbilBalance!D:M,9,FALSE)</f>
        <v>35,54</v>
      </c>
      <c r="C1857" s="19" t="str">
        <f>VLOOKUP(A1857,AbilBalance!D:M,10,FALSE)</f>
        <v>6060,7.31</v>
      </c>
      <c r="D1857">
        <f>ROUNDUP(VLOOKUP(A1857,LevelBalance!U:V,2,FALSE)/(24*60),0)</f>
        <v>6841</v>
      </c>
      <c r="E1857">
        <f>VLOOKUP(A1857,LevelBalance!U:X,4,FALSE)</f>
        <v>0</v>
      </c>
    </row>
    <row r="1858" spans="1:5" x14ac:dyDescent="0.3">
      <c r="A1858">
        <v>1856</v>
      </c>
      <c r="B1858" s="18" t="str">
        <f>VLOOKUP(A1858,AbilBalance!D:M,9,FALSE)</f>
        <v>36,50</v>
      </c>
      <c r="C1858" s="19" t="str">
        <f>VLOOKUP(A1858,AbilBalance!D:M,10,FALSE)</f>
        <v>3080,90.4</v>
      </c>
      <c r="D1858">
        <f>ROUNDUP(VLOOKUP(A1858,LevelBalance!U:V,2,FALSE)/(24*60),0)</f>
        <v>6841</v>
      </c>
      <c r="E1858">
        <f>VLOOKUP(A1858,LevelBalance!U:X,4,FALSE)</f>
        <v>0</v>
      </c>
    </row>
    <row r="1859" spans="1:5" x14ac:dyDescent="0.3">
      <c r="A1859">
        <v>1857</v>
      </c>
      <c r="B1859" s="18" t="str">
        <f>VLOOKUP(A1859,AbilBalance!D:M,9,FALSE)</f>
        <v>39,47</v>
      </c>
      <c r="C1859" s="19" t="str">
        <f>VLOOKUP(A1859,AbilBalance!D:M,10,FALSE)</f>
        <v>1858,303</v>
      </c>
      <c r="D1859">
        <f>ROUNDUP(VLOOKUP(A1859,LevelBalance!U:V,2,FALSE)/(24*60),0)</f>
        <v>6841</v>
      </c>
      <c r="E1859">
        <f>VLOOKUP(A1859,LevelBalance!U:X,4,FALSE)</f>
        <v>0</v>
      </c>
    </row>
    <row r="1860" spans="1:5" x14ac:dyDescent="0.3">
      <c r="A1860">
        <v>1858</v>
      </c>
      <c r="B1860" s="18" t="str">
        <f>VLOOKUP(A1860,AbilBalance!D:M,9,FALSE)</f>
        <v>43,55</v>
      </c>
      <c r="C1860" s="19" t="str">
        <f>VLOOKUP(A1860,AbilBalance!D:M,10,FALSE)</f>
        <v>636,1.23</v>
      </c>
      <c r="D1860">
        <f>ROUNDUP(VLOOKUP(A1860,LevelBalance!U:V,2,FALSE)/(24*60),0)</f>
        <v>6841</v>
      </c>
      <c r="E1860">
        <f>VLOOKUP(A1860,LevelBalance!U:X,4,FALSE)</f>
        <v>0</v>
      </c>
    </row>
    <row r="1861" spans="1:5" x14ac:dyDescent="0.3">
      <c r="A1861">
        <v>1859</v>
      </c>
      <c r="B1861" s="18" t="str">
        <f>VLOOKUP(A1861,AbilBalance!D:M,9,FALSE)</f>
        <v>60,61</v>
      </c>
      <c r="C1861" s="19" t="str">
        <f>VLOOKUP(A1861,AbilBalance!D:M,10,FALSE)</f>
        <v>1.68,1.11</v>
      </c>
      <c r="D1861">
        <f>ROUNDUP(VLOOKUP(A1861,LevelBalance!U:V,2,FALSE)/(24*60),0)</f>
        <v>6841</v>
      </c>
      <c r="E1861">
        <f>VLOOKUP(A1861,LevelBalance!U:X,4,FALSE)</f>
        <v>0</v>
      </c>
    </row>
    <row r="1862" spans="1:5" x14ac:dyDescent="0.3">
      <c r="A1862">
        <v>1860</v>
      </c>
      <c r="B1862" s="18" t="str">
        <f>VLOOKUP(A1862,AbilBalance!D:M,9,FALSE)</f>
        <v>35,54</v>
      </c>
      <c r="C1862" s="19" t="str">
        <f>VLOOKUP(A1862,AbilBalance!D:M,10,FALSE)</f>
        <v>6065,7.32</v>
      </c>
      <c r="D1862">
        <f>ROUNDUP(VLOOKUP(A1862,LevelBalance!U:V,2,FALSE)/(24*60),0)</f>
        <v>6841</v>
      </c>
      <c r="E1862">
        <f>VLOOKUP(A1862,LevelBalance!U:X,4,FALSE)</f>
        <v>0</v>
      </c>
    </row>
    <row r="1863" spans="1:5" x14ac:dyDescent="0.3">
      <c r="A1863">
        <v>1861</v>
      </c>
      <c r="B1863" s="18" t="str">
        <f>VLOOKUP(A1863,AbilBalance!D:M,9,FALSE)</f>
        <v>36,50</v>
      </c>
      <c r="C1863" s="19" t="str">
        <f>VLOOKUP(A1863,AbilBalance!D:M,10,FALSE)</f>
        <v>3082.5,90.48</v>
      </c>
      <c r="D1863">
        <f>ROUNDUP(VLOOKUP(A1863,LevelBalance!U:V,2,FALSE)/(24*60),0)</f>
        <v>6841</v>
      </c>
      <c r="E1863">
        <f>VLOOKUP(A1863,LevelBalance!U:X,4,FALSE)</f>
        <v>0</v>
      </c>
    </row>
    <row r="1864" spans="1:5" x14ac:dyDescent="0.3">
      <c r="A1864">
        <v>1862</v>
      </c>
      <c r="B1864" s="18" t="str">
        <f>VLOOKUP(A1864,AbilBalance!D:M,9,FALSE)</f>
        <v>39,47</v>
      </c>
      <c r="C1864" s="19" t="str">
        <f>VLOOKUP(A1864,AbilBalance!D:M,10,FALSE)</f>
        <v>1859.5,303.25</v>
      </c>
      <c r="D1864">
        <f>ROUNDUP(VLOOKUP(A1864,LevelBalance!U:V,2,FALSE)/(24*60),0)</f>
        <v>6841</v>
      </c>
      <c r="E1864">
        <f>VLOOKUP(A1864,LevelBalance!U:X,4,FALSE)</f>
        <v>0</v>
      </c>
    </row>
    <row r="1865" spans="1:5" x14ac:dyDescent="0.3">
      <c r="A1865">
        <v>1863</v>
      </c>
      <c r="B1865" s="18" t="str">
        <f>VLOOKUP(A1865,AbilBalance!D:M,9,FALSE)</f>
        <v>43,55</v>
      </c>
      <c r="C1865" s="19" t="str">
        <f>VLOOKUP(A1865,AbilBalance!D:M,10,FALSE)</f>
        <v>636.5,1.23</v>
      </c>
      <c r="D1865">
        <f>ROUNDUP(VLOOKUP(A1865,LevelBalance!U:V,2,FALSE)/(24*60),0)</f>
        <v>6841</v>
      </c>
      <c r="E1865">
        <f>VLOOKUP(A1865,LevelBalance!U:X,4,FALSE)</f>
        <v>0</v>
      </c>
    </row>
    <row r="1866" spans="1:5" x14ac:dyDescent="0.3">
      <c r="A1866">
        <v>1864</v>
      </c>
      <c r="B1866" s="18" t="str">
        <f>VLOOKUP(A1866,AbilBalance!D:M,9,FALSE)</f>
        <v>60,42</v>
      </c>
      <c r="C1866" s="19" t="str">
        <f>VLOOKUP(A1866,AbilBalance!D:M,10,FALSE)</f>
        <v>1.68,255.5</v>
      </c>
      <c r="D1866">
        <f>ROUNDUP(VLOOKUP(A1866,LevelBalance!U:V,2,FALSE)/(24*60),0)</f>
        <v>6841</v>
      </c>
      <c r="E1866">
        <f>VLOOKUP(A1866,LevelBalance!U:X,4,FALSE)</f>
        <v>0</v>
      </c>
    </row>
    <row r="1867" spans="1:5" x14ac:dyDescent="0.3">
      <c r="A1867">
        <v>1865</v>
      </c>
      <c r="B1867" s="18" t="str">
        <f>VLOOKUP(A1867,AbilBalance!D:M,9,FALSE)</f>
        <v>35,54</v>
      </c>
      <c r="C1867" s="19" t="str">
        <f>VLOOKUP(A1867,AbilBalance!D:M,10,FALSE)</f>
        <v>6070,7.32</v>
      </c>
      <c r="D1867">
        <f>ROUNDUP(VLOOKUP(A1867,LevelBalance!U:V,2,FALSE)/(24*60),0)</f>
        <v>6875</v>
      </c>
      <c r="E1867">
        <f>VLOOKUP(A1867,LevelBalance!U:X,4,FALSE)</f>
        <v>0</v>
      </c>
    </row>
    <row r="1868" spans="1:5" x14ac:dyDescent="0.3">
      <c r="A1868">
        <v>1866</v>
      </c>
      <c r="B1868" s="18" t="str">
        <f>VLOOKUP(A1868,AbilBalance!D:M,9,FALSE)</f>
        <v>36,50</v>
      </c>
      <c r="C1868" s="19" t="str">
        <f>VLOOKUP(A1868,AbilBalance!D:M,10,FALSE)</f>
        <v>3085,90.55</v>
      </c>
      <c r="D1868">
        <f>ROUNDUP(VLOOKUP(A1868,LevelBalance!U:V,2,FALSE)/(24*60),0)</f>
        <v>6875</v>
      </c>
      <c r="E1868">
        <f>VLOOKUP(A1868,LevelBalance!U:X,4,FALSE)</f>
        <v>0</v>
      </c>
    </row>
    <row r="1869" spans="1:5" x14ac:dyDescent="0.3">
      <c r="A1869">
        <v>1867</v>
      </c>
      <c r="B1869" s="18" t="str">
        <f>VLOOKUP(A1869,AbilBalance!D:M,9,FALSE)</f>
        <v>39,47</v>
      </c>
      <c r="C1869" s="19" t="str">
        <f>VLOOKUP(A1869,AbilBalance!D:M,10,FALSE)</f>
        <v>1861,303.5</v>
      </c>
      <c r="D1869">
        <f>ROUNDUP(VLOOKUP(A1869,LevelBalance!U:V,2,FALSE)/(24*60),0)</f>
        <v>6875</v>
      </c>
      <c r="E1869">
        <f>VLOOKUP(A1869,LevelBalance!U:X,4,FALSE)</f>
        <v>0</v>
      </c>
    </row>
    <row r="1870" spans="1:5" x14ac:dyDescent="0.3">
      <c r="A1870">
        <v>1868</v>
      </c>
      <c r="B1870" s="18" t="str">
        <f>VLOOKUP(A1870,AbilBalance!D:M,9,FALSE)</f>
        <v>43,55</v>
      </c>
      <c r="C1870" s="19" t="str">
        <f>VLOOKUP(A1870,AbilBalance!D:M,10,FALSE)</f>
        <v>637,1.23</v>
      </c>
      <c r="D1870">
        <f>ROUNDUP(VLOOKUP(A1870,LevelBalance!U:V,2,FALSE)/(24*60),0)</f>
        <v>6875</v>
      </c>
      <c r="E1870">
        <f>VLOOKUP(A1870,LevelBalance!U:X,4,FALSE)</f>
        <v>0</v>
      </c>
    </row>
    <row r="1871" spans="1:5" x14ac:dyDescent="0.3">
      <c r="A1871">
        <v>1869</v>
      </c>
      <c r="B1871" s="18" t="str">
        <f>VLOOKUP(A1871,AbilBalance!D:M,9,FALSE)</f>
        <v>60,46</v>
      </c>
      <c r="C1871" s="19" t="str">
        <f>VLOOKUP(A1871,AbilBalance!D:M,10,FALSE)</f>
        <v>1.68,25.1</v>
      </c>
      <c r="D1871">
        <f>ROUNDUP(VLOOKUP(A1871,LevelBalance!U:V,2,FALSE)/(24*60),0)</f>
        <v>6875</v>
      </c>
      <c r="E1871">
        <f>VLOOKUP(A1871,LevelBalance!U:X,4,FALSE)</f>
        <v>0</v>
      </c>
    </row>
    <row r="1872" spans="1:5" x14ac:dyDescent="0.3">
      <c r="A1872">
        <v>1870</v>
      </c>
      <c r="B1872" s="18" t="str">
        <f>VLOOKUP(A1872,AbilBalance!D:M,9,FALSE)</f>
        <v>35,54</v>
      </c>
      <c r="C1872" s="19" t="str">
        <f>VLOOKUP(A1872,AbilBalance!D:M,10,FALSE)</f>
        <v>6075,7.33</v>
      </c>
      <c r="D1872">
        <f>ROUNDUP(VLOOKUP(A1872,LevelBalance!U:V,2,FALSE)/(24*60),0)</f>
        <v>6875</v>
      </c>
      <c r="E1872">
        <f>VLOOKUP(A1872,LevelBalance!U:X,4,FALSE)</f>
        <v>0</v>
      </c>
    </row>
    <row r="1873" spans="1:5" x14ac:dyDescent="0.3">
      <c r="A1873">
        <v>1871</v>
      </c>
      <c r="B1873" s="18" t="str">
        <f>VLOOKUP(A1873,AbilBalance!D:M,9,FALSE)</f>
        <v>36,50</v>
      </c>
      <c r="C1873" s="19" t="str">
        <f>VLOOKUP(A1873,AbilBalance!D:M,10,FALSE)</f>
        <v>3087.5,90.63</v>
      </c>
      <c r="D1873">
        <f>ROUNDUP(VLOOKUP(A1873,LevelBalance!U:V,2,FALSE)/(24*60),0)</f>
        <v>6875</v>
      </c>
      <c r="E1873">
        <f>VLOOKUP(A1873,LevelBalance!U:X,4,FALSE)</f>
        <v>0</v>
      </c>
    </row>
    <row r="1874" spans="1:5" x14ac:dyDescent="0.3">
      <c r="A1874">
        <v>1872</v>
      </c>
      <c r="B1874" s="18" t="str">
        <f>VLOOKUP(A1874,AbilBalance!D:M,9,FALSE)</f>
        <v>39,47</v>
      </c>
      <c r="C1874" s="19" t="str">
        <f>VLOOKUP(A1874,AbilBalance!D:M,10,FALSE)</f>
        <v>1862.5,303.75</v>
      </c>
      <c r="D1874">
        <f>ROUNDUP(VLOOKUP(A1874,LevelBalance!U:V,2,FALSE)/(24*60),0)</f>
        <v>6875</v>
      </c>
      <c r="E1874">
        <f>VLOOKUP(A1874,LevelBalance!U:X,4,FALSE)</f>
        <v>0</v>
      </c>
    </row>
    <row r="1875" spans="1:5" x14ac:dyDescent="0.3">
      <c r="A1875">
        <v>1873</v>
      </c>
      <c r="B1875" s="18" t="str">
        <f>VLOOKUP(A1875,AbilBalance!D:M,9,FALSE)</f>
        <v>43,55</v>
      </c>
      <c r="C1875" s="19" t="str">
        <f>VLOOKUP(A1875,AbilBalance!D:M,10,FALSE)</f>
        <v>637.5,1.23</v>
      </c>
      <c r="D1875">
        <f>ROUNDUP(VLOOKUP(A1875,LevelBalance!U:V,2,FALSE)/(24*60),0)</f>
        <v>6875</v>
      </c>
      <c r="E1875">
        <f>VLOOKUP(A1875,LevelBalance!U:X,4,FALSE)</f>
        <v>0</v>
      </c>
    </row>
    <row r="1876" spans="1:5" x14ac:dyDescent="0.3">
      <c r="A1876">
        <v>1874</v>
      </c>
      <c r="B1876" s="18" t="str">
        <f>VLOOKUP(A1876,AbilBalance!D:M,9,FALSE)</f>
        <v>60,61</v>
      </c>
      <c r="C1876" s="19" t="str">
        <f>VLOOKUP(A1876,AbilBalance!D:M,10,FALSE)</f>
        <v>1.68,1.11</v>
      </c>
      <c r="D1876">
        <f>ROUNDUP(VLOOKUP(A1876,LevelBalance!U:V,2,FALSE)/(24*60),0)</f>
        <v>6875</v>
      </c>
      <c r="E1876">
        <f>VLOOKUP(A1876,LevelBalance!U:X,4,FALSE)</f>
        <v>0</v>
      </c>
    </row>
    <row r="1877" spans="1:5" x14ac:dyDescent="0.3">
      <c r="A1877">
        <v>1875</v>
      </c>
      <c r="B1877" s="18" t="str">
        <f>VLOOKUP(A1877,AbilBalance!D:M,9,FALSE)</f>
        <v>35,54</v>
      </c>
      <c r="C1877" s="19" t="str">
        <f>VLOOKUP(A1877,AbilBalance!D:M,10,FALSE)</f>
        <v>6080,7.33</v>
      </c>
      <c r="D1877">
        <f>ROUNDUP(VLOOKUP(A1877,LevelBalance!U:V,2,FALSE)/(24*60),0)</f>
        <v>6910</v>
      </c>
      <c r="E1877">
        <f>VLOOKUP(A1877,LevelBalance!U:X,4,FALSE)</f>
        <v>0</v>
      </c>
    </row>
    <row r="1878" spans="1:5" x14ac:dyDescent="0.3">
      <c r="A1878">
        <v>1876</v>
      </c>
      <c r="B1878" s="18" t="str">
        <f>VLOOKUP(A1878,AbilBalance!D:M,9,FALSE)</f>
        <v>36,50</v>
      </c>
      <c r="C1878" s="19" t="str">
        <f>VLOOKUP(A1878,AbilBalance!D:M,10,FALSE)</f>
        <v>3090,90.7</v>
      </c>
      <c r="D1878">
        <f>ROUNDUP(VLOOKUP(A1878,LevelBalance!U:V,2,FALSE)/(24*60),0)</f>
        <v>6910</v>
      </c>
      <c r="E1878">
        <f>VLOOKUP(A1878,LevelBalance!U:X,4,FALSE)</f>
        <v>0</v>
      </c>
    </row>
    <row r="1879" spans="1:5" x14ac:dyDescent="0.3">
      <c r="A1879">
        <v>1877</v>
      </c>
      <c r="B1879" s="18" t="str">
        <f>VLOOKUP(A1879,AbilBalance!D:M,9,FALSE)</f>
        <v>39,47</v>
      </c>
      <c r="C1879" s="19" t="str">
        <f>VLOOKUP(A1879,AbilBalance!D:M,10,FALSE)</f>
        <v>1864,304</v>
      </c>
      <c r="D1879">
        <f>ROUNDUP(VLOOKUP(A1879,LevelBalance!U:V,2,FALSE)/(24*60),0)</f>
        <v>6910</v>
      </c>
      <c r="E1879">
        <f>VLOOKUP(A1879,LevelBalance!U:X,4,FALSE)</f>
        <v>0</v>
      </c>
    </row>
    <row r="1880" spans="1:5" x14ac:dyDescent="0.3">
      <c r="A1880">
        <v>1878</v>
      </c>
      <c r="B1880" s="18" t="str">
        <f>VLOOKUP(A1880,AbilBalance!D:M,9,FALSE)</f>
        <v>43,55</v>
      </c>
      <c r="C1880" s="19" t="str">
        <f>VLOOKUP(A1880,AbilBalance!D:M,10,FALSE)</f>
        <v>638,1.23</v>
      </c>
      <c r="D1880">
        <f>ROUNDUP(VLOOKUP(A1880,LevelBalance!U:V,2,FALSE)/(24*60),0)</f>
        <v>6910</v>
      </c>
      <c r="E1880">
        <f>VLOOKUP(A1880,LevelBalance!U:X,4,FALSE)</f>
        <v>0</v>
      </c>
    </row>
    <row r="1881" spans="1:5" x14ac:dyDescent="0.3">
      <c r="A1881">
        <v>1879</v>
      </c>
      <c r="B1881" s="18" t="str">
        <f>VLOOKUP(A1881,AbilBalance!D:M,9,FALSE)</f>
        <v>60,42</v>
      </c>
      <c r="C1881" s="19" t="str">
        <f>VLOOKUP(A1881,AbilBalance!D:M,10,FALSE)</f>
        <v>1.68,256</v>
      </c>
      <c r="D1881">
        <f>ROUNDUP(VLOOKUP(A1881,LevelBalance!U:V,2,FALSE)/(24*60),0)</f>
        <v>6910</v>
      </c>
      <c r="E1881">
        <f>VLOOKUP(A1881,LevelBalance!U:X,4,FALSE)</f>
        <v>0</v>
      </c>
    </row>
    <row r="1882" spans="1:5" x14ac:dyDescent="0.3">
      <c r="A1882">
        <v>1880</v>
      </c>
      <c r="B1882" s="18" t="str">
        <f>VLOOKUP(A1882,AbilBalance!D:M,9,FALSE)</f>
        <v>35,54</v>
      </c>
      <c r="C1882" s="19" t="str">
        <f>VLOOKUP(A1882,AbilBalance!D:M,10,FALSE)</f>
        <v>6085,7.34</v>
      </c>
      <c r="D1882">
        <f>ROUNDUP(VLOOKUP(A1882,LevelBalance!U:V,2,FALSE)/(24*60),0)</f>
        <v>6910</v>
      </c>
      <c r="E1882">
        <f>VLOOKUP(A1882,LevelBalance!U:X,4,FALSE)</f>
        <v>0</v>
      </c>
    </row>
    <row r="1883" spans="1:5" x14ac:dyDescent="0.3">
      <c r="A1883">
        <v>1881</v>
      </c>
      <c r="B1883" s="18" t="str">
        <f>VLOOKUP(A1883,AbilBalance!D:M,9,FALSE)</f>
        <v>36,50</v>
      </c>
      <c r="C1883" s="19" t="str">
        <f>VLOOKUP(A1883,AbilBalance!D:M,10,FALSE)</f>
        <v>3092.5,90.78</v>
      </c>
      <c r="D1883">
        <f>ROUNDUP(VLOOKUP(A1883,LevelBalance!U:V,2,FALSE)/(24*60),0)</f>
        <v>6910</v>
      </c>
      <c r="E1883">
        <f>VLOOKUP(A1883,LevelBalance!U:X,4,FALSE)</f>
        <v>0</v>
      </c>
    </row>
    <row r="1884" spans="1:5" x14ac:dyDescent="0.3">
      <c r="A1884">
        <v>1882</v>
      </c>
      <c r="B1884" s="18" t="str">
        <f>VLOOKUP(A1884,AbilBalance!D:M,9,FALSE)</f>
        <v>39,47</v>
      </c>
      <c r="C1884" s="19" t="str">
        <f>VLOOKUP(A1884,AbilBalance!D:M,10,FALSE)</f>
        <v>1865.5,304.25</v>
      </c>
      <c r="D1884">
        <f>ROUNDUP(VLOOKUP(A1884,LevelBalance!U:V,2,FALSE)/(24*60),0)</f>
        <v>6910</v>
      </c>
      <c r="E1884">
        <f>VLOOKUP(A1884,LevelBalance!U:X,4,FALSE)</f>
        <v>0</v>
      </c>
    </row>
    <row r="1885" spans="1:5" x14ac:dyDescent="0.3">
      <c r="A1885">
        <v>1883</v>
      </c>
      <c r="B1885" s="18" t="str">
        <f>VLOOKUP(A1885,AbilBalance!D:M,9,FALSE)</f>
        <v>43,55</v>
      </c>
      <c r="C1885" s="19" t="str">
        <f>VLOOKUP(A1885,AbilBalance!D:M,10,FALSE)</f>
        <v>638.5,1.23</v>
      </c>
      <c r="D1885">
        <f>ROUNDUP(VLOOKUP(A1885,LevelBalance!U:V,2,FALSE)/(24*60),0)</f>
        <v>6910</v>
      </c>
      <c r="E1885">
        <f>VLOOKUP(A1885,LevelBalance!U:X,4,FALSE)</f>
        <v>0</v>
      </c>
    </row>
    <row r="1886" spans="1:5" x14ac:dyDescent="0.3">
      <c r="A1886">
        <v>1884</v>
      </c>
      <c r="B1886" s="18" t="str">
        <f>VLOOKUP(A1886,AbilBalance!D:M,9,FALSE)</f>
        <v>60,46</v>
      </c>
      <c r="C1886" s="19" t="str">
        <f>VLOOKUP(A1886,AbilBalance!D:M,10,FALSE)</f>
        <v>1.68,25.15</v>
      </c>
      <c r="D1886">
        <f>ROUNDUP(VLOOKUP(A1886,LevelBalance!U:V,2,FALSE)/(24*60),0)</f>
        <v>6910</v>
      </c>
      <c r="E1886">
        <f>VLOOKUP(A1886,LevelBalance!U:X,4,FALSE)</f>
        <v>0</v>
      </c>
    </row>
    <row r="1887" spans="1:5" x14ac:dyDescent="0.3">
      <c r="A1887">
        <v>1885</v>
      </c>
      <c r="B1887" s="18" t="str">
        <f>VLOOKUP(A1887,AbilBalance!D:M,9,FALSE)</f>
        <v>35,54</v>
      </c>
      <c r="C1887" s="19" t="str">
        <f>VLOOKUP(A1887,AbilBalance!D:M,10,FALSE)</f>
        <v>6090,7.34</v>
      </c>
      <c r="D1887">
        <f>ROUNDUP(VLOOKUP(A1887,LevelBalance!U:V,2,FALSE)/(24*60),0)</f>
        <v>6945</v>
      </c>
      <c r="E1887">
        <f>VLOOKUP(A1887,LevelBalance!U:X,4,FALSE)</f>
        <v>0</v>
      </c>
    </row>
    <row r="1888" spans="1:5" x14ac:dyDescent="0.3">
      <c r="A1888">
        <v>1886</v>
      </c>
      <c r="B1888" s="18" t="str">
        <f>VLOOKUP(A1888,AbilBalance!D:M,9,FALSE)</f>
        <v>36,50</v>
      </c>
      <c r="C1888" s="19" t="str">
        <f>VLOOKUP(A1888,AbilBalance!D:M,10,FALSE)</f>
        <v>3095,90.85</v>
      </c>
      <c r="D1888">
        <f>ROUNDUP(VLOOKUP(A1888,LevelBalance!U:V,2,FALSE)/(24*60),0)</f>
        <v>6945</v>
      </c>
      <c r="E1888">
        <f>VLOOKUP(A1888,LevelBalance!U:X,4,FALSE)</f>
        <v>0</v>
      </c>
    </row>
    <row r="1889" spans="1:5" x14ac:dyDescent="0.3">
      <c r="A1889">
        <v>1887</v>
      </c>
      <c r="B1889" s="18" t="str">
        <f>VLOOKUP(A1889,AbilBalance!D:M,9,FALSE)</f>
        <v>39,47</v>
      </c>
      <c r="C1889" s="19" t="str">
        <f>VLOOKUP(A1889,AbilBalance!D:M,10,FALSE)</f>
        <v>1867,304.5</v>
      </c>
      <c r="D1889">
        <f>ROUNDUP(VLOOKUP(A1889,LevelBalance!U:V,2,FALSE)/(24*60),0)</f>
        <v>6945</v>
      </c>
      <c r="E1889">
        <f>VLOOKUP(A1889,LevelBalance!U:X,4,FALSE)</f>
        <v>0</v>
      </c>
    </row>
    <row r="1890" spans="1:5" x14ac:dyDescent="0.3">
      <c r="A1890">
        <v>1888</v>
      </c>
      <c r="B1890" s="18" t="str">
        <f>VLOOKUP(A1890,AbilBalance!D:M,9,FALSE)</f>
        <v>43,55</v>
      </c>
      <c r="C1890" s="19" t="str">
        <f>VLOOKUP(A1890,AbilBalance!D:M,10,FALSE)</f>
        <v>639,1.23</v>
      </c>
      <c r="D1890">
        <f>ROUNDUP(VLOOKUP(A1890,LevelBalance!U:V,2,FALSE)/(24*60),0)</f>
        <v>6945</v>
      </c>
      <c r="E1890">
        <f>VLOOKUP(A1890,LevelBalance!U:X,4,FALSE)</f>
        <v>0</v>
      </c>
    </row>
    <row r="1891" spans="1:5" x14ac:dyDescent="0.3">
      <c r="A1891">
        <v>1889</v>
      </c>
      <c r="B1891" s="18" t="str">
        <f>VLOOKUP(A1891,AbilBalance!D:M,9,FALSE)</f>
        <v>60,61</v>
      </c>
      <c r="C1891" s="19" t="str">
        <f>VLOOKUP(A1891,AbilBalance!D:M,10,FALSE)</f>
        <v>1.68,1.11</v>
      </c>
      <c r="D1891">
        <f>ROUNDUP(VLOOKUP(A1891,LevelBalance!U:V,2,FALSE)/(24*60),0)</f>
        <v>6945</v>
      </c>
      <c r="E1891">
        <f>VLOOKUP(A1891,LevelBalance!U:X,4,FALSE)</f>
        <v>0</v>
      </c>
    </row>
    <row r="1892" spans="1:5" x14ac:dyDescent="0.3">
      <c r="A1892">
        <v>1890</v>
      </c>
      <c r="B1892" s="18" t="str">
        <f>VLOOKUP(A1892,AbilBalance!D:M,9,FALSE)</f>
        <v>35,54</v>
      </c>
      <c r="C1892" s="19" t="str">
        <f>VLOOKUP(A1892,AbilBalance!D:M,10,FALSE)</f>
        <v>6095,7.35</v>
      </c>
      <c r="D1892">
        <f>ROUNDUP(VLOOKUP(A1892,LevelBalance!U:V,2,FALSE)/(24*60),0)</f>
        <v>6945</v>
      </c>
      <c r="E1892">
        <f>VLOOKUP(A1892,LevelBalance!U:X,4,FALSE)</f>
        <v>0</v>
      </c>
    </row>
    <row r="1893" spans="1:5" x14ac:dyDescent="0.3">
      <c r="A1893">
        <v>1891</v>
      </c>
      <c r="B1893" s="18" t="str">
        <f>VLOOKUP(A1893,AbilBalance!D:M,9,FALSE)</f>
        <v>36,50</v>
      </c>
      <c r="C1893" s="19" t="str">
        <f>VLOOKUP(A1893,AbilBalance!D:M,10,FALSE)</f>
        <v>3097.5,90.93</v>
      </c>
      <c r="D1893">
        <f>ROUNDUP(VLOOKUP(A1893,LevelBalance!U:V,2,FALSE)/(24*60),0)</f>
        <v>6945</v>
      </c>
      <c r="E1893">
        <f>VLOOKUP(A1893,LevelBalance!U:X,4,FALSE)</f>
        <v>0</v>
      </c>
    </row>
    <row r="1894" spans="1:5" x14ac:dyDescent="0.3">
      <c r="A1894">
        <v>1892</v>
      </c>
      <c r="B1894" s="18" t="str">
        <f>VLOOKUP(A1894,AbilBalance!D:M,9,FALSE)</f>
        <v>39,47</v>
      </c>
      <c r="C1894" s="19" t="str">
        <f>VLOOKUP(A1894,AbilBalance!D:M,10,FALSE)</f>
        <v>1868.5,304.75</v>
      </c>
      <c r="D1894">
        <f>ROUNDUP(VLOOKUP(A1894,LevelBalance!U:V,2,FALSE)/(24*60),0)</f>
        <v>6945</v>
      </c>
      <c r="E1894">
        <f>VLOOKUP(A1894,LevelBalance!U:X,4,FALSE)</f>
        <v>0</v>
      </c>
    </row>
    <row r="1895" spans="1:5" x14ac:dyDescent="0.3">
      <c r="A1895">
        <v>1893</v>
      </c>
      <c r="B1895" s="18" t="str">
        <f>VLOOKUP(A1895,AbilBalance!D:M,9,FALSE)</f>
        <v>43,55</v>
      </c>
      <c r="C1895" s="19" t="str">
        <f>VLOOKUP(A1895,AbilBalance!D:M,10,FALSE)</f>
        <v>639.5,1.23</v>
      </c>
      <c r="D1895">
        <f>ROUNDUP(VLOOKUP(A1895,LevelBalance!U:V,2,FALSE)/(24*60),0)</f>
        <v>6945</v>
      </c>
      <c r="E1895">
        <f>VLOOKUP(A1895,LevelBalance!U:X,4,FALSE)</f>
        <v>0</v>
      </c>
    </row>
    <row r="1896" spans="1:5" x14ac:dyDescent="0.3">
      <c r="A1896">
        <v>1894</v>
      </c>
      <c r="B1896" s="18" t="str">
        <f>VLOOKUP(A1896,AbilBalance!D:M,9,FALSE)</f>
        <v>60,42</v>
      </c>
      <c r="C1896" s="19" t="str">
        <f>VLOOKUP(A1896,AbilBalance!D:M,10,FALSE)</f>
        <v>1.68,256.5</v>
      </c>
      <c r="D1896">
        <f>ROUNDUP(VLOOKUP(A1896,LevelBalance!U:V,2,FALSE)/(24*60),0)</f>
        <v>6945</v>
      </c>
      <c r="E1896">
        <f>VLOOKUP(A1896,LevelBalance!U:X,4,FALSE)</f>
        <v>0</v>
      </c>
    </row>
    <row r="1897" spans="1:5" x14ac:dyDescent="0.3">
      <c r="A1897">
        <v>1895</v>
      </c>
      <c r="B1897" s="18" t="str">
        <f>VLOOKUP(A1897,AbilBalance!D:M,9,FALSE)</f>
        <v>35,54</v>
      </c>
      <c r="C1897" s="19" t="str">
        <f>VLOOKUP(A1897,AbilBalance!D:M,10,FALSE)</f>
        <v>6100,7.35</v>
      </c>
      <c r="D1897">
        <f>ROUNDUP(VLOOKUP(A1897,LevelBalance!U:V,2,FALSE)/(24*60),0)</f>
        <v>6980</v>
      </c>
      <c r="E1897">
        <f>VLOOKUP(A1897,LevelBalance!U:X,4,FALSE)</f>
        <v>0</v>
      </c>
    </row>
    <row r="1898" spans="1:5" x14ac:dyDescent="0.3">
      <c r="A1898">
        <v>1896</v>
      </c>
      <c r="B1898" s="18" t="str">
        <f>VLOOKUP(A1898,AbilBalance!D:M,9,FALSE)</f>
        <v>36,50</v>
      </c>
      <c r="C1898" s="19" t="str">
        <f>VLOOKUP(A1898,AbilBalance!D:M,10,FALSE)</f>
        <v>3100,91</v>
      </c>
      <c r="D1898">
        <f>ROUNDUP(VLOOKUP(A1898,LevelBalance!U:V,2,FALSE)/(24*60),0)</f>
        <v>6980</v>
      </c>
      <c r="E1898">
        <f>VLOOKUP(A1898,LevelBalance!U:X,4,FALSE)</f>
        <v>0</v>
      </c>
    </row>
    <row r="1899" spans="1:5" x14ac:dyDescent="0.3">
      <c r="A1899">
        <v>1897</v>
      </c>
      <c r="B1899" s="18" t="str">
        <f>VLOOKUP(A1899,AbilBalance!D:M,9,FALSE)</f>
        <v>39,47</v>
      </c>
      <c r="C1899" s="19" t="str">
        <f>VLOOKUP(A1899,AbilBalance!D:M,10,FALSE)</f>
        <v>1870,305</v>
      </c>
      <c r="D1899">
        <f>ROUNDUP(VLOOKUP(A1899,LevelBalance!U:V,2,FALSE)/(24*60),0)</f>
        <v>6980</v>
      </c>
      <c r="E1899">
        <f>VLOOKUP(A1899,LevelBalance!U:X,4,FALSE)</f>
        <v>0</v>
      </c>
    </row>
    <row r="1900" spans="1:5" x14ac:dyDescent="0.3">
      <c r="A1900">
        <v>1898</v>
      </c>
      <c r="B1900" s="18" t="str">
        <f>VLOOKUP(A1900,AbilBalance!D:M,9,FALSE)</f>
        <v>43,55</v>
      </c>
      <c r="C1900" s="19" t="str">
        <f>VLOOKUP(A1900,AbilBalance!D:M,10,FALSE)</f>
        <v>640,1.23</v>
      </c>
      <c r="D1900">
        <f>ROUNDUP(VLOOKUP(A1900,LevelBalance!U:V,2,FALSE)/(24*60),0)</f>
        <v>6980</v>
      </c>
      <c r="E1900">
        <f>VLOOKUP(A1900,LevelBalance!U:X,4,FALSE)</f>
        <v>0</v>
      </c>
    </row>
    <row r="1901" spans="1:5" x14ac:dyDescent="0.3">
      <c r="A1901">
        <v>1899</v>
      </c>
      <c r="B1901" s="18" t="str">
        <f>VLOOKUP(A1901,AbilBalance!D:M,9,FALSE)</f>
        <v>60,46</v>
      </c>
      <c r="C1901" s="19" t="str">
        <f>VLOOKUP(A1901,AbilBalance!D:M,10,FALSE)</f>
        <v>1.68,25.2</v>
      </c>
      <c r="D1901">
        <f>ROUNDUP(VLOOKUP(A1901,LevelBalance!U:V,2,FALSE)/(24*60),0)</f>
        <v>6980</v>
      </c>
      <c r="E1901">
        <f>VLOOKUP(A1901,LevelBalance!U:X,4,FALSE)</f>
        <v>0</v>
      </c>
    </row>
    <row r="1902" spans="1:5" x14ac:dyDescent="0.3">
      <c r="A1902">
        <v>1900</v>
      </c>
      <c r="B1902" s="18" t="str">
        <f>VLOOKUP(A1902,AbilBalance!D:M,9,FALSE)</f>
        <v>35,54</v>
      </c>
      <c r="C1902" s="19" t="str">
        <f>VLOOKUP(A1902,AbilBalance!D:M,10,FALSE)</f>
        <v>6105,7.36</v>
      </c>
      <c r="D1902">
        <f>ROUNDUP(VLOOKUP(A1902,LevelBalance!U:V,2,FALSE)/(24*60),0)</f>
        <v>6980</v>
      </c>
      <c r="E1902">
        <f>VLOOKUP(A1902,LevelBalance!U:X,4,FALSE)</f>
        <v>0</v>
      </c>
    </row>
    <row r="1903" spans="1:5" x14ac:dyDescent="0.3">
      <c r="A1903">
        <v>1901</v>
      </c>
      <c r="B1903" s="18" t="str">
        <f>VLOOKUP(A1903,AbilBalance!D:M,9,FALSE)</f>
        <v>36,50</v>
      </c>
      <c r="C1903" s="19" t="str">
        <f>VLOOKUP(A1903,AbilBalance!D:M,10,FALSE)</f>
        <v>3102.5,91.08</v>
      </c>
      <c r="D1903">
        <f>ROUNDUP(VLOOKUP(A1903,LevelBalance!U:V,2,FALSE)/(24*60),0)</f>
        <v>6980</v>
      </c>
      <c r="E1903">
        <f>VLOOKUP(A1903,LevelBalance!U:X,4,FALSE)</f>
        <v>0</v>
      </c>
    </row>
    <row r="1904" spans="1:5" x14ac:dyDescent="0.3">
      <c r="A1904">
        <v>1902</v>
      </c>
      <c r="B1904" s="18" t="str">
        <f>VLOOKUP(A1904,AbilBalance!D:M,9,FALSE)</f>
        <v>39,47</v>
      </c>
      <c r="C1904" s="19" t="str">
        <f>VLOOKUP(A1904,AbilBalance!D:M,10,FALSE)</f>
        <v>1871.5,305.25</v>
      </c>
      <c r="D1904">
        <f>ROUNDUP(VLOOKUP(A1904,LevelBalance!U:V,2,FALSE)/(24*60),0)</f>
        <v>6980</v>
      </c>
      <c r="E1904">
        <f>VLOOKUP(A1904,LevelBalance!U:X,4,FALSE)</f>
        <v>0</v>
      </c>
    </row>
    <row r="1905" spans="1:5" x14ac:dyDescent="0.3">
      <c r="A1905">
        <v>1903</v>
      </c>
      <c r="B1905" s="18" t="str">
        <f>VLOOKUP(A1905,AbilBalance!D:M,9,FALSE)</f>
        <v>43,55</v>
      </c>
      <c r="C1905" s="19" t="str">
        <f>VLOOKUP(A1905,AbilBalance!D:M,10,FALSE)</f>
        <v>640.5,1.24</v>
      </c>
      <c r="D1905">
        <f>ROUNDUP(VLOOKUP(A1905,LevelBalance!U:V,2,FALSE)/(24*60),0)</f>
        <v>6980</v>
      </c>
      <c r="E1905">
        <f>VLOOKUP(A1905,LevelBalance!U:X,4,FALSE)</f>
        <v>0</v>
      </c>
    </row>
    <row r="1906" spans="1:5" x14ac:dyDescent="0.3">
      <c r="A1906">
        <v>1904</v>
      </c>
      <c r="B1906" s="18" t="str">
        <f>VLOOKUP(A1906,AbilBalance!D:M,9,FALSE)</f>
        <v>60,61</v>
      </c>
      <c r="C1906" s="19" t="str">
        <f>VLOOKUP(A1906,AbilBalance!D:M,10,FALSE)</f>
        <v>1.69,1.11</v>
      </c>
      <c r="D1906">
        <f>ROUNDUP(VLOOKUP(A1906,LevelBalance!U:V,2,FALSE)/(24*60),0)</f>
        <v>6980</v>
      </c>
      <c r="E1906">
        <f>VLOOKUP(A1906,LevelBalance!U:X,4,FALSE)</f>
        <v>0</v>
      </c>
    </row>
    <row r="1907" spans="1:5" x14ac:dyDescent="0.3">
      <c r="A1907">
        <v>1905</v>
      </c>
      <c r="B1907" s="18" t="str">
        <f>VLOOKUP(A1907,AbilBalance!D:M,9,FALSE)</f>
        <v>35,54</v>
      </c>
      <c r="C1907" s="19" t="str">
        <f>VLOOKUP(A1907,AbilBalance!D:M,10,FALSE)</f>
        <v>6110,7.36</v>
      </c>
      <c r="D1907">
        <f>ROUNDUP(VLOOKUP(A1907,LevelBalance!U:V,2,FALSE)/(24*60),0)</f>
        <v>7014</v>
      </c>
      <c r="E1907">
        <f>VLOOKUP(A1907,LevelBalance!U:X,4,FALSE)</f>
        <v>0</v>
      </c>
    </row>
    <row r="1908" spans="1:5" x14ac:dyDescent="0.3">
      <c r="A1908">
        <v>1906</v>
      </c>
      <c r="B1908" s="18" t="str">
        <f>VLOOKUP(A1908,AbilBalance!D:M,9,FALSE)</f>
        <v>36,50</v>
      </c>
      <c r="C1908" s="19" t="str">
        <f>VLOOKUP(A1908,AbilBalance!D:M,10,FALSE)</f>
        <v>3105,91.15</v>
      </c>
      <c r="D1908">
        <f>ROUNDUP(VLOOKUP(A1908,LevelBalance!U:V,2,FALSE)/(24*60),0)</f>
        <v>7014</v>
      </c>
      <c r="E1908">
        <f>VLOOKUP(A1908,LevelBalance!U:X,4,FALSE)</f>
        <v>0</v>
      </c>
    </row>
    <row r="1909" spans="1:5" x14ac:dyDescent="0.3">
      <c r="A1909">
        <v>1907</v>
      </c>
      <c r="B1909" s="18" t="str">
        <f>VLOOKUP(A1909,AbilBalance!D:M,9,FALSE)</f>
        <v>39,47</v>
      </c>
      <c r="C1909" s="19" t="str">
        <f>VLOOKUP(A1909,AbilBalance!D:M,10,FALSE)</f>
        <v>1873,305.5</v>
      </c>
      <c r="D1909">
        <f>ROUNDUP(VLOOKUP(A1909,LevelBalance!U:V,2,FALSE)/(24*60),0)</f>
        <v>7014</v>
      </c>
      <c r="E1909">
        <f>VLOOKUP(A1909,LevelBalance!U:X,4,FALSE)</f>
        <v>0</v>
      </c>
    </row>
    <row r="1910" spans="1:5" x14ac:dyDescent="0.3">
      <c r="A1910">
        <v>1908</v>
      </c>
      <c r="B1910" s="18" t="str">
        <f>VLOOKUP(A1910,AbilBalance!D:M,9,FALSE)</f>
        <v>43,55</v>
      </c>
      <c r="C1910" s="19" t="str">
        <f>VLOOKUP(A1910,AbilBalance!D:M,10,FALSE)</f>
        <v>641,1.24</v>
      </c>
      <c r="D1910">
        <f>ROUNDUP(VLOOKUP(A1910,LevelBalance!U:V,2,FALSE)/(24*60),0)</f>
        <v>7014</v>
      </c>
      <c r="E1910">
        <f>VLOOKUP(A1910,LevelBalance!U:X,4,FALSE)</f>
        <v>0</v>
      </c>
    </row>
    <row r="1911" spans="1:5" x14ac:dyDescent="0.3">
      <c r="A1911">
        <v>1909</v>
      </c>
      <c r="B1911" s="18" t="str">
        <f>VLOOKUP(A1911,AbilBalance!D:M,9,FALSE)</f>
        <v>60,42</v>
      </c>
      <c r="C1911" s="19" t="str">
        <f>VLOOKUP(A1911,AbilBalance!D:M,10,FALSE)</f>
        <v>1.69,257</v>
      </c>
      <c r="D1911">
        <f>ROUNDUP(VLOOKUP(A1911,LevelBalance!U:V,2,FALSE)/(24*60),0)</f>
        <v>7014</v>
      </c>
      <c r="E1911">
        <f>VLOOKUP(A1911,LevelBalance!U:X,4,FALSE)</f>
        <v>0</v>
      </c>
    </row>
    <row r="1912" spans="1:5" x14ac:dyDescent="0.3">
      <c r="A1912">
        <v>1910</v>
      </c>
      <c r="B1912" s="18" t="str">
        <f>VLOOKUP(A1912,AbilBalance!D:M,9,FALSE)</f>
        <v>35,54</v>
      </c>
      <c r="C1912" s="19" t="str">
        <f>VLOOKUP(A1912,AbilBalance!D:M,10,FALSE)</f>
        <v>6115,7.37</v>
      </c>
      <c r="D1912">
        <f>ROUNDUP(VLOOKUP(A1912,LevelBalance!U:V,2,FALSE)/(24*60),0)</f>
        <v>7014</v>
      </c>
      <c r="E1912">
        <f>VLOOKUP(A1912,LevelBalance!U:X,4,FALSE)</f>
        <v>0</v>
      </c>
    </row>
    <row r="1913" spans="1:5" x14ac:dyDescent="0.3">
      <c r="A1913">
        <v>1911</v>
      </c>
      <c r="B1913" s="18" t="str">
        <f>VLOOKUP(A1913,AbilBalance!D:M,9,FALSE)</f>
        <v>36,50</v>
      </c>
      <c r="C1913" s="19" t="str">
        <f>VLOOKUP(A1913,AbilBalance!D:M,10,FALSE)</f>
        <v>3107.5,91.23</v>
      </c>
      <c r="D1913">
        <f>ROUNDUP(VLOOKUP(A1913,LevelBalance!U:V,2,FALSE)/(24*60),0)</f>
        <v>7014</v>
      </c>
      <c r="E1913">
        <f>VLOOKUP(A1913,LevelBalance!U:X,4,FALSE)</f>
        <v>0</v>
      </c>
    </row>
    <row r="1914" spans="1:5" x14ac:dyDescent="0.3">
      <c r="A1914">
        <v>1912</v>
      </c>
      <c r="B1914" s="18" t="str">
        <f>VLOOKUP(A1914,AbilBalance!D:M,9,FALSE)</f>
        <v>39,47</v>
      </c>
      <c r="C1914" s="19" t="str">
        <f>VLOOKUP(A1914,AbilBalance!D:M,10,FALSE)</f>
        <v>1874.5,305.75</v>
      </c>
      <c r="D1914">
        <f>ROUNDUP(VLOOKUP(A1914,LevelBalance!U:V,2,FALSE)/(24*60),0)</f>
        <v>7014</v>
      </c>
      <c r="E1914">
        <f>VLOOKUP(A1914,LevelBalance!U:X,4,FALSE)</f>
        <v>0</v>
      </c>
    </row>
    <row r="1915" spans="1:5" x14ac:dyDescent="0.3">
      <c r="A1915">
        <v>1913</v>
      </c>
      <c r="B1915" s="18" t="str">
        <f>VLOOKUP(A1915,AbilBalance!D:M,9,FALSE)</f>
        <v>43,55</v>
      </c>
      <c r="C1915" s="19" t="str">
        <f>VLOOKUP(A1915,AbilBalance!D:M,10,FALSE)</f>
        <v>641.5,1.24</v>
      </c>
      <c r="D1915">
        <f>ROUNDUP(VLOOKUP(A1915,LevelBalance!U:V,2,FALSE)/(24*60),0)</f>
        <v>7014</v>
      </c>
      <c r="E1915">
        <f>VLOOKUP(A1915,LevelBalance!U:X,4,FALSE)</f>
        <v>0</v>
      </c>
    </row>
    <row r="1916" spans="1:5" x14ac:dyDescent="0.3">
      <c r="A1916">
        <v>1914</v>
      </c>
      <c r="B1916" s="18" t="str">
        <f>VLOOKUP(A1916,AbilBalance!D:M,9,FALSE)</f>
        <v>60,46</v>
      </c>
      <c r="C1916" s="19" t="str">
        <f>VLOOKUP(A1916,AbilBalance!D:M,10,FALSE)</f>
        <v>1.69,25.25</v>
      </c>
      <c r="D1916">
        <f>ROUNDUP(VLOOKUP(A1916,LevelBalance!U:V,2,FALSE)/(24*60),0)</f>
        <v>7014</v>
      </c>
      <c r="E1916">
        <f>VLOOKUP(A1916,LevelBalance!U:X,4,FALSE)</f>
        <v>0</v>
      </c>
    </row>
    <row r="1917" spans="1:5" x14ac:dyDescent="0.3">
      <c r="A1917">
        <v>1915</v>
      </c>
      <c r="B1917" s="18" t="str">
        <f>VLOOKUP(A1917,AbilBalance!D:M,9,FALSE)</f>
        <v>35,54</v>
      </c>
      <c r="C1917" s="19" t="str">
        <f>VLOOKUP(A1917,AbilBalance!D:M,10,FALSE)</f>
        <v>6120,7.37</v>
      </c>
      <c r="D1917">
        <f>ROUNDUP(VLOOKUP(A1917,LevelBalance!U:V,2,FALSE)/(24*60),0)</f>
        <v>7049</v>
      </c>
      <c r="E1917">
        <f>VLOOKUP(A1917,LevelBalance!U:X,4,FALSE)</f>
        <v>0</v>
      </c>
    </row>
    <row r="1918" spans="1:5" x14ac:dyDescent="0.3">
      <c r="A1918">
        <v>1916</v>
      </c>
      <c r="B1918" s="18" t="str">
        <f>VLOOKUP(A1918,AbilBalance!D:M,9,FALSE)</f>
        <v>36,50</v>
      </c>
      <c r="C1918" s="19" t="str">
        <f>VLOOKUP(A1918,AbilBalance!D:M,10,FALSE)</f>
        <v>3110,91.3</v>
      </c>
      <c r="D1918">
        <f>ROUNDUP(VLOOKUP(A1918,LevelBalance!U:V,2,FALSE)/(24*60),0)</f>
        <v>7049</v>
      </c>
      <c r="E1918">
        <f>VLOOKUP(A1918,LevelBalance!U:X,4,FALSE)</f>
        <v>0</v>
      </c>
    </row>
    <row r="1919" spans="1:5" x14ac:dyDescent="0.3">
      <c r="A1919">
        <v>1917</v>
      </c>
      <c r="B1919" s="18" t="str">
        <f>VLOOKUP(A1919,AbilBalance!D:M,9,FALSE)</f>
        <v>39,47</v>
      </c>
      <c r="C1919" s="19" t="str">
        <f>VLOOKUP(A1919,AbilBalance!D:M,10,FALSE)</f>
        <v>1876,306</v>
      </c>
      <c r="D1919">
        <f>ROUNDUP(VLOOKUP(A1919,LevelBalance!U:V,2,FALSE)/(24*60),0)</f>
        <v>7049</v>
      </c>
      <c r="E1919">
        <f>VLOOKUP(A1919,LevelBalance!U:X,4,FALSE)</f>
        <v>0</v>
      </c>
    </row>
    <row r="1920" spans="1:5" x14ac:dyDescent="0.3">
      <c r="A1920">
        <v>1918</v>
      </c>
      <c r="B1920" s="18" t="str">
        <f>VLOOKUP(A1920,AbilBalance!D:M,9,FALSE)</f>
        <v>43,55</v>
      </c>
      <c r="C1920" s="19" t="str">
        <f>VLOOKUP(A1920,AbilBalance!D:M,10,FALSE)</f>
        <v>642,1.24</v>
      </c>
      <c r="D1920">
        <f>ROUNDUP(VLOOKUP(A1920,LevelBalance!U:V,2,FALSE)/(24*60),0)</f>
        <v>7049</v>
      </c>
      <c r="E1920">
        <f>VLOOKUP(A1920,LevelBalance!U:X,4,FALSE)</f>
        <v>0</v>
      </c>
    </row>
    <row r="1921" spans="1:5" x14ac:dyDescent="0.3">
      <c r="A1921">
        <v>1919</v>
      </c>
      <c r="B1921" s="18" t="str">
        <f>VLOOKUP(A1921,AbilBalance!D:M,9,FALSE)</f>
        <v>60,61</v>
      </c>
      <c r="C1921" s="19" t="str">
        <f>VLOOKUP(A1921,AbilBalance!D:M,10,FALSE)</f>
        <v>1.69,1.12</v>
      </c>
      <c r="D1921">
        <f>ROUNDUP(VLOOKUP(A1921,LevelBalance!U:V,2,FALSE)/(24*60),0)</f>
        <v>7049</v>
      </c>
      <c r="E1921">
        <f>VLOOKUP(A1921,LevelBalance!U:X,4,FALSE)</f>
        <v>0</v>
      </c>
    </row>
    <row r="1922" spans="1:5" x14ac:dyDescent="0.3">
      <c r="A1922">
        <v>1920</v>
      </c>
      <c r="B1922" s="18" t="str">
        <f>VLOOKUP(A1922,AbilBalance!D:M,9,FALSE)</f>
        <v>35,54</v>
      </c>
      <c r="C1922" s="19" t="str">
        <f>VLOOKUP(A1922,AbilBalance!D:M,10,FALSE)</f>
        <v>6125,7.38</v>
      </c>
      <c r="D1922">
        <f>ROUNDUP(VLOOKUP(A1922,LevelBalance!U:V,2,FALSE)/(24*60),0)</f>
        <v>7049</v>
      </c>
      <c r="E1922">
        <f>VLOOKUP(A1922,LevelBalance!U:X,4,FALSE)</f>
        <v>0</v>
      </c>
    </row>
    <row r="1923" spans="1:5" x14ac:dyDescent="0.3">
      <c r="A1923">
        <v>1921</v>
      </c>
      <c r="B1923" s="18" t="str">
        <f>VLOOKUP(A1923,AbilBalance!D:M,9,FALSE)</f>
        <v>36,50</v>
      </c>
      <c r="C1923" s="19" t="str">
        <f>VLOOKUP(A1923,AbilBalance!D:M,10,FALSE)</f>
        <v>3112.5,91.38</v>
      </c>
      <c r="D1923">
        <f>ROUNDUP(VLOOKUP(A1923,LevelBalance!U:V,2,FALSE)/(24*60),0)</f>
        <v>7049</v>
      </c>
      <c r="E1923">
        <f>VLOOKUP(A1923,LevelBalance!U:X,4,FALSE)</f>
        <v>0</v>
      </c>
    </row>
    <row r="1924" spans="1:5" x14ac:dyDescent="0.3">
      <c r="A1924">
        <v>1922</v>
      </c>
      <c r="B1924" s="18" t="str">
        <f>VLOOKUP(A1924,AbilBalance!D:M,9,FALSE)</f>
        <v>39,47</v>
      </c>
      <c r="C1924" s="19" t="str">
        <f>VLOOKUP(A1924,AbilBalance!D:M,10,FALSE)</f>
        <v>1877.5,306.25</v>
      </c>
      <c r="D1924">
        <f>ROUNDUP(VLOOKUP(A1924,LevelBalance!U:V,2,FALSE)/(24*60),0)</f>
        <v>7049</v>
      </c>
      <c r="E1924">
        <f>VLOOKUP(A1924,LevelBalance!U:X,4,FALSE)</f>
        <v>0</v>
      </c>
    </row>
    <row r="1925" spans="1:5" x14ac:dyDescent="0.3">
      <c r="A1925">
        <v>1923</v>
      </c>
      <c r="B1925" s="18" t="str">
        <f>VLOOKUP(A1925,AbilBalance!D:M,9,FALSE)</f>
        <v>43,55</v>
      </c>
      <c r="C1925" s="19" t="str">
        <f>VLOOKUP(A1925,AbilBalance!D:M,10,FALSE)</f>
        <v>642.5,1.24</v>
      </c>
      <c r="D1925">
        <f>ROUNDUP(VLOOKUP(A1925,LevelBalance!U:V,2,FALSE)/(24*60),0)</f>
        <v>7049</v>
      </c>
      <c r="E1925">
        <f>VLOOKUP(A1925,LevelBalance!U:X,4,FALSE)</f>
        <v>0</v>
      </c>
    </row>
    <row r="1926" spans="1:5" x14ac:dyDescent="0.3">
      <c r="A1926">
        <v>1924</v>
      </c>
      <c r="B1926" s="18" t="str">
        <f>VLOOKUP(A1926,AbilBalance!D:M,9,FALSE)</f>
        <v>60,42</v>
      </c>
      <c r="C1926" s="19" t="str">
        <f>VLOOKUP(A1926,AbilBalance!D:M,10,FALSE)</f>
        <v>1.69,257.5</v>
      </c>
      <c r="D1926">
        <f>ROUNDUP(VLOOKUP(A1926,LevelBalance!U:V,2,FALSE)/(24*60),0)</f>
        <v>7049</v>
      </c>
      <c r="E1926">
        <f>VLOOKUP(A1926,LevelBalance!U:X,4,FALSE)</f>
        <v>0</v>
      </c>
    </row>
    <row r="1927" spans="1:5" x14ac:dyDescent="0.3">
      <c r="A1927">
        <v>1925</v>
      </c>
      <c r="B1927" s="18" t="str">
        <f>VLOOKUP(A1927,AbilBalance!D:M,9,FALSE)</f>
        <v>35,54</v>
      </c>
      <c r="C1927" s="19" t="str">
        <f>VLOOKUP(A1927,AbilBalance!D:M,10,FALSE)</f>
        <v>6130,7.38</v>
      </c>
      <c r="D1927">
        <f>ROUNDUP(VLOOKUP(A1927,LevelBalance!U:V,2,FALSE)/(24*60),0)</f>
        <v>7084</v>
      </c>
      <c r="E1927">
        <f>VLOOKUP(A1927,LevelBalance!U:X,4,FALSE)</f>
        <v>0</v>
      </c>
    </row>
    <row r="1928" spans="1:5" x14ac:dyDescent="0.3">
      <c r="A1928">
        <v>1926</v>
      </c>
      <c r="B1928" s="18" t="str">
        <f>VLOOKUP(A1928,AbilBalance!D:M,9,FALSE)</f>
        <v>36,50</v>
      </c>
      <c r="C1928" s="19" t="str">
        <f>VLOOKUP(A1928,AbilBalance!D:M,10,FALSE)</f>
        <v>3115,91.45</v>
      </c>
      <c r="D1928">
        <f>ROUNDUP(VLOOKUP(A1928,LevelBalance!U:V,2,FALSE)/(24*60),0)</f>
        <v>7084</v>
      </c>
      <c r="E1928">
        <f>VLOOKUP(A1928,LevelBalance!U:X,4,FALSE)</f>
        <v>0</v>
      </c>
    </row>
    <row r="1929" spans="1:5" x14ac:dyDescent="0.3">
      <c r="A1929">
        <v>1927</v>
      </c>
      <c r="B1929" s="18" t="str">
        <f>VLOOKUP(A1929,AbilBalance!D:M,9,FALSE)</f>
        <v>39,47</v>
      </c>
      <c r="C1929" s="19" t="str">
        <f>VLOOKUP(A1929,AbilBalance!D:M,10,FALSE)</f>
        <v>1879,306.5</v>
      </c>
      <c r="D1929">
        <f>ROUNDUP(VLOOKUP(A1929,LevelBalance!U:V,2,FALSE)/(24*60),0)</f>
        <v>7084</v>
      </c>
      <c r="E1929">
        <f>VLOOKUP(A1929,LevelBalance!U:X,4,FALSE)</f>
        <v>0</v>
      </c>
    </row>
    <row r="1930" spans="1:5" x14ac:dyDescent="0.3">
      <c r="A1930">
        <v>1928</v>
      </c>
      <c r="B1930" s="18" t="str">
        <f>VLOOKUP(A1930,AbilBalance!D:M,9,FALSE)</f>
        <v>43,55</v>
      </c>
      <c r="C1930" s="19" t="str">
        <f>VLOOKUP(A1930,AbilBalance!D:M,10,FALSE)</f>
        <v>643,1.24</v>
      </c>
      <c r="D1930">
        <f>ROUNDUP(VLOOKUP(A1930,LevelBalance!U:V,2,FALSE)/(24*60),0)</f>
        <v>7084</v>
      </c>
      <c r="E1930">
        <f>VLOOKUP(A1930,LevelBalance!U:X,4,FALSE)</f>
        <v>0</v>
      </c>
    </row>
    <row r="1931" spans="1:5" x14ac:dyDescent="0.3">
      <c r="A1931">
        <v>1929</v>
      </c>
      <c r="B1931" s="18" t="str">
        <f>VLOOKUP(A1931,AbilBalance!D:M,9,FALSE)</f>
        <v>60,46</v>
      </c>
      <c r="C1931" s="19" t="str">
        <f>VLOOKUP(A1931,AbilBalance!D:M,10,FALSE)</f>
        <v>1.69,25.3</v>
      </c>
      <c r="D1931">
        <f>ROUNDUP(VLOOKUP(A1931,LevelBalance!U:V,2,FALSE)/(24*60),0)</f>
        <v>7084</v>
      </c>
      <c r="E1931">
        <f>VLOOKUP(A1931,LevelBalance!U:X,4,FALSE)</f>
        <v>0</v>
      </c>
    </row>
    <row r="1932" spans="1:5" x14ac:dyDescent="0.3">
      <c r="A1932">
        <v>1930</v>
      </c>
      <c r="B1932" s="18" t="str">
        <f>VLOOKUP(A1932,AbilBalance!D:M,9,FALSE)</f>
        <v>35,54</v>
      </c>
      <c r="C1932" s="19" t="str">
        <f>VLOOKUP(A1932,AbilBalance!D:M,10,FALSE)</f>
        <v>6135,7.39</v>
      </c>
      <c r="D1932">
        <f>ROUNDUP(VLOOKUP(A1932,LevelBalance!U:V,2,FALSE)/(24*60),0)</f>
        <v>7084</v>
      </c>
      <c r="E1932">
        <f>VLOOKUP(A1932,LevelBalance!U:X,4,FALSE)</f>
        <v>0</v>
      </c>
    </row>
    <row r="1933" spans="1:5" x14ac:dyDescent="0.3">
      <c r="A1933">
        <v>1931</v>
      </c>
      <c r="B1933" s="18" t="str">
        <f>VLOOKUP(A1933,AbilBalance!D:M,9,FALSE)</f>
        <v>36,50</v>
      </c>
      <c r="C1933" s="19" t="str">
        <f>VLOOKUP(A1933,AbilBalance!D:M,10,FALSE)</f>
        <v>3117.5,91.53</v>
      </c>
      <c r="D1933">
        <f>ROUNDUP(VLOOKUP(A1933,LevelBalance!U:V,2,FALSE)/(24*60),0)</f>
        <v>7084</v>
      </c>
      <c r="E1933">
        <f>VLOOKUP(A1933,LevelBalance!U:X,4,FALSE)</f>
        <v>0</v>
      </c>
    </row>
    <row r="1934" spans="1:5" x14ac:dyDescent="0.3">
      <c r="A1934">
        <v>1932</v>
      </c>
      <c r="B1934" s="18" t="str">
        <f>VLOOKUP(A1934,AbilBalance!D:M,9,FALSE)</f>
        <v>39,47</v>
      </c>
      <c r="C1934" s="19" t="str">
        <f>VLOOKUP(A1934,AbilBalance!D:M,10,FALSE)</f>
        <v>1880.5,306.75</v>
      </c>
      <c r="D1934">
        <f>ROUNDUP(VLOOKUP(A1934,LevelBalance!U:V,2,FALSE)/(24*60),0)</f>
        <v>7084</v>
      </c>
      <c r="E1934">
        <f>VLOOKUP(A1934,LevelBalance!U:X,4,FALSE)</f>
        <v>0</v>
      </c>
    </row>
    <row r="1935" spans="1:5" x14ac:dyDescent="0.3">
      <c r="A1935">
        <v>1933</v>
      </c>
      <c r="B1935" s="18" t="str">
        <f>VLOOKUP(A1935,AbilBalance!D:M,9,FALSE)</f>
        <v>43,55</v>
      </c>
      <c r="C1935" s="19" t="str">
        <f>VLOOKUP(A1935,AbilBalance!D:M,10,FALSE)</f>
        <v>643.5,1.24</v>
      </c>
      <c r="D1935">
        <f>ROUNDUP(VLOOKUP(A1935,LevelBalance!U:V,2,FALSE)/(24*60),0)</f>
        <v>7084</v>
      </c>
      <c r="E1935">
        <f>VLOOKUP(A1935,LevelBalance!U:X,4,FALSE)</f>
        <v>0</v>
      </c>
    </row>
    <row r="1936" spans="1:5" x14ac:dyDescent="0.3">
      <c r="A1936">
        <v>1934</v>
      </c>
      <c r="B1936" s="18" t="str">
        <f>VLOOKUP(A1936,AbilBalance!D:M,9,FALSE)</f>
        <v>60,61</v>
      </c>
      <c r="C1936" s="19" t="str">
        <f>VLOOKUP(A1936,AbilBalance!D:M,10,FALSE)</f>
        <v>1.69,1.12</v>
      </c>
      <c r="D1936">
        <f>ROUNDUP(VLOOKUP(A1936,LevelBalance!U:V,2,FALSE)/(24*60),0)</f>
        <v>7084</v>
      </c>
      <c r="E1936">
        <f>VLOOKUP(A1936,LevelBalance!U:X,4,FALSE)</f>
        <v>0</v>
      </c>
    </row>
    <row r="1937" spans="1:5" x14ac:dyDescent="0.3">
      <c r="A1937">
        <v>1935</v>
      </c>
      <c r="B1937" s="18" t="str">
        <f>VLOOKUP(A1937,AbilBalance!D:M,9,FALSE)</f>
        <v>35,54</v>
      </c>
      <c r="C1937" s="19" t="str">
        <f>VLOOKUP(A1937,AbilBalance!D:M,10,FALSE)</f>
        <v>6140,7.39</v>
      </c>
      <c r="D1937">
        <f>ROUNDUP(VLOOKUP(A1937,LevelBalance!U:V,2,FALSE)/(24*60),0)</f>
        <v>7119</v>
      </c>
      <c r="E1937">
        <f>VLOOKUP(A1937,LevelBalance!U:X,4,FALSE)</f>
        <v>0</v>
      </c>
    </row>
    <row r="1938" spans="1:5" x14ac:dyDescent="0.3">
      <c r="A1938">
        <v>1936</v>
      </c>
      <c r="B1938" s="18" t="str">
        <f>VLOOKUP(A1938,AbilBalance!D:M,9,FALSE)</f>
        <v>36,50</v>
      </c>
      <c r="C1938" s="19" t="str">
        <f>VLOOKUP(A1938,AbilBalance!D:M,10,FALSE)</f>
        <v>3120,91.6</v>
      </c>
      <c r="D1938">
        <f>ROUNDUP(VLOOKUP(A1938,LevelBalance!U:V,2,FALSE)/(24*60),0)</f>
        <v>7119</v>
      </c>
      <c r="E1938">
        <f>VLOOKUP(A1938,LevelBalance!U:X,4,FALSE)</f>
        <v>0</v>
      </c>
    </row>
    <row r="1939" spans="1:5" x14ac:dyDescent="0.3">
      <c r="A1939">
        <v>1937</v>
      </c>
      <c r="B1939" s="18" t="str">
        <f>VLOOKUP(A1939,AbilBalance!D:M,9,FALSE)</f>
        <v>39,47</v>
      </c>
      <c r="C1939" s="19" t="str">
        <f>VLOOKUP(A1939,AbilBalance!D:M,10,FALSE)</f>
        <v>1882,307</v>
      </c>
      <c r="D1939">
        <f>ROUNDUP(VLOOKUP(A1939,LevelBalance!U:V,2,FALSE)/(24*60),0)</f>
        <v>7119</v>
      </c>
      <c r="E1939">
        <f>VLOOKUP(A1939,LevelBalance!U:X,4,FALSE)</f>
        <v>0</v>
      </c>
    </row>
    <row r="1940" spans="1:5" x14ac:dyDescent="0.3">
      <c r="A1940">
        <v>1938</v>
      </c>
      <c r="B1940" s="18" t="str">
        <f>VLOOKUP(A1940,AbilBalance!D:M,9,FALSE)</f>
        <v>43,55</v>
      </c>
      <c r="C1940" s="19" t="str">
        <f>VLOOKUP(A1940,AbilBalance!D:M,10,FALSE)</f>
        <v>644,1.24</v>
      </c>
      <c r="D1940">
        <f>ROUNDUP(VLOOKUP(A1940,LevelBalance!U:V,2,FALSE)/(24*60),0)</f>
        <v>7119</v>
      </c>
      <c r="E1940">
        <f>VLOOKUP(A1940,LevelBalance!U:X,4,FALSE)</f>
        <v>0</v>
      </c>
    </row>
    <row r="1941" spans="1:5" x14ac:dyDescent="0.3">
      <c r="A1941">
        <v>1939</v>
      </c>
      <c r="B1941" s="18" t="str">
        <f>VLOOKUP(A1941,AbilBalance!D:M,9,FALSE)</f>
        <v>60,42</v>
      </c>
      <c r="C1941" s="19" t="str">
        <f>VLOOKUP(A1941,AbilBalance!D:M,10,FALSE)</f>
        <v>1.69,258</v>
      </c>
      <c r="D1941">
        <f>ROUNDUP(VLOOKUP(A1941,LevelBalance!U:V,2,FALSE)/(24*60),0)</f>
        <v>7119</v>
      </c>
      <c r="E1941">
        <f>VLOOKUP(A1941,LevelBalance!U:X,4,FALSE)</f>
        <v>0</v>
      </c>
    </row>
    <row r="1942" spans="1:5" x14ac:dyDescent="0.3">
      <c r="A1942">
        <v>1940</v>
      </c>
      <c r="B1942" s="18" t="str">
        <f>VLOOKUP(A1942,AbilBalance!D:M,9,FALSE)</f>
        <v>35,54</v>
      </c>
      <c r="C1942" s="19" t="str">
        <f>VLOOKUP(A1942,AbilBalance!D:M,10,FALSE)</f>
        <v>6145,7.4</v>
      </c>
      <c r="D1942">
        <f>ROUNDUP(VLOOKUP(A1942,LevelBalance!U:V,2,FALSE)/(24*60),0)</f>
        <v>7119</v>
      </c>
      <c r="E1942">
        <f>VLOOKUP(A1942,LevelBalance!U:X,4,FALSE)</f>
        <v>0</v>
      </c>
    </row>
    <row r="1943" spans="1:5" x14ac:dyDescent="0.3">
      <c r="A1943">
        <v>1941</v>
      </c>
      <c r="B1943" s="18" t="str">
        <f>VLOOKUP(A1943,AbilBalance!D:M,9,FALSE)</f>
        <v>36,50</v>
      </c>
      <c r="C1943" s="19" t="str">
        <f>VLOOKUP(A1943,AbilBalance!D:M,10,FALSE)</f>
        <v>3122.5,91.68</v>
      </c>
      <c r="D1943">
        <f>ROUNDUP(VLOOKUP(A1943,LevelBalance!U:V,2,FALSE)/(24*60),0)</f>
        <v>7119</v>
      </c>
      <c r="E1943">
        <f>VLOOKUP(A1943,LevelBalance!U:X,4,FALSE)</f>
        <v>0</v>
      </c>
    </row>
    <row r="1944" spans="1:5" x14ac:dyDescent="0.3">
      <c r="A1944">
        <v>1942</v>
      </c>
      <c r="B1944" s="18" t="str">
        <f>VLOOKUP(A1944,AbilBalance!D:M,9,FALSE)</f>
        <v>39,47</v>
      </c>
      <c r="C1944" s="19" t="str">
        <f>VLOOKUP(A1944,AbilBalance!D:M,10,FALSE)</f>
        <v>1883.5,307.25</v>
      </c>
      <c r="D1944">
        <f>ROUNDUP(VLOOKUP(A1944,LevelBalance!U:V,2,FALSE)/(24*60),0)</f>
        <v>7119</v>
      </c>
      <c r="E1944">
        <f>VLOOKUP(A1944,LevelBalance!U:X,4,FALSE)</f>
        <v>0</v>
      </c>
    </row>
    <row r="1945" spans="1:5" x14ac:dyDescent="0.3">
      <c r="A1945">
        <v>1943</v>
      </c>
      <c r="B1945" s="18" t="str">
        <f>VLOOKUP(A1945,AbilBalance!D:M,9,FALSE)</f>
        <v>43,55</v>
      </c>
      <c r="C1945" s="19" t="str">
        <f>VLOOKUP(A1945,AbilBalance!D:M,10,FALSE)</f>
        <v>644.5,1.24</v>
      </c>
      <c r="D1945">
        <f>ROUNDUP(VLOOKUP(A1945,LevelBalance!U:V,2,FALSE)/(24*60),0)</f>
        <v>7119</v>
      </c>
      <c r="E1945">
        <f>VLOOKUP(A1945,LevelBalance!U:X,4,FALSE)</f>
        <v>0</v>
      </c>
    </row>
    <row r="1946" spans="1:5" x14ac:dyDescent="0.3">
      <c r="A1946">
        <v>1944</v>
      </c>
      <c r="B1946" s="18" t="str">
        <f>VLOOKUP(A1946,AbilBalance!D:M,9,FALSE)</f>
        <v>60,46</v>
      </c>
      <c r="C1946" s="19" t="str">
        <f>VLOOKUP(A1946,AbilBalance!D:M,10,FALSE)</f>
        <v>1.69,25.35</v>
      </c>
      <c r="D1946">
        <f>ROUNDUP(VLOOKUP(A1946,LevelBalance!U:V,2,FALSE)/(24*60),0)</f>
        <v>7119</v>
      </c>
      <c r="E1946">
        <f>VLOOKUP(A1946,LevelBalance!U:X,4,FALSE)</f>
        <v>0</v>
      </c>
    </row>
    <row r="1947" spans="1:5" x14ac:dyDescent="0.3">
      <c r="A1947">
        <v>1945</v>
      </c>
      <c r="B1947" s="18" t="str">
        <f>VLOOKUP(A1947,AbilBalance!D:M,9,FALSE)</f>
        <v>35,54</v>
      </c>
      <c r="C1947" s="19" t="str">
        <f>VLOOKUP(A1947,AbilBalance!D:M,10,FALSE)</f>
        <v>6150,7.4</v>
      </c>
      <c r="D1947">
        <f>ROUNDUP(VLOOKUP(A1947,LevelBalance!U:V,2,FALSE)/(24*60),0)</f>
        <v>7153</v>
      </c>
      <c r="E1947">
        <f>VLOOKUP(A1947,LevelBalance!U:X,4,FALSE)</f>
        <v>0</v>
      </c>
    </row>
    <row r="1948" spans="1:5" x14ac:dyDescent="0.3">
      <c r="A1948">
        <v>1946</v>
      </c>
      <c r="B1948" s="18" t="str">
        <f>VLOOKUP(A1948,AbilBalance!D:M,9,FALSE)</f>
        <v>36,50</v>
      </c>
      <c r="C1948" s="19" t="str">
        <f>VLOOKUP(A1948,AbilBalance!D:M,10,FALSE)</f>
        <v>3125,91.75</v>
      </c>
      <c r="D1948">
        <f>ROUNDUP(VLOOKUP(A1948,LevelBalance!U:V,2,FALSE)/(24*60),0)</f>
        <v>7153</v>
      </c>
      <c r="E1948">
        <f>VLOOKUP(A1948,LevelBalance!U:X,4,FALSE)</f>
        <v>0</v>
      </c>
    </row>
    <row r="1949" spans="1:5" x14ac:dyDescent="0.3">
      <c r="A1949">
        <v>1947</v>
      </c>
      <c r="B1949" s="18" t="str">
        <f>VLOOKUP(A1949,AbilBalance!D:M,9,FALSE)</f>
        <v>39,47</v>
      </c>
      <c r="C1949" s="19" t="str">
        <f>VLOOKUP(A1949,AbilBalance!D:M,10,FALSE)</f>
        <v>1885,307.5</v>
      </c>
      <c r="D1949">
        <f>ROUNDUP(VLOOKUP(A1949,LevelBalance!U:V,2,FALSE)/(24*60),0)</f>
        <v>7153</v>
      </c>
      <c r="E1949">
        <f>VLOOKUP(A1949,LevelBalance!U:X,4,FALSE)</f>
        <v>0</v>
      </c>
    </row>
    <row r="1950" spans="1:5" x14ac:dyDescent="0.3">
      <c r="A1950">
        <v>1948</v>
      </c>
      <c r="B1950" s="18" t="str">
        <f>VLOOKUP(A1950,AbilBalance!D:M,9,FALSE)</f>
        <v>43,55</v>
      </c>
      <c r="C1950" s="19" t="str">
        <f>VLOOKUP(A1950,AbilBalance!D:M,10,FALSE)</f>
        <v>645,1.24</v>
      </c>
      <c r="D1950">
        <f>ROUNDUP(VLOOKUP(A1950,LevelBalance!U:V,2,FALSE)/(24*60),0)</f>
        <v>7153</v>
      </c>
      <c r="E1950">
        <f>VLOOKUP(A1950,LevelBalance!U:X,4,FALSE)</f>
        <v>0</v>
      </c>
    </row>
    <row r="1951" spans="1:5" x14ac:dyDescent="0.3">
      <c r="A1951">
        <v>1949</v>
      </c>
      <c r="B1951" s="18" t="str">
        <f>VLOOKUP(A1951,AbilBalance!D:M,9,FALSE)</f>
        <v>60,61</v>
      </c>
      <c r="C1951" s="19" t="str">
        <f>VLOOKUP(A1951,AbilBalance!D:M,10,FALSE)</f>
        <v>1.69,1.12</v>
      </c>
      <c r="D1951">
        <f>ROUNDUP(VLOOKUP(A1951,LevelBalance!U:V,2,FALSE)/(24*60),0)</f>
        <v>7153</v>
      </c>
      <c r="E1951">
        <f>VLOOKUP(A1951,LevelBalance!U:X,4,FALSE)</f>
        <v>0</v>
      </c>
    </row>
    <row r="1952" spans="1:5" x14ac:dyDescent="0.3">
      <c r="A1952">
        <v>1950</v>
      </c>
      <c r="B1952" s="18" t="str">
        <f>VLOOKUP(A1952,AbilBalance!D:M,9,FALSE)</f>
        <v>35,54</v>
      </c>
      <c r="C1952" s="19" t="str">
        <f>VLOOKUP(A1952,AbilBalance!D:M,10,FALSE)</f>
        <v>6155,7.41</v>
      </c>
      <c r="D1952">
        <f>ROUNDUP(VLOOKUP(A1952,LevelBalance!U:V,2,FALSE)/(24*60),0)</f>
        <v>7153</v>
      </c>
      <c r="E1952">
        <f>VLOOKUP(A1952,LevelBalance!U:X,4,FALSE)</f>
        <v>0</v>
      </c>
    </row>
    <row r="1953" spans="1:5" x14ac:dyDescent="0.3">
      <c r="A1953">
        <v>1951</v>
      </c>
      <c r="B1953" s="18" t="str">
        <f>VLOOKUP(A1953,AbilBalance!D:M,9,FALSE)</f>
        <v>36,50</v>
      </c>
      <c r="C1953" s="19" t="str">
        <f>VLOOKUP(A1953,AbilBalance!D:M,10,FALSE)</f>
        <v>3127.5,91.83</v>
      </c>
      <c r="D1953">
        <f>ROUNDUP(VLOOKUP(A1953,LevelBalance!U:V,2,FALSE)/(24*60),0)</f>
        <v>7153</v>
      </c>
      <c r="E1953">
        <f>VLOOKUP(A1953,LevelBalance!U:X,4,FALSE)</f>
        <v>0</v>
      </c>
    </row>
    <row r="1954" spans="1:5" x14ac:dyDescent="0.3">
      <c r="A1954">
        <v>1952</v>
      </c>
      <c r="B1954" s="18" t="str">
        <f>VLOOKUP(A1954,AbilBalance!D:M,9,FALSE)</f>
        <v>39,47</v>
      </c>
      <c r="C1954" s="19" t="str">
        <f>VLOOKUP(A1954,AbilBalance!D:M,10,FALSE)</f>
        <v>1886.5,307.75</v>
      </c>
      <c r="D1954">
        <f>ROUNDUP(VLOOKUP(A1954,LevelBalance!U:V,2,FALSE)/(24*60),0)</f>
        <v>7153</v>
      </c>
      <c r="E1954">
        <f>VLOOKUP(A1954,LevelBalance!U:X,4,FALSE)</f>
        <v>0</v>
      </c>
    </row>
    <row r="1955" spans="1:5" x14ac:dyDescent="0.3">
      <c r="A1955">
        <v>1953</v>
      </c>
      <c r="B1955" s="18" t="str">
        <f>VLOOKUP(A1955,AbilBalance!D:M,9,FALSE)</f>
        <v>43,55</v>
      </c>
      <c r="C1955" s="19" t="str">
        <f>VLOOKUP(A1955,AbilBalance!D:M,10,FALSE)</f>
        <v>645.5,1.25</v>
      </c>
      <c r="D1955">
        <f>ROUNDUP(VLOOKUP(A1955,LevelBalance!U:V,2,FALSE)/(24*60),0)</f>
        <v>7153</v>
      </c>
      <c r="E1955">
        <f>VLOOKUP(A1955,LevelBalance!U:X,4,FALSE)</f>
        <v>0</v>
      </c>
    </row>
    <row r="1956" spans="1:5" x14ac:dyDescent="0.3">
      <c r="A1956">
        <v>1954</v>
      </c>
      <c r="B1956" s="18" t="str">
        <f>VLOOKUP(A1956,AbilBalance!D:M,9,FALSE)</f>
        <v>60,42</v>
      </c>
      <c r="C1956" s="19" t="str">
        <f>VLOOKUP(A1956,AbilBalance!D:M,10,FALSE)</f>
        <v>1.7,258.5</v>
      </c>
      <c r="D1956">
        <f>ROUNDUP(VLOOKUP(A1956,LevelBalance!U:V,2,FALSE)/(24*60),0)</f>
        <v>7153</v>
      </c>
      <c r="E1956">
        <f>VLOOKUP(A1956,LevelBalance!U:X,4,FALSE)</f>
        <v>0</v>
      </c>
    </row>
    <row r="1957" spans="1:5" x14ac:dyDescent="0.3">
      <c r="A1957">
        <v>1955</v>
      </c>
      <c r="B1957" s="18" t="str">
        <f>VLOOKUP(A1957,AbilBalance!D:M,9,FALSE)</f>
        <v>35,54</v>
      </c>
      <c r="C1957" s="19" t="str">
        <f>VLOOKUP(A1957,AbilBalance!D:M,10,FALSE)</f>
        <v>6160,7.41</v>
      </c>
      <c r="D1957">
        <f>ROUNDUP(VLOOKUP(A1957,LevelBalance!U:V,2,FALSE)/(24*60),0)</f>
        <v>7188</v>
      </c>
      <c r="E1957">
        <f>VLOOKUP(A1957,LevelBalance!U:X,4,FALSE)</f>
        <v>0</v>
      </c>
    </row>
    <row r="1958" spans="1:5" x14ac:dyDescent="0.3">
      <c r="A1958">
        <v>1956</v>
      </c>
      <c r="B1958" s="18" t="str">
        <f>VLOOKUP(A1958,AbilBalance!D:M,9,FALSE)</f>
        <v>36,50</v>
      </c>
      <c r="C1958" s="19" t="str">
        <f>VLOOKUP(A1958,AbilBalance!D:M,10,FALSE)</f>
        <v>3130,91.9</v>
      </c>
      <c r="D1958">
        <f>ROUNDUP(VLOOKUP(A1958,LevelBalance!U:V,2,FALSE)/(24*60),0)</f>
        <v>7188</v>
      </c>
      <c r="E1958">
        <f>VLOOKUP(A1958,LevelBalance!U:X,4,FALSE)</f>
        <v>0</v>
      </c>
    </row>
    <row r="1959" spans="1:5" x14ac:dyDescent="0.3">
      <c r="A1959">
        <v>1957</v>
      </c>
      <c r="B1959" s="18" t="str">
        <f>VLOOKUP(A1959,AbilBalance!D:M,9,FALSE)</f>
        <v>39,47</v>
      </c>
      <c r="C1959" s="19" t="str">
        <f>VLOOKUP(A1959,AbilBalance!D:M,10,FALSE)</f>
        <v>1888,308</v>
      </c>
      <c r="D1959">
        <f>ROUNDUP(VLOOKUP(A1959,LevelBalance!U:V,2,FALSE)/(24*60),0)</f>
        <v>7188</v>
      </c>
      <c r="E1959">
        <f>VLOOKUP(A1959,LevelBalance!U:X,4,FALSE)</f>
        <v>0</v>
      </c>
    </row>
    <row r="1960" spans="1:5" x14ac:dyDescent="0.3">
      <c r="A1960">
        <v>1958</v>
      </c>
      <c r="B1960" s="18" t="str">
        <f>VLOOKUP(A1960,AbilBalance!D:M,9,FALSE)</f>
        <v>43,55</v>
      </c>
      <c r="C1960" s="19" t="str">
        <f>VLOOKUP(A1960,AbilBalance!D:M,10,FALSE)</f>
        <v>646,1.25</v>
      </c>
      <c r="D1960">
        <f>ROUNDUP(VLOOKUP(A1960,LevelBalance!U:V,2,FALSE)/(24*60),0)</f>
        <v>7188</v>
      </c>
      <c r="E1960">
        <f>VLOOKUP(A1960,LevelBalance!U:X,4,FALSE)</f>
        <v>0</v>
      </c>
    </row>
    <row r="1961" spans="1:5" x14ac:dyDescent="0.3">
      <c r="A1961">
        <v>1959</v>
      </c>
      <c r="B1961" s="18" t="str">
        <f>VLOOKUP(A1961,AbilBalance!D:M,9,FALSE)</f>
        <v>60,46</v>
      </c>
      <c r="C1961" s="19" t="str">
        <f>VLOOKUP(A1961,AbilBalance!D:M,10,FALSE)</f>
        <v>1.7,25.4</v>
      </c>
      <c r="D1961">
        <f>ROUNDUP(VLOOKUP(A1961,LevelBalance!U:V,2,FALSE)/(24*60),0)</f>
        <v>7188</v>
      </c>
      <c r="E1961">
        <f>VLOOKUP(A1961,LevelBalance!U:X,4,FALSE)</f>
        <v>0</v>
      </c>
    </row>
    <row r="1962" spans="1:5" x14ac:dyDescent="0.3">
      <c r="A1962">
        <v>1960</v>
      </c>
      <c r="B1962" s="18" t="str">
        <f>VLOOKUP(A1962,AbilBalance!D:M,9,FALSE)</f>
        <v>35,54</v>
      </c>
      <c r="C1962" s="19" t="str">
        <f>VLOOKUP(A1962,AbilBalance!D:M,10,FALSE)</f>
        <v>6165,7.42</v>
      </c>
      <c r="D1962">
        <f>ROUNDUP(VLOOKUP(A1962,LevelBalance!U:V,2,FALSE)/(24*60),0)</f>
        <v>7188</v>
      </c>
      <c r="E1962">
        <f>VLOOKUP(A1962,LevelBalance!U:X,4,FALSE)</f>
        <v>0</v>
      </c>
    </row>
    <row r="1963" spans="1:5" x14ac:dyDescent="0.3">
      <c r="A1963">
        <v>1961</v>
      </c>
      <c r="B1963" s="18" t="str">
        <f>VLOOKUP(A1963,AbilBalance!D:M,9,FALSE)</f>
        <v>36,50</v>
      </c>
      <c r="C1963" s="19" t="str">
        <f>VLOOKUP(A1963,AbilBalance!D:M,10,FALSE)</f>
        <v>3132.5,91.98</v>
      </c>
      <c r="D1963">
        <f>ROUNDUP(VLOOKUP(A1963,LevelBalance!U:V,2,FALSE)/(24*60),0)</f>
        <v>7188</v>
      </c>
      <c r="E1963">
        <f>VLOOKUP(A1963,LevelBalance!U:X,4,FALSE)</f>
        <v>0</v>
      </c>
    </row>
    <row r="1964" spans="1:5" x14ac:dyDescent="0.3">
      <c r="A1964">
        <v>1962</v>
      </c>
      <c r="B1964" s="18" t="str">
        <f>VLOOKUP(A1964,AbilBalance!D:M,9,FALSE)</f>
        <v>39,47</v>
      </c>
      <c r="C1964" s="19" t="str">
        <f>VLOOKUP(A1964,AbilBalance!D:M,10,FALSE)</f>
        <v>1889.5,308.25</v>
      </c>
      <c r="D1964">
        <f>ROUNDUP(VLOOKUP(A1964,LevelBalance!U:V,2,FALSE)/(24*60),0)</f>
        <v>7188</v>
      </c>
      <c r="E1964">
        <f>VLOOKUP(A1964,LevelBalance!U:X,4,FALSE)</f>
        <v>0</v>
      </c>
    </row>
    <row r="1965" spans="1:5" x14ac:dyDescent="0.3">
      <c r="A1965">
        <v>1963</v>
      </c>
      <c r="B1965" s="18" t="str">
        <f>VLOOKUP(A1965,AbilBalance!D:M,9,FALSE)</f>
        <v>43,55</v>
      </c>
      <c r="C1965" s="19" t="str">
        <f>VLOOKUP(A1965,AbilBalance!D:M,10,FALSE)</f>
        <v>646.5,1.25</v>
      </c>
      <c r="D1965">
        <f>ROUNDUP(VLOOKUP(A1965,LevelBalance!U:V,2,FALSE)/(24*60),0)</f>
        <v>7188</v>
      </c>
      <c r="E1965">
        <f>VLOOKUP(A1965,LevelBalance!U:X,4,FALSE)</f>
        <v>0</v>
      </c>
    </row>
    <row r="1966" spans="1:5" x14ac:dyDescent="0.3">
      <c r="A1966">
        <v>1964</v>
      </c>
      <c r="B1966" s="18" t="str">
        <f>VLOOKUP(A1966,AbilBalance!D:M,9,FALSE)</f>
        <v>60,61</v>
      </c>
      <c r="C1966" s="19" t="str">
        <f>VLOOKUP(A1966,AbilBalance!D:M,10,FALSE)</f>
        <v>1.7,1.12</v>
      </c>
      <c r="D1966">
        <f>ROUNDUP(VLOOKUP(A1966,LevelBalance!U:V,2,FALSE)/(24*60),0)</f>
        <v>7188</v>
      </c>
      <c r="E1966">
        <f>VLOOKUP(A1966,LevelBalance!U:X,4,FALSE)</f>
        <v>0</v>
      </c>
    </row>
    <row r="1967" spans="1:5" x14ac:dyDescent="0.3">
      <c r="A1967">
        <v>1965</v>
      </c>
      <c r="B1967" s="18" t="str">
        <f>VLOOKUP(A1967,AbilBalance!D:M,9,FALSE)</f>
        <v>35,54</v>
      </c>
      <c r="C1967" s="19" t="str">
        <f>VLOOKUP(A1967,AbilBalance!D:M,10,FALSE)</f>
        <v>6170,7.42</v>
      </c>
      <c r="D1967">
        <f>ROUNDUP(VLOOKUP(A1967,LevelBalance!U:V,2,FALSE)/(24*60),0)</f>
        <v>7223</v>
      </c>
      <c r="E1967">
        <f>VLOOKUP(A1967,LevelBalance!U:X,4,FALSE)</f>
        <v>0</v>
      </c>
    </row>
    <row r="1968" spans="1:5" x14ac:dyDescent="0.3">
      <c r="A1968">
        <v>1966</v>
      </c>
      <c r="B1968" s="18" t="str">
        <f>VLOOKUP(A1968,AbilBalance!D:M,9,FALSE)</f>
        <v>36,50</v>
      </c>
      <c r="C1968" s="19" t="str">
        <f>VLOOKUP(A1968,AbilBalance!D:M,10,FALSE)</f>
        <v>3135,92.05</v>
      </c>
      <c r="D1968">
        <f>ROUNDUP(VLOOKUP(A1968,LevelBalance!U:V,2,FALSE)/(24*60),0)</f>
        <v>7223</v>
      </c>
      <c r="E1968">
        <f>VLOOKUP(A1968,LevelBalance!U:X,4,FALSE)</f>
        <v>0</v>
      </c>
    </row>
    <row r="1969" spans="1:5" x14ac:dyDescent="0.3">
      <c r="A1969">
        <v>1967</v>
      </c>
      <c r="B1969" s="18" t="str">
        <f>VLOOKUP(A1969,AbilBalance!D:M,9,FALSE)</f>
        <v>39,47</v>
      </c>
      <c r="C1969" s="19" t="str">
        <f>VLOOKUP(A1969,AbilBalance!D:M,10,FALSE)</f>
        <v>1891,308.5</v>
      </c>
      <c r="D1969">
        <f>ROUNDUP(VLOOKUP(A1969,LevelBalance!U:V,2,FALSE)/(24*60),0)</f>
        <v>7223</v>
      </c>
      <c r="E1969">
        <f>VLOOKUP(A1969,LevelBalance!U:X,4,FALSE)</f>
        <v>0</v>
      </c>
    </row>
    <row r="1970" spans="1:5" x14ac:dyDescent="0.3">
      <c r="A1970">
        <v>1968</v>
      </c>
      <c r="B1970" s="18" t="str">
        <f>VLOOKUP(A1970,AbilBalance!D:M,9,FALSE)</f>
        <v>43,55</v>
      </c>
      <c r="C1970" s="19" t="str">
        <f>VLOOKUP(A1970,AbilBalance!D:M,10,FALSE)</f>
        <v>647,1.25</v>
      </c>
      <c r="D1970">
        <f>ROUNDUP(VLOOKUP(A1970,LevelBalance!U:V,2,FALSE)/(24*60),0)</f>
        <v>7223</v>
      </c>
      <c r="E1970">
        <f>VLOOKUP(A1970,LevelBalance!U:X,4,FALSE)</f>
        <v>0</v>
      </c>
    </row>
    <row r="1971" spans="1:5" x14ac:dyDescent="0.3">
      <c r="A1971">
        <v>1969</v>
      </c>
      <c r="B1971" s="18" t="str">
        <f>VLOOKUP(A1971,AbilBalance!D:M,9,FALSE)</f>
        <v>60,42</v>
      </c>
      <c r="C1971" s="19" t="str">
        <f>VLOOKUP(A1971,AbilBalance!D:M,10,FALSE)</f>
        <v>1.7,259</v>
      </c>
      <c r="D1971">
        <f>ROUNDUP(VLOOKUP(A1971,LevelBalance!U:V,2,FALSE)/(24*60),0)</f>
        <v>7223</v>
      </c>
      <c r="E1971">
        <f>VLOOKUP(A1971,LevelBalance!U:X,4,FALSE)</f>
        <v>0</v>
      </c>
    </row>
    <row r="1972" spans="1:5" x14ac:dyDescent="0.3">
      <c r="A1972">
        <v>1970</v>
      </c>
      <c r="B1972" s="18" t="str">
        <f>VLOOKUP(A1972,AbilBalance!D:M,9,FALSE)</f>
        <v>35,54</v>
      </c>
      <c r="C1972" s="19" t="str">
        <f>VLOOKUP(A1972,AbilBalance!D:M,10,FALSE)</f>
        <v>6175,7.43</v>
      </c>
      <c r="D1972">
        <f>ROUNDUP(VLOOKUP(A1972,LevelBalance!U:V,2,FALSE)/(24*60),0)</f>
        <v>7223</v>
      </c>
      <c r="E1972">
        <f>VLOOKUP(A1972,LevelBalance!U:X,4,FALSE)</f>
        <v>0</v>
      </c>
    </row>
    <row r="1973" spans="1:5" x14ac:dyDescent="0.3">
      <c r="A1973">
        <v>1971</v>
      </c>
      <c r="B1973" s="18" t="str">
        <f>VLOOKUP(A1973,AbilBalance!D:M,9,FALSE)</f>
        <v>36,50</v>
      </c>
      <c r="C1973" s="19" t="str">
        <f>VLOOKUP(A1973,AbilBalance!D:M,10,FALSE)</f>
        <v>3137.5,92.13</v>
      </c>
      <c r="D1973">
        <f>ROUNDUP(VLOOKUP(A1973,LevelBalance!U:V,2,FALSE)/(24*60),0)</f>
        <v>7223</v>
      </c>
      <c r="E1973">
        <f>VLOOKUP(A1973,LevelBalance!U:X,4,FALSE)</f>
        <v>0</v>
      </c>
    </row>
    <row r="1974" spans="1:5" x14ac:dyDescent="0.3">
      <c r="A1974">
        <v>1972</v>
      </c>
      <c r="B1974" s="18" t="str">
        <f>VLOOKUP(A1974,AbilBalance!D:M,9,FALSE)</f>
        <v>39,47</v>
      </c>
      <c r="C1974" s="19" t="str">
        <f>VLOOKUP(A1974,AbilBalance!D:M,10,FALSE)</f>
        <v>1892.5,308.75</v>
      </c>
      <c r="D1974">
        <f>ROUNDUP(VLOOKUP(A1974,LevelBalance!U:V,2,FALSE)/(24*60),0)</f>
        <v>7223</v>
      </c>
      <c r="E1974">
        <f>VLOOKUP(A1974,LevelBalance!U:X,4,FALSE)</f>
        <v>0</v>
      </c>
    </row>
    <row r="1975" spans="1:5" x14ac:dyDescent="0.3">
      <c r="A1975">
        <v>1973</v>
      </c>
      <c r="B1975" s="18" t="str">
        <f>VLOOKUP(A1975,AbilBalance!D:M,9,FALSE)</f>
        <v>43,55</v>
      </c>
      <c r="C1975" s="19" t="str">
        <f>VLOOKUP(A1975,AbilBalance!D:M,10,FALSE)</f>
        <v>647.5,1.25</v>
      </c>
      <c r="D1975">
        <f>ROUNDUP(VLOOKUP(A1975,LevelBalance!U:V,2,FALSE)/(24*60),0)</f>
        <v>7223</v>
      </c>
      <c r="E1975">
        <f>VLOOKUP(A1975,LevelBalance!U:X,4,FALSE)</f>
        <v>0</v>
      </c>
    </row>
    <row r="1976" spans="1:5" x14ac:dyDescent="0.3">
      <c r="A1976">
        <v>1974</v>
      </c>
      <c r="B1976" s="18" t="str">
        <f>VLOOKUP(A1976,AbilBalance!D:M,9,FALSE)</f>
        <v>60,46</v>
      </c>
      <c r="C1976" s="19" t="str">
        <f>VLOOKUP(A1976,AbilBalance!D:M,10,FALSE)</f>
        <v>1.7,25.45</v>
      </c>
      <c r="D1976">
        <f>ROUNDUP(VLOOKUP(A1976,LevelBalance!U:V,2,FALSE)/(24*60),0)</f>
        <v>7223</v>
      </c>
      <c r="E1976">
        <f>VLOOKUP(A1976,LevelBalance!U:X,4,FALSE)</f>
        <v>0</v>
      </c>
    </row>
    <row r="1977" spans="1:5" x14ac:dyDescent="0.3">
      <c r="A1977">
        <v>1975</v>
      </c>
      <c r="B1977" s="18" t="str">
        <f>VLOOKUP(A1977,AbilBalance!D:M,9,FALSE)</f>
        <v>35,54</v>
      </c>
      <c r="C1977" s="19" t="str">
        <f>VLOOKUP(A1977,AbilBalance!D:M,10,FALSE)</f>
        <v>6180,7.43</v>
      </c>
      <c r="D1977">
        <f>ROUNDUP(VLOOKUP(A1977,LevelBalance!U:V,2,FALSE)/(24*60),0)</f>
        <v>7257</v>
      </c>
      <c r="E1977">
        <f>VLOOKUP(A1977,LevelBalance!U:X,4,FALSE)</f>
        <v>0</v>
      </c>
    </row>
    <row r="1978" spans="1:5" x14ac:dyDescent="0.3">
      <c r="A1978">
        <v>1976</v>
      </c>
      <c r="B1978" s="18" t="str">
        <f>VLOOKUP(A1978,AbilBalance!D:M,9,FALSE)</f>
        <v>36,50</v>
      </c>
      <c r="C1978" s="19" t="str">
        <f>VLOOKUP(A1978,AbilBalance!D:M,10,FALSE)</f>
        <v>3140,92.2</v>
      </c>
      <c r="D1978">
        <f>ROUNDUP(VLOOKUP(A1978,LevelBalance!U:V,2,FALSE)/(24*60),0)</f>
        <v>7257</v>
      </c>
      <c r="E1978">
        <f>VLOOKUP(A1978,LevelBalance!U:X,4,FALSE)</f>
        <v>0</v>
      </c>
    </row>
    <row r="1979" spans="1:5" x14ac:dyDescent="0.3">
      <c r="A1979">
        <v>1977</v>
      </c>
      <c r="B1979" s="18" t="str">
        <f>VLOOKUP(A1979,AbilBalance!D:M,9,FALSE)</f>
        <v>39,47</v>
      </c>
      <c r="C1979" s="19" t="str">
        <f>VLOOKUP(A1979,AbilBalance!D:M,10,FALSE)</f>
        <v>1894,309</v>
      </c>
      <c r="D1979">
        <f>ROUNDUP(VLOOKUP(A1979,LevelBalance!U:V,2,FALSE)/(24*60),0)</f>
        <v>7257</v>
      </c>
      <c r="E1979">
        <f>VLOOKUP(A1979,LevelBalance!U:X,4,FALSE)</f>
        <v>0</v>
      </c>
    </row>
    <row r="1980" spans="1:5" x14ac:dyDescent="0.3">
      <c r="A1980">
        <v>1978</v>
      </c>
      <c r="B1980" s="18" t="str">
        <f>VLOOKUP(A1980,AbilBalance!D:M,9,FALSE)</f>
        <v>43,55</v>
      </c>
      <c r="C1980" s="19" t="str">
        <f>VLOOKUP(A1980,AbilBalance!D:M,10,FALSE)</f>
        <v>648,1.25</v>
      </c>
      <c r="D1980">
        <f>ROUNDUP(VLOOKUP(A1980,LevelBalance!U:V,2,FALSE)/(24*60),0)</f>
        <v>7257</v>
      </c>
      <c r="E1980">
        <f>VLOOKUP(A1980,LevelBalance!U:X,4,FALSE)</f>
        <v>0</v>
      </c>
    </row>
    <row r="1981" spans="1:5" x14ac:dyDescent="0.3">
      <c r="A1981">
        <v>1979</v>
      </c>
      <c r="B1981" s="18" t="str">
        <f>VLOOKUP(A1981,AbilBalance!D:M,9,FALSE)</f>
        <v>60,61</v>
      </c>
      <c r="C1981" s="19" t="str">
        <f>VLOOKUP(A1981,AbilBalance!D:M,10,FALSE)</f>
        <v>1.7,1.13</v>
      </c>
      <c r="D1981">
        <f>ROUNDUP(VLOOKUP(A1981,LevelBalance!U:V,2,FALSE)/(24*60),0)</f>
        <v>7257</v>
      </c>
      <c r="E1981">
        <f>VLOOKUP(A1981,LevelBalance!U:X,4,FALSE)</f>
        <v>0</v>
      </c>
    </row>
    <row r="1982" spans="1:5" x14ac:dyDescent="0.3">
      <c r="A1982">
        <v>1980</v>
      </c>
      <c r="B1982" s="18" t="str">
        <f>VLOOKUP(A1982,AbilBalance!D:M,9,FALSE)</f>
        <v>35,54</v>
      </c>
      <c r="C1982" s="19" t="str">
        <f>VLOOKUP(A1982,AbilBalance!D:M,10,FALSE)</f>
        <v>6185,7.44</v>
      </c>
      <c r="D1982">
        <f>ROUNDUP(VLOOKUP(A1982,LevelBalance!U:V,2,FALSE)/(24*60),0)</f>
        <v>7257</v>
      </c>
      <c r="E1982">
        <f>VLOOKUP(A1982,LevelBalance!U:X,4,FALSE)</f>
        <v>0</v>
      </c>
    </row>
    <row r="1983" spans="1:5" x14ac:dyDescent="0.3">
      <c r="A1983">
        <v>1981</v>
      </c>
      <c r="B1983" s="18" t="str">
        <f>VLOOKUP(A1983,AbilBalance!D:M,9,FALSE)</f>
        <v>36,50</v>
      </c>
      <c r="C1983" s="19" t="str">
        <f>VLOOKUP(A1983,AbilBalance!D:M,10,FALSE)</f>
        <v>3142.5,92.28</v>
      </c>
      <c r="D1983">
        <f>ROUNDUP(VLOOKUP(A1983,LevelBalance!U:V,2,FALSE)/(24*60),0)</f>
        <v>7257</v>
      </c>
      <c r="E1983">
        <f>VLOOKUP(A1983,LevelBalance!U:X,4,FALSE)</f>
        <v>0</v>
      </c>
    </row>
    <row r="1984" spans="1:5" x14ac:dyDescent="0.3">
      <c r="A1984">
        <v>1982</v>
      </c>
      <c r="B1984" s="18" t="str">
        <f>VLOOKUP(A1984,AbilBalance!D:M,9,FALSE)</f>
        <v>39,47</v>
      </c>
      <c r="C1984" s="19" t="str">
        <f>VLOOKUP(A1984,AbilBalance!D:M,10,FALSE)</f>
        <v>1895.5,309.25</v>
      </c>
      <c r="D1984">
        <f>ROUNDUP(VLOOKUP(A1984,LevelBalance!U:V,2,FALSE)/(24*60),0)</f>
        <v>7257</v>
      </c>
      <c r="E1984">
        <f>VLOOKUP(A1984,LevelBalance!U:X,4,FALSE)</f>
        <v>0</v>
      </c>
    </row>
    <row r="1985" spans="1:5" x14ac:dyDescent="0.3">
      <c r="A1985">
        <v>1983</v>
      </c>
      <c r="B1985" s="18" t="str">
        <f>VLOOKUP(A1985,AbilBalance!D:M,9,FALSE)</f>
        <v>43,55</v>
      </c>
      <c r="C1985" s="19" t="str">
        <f>VLOOKUP(A1985,AbilBalance!D:M,10,FALSE)</f>
        <v>648.5,1.25</v>
      </c>
      <c r="D1985">
        <f>ROUNDUP(VLOOKUP(A1985,LevelBalance!U:V,2,FALSE)/(24*60),0)</f>
        <v>7257</v>
      </c>
      <c r="E1985">
        <f>VLOOKUP(A1985,LevelBalance!U:X,4,FALSE)</f>
        <v>0</v>
      </c>
    </row>
    <row r="1986" spans="1:5" x14ac:dyDescent="0.3">
      <c r="A1986">
        <v>1984</v>
      </c>
      <c r="B1986" s="18" t="str">
        <f>VLOOKUP(A1986,AbilBalance!D:M,9,FALSE)</f>
        <v>60,42</v>
      </c>
      <c r="C1986" s="19" t="str">
        <f>VLOOKUP(A1986,AbilBalance!D:M,10,FALSE)</f>
        <v>1.7,259.5</v>
      </c>
      <c r="D1986">
        <f>ROUNDUP(VLOOKUP(A1986,LevelBalance!U:V,2,FALSE)/(24*60),0)</f>
        <v>7257</v>
      </c>
      <c r="E1986">
        <f>VLOOKUP(A1986,LevelBalance!U:X,4,FALSE)</f>
        <v>0</v>
      </c>
    </row>
    <row r="1987" spans="1:5" x14ac:dyDescent="0.3">
      <c r="A1987">
        <v>1985</v>
      </c>
      <c r="B1987" s="18" t="str">
        <f>VLOOKUP(A1987,AbilBalance!D:M,9,FALSE)</f>
        <v>35,54</v>
      </c>
      <c r="C1987" s="19" t="str">
        <f>VLOOKUP(A1987,AbilBalance!D:M,10,FALSE)</f>
        <v>6190,7.44</v>
      </c>
      <c r="D1987">
        <f>ROUNDUP(VLOOKUP(A1987,LevelBalance!U:V,2,FALSE)/(24*60),0)</f>
        <v>7292</v>
      </c>
      <c r="E1987">
        <f>VLOOKUP(A1987,LevelBalance!U:X,4,FALSE)</f>
        <v>0</v>
      </c>
    </row>
    <row r="1988" spans="1:5" x14ac:dyDescent="0.3">
      <c r="A1988">
        <v>1986</v>
      </c>
      <c r="B1988" s="18" t="str">
        <f>VLOOKUP(A1988,AbilBalance!D:M,9,FALSE)</f>
        <v>36,50</v>
      </c>
      <c r="C1988" s="19" t="str">
        <f>VLOOKUP(A1988,AbilBalance!D:M,10,FALSE)</f>
        <v>3145,92.35</v>
      </c>
      <c r="D1988">
        <f>ROUNDUP(VLOOKUP(A1988,LevelBalance!U:V,2,FALSE)/(24*60),0)</f>
        <v>7292</v>
      </c>
      <c r="E1988">
        <f>VLOOKUP(A1988,LevelBalance!U:X,4,FALSE)</f>
        <v>0</v>
      </c>
    </row>
    <row r="1989" spans="1:5" x14ac:dyDescent="0.3">
      <c r="A1989">
        <v>1987</v>
      </c>
      <c r="B1989" s="18" t="str">
        <f>VLOOKUP(A1989,AbilBalance!D:M,9,FALSE)</f>
        <v>39,47</v>
      </c>
      <c r="C1989" s="19" t="str">
        <f>VLOOKUP(A1989,AbilBalance!D:M,10,FALSE)</f>
        <v>1897,309.5</v>
      </c>
      <c r="D1989">
        <f>ROUNDUP(VLOOKUP(A1989,LevelBalance!U:V,2,FALSE)/(24*60),0)</f>
        <v>7292</v>
      </c>
      <c r="E1989">
        <f>VLOOKUP(A1989,LevelBalance!U:X,4,FALSE)</f>
        <v>0</v>
      </c>
    </row>
    <row r="1990" spans="1:5" x14ac:dyDescent="0.3">
      <c r="A1990">
        <v>1988</v>
      </c>
      <c r="B1990" s="18" t="str">
        <f>VLOOKUP(A1990,AbilBalance!D:M,9,FALSE)</f>
        <v>43,55</v>
      </c>
      <c r="C1990" s="19" t="str">
        <f>VLOOKUP(A1990,AbilBalance!D:M,10,FALSE)</f>
        <v>649,1.25</v>
      </c>
      <c r="D1990">
        <f>ROUNDUP(VLOOKUP(A1990,LevelBalance!U:V,2,FALSE)/(24*60),0)</f>
        <v>7292</v>
      </c>
      <c r="E1990">
        <f>VLOOKUP(A1990,LevelBalance!U:X,4,FALSE)</f>
        <v>0</v>
      </c>
    </row>
    <row r="1991" spans="1:5" x14ac:dyDescent="0.3">
      <c r="A1991">
        <v>1989</v>
      </c>
      <c r="B1991" s="18" t="str">
        <f>VLOOKUP(A1991,AbilBalance!D:M,9,FALSE)</f>
        <v>60,46</v>
      </c>
      <c r="C1991" s="19" t="str">
        <f>VLOOKUP(A1991,AbilBalance!D:M,10,FALSE)</f>
        <v>1.7,25.5</v>
      </c>
      <c r="D1991">
        <f>ROUNDUP(VLOOKUP(A1991,LevelBalance!U:V,2,FALSE)/(24*60),0)</f>
        <v>7292</v>
      </c>
      <c r="E1991">
        <f>VLOOKUP(A1991,LevelBalance!U:X,4,FALSE)</f>
        <v>0</v>
      </c>
    </row>
    <row r="1992" spans="1:5" x14ac:dyDescent="0.3">
      <c r="A1992">
        <v>1990</v>
      </c>
      <c r="B1992" s="18" t="str">
        <f>VLOOKUP(A1992,AbilBalance!D:M,9,FALSE)</f>
        <v>35,54</v>
      </c>
      <c r="C1992" s="19" t="str">
        <f>VLOOKUP(A1992,AbilBalance!D:M,10,FALSE)</f>
        <v>6195,7.45</v>
      </c>
      <c r="D1992">
        <f>ROUNDUP(VLOOKUP(A1992,LevelBalance!U:V,2,FALSE)/(24*60),0)</f>
        <v>7292</v>
      </c>
      <c r="E1992">
        <f>VLOOKUP(A1992,LevelBalance!U:X,4,FALSE)</f>
        <v>0</v>
      </c>
    </row>
    <row r="1993" spans="1:5" x14ac:dyDescent="0.3">
      <c r="A1993">
        <v>1991</v>
      </c>
      <c r="B1993" s="18" t="str">
        <f>VLOOKUP(A1993,AbilBalance!D:M,9,FALSE)</f>
        <v>36,50</v>
      </c>
      <c r="C1993" s="19" t="str">
        <f>VLOOKUP(A1993,AbilBalance!D:M,10,FALSE)</f>
        <v>3147.5,92.43</v>
      </c>
      <c r="D1993">
        <f>ROUNDUP(VLOOKUP(A1993,LevelBalance!U:V,2,FALSE)/(24*60),0)</f>
        <v>7292</v>
      </c>
      <c r="E1993">
        <f>VLOOKUP(A1993,LevelBalance!U:X,4,FALSE)</f>
        <v>0</v>
      </c>
    </row>
    <row r="1994" spans="1:5" x14ac:dyDescent="0.3">
      <c r="A1994">
        <v>1992</v>
      </c>
      <c r="B1994" s="18" t="str">
        <f>VLOOKUP(A1994,AbilBalance!D:M,9,FALSE)</f>
        <v>39,47</v>
      </c>
      <c r="C1994" s="19" t="str">
        <f>VLOOKUP(A1994,AbilBalance!D:M,10,FALSE)</f>
        <v>1898.5,309.75</v>
      </c>
      <c r="D1994">
        <f>ROUNDUP(VLOOKUP(A1994,LevelBalance!U:V,2,FALSE)/(24*60),0)</f>
        <v>7292</v>
      </c>
      <c r="E1994">
        <f>VLOOKUP(A1994,LevelBalance!U:X,4,FALSE)</f>
        <v>0</v>
      </c>
    </row>
    <row r="1995" spans="1:5" x14ac:dyDescent="0.3">
      <c r="A1995">
        <v>1993</v>
      </c>
      <c r="B1995" s="18" t="str">
        <f>VLOOKUP(A1995,AbilBalance!D:M,9,FALSE)</f>
        <v>43,55</v>
      </c>
      <c r="C1995" s="19" t="str">
        <f>VLOOKUP(A1995,AbilBalance!D:M,10,FALSE)</f>
        <v>649.5,1.25</v>
      </c>
      <c r="D1995">
        <f>ROUNDUP(VLOOKUP(A1995,LevelBalance!U:V,2,FALSE)/(24*60),0)</f>
        <v>7292</v>
      </c>
      <c r="E1995">
        <f>VLOOKUP(A1995,LevelBalance!U:X,4,FALSE)</f>
        <v>0</v>
      </c>
    </row>
    <row r="1996" spans="1:5" x14ac:dyDescent="0.3">
      <c r="A1996">
        <v>1994</v>
      </c>
      <c r="B1996" s="18" t="str">
        <f>VLOOKUP(A1996,AbilBalance!D:M,9,FALSE)</f>
        <v>60,61</v>
      </c>
      <c r="C1996" s="19" t="str">
        <f>VLOOKUP(A1996,AbilBalance!D:M,10,FALSE)</f>
        <v>1.7,1.13</v>
      </c>
      <c r="D1996">
        <f>ROUNDUP(VLOOKUP(A1996,LevelBalance!U:V,2,FALSE)/(24*60),0)</f>
        <v>7292</v>
      </c>
      <c r="E1996">
        <f>VLOOKUP(A1996,LevelBalance!U:X,4,FALSE)</f>
        <v>0</v>
      </c>
    </row>
    <row r="1997" spans="1:5" x14ac:dyDescent="0.3">
      <c r="A1997">
        <v>1995</v>
      </c>
      <c r="B1997" s="18" t="str">
        <f>VLOOKUP(A1997,AbilBalance!D:M,9,FALSE)</f>
        <v>35,54</v>
      </c>
      <c r="C1997" s="19" t="str">
        <f>VLOOKUP(A1997,AbilBalance!D:M,10,FALSE)</f>
        <v>6200,7.45</v>
      </c>
      <c r="D1997">
        <f>ROUNDUP(VLOOKUP(A1997,LevelBalance!U:V,2,FALSE)/(24*60),0)</f>
        <v>7327</v>
      </c>
      <c r="E1997">
        <f>VLOOKUP(A1997,LevelBalance!U:X,4,FALSE)</f>
        <v>0</v>
      </c>
    </row>
    <row r="1998" spans="1:5" x14ac:dyDescent="0.3">
      <c r="A1998">
        <v>1996</v>
      </c>
      <c r="B1998" s="18" t="str">
        <f>VLOOKUP(A1998,AbilBalance!D:M,9,FALSE)</f>
        <v>36,50</v>
      </c>
      <c r="C1998" s="19" t="str">
        <f>VLOOKUP(A1998,AbilBalance!D:M,10,FALSE)</f>
        <v>3150,92.5</v>
      </c>
      <c r="D1998">
        <f>ROUNDUP(VLOOKUP(A1998,LevelBalance!U:V,2,FALSE)/(24*60),0)</f>
        <v>7327</v>
      </c>
      <c r="E1998">
        <f>VLOOKUP(A1998,LevelBalance!U:X,4,FALSE)</f>
        <v>0</v>
      </c>
    </row>
    <row r="1999" spans="1:5" x14ac:dyDescent="0.3">
      <c r="A1999">
        <v>1997</v>
      </c>
      <c r="B1999" s="18" t="str">
        <f>VLOOKUP(A1999,AbilBalance!D:M,9,FALSE)</f>
        <v>39,47</v>
      </c>
      <c r="C1999" s="19" t="str">
        <f>VLOOKUP(A1999,AbilBalance!D:M,10,FALSE)</f>
        <v>1900,310</v>
      </c>
      <c r="D1999">
        <f>ROUNDUP(VLOOKUP(A1999,LevelBalance!U:V,2,FALSE)/(24*60),0)</f>
        <v>7327</v>
      </c>
      <c r="E1999">
        <f>VLOOKUP(A1999,LevelBalance!U:X,4,FALSE)</f>
        <v>0</v>
      </c>
    </row>
    <row r="2000" spans="1:5" x14ac:dyDescent="0.3">
      <c r="A2000">
        <v>1998</v>
      </c>
      <c r="B2000" s="18" t="str">
        <f>VLOOKUP(A2000,AbilBalance!D:M,9,FALSE)</f>
        <v>43,55</v>
      </c>
      <c r="C2000" s="19" t="str">
        <f>VLOOKUP(A2000,AbilBalance!D:M,10,FALSE)</f>
        <v>650,1.25</v>
      </c>
      <c r="D2000">
        <f>ROUNDUP(VLOOKUP(A2000,LevelBalance!U:V,2,FALSE)/(24*60),0)</f>
        <v>7327</v>
      </c>
      <c r="E2000">
        <f>VLOOKUP(A2000,LevelBalance!U:X,4,FALSE)</f>
        <v>0</v>
      </c>
    </row>
    <row r="2001" spans="1:5" x14ac:dyDescent="0.3">
      <c r="A2001">
        <v>1999</v>
      </c>
      <c r="B2001" s="18" t="str">
        <f>VLOOKUP(A2001,AbilBalance!D:M,9,FALSE)</f>
        <v>60,42</v>
      </c>
      <c r="C2001" s="19" t="str">
        <f>VLOOKUP(A2001,AbilBalance!D:M,10,FALSE)</f>
        <v>1.7,260</v>
      </c>
      <c r="D2001">
        <f>ROUNDUP(VLOOKUP(A2001,LevelBalance!U:V,2,FALSE)/(24*60),0)</f>
        <v>7327</v>
      </c>
      <c r="E2001">
        <f>VLOOKUP(A2001,LevelBalance!U:X,4,FALSE)</f>
        <v>0</v>
      </c>
    </row>
  </sheetData>
  <phoneticPr fontId="1" type="noConversion"/>
  <conditionalFormatting sqref="A2:B2001">
    <cfRule type="expression" dxfId="1" priority="51">
      <formula>#REF!=5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C63F0-02E4-48AB-8F58-B57B021B5DE4}">
  <dimension ref="A1:X2005"/>
  <sheetViews>
    <sheetView topLeftCell="F476" zoomScaleNormal="100" workbookViewId="0">
      <selection activeCell="M502" sqref="M502"/>
    </sheetView>
  </sheetViews>
  <sheetFormatPr defaultRowHeight="16.5" x14ac:dyDescent="0.3"/>
  <cols>
    <col min="1" max="1" width="20.25" customWidth="1"/>
    <col min="2" max="3" width="15.25" customWidth="1"/>
    <col min="4" max="4" width="8.375" customWidth="1"/>
    <col min="5" max="5" width="2" customWidth="1"/>
    <col min="6" max="6" width="9" style="10"/>
    <col min="7" max="7" width="11.125" bestFit="1" customWidth="1"/>
    <col min="8" max="8" width="15.75" bestFit="1" customWidth="1"/>
    <col min="12" max="12" width="9" style="10"/>
    <col min="13" max="13" width="15.5" customWidth="1"/>
    <col min="15" max="15" width="12.875" bestFit="1" customWidth="1"/>
    <col min="17" max="17" width="34.375" bestFit="1" customWidth="1"/>
    <col min="18" max="18" width="23.25" bestFit="1" customWidth="1"/>
    <col min="19" max="19" width="3.125" style="8" customWidth="1"/>
    <col min="20" max="20" width="2.375" customWidth="1"/>
    <col min="22" max="22" width="10.25" bestFit="1" customWidth="1"/>
    <col min="23" max="24" width="12.875" bestFit="1" customWidth="1"/>
  </cols>
  <sheetData>
    <row r="1" spans="1:24" s="7" customFormat="1" x14ac:dyDescent="0.3">
      <c r="A1" s="21" t="s">
        <v>43</v>
      </c>
      <c r="B1" s="21"/>
      <c r="F1" s="6"/>
      <c r="L1" s="6"/>
      <c r="S1" s="8"/>
    </row>
    <row r="2" spans="1:24" s="7" customFormat="1" x14ac:dyDescent="0.3">
      <c r="A2" s="21"/>
      <c r="B2" s="21"/>
      <c r="F2" s="6"/>
      <c r="L2" s="6"/>
      <c r="S2" s="8"/>
    </row>
    <row r="3" spans="1:24" x14ac:dyDescent="0.3">
      <c r="U3" t="s">
        <v>104</v>
      </c>
    </row>
    <row r="4" spans="1:24" x14ac:dyDescent="0.3">
      <c r="A4" s="22" t="s">
        <v>1</v>
      </c>
      <c r="B4" s="22"/>
      <c r="C4" s="22"/>
      <c r="D4" s="22"/>
      <c r="F4" s="10" t="s">
        <v>44</v>
      </c>
      <c r="G4" s="10" t="s">
        <v>37</v>
      </c>
      <c r="H4" s="10" t="s">
        <v>45</v>
      </c>
      <c r="I4" s="10" t="s">
        <v>36</v>
      </c>
      <c r="J4" s="10"/>
      <c r="K4" s="10"/>
      <c r="L4" s="10" t="s">
        <v>44</v>
      </c>
      <c r="M4" s="10" t="s">
        <v>46</v>
      </c>
      <c r="N4" s="10" t="s">
        <v>47</v>
      </c>
      <c r="O4" s="10" t="s">
        <v>48</v>
      </c>
      <c r="Q4" s="10" t="s">
        <v>49</v>
      </c>
      <c r="R4" s="10" t="s">
        <v>50</v>
      </c>
      <c r="S4" s="11"/>
      <c r="U4" s="10" t="s">
        <v>44</v>
      </c>
      <c r="V4" s="10" t="s">
        <v>46</v>
      </c>
      <c r="W4" s="10" t="s">
        <v>48</v>
      </c>
      <c r="X4" s="10" t="s">
        <v>105</v>
      </c>
    </row>
    <row r="5" spans="1:24" x14ac:dyDescent="0.3">
      <c r="A5" t="s">
        <v>51</v>
      </c>
      <c r="F5" s="10">
        <v>0</v>
      </c>
      <c r="G5" s="12">
        <f>I5*0.5</f>
        <v>500</v>
      </c>
      <c r="H5" s="12">
        <f>SUM($G$5:G5)</f>
        <v>500</v>
      </c>
      <c r="I5" s="12">
        <v>1000</v>
      </c>
      <c r="J5" s="12"/>
      <c r="K5" s="12"/>
      <c r="L5" s="10">
        <v>0</v>
      </c>
      <c r="M5" s="12">
        <v>1000</v>
      </c>
      <c r="N5">
        <v>1</v>
      </c>
      <c r="O5" s="12">
        <f>SUM($M$5:M5)</f>
        <v>1000</v>
      </c>
      <c r="Q5">
        <f>M5/$I$51</f>
        <v>1.3333333333333334E-2</v>
      </c>
      <c r="R5">
        <f>IF(O5&lt;$H$51,0,(O5-$H$51)/$I$51)</f>
        <v>0</v>
      </c>
      <c r="U5" s="10">
        <v>0</v>
      </c>
      <c r="V5" s="12">
        <v>1000</v>
      </c>
      <c r="W5" s="12">
        <f>SUM($V$5:V5)</f>
        <v>1000</v>
      </c>
      <c r="X5" s="12">
        <f t="shared" ref="X5:X68" si="0">(O5-W5)/10</f>
        <v>0</v>
      </c>
    </row>
    <row r="6" spans="1:24" x14ac:dyDescent="0.3">
      <c r="A6" t="s">
        <v>52</v>
      </c>
      <c r="F6" s="10">
        <v>1</v>
      </c>
      <c r="G6" s="12">
        <f t="shared" ref="G6:G65" si="1">I6*0.5</f>
        <v>750</v>
      </c>
      <c r="H6" s="12">
        <f>SUM($G$5:G6)</f>
        <v>1250</v>
      </c>
      <c r="I6" s="12">
        <f>I5+500+QUOTIENT(F6,15)*1000</f>
        <v>1500</v>
      </c>
      <c r="J6" s="12">
        <f>I6-I5</f>
        <v>500</v>
      </c>
      <c r="K6" s="12"/>
      <c r="L6" s="10">
        <v>1</v>
      </c>
      <c r="M6" s="12">
        <f>ROUNDUP((M5+500)*N6,-2)</f>
        <v>1600</v>
      </c>
      <c r="N6">
        <f>N5+0.001</f>
        <v>1.0009999999999999</v>
      </c>
      <c r="O6" s="12">
        <f>SUM($M$5:M6)</f>
        <v>2600</v>
      </c>
      <c r="Q6">
        <f t="shared" ref="Q6:Q69" si="2">M6/$I$51</f>
        <v>2.1333333333333333E-2</v>
      </c>
      <c r="R6">
        <f t="shared" ref="R6:R69" si="3">IF(O6&lt;$H$51,0,(O6-$H$51)/$I$51)</f>
        <v>0</v>
      </c>
      <c r="U6" s="10">
        <v>1</v>
      </c>
      <c r="V6" s="12">
        <v>1000</v>
      </c>
      <c r="W6" s="12">
        <f>SUM($V$5:V6)</f>
        <v>2000</v>
      </c>
      <c r="X6" s="12">
        <f t="shared" si="0"/>
        <v>60</v>
      </c>
    </row>
    <row r="7" spans="1:24" x14ac:dyDescent="0.3">
      <c r="A7" t="s">
        <v>53</v>
      </c>
      <c r="F7" s="10">
        <v>2</v>
      </c>
      <c r="G7" s="12">
        <f t="shared" si="1"/>
        <v>1000</v>
      </c>
      <c r="H7" s="12">
        <f>SUM($G$5:G7)</f>
        <v>2250</v>
      </c>
      <c r="I7" s="12">
        <f t="shared" ref="I7:I51" si="4">I6+500+QUOTIENT(F7,15)*1000</f>
        <v>2000</v>
      </c>
      <c r="J7" s="12">
        <f t="shared" ref="J7:J23" si="5">I7-I6</f>
        <v>500</v>
      </c>
      <c r="K7" s="12"/>
      <c r="L7" s="10">
        <v>2</v>
      </c>
      <c r="M7" s="12">
        <f t="shared" ref="M7:M70" si="6">ROUNDUP((M6+500)*N7,-2)</f>
        <v>2200</v>
      </c>
      <c r="N7">
        <f t="shared" ref="N7:N70" si="7">N6+0.001</f>
        <v>1.0019999999999998</v>
      </c>
      <c r="O7" s="12">
        <f>SUM($M$5:M7)</f>
        <v>4800</v>
      </c>
      <c r="Q7">
        <f t="shared" si="2"/>
        <v>2.9333333333333333E-2</v>
      </c>
      <c r="R7">
        <f t="shared" si="3"/>
        <v>0</v>
      </c>
      <c r="U7" s="10">
        <v>2</v>
      </c>
      <c r="V7" s="12">
        <v>1000</v>
      </c>
      <c r="W7" s="12">
        <f>SUM($V$5:V7)</f>
        <v>3000</v>
      </c>
      <c r="X7" s="12">
        <f t="shared" si="0"/>
        <v>180</v>
      </c>
    </row>
    <row r="8" spans="1:24" x14ac:dyDescent="0.3">
      <c r="A8" t="s">
        <v>54</v>
      </c>
      <c r="F8" s="10">
        <v>3</v>
      </c>
      <c r="G8" s="12">
        <f t="shared" si="1"/>
        <v>1250</v>
      </c>
      <c r="H8" s="12">
        <f>SUM($G$5:G8)</f>
        <v>3500</v>
      </c>
      <c r="I8" s="12">
        <f t="shared" si="4"/>
        <v>2500</v>
      </c>
      <c r="J8" s="12">
        <f t="shared" si="5"/>
        <v>500</v>
      </c>
      <c r="K8" s="12"/>
      <c r="L8" s="10">
        <v>3</v>
      </c>
      <c r="M8" s="12">
        <f t="shared" si="6"/>
        <v>2800</v>
      </c>
      <c r="N8">
        <f t="shared" si="7"/>
        <v>1.0029999999999997</v>
      </c>
      <c r="O8" s="12">
        <f>SUM($M$5:M8)</f>
        <v>7600</v>
      </c>
      <c r="Q8">
        <f t="shared" si="2"/>
        <v>3.7333333333333336E-2</v>
      </c>
      <c r="R8">
        <f t="shared" si="3"/>
        <v>0</v>
      </c>
      <c r="U8" s="10">
        <v>3</v>
      </c>
      <c r="V8" s="12">
        <v>1000</v>
      </c>
      <c r="W8" s="12">
        <f>SUM($V$5:V8)</f>
        <v>4000</v>
      </c>
      <c r="X8" s="12">
        <f t="shared" si="0"/>
        <v>360</v>
      </c>
    </row>
    <row r="9" spans="1:24" x14ac:dyDescent="0.3">
      <c r="F9" s="10">
        <v>4</v>
      </c>
      <c r="G9" s="12">
        <f t="shared" si="1"/>
        <v>1500</v>
      </c>
      <c r="H9" s="12">
        <f>SUM($G$5:G9)</f>
        <v>5000</v>
      </c>
      <c r="I9" s="12">
        <f t="shared" si="4"/>
        <v>3000</v>
      </c>
      <c r="J9" s="12">
        <f t="shared" si="5"/>
        <v>500</v>
      </c>
      <c r="K9" s="12"/>
      <c r="L9" s="10">
        <v>4</v>
      </c>
      <c r="M9" s="12">
        <f t="shared" si="6"/>
        <v>3400</v>
      </c>
      <c r="N9">
        <f t="shared" si="7"/>
        <v>1.0039999999999996</v>
      </c>
      <c r="O9" s="12">
        <f>SUM($M$5:M9)</f>
        <v>11000</v>
      </c>
      <c r="Q9">
        <f t="shared" si="2"/>
        <v>4.5333333333333337E-2</v>
      </c>
      <c r="R9">
        <f t="shared" si="3"/>
        <v>0</v>
      </c>
      <c r="U9" s="10">
        <v>4</v>
      </c>
      <c r="V9" s="12">
        <v>1000</v>
      </c>
      <c r="W9" s="12">
        <f>SUM($V$5:V9)</f>
        <v>5000</v>
      </c>
      <c r="X9" s="12">
        <f t="shared" si="0"/>
        <v>600</v>
      </c>
    </row>
    <row r="10" spans="1:24" x14ac:dyDescent="0.3">
      <c r="A10" s="22" t="s">
        <v>55</v>
      </c>
      <c r="B10" s="22"/>
      <c r="C10" s="22"/>
      <c r="D10" s="22"/>
      <c r="F10" s="10">
        <v>5</v>
      </c>
      <c r="G10" s="12">
        <f t="shared" si="1"/>
        <v>1750</v>
      </c>
      <c r="H10" s="12">
        <f>SUM($G$5:G10)</f>
        <v>6750</v>
      </c>
      <c r="I10" s="12">
        <f t="shared" si="4"/>
        <v>3500</v>
      </c>
      <c r="J10" s="12">
        <f t="shared" si="5"/>
        <v>500</v>
      </c>
      <c r="K10" s="12"/>
      <c r="L10" s="10">
        <v>5</v>
      </c>
      <c r="M10" s="12">
        <f t="shared" si="6"/>
        <v>4000</v>
      </c>
      <c r="N10">
        <f t="shared" si="7"/>
        <v>1.0049999999999994</v>
      </c>
      <c r="O10" s="12">
        <f>SUM($M$5:M10)</f>
        <v>15000</v>
      </c>
      <c r="Q10">
        <f t="shared" si="2"/>
        <v>5.3333333333333337E-2</v>
      </c>
      <c r="R10">
        <f t="shared" si="3"/>
        <v>0</v>
      </c>
      <c r="U10" s="10">
        <v>5</v>
      </c>
      <c r="V10" s="12">
        <v>3000</v>
      </c>
      <c r="W10" s="12">
        <f>SUM($V$5:V10)</f>
        <v>8000</v>
      </c>
      <c r="X10" s="12">
        <f t="shared" si="0"/>
        <v>700</v>
      </c>
    </row>
    <row r="11" spans="1:24" x14ac:dyDescent="0.3">
      <c r="A11" s="10" t="s">
        <v>56</v>
      </c>
      <c r="B11" s="10">
        <v>25</v>
      </c>
      <c r="F11" s="10">
        <v>6</v>
      </c>
      <c r="G11" s="12">
        <f t="shared" si="1"/>
        <v>2000</v>
      </c>
      <c r="H11" s="12">
        <f>SUM($G$5:G11)</f>
        <v>8750</v>
      </c>
      <c r="I11" s="12">
        <f t="shared" si="4"/>
        <v>4000</v>
      </c>
      <c r="J11" s="12">
        <f t="shared" si="5"/>
        <v>500</v>
      </c>
      <c r="K11" s="12"/>
      <c r="L11" s="10">
        <v>6</v>
      </c>
      <c r="M11" s="12">
        <f t="shared" si="6"/>
        <v>4600</v>
      </c>
      <c r="N11">
        <f t="shared" si="7"/>
        <v>1.0059999999999993</v>
      </c>
      <c r="O11" s="12">
        <f>SUM($M$5:M11)</f>
        <v>19600</v>
      </c>
      <c r="Q11">
        <f t="shared" si="2"/>
        <v>6.133333333333333E-2</v>
      </c>
      <c r="R11">
        <f t="shared" si="3"/>
        <v>0</v>
      </c>
      <c r="U11" s="10">
        <v>6</v>
      </c>
      <c r="V11" s="12">
        <v>3000</v>
      </c>
      <c r="W11" s="12">
        <f>SUM($V$5:V11)</f>
        <v>11000</v>
      </c>
      <c r="X11" s="12">
        <f t="shared" si="0"/>
        <v>860</v>
      </c>
    </row>
    <row r="12" spans="1:24" x14ac:dyDescent="0.3">
      <c r="A12" s="10" t="s">
        <v>57</v>
      </c>
      <c r="B12" s="10">
        <v>3</v>
      </c>
      <c r="F12" s="10">
        <v>7</v>
      </c>
      <c r="G12" s="12">
        <f t="shared" si="1"/>
        <v>2250</v>
      </c>
      <c r="H12" s="12">
        <f>SUM($G$5:G12)</f>
        <v>11000</v>
      </c>
      <c r="I12" s="12">
        <f t="shared" si="4"/>
        <v>4500</v>
      </c>
      <c r="J12" s="12">
        <f t="shared" si="5"/>
        <v>500</v>
      </c>
      <c r="K12" s="12"/>
      <c r="L12" s="10">
        <v>7</v>
      </c>
      <c r="M12" s="12">
        <f t="shared" si="6"/>
        <v>5200</v>
      </c>
      <c r="N12">
        <f t="shared" si="7"/>
        <v>1.0069999999999992</v>
      </c>
      <c r="O12" s="12">
        <f>SUM($M$5:M12)</f>
        <v>24800</v>
      </c>
      <c r="Q12">
        <f t="shared" si="2"/>
        <v>6.933333333333333E-2</v>
      </c>
      <c r="R12">
        <f t="shared" si="3"/>
        <v>0</v>
      </c>
      <c r="U12" s="10">
        <v>7</v>
      </c>
      <c r="V12" s="12">
        <v>3000</v>
      </c>
      <c r="W12" s="12">
        <f>SUM($V$5:V12)</f>
        <v>14000</v>
      </c>
      <c r="X12" s="12">
        <f t="shared" si="0"/>
        <v>1080</v>
      </c>
    </row>
    <row r="13" spans="1:24" x14ac:dyDescent="0.3">
      <c r="A13" s="10" t="s">
        <v>58</v>
      </c>
      <c r="B13" s="10">
        <v>1</v>
      </c>
      <c r="F13" s="10">
        <v>8</v>
      </c>
      <c r="G13" s="12">
        <f t="shared" si="1"/>
        <v>2500</v>
      </c>
      <c r="H13" s="12">
        <f>SUM($G$5:G13)</f>
        <v>13500</v>
      </c>
      <c r="I13" s="12">
        <f t="shared" si="4"/>
        <v>5000</v>
      </c>
      <c r="J13" s="12">
        <f t="shared" si="5"/>
        <v>500</v>
      </c>
      <c r="K13" s="12"/>
      <c r="L13" s="10">
        <v>8</v>
      </c>
      <c r="M13" s="12">
        <f t="shared" si="6"/>
        <v>5800</v>
      </c>
      <c r="N13">
        <f t="shared" si="7"/>
        <v>1.0079999999999991</v>
      </c>
      <c r="O13" s="12">
        <f>SUM($M$5:M13)</f>
        <v>30600</v>
      </c>
      <c r="Q13">
        <f t="shared" si="2"/>
        <v>7.7333333333333337E-2</v>
      </c>
      <c r="R13">
        <f t="shared" si="3"/>
        <v>0</v>
      </c>
      <c r="U13" s="10">
        <v>8</v>
      </c>
      <c r="V13" s="12">
        <v>3000</v>
      </c>
      <c r="W13" s="12">
        <f>SUM($V$5:V13)</f>
        <v>17000</v>
      </c>
      <c r="X13" s="12">
        <f t="shared" si="0"/>
        <v>1360</v>
      </c>
    </row>
    <row r="14" spans="1:24" x14ac:dyDescent="0.3">
      <c r="A14" s="10" t="s">
        <v>59</v>
      </c>
      <c r="B14" s="13">
        <v>5</v>
      </c>
      <c r="F14" s="10">
        <v>9</v>
      </c>
      <c r="G14" s="12">
        <f t="shared" si="1"/>
        <v>2750</v>
      </c>
      <c r="H14" s="12">
        <f>SUM($G$5:G14)</f>
        <v>16250</v>
      </c>
      <c r="I14" s="12">
        <f t="shared" si="4"/>
        <v>5500</v>
      </c>
      <c r="J14" s="12">
        <f t="shared" si="5"/>
        <v>500</v>
      </c>
      <c r="K14" s="12"/>
      <c r="L14" s="10">
        <v>9</v>
      </c>
      <c r="M14" s="12">
        <f t="shared" si="6"/>
        <v>6400</v>
      </c>
      <c r="N14">
        <f t="shared" si="7"/>
        <v>1.008999999999999</v>
      </c>
      <c r="O14" s="12">
        <f>SUM($M$5:M14)</f>
        <v>37000</v>
      </c>
      <c r="Q14">
        <f t="shared" si="2"/>
        <v>8.533333333333333E-2</v>
      </c>
      <c r="R14">
        <f t="shared" si="3"/>
        <v>0</v>
      </c>
      <c r="U14" s="10">
        <v>9</v>
      </c>
      <c r="V14" s="12">
        <v>3000</v>
      </c>
      <c r="W14" s="12">
        <f>SUM($V$5:V14)</f>
        <v>20000</v>
      </c>
      <c r="X14" s="12">
        <f t="shared" si="0"/>
        <v>1700</v>
      </c>
    </row>
    <row r="15" spans="1:24" x14ac:dyDescent="0.3">
      <c r="A15" s="10" t="s">
        <v>58</v>
      </c>
      <c r="B15" s="13">
        <v>1</v>
      </c>
      <c r="F15" s="10">
        <v>10</v>
      </c>
      <c r="G15" s="12">
        <f t="shared" si="1"/>
        <v>3000</v>
      </c>
      <c r="H15" s="12">
        <f>SUM($G$5:G15)</f>
        <v>19250</v>
      </c>
      <c r="I15" s="12">
        <f t="shared" si="4"/>
        <v>6000</v>
      </c>
      <c r="J15" s="12">
        <f t="shared" si="5"/>
        <v>500</v>
      </c>
      <c r="K15" s="12"/>
      <c r="L15" s="10">
        <v>10</v>
      </c>
      <c r="M15" s="12">
        <f t="shared" si="6"/>
        <v>7000</v>
      </c>
      <c r="N15">
        <f t="shared" si="7"/>
        <v>1.0099999999999989</v>
      </c>
      <c r="O15" s="12">
        <f>SUM($M$5:M15)</f>
        <v>44000</v>
      </c>
      <c r="Q15">
        <f t="shared" si="2"/>
        <v>9.3333333333333338E-2</v>
      </c>
      <c r="R15">
        <f t="shared" si="3"/>
        <v>0</v>
      </c>
      <c r="U15" s="10">
        <v>10</v>
      </c>
      <c r="V15" s="12">
        <v>5000</v>
      </c>
      <c r="W15" s="12">
        <f>SUM($V$5:V15)</f>
        <v>25000</v>
      </c>
      <c r="X15" s="12">
        <f t="shared" si="0"/>
        <v>1900</v>
      </c>
    </row>
    <row r="16" spans="1:24" x14ac:dyDescent="0.3">
      <c r="F16" s="10">
        <v>11</v>
      </c>
      <c r="G16" s="12">
        <f t="shared" si="1"/>
        <v>3250</v>
      </c>
      <c r="H16" s="12">
        <f>SUM($G$5:G16)</f>
        <v>22500</v>
      </c>
      <c r="I16" s="12">
        <f t="shared" si="4"/>
        <v>6500</v>
      </c>
      <c r="J16" s="12">
        <f t="shared" si="5"/>
        <v>500</v>
      </c>
      <c r="K16" s="12"/>
      <c r="L16" s="10">
        <v>11</v>
      </c>
      <c r="M16" s="12">
        <f t="shared" si="6"/>
        <v>7600</v>
      </c>
      <c r="N16">
        <f t="shared" si="7"/>
        <v>1.0109999999999988</v>
      </c>
      <c r="O16" s="12">
        <f>SUM($M$5:M16)</f>
        <v>51600</v>
      </c>
      <c r="Q16">
        <f t="shared" si="2"/>
        <v>0.10133333333333333</v>
      </c>
      <c r="R16">
        <f t="shared" si="3"/>
        <v>0</v>
      </c>
      <c r="U16" s="10">
        <v>11</v>
      </c>
      <c r="V16" s="12">
        <v>5000</v>
      </c>
      <c r="W16" s="12">
        <f>SUM($V$5:V16)</f>
        <v>30000</v>
      </c>
      <c r="X16" s="12">
        <f t="shared" si="0"/>
        <v>2160</v>
      </c>
    </row>
    <row r="17" spans="1:24" x14ac:dyDescent="0.3">
      <c r="A17" s="22" t="s">
        <v>60</v>
      </c>
      <c r="B17" s="22"/>
      <c r="C17" s="22"/>
      <c r="D17" s="22"/>
      <c r="F17" s="10">
        <v>12</v>
      </c>
      <c r="G17" s="12">
        <f t="shared" si="1"/>
        <v>3500</v>
      </c>
      <c r="H17" s="12">
        <f>SUM($G$5:G17)</f>
        <v>26000</v>
      </c>
      <c r="I17" s="12">
        <f t="shared" si="4"/>
        <v>7000</v>
      </c>
      <c r="J17" s="12">
        <f t="shared" si="5"/>
        <v>500</v>
      </c>
      <c r="K17" s="12"/>
      <c r="L17" s="10">
        <v>12</v>
      </c>
      <c r="M17" s="12">
        <f t="shared" si="6"/>
        <v>8200</v>
      </c>
      <c r="N17">
        <f t="shared" si="7"/>
        <v>1.0119999999999987</v>
      </c>
      <c r="O17" s="12">
        <f>SUM($M$5:M17)</f>
        <v>59800</v>
      </c>
      <c r="Q17">
        <f t="shared" si="2"/>
        <v>0.10933333333333334</v>
      </c>
      <c r="R17">
        <f t="shared" si="3"/>
        <v>0</v>
      </c>
      <c r="U17" s="10">
        <v>12</v>
      </c>
      <c r="V17" s="12">
        <v>5000</v>
      </c>
      <c r="W17" s="12">
        <f>SUM($V$5:V17)</f>
        <v>35000</v>
      </c>
      <c r="X17" s="12">
        <f t="shared" si="0"/>
        <v>2480</v>
      </c>
    </row>
    <row r="18" spans="1:24" x14ac:dyDescent="0.3">
      <c r="A18" s="10" t="s">
        <v>61</v>
      </c>
      <c r="B18" s="10" t="s">
        <v>62</v>
      </c>
      <c r="C18" s="10" t="s">
        <v>44</v>
      </c>
      <c r="F18" s="10">
        <v>13</v>
      </c>
      <c r="G18" s="12">
        <f t="shared" si="1"/>
        <v>3750</v>
      </c>
      <c r="H18" s="12">
        <f>SUM($G$5:G18)</f>
        <v>29750</v>
      </c>
      <c r="I18" s="12">
        <f t="shared" si="4"/>
        <v>7500</v>
      </c>
      <c r="J18" s="12">
        <f t="shared" si="5"/>
        <v>500</v>
      </c>
      <c r="K18" s="12"/>
      <c r="L18" s="10">
        <v>13</v>
      </c>
      <c r="M18" s="12">
        <f t="shared" si="6"/>
        <v>8900</v>
      </c>
      <c r="N18">
        <f t="shared" si="7"/>
        <v>1.0129999999999986</v>
      </c>
      <c r="O18" s="12">
        <f>SUM($M$5:M18)</f>
        <v>68700</v>
      </c>
      <c r="Q18">
        <f t="shared" si="2"/>
        <v>0.11866666666666667</v>
      </c>
      <c r="R18">
        <f t="shared" si="3"/>
        <v>0</v>
      </c>
      <c r="U18" s="10">
        <v>13</v>
      </c>
      <c r="V18" s="12">
        <v>5000</v>
      </c>
      <c r="W18" s="12">
        <f>SUM($V$5:V18)</f>
        <v>40000</v>
      </c>
      <c r="X18" s="12">
        <f t="shared" si="0"/>
        <v>2870</v>
      </c>
    </row>
    <row r="19" spans="1:24" x14ac:dyDescent="0.3">
      <c r="A19" s="10" t="s">
        <v>63</v>
      </c>
      <c r="B19" s="13" t="e">
        <f>(B11+B12+B13+B14+B15)*#REF!</f>
        <v>#REF!</v>
      </c>
      <c r="C19" s="10"/>
      <c r="F19" s="10">
        <v>14</v>
      </c>
      <c r="G19" s="12">
        <f t="shared" si="1"/>
        <v>4000</v>
      </c>
      <c r="H19" s="12">
        <f>SUM($G$5:G19)</f>
        <v>33750</v>
      </c>
      <c r="I19" s="12">
        <f t="shared" si="4"/>
        <v>8000</v>
      </c>
      <c r="J19" s="12">
        <f t="shared" si="5"/>
        <v>500</v>
      </c>
      <c r="K19" s="12"/>
      <c r="L19" s="10">
        <v>14</v>
      </c>
      <c r="M19" s="12">
        <f t="shared" si="6"/>
        <v>9600</v>
      </c>
      <c r="N19">
        <f t="shared" si="7"/>
        <v>1.0139999999999985</v>
      </c>
      <c r="O19" s="12">
        <f>SUM($M$5:M19)</f>
        <v>78300</v>
      </c>
      <c r="Q19">
        <f t="shared" si="2"/>
        <v>0.128</v>
      </c>
      <c r="R19">
        <f t="shared" si="3"/>
        <v>0</v>
      </c>
      <c r="U19" s="10">
        <v>14</v>
      </c>
      <c r="V19" s="12">
        <v>5000</v>
      </c>
      <c r="W19" s="12">
        <f>SUM($V$5:V19)</f>
        <v>45000</v>
      </c>
      <c r="X19" s="12">
        <f t="shared" si="0"/>
        <v>3330</v>
      </c>
    </row>
    <row r="20" spans="1:24" x14ac:dyDescent="0.3">
      <c r="A20" s="10" t="s">
        <v>64</v>
      </c>
      <c r="B20" s="13" t="e">
        <f>B19+($B$12+$B$13*7+$B$15*7)*#REF!</f>
        <v>#REF!</v>
      </c>
      <c r="C20" s="10"/>
      <c r="F20" s="10">
        <v>15</v>
      </c>
      <c r="G20" s="12">
        <f t="shared" si="1"/>
        <v>4750</v>
      </c>
      <c r="H20" s="12">
        <f>SUM($G$5:G20)</f>
        <v>38500</v>
      </c>
      <c r="I20" s="12">
        <f t="shared" si="4"/>
        <v>9500</v>
      </c>
      <c r="J20" s="12">
        <f t="shared" si="5"/>
        <v>1500</v>
      </c>
      <c r="K20" s="12"/>
      <c r="L20" s="10">
        <v>15</v>
      </c>
      <c r="M20" s="12">
        <f t="shared" si="6"/>
        <v>10300</v>
      </c>
      <c r="N20">
        <f t="shared" si="7"/>
        <v>1.0149999999999983</v>
      </c>
      <c r="O20" s="12">
        <f>SUM($M$5:M20)</f>
        <v>88600</v>
      </c>
      <c r="Q20">
        <f t="shared" si="2"/>
        <v>0.13733333333333334</v>
      </c>
      <c r="R20">
        <f t="shared" si="3"/>
        <v>0</v>
      </c>
      <c r="U20" s="10">
        <v>15</v>
      </c>
      <c r="V20" s="12">
        <v>7000</v>
      </c>
      <c r="W20" s="12">
        <f>SUM($V$5:V20)</f>
        <v>52000</v>
      </c>
      <c r="X20" s="12">
        <f t="shared" si="0"/>
        <v>3660</v>
      </c>
    </row>
    <row r="21" spans="1:24" x14ac:dyDescent="0.3">
      <c r="A21" s="10" t="s">
        <v>65</v>
      </c>
      <c r="B21" s="13" t="e">
        <f>B20+($B$12+$B$13*7+$B$15*7)*#REF!</f>
        <v>#REF!</v>
      </c>
      <c r="C21" s="10">
        <v>111</v>
      </c>
      <c r="F21" s="10">
        <v>16</v>
      </c>
      <c r="G21" s="12">
        <f t="shared" si="1"/>
        <v>5500</v>
      </c>
      <c r="H21" s="12">
        <f>SUM($G$5:G21)</f>
        <v>44000</v>
      </c>
      <c r="I21" s="12">
        <f t="shared" si="4"/>
        <v>11000</v>
      </c>
      <c r="J21" s="12">
        <f t="shared" si="5"/>
        <v>1500</v>
      </c>
      <c r="K21" s="12"/>
      <c r="L21" s="10">
        <v>16</v>
      </c>
      <c r="M21" s="12">
        <f t="shared" si="6"/>
        <v>11000</v>
      </c>
      <c r="N21">
        <f t="shared" si="7"/>
        <v>1.0159999999999982</v>
      </c>
      <c r="O21" s="12">
        <f>SUM($M$5:M21)</f>
        <v>99600</v>
      </c>
      <c r="Q21">
        <f t="shared" si="2"/>
        <v>0.14666666666666667</v>
      </c>
      <c r="R21">
        <f t="shared" si="3"/>
        <v>0</v>
      </c>
      <c r="U21" s="10">
        <v>16</v>
      </c>
      <c r="V21" s="12">
        <v>7000</v>
      </c>
      <c r="W21" s="12">
        <f>SUM($V$5:V21)</f>
        <v>59000</v>
      </c>
      <c r="X21" s="12">
        <f t="shared" si="0"/>
        <v>4060</v>
      </c>
    </row>
    <row r="22" spans="1:24" x14ac:dyDescent="0.3">
      <c r="A22" s="10" t="s">
        <v>66</v>
      </c>
      <c r="B22" s="13" t="e">
        <f>B21+($B$12+$B$13*7+$B$15*7)*#REF!</f>
        <v>#REF!</v>
      </c>
      <c r="C22" s="10"/>
      <c r="F22" s="10">
        <v>17</v>
      </c>
      <c r="G22" s="12">
        <f t="shared" si="1"/>
        <v>6250</v>
      </c>
      <c r="H22" s="12">
        <f>SUM($G$5:G22)</f>
        <v>50250</v>
      </c>
      <c r="I22" s="12">
        <f t="shared" si="4"/>
        <v>12500</v>
      </c>
      <c r="J22" s="12">
        <f t="shared" si="5"/>
        <v>1500</v>
      </c>
      <c r="K22" s="12"/>
      <c r="L22" s="10">
        <v>17</v>
      </c>
      <c r="M22" s="12">
        <f t="shared" si="6"/>
        <v>11700</v>
      </c>
      <c r="N22">
        <f t="shared" si="7"/>
        <v>1.0169999999999981</v>
      </c>
      <c r="O22" s="12">
        <f>SUM($M$5:M22)</f>
        <v>111300</v>
      </c>
      <c r="Q22">
        <f t="shared" si="2"/>
        <v>0.156</v>
      </c>
      <c r="R22">
        <f t="shared" si="3"/>
        <v>0</v>
      </c>
      <c r="U22" s="10">
        <v>17</v>
      </c>
      <c r="V22" s="12">
        <v>7000</v>
      </c>
      <c r="W22" s="12">
        <f>SUM($V$5:V22)</f>
        <v>66000</v>
      </c>
      <c r="X22" s="12">
        <f t="shared" si="0"/>
        <v>4530</v>
      </c>
    </row>
    <row r="23" spans="1:24" x14ac:dyDescent="0.3">
      <c r="A23" s="10" t="s">
        <v>67</v>
      </c>
      <c r="B23" s="13" t="e">
        <f>B22+($B$12+$B$13*7+$B$15*7)*#REF!</f>
        <v>#REF!</v>
      </c>
      <c r="C23" s="10">
        <v>129</v>
      </c>
      <c r="F23" s="10">
        <v>18</v>
      </c>
      <c r="G23" s="12">
        <f t="shared" si="1"/>
        <v>7000</v>
      </c>
      <c r="H23" s="12">
        <f>SUM($G$5:G23)</f>
        <v>57250</v>
      </c>
      <c r="I23" s="12">
        <f t="shared" si="4"/>
        <v>14000</v>
      </c>
      <c r="J23" s="12">
        <f t="shared" si="5"/>
        <v>1500</v>
      </c>
      <c r="K23" s="12"/>
      <c r="L23" s="10">
        <v>18</v>
      </c>
      <c r="M23" s="12">
        <f t="shared" si="6"/>
        <v>12500</v>
      </c>
      <c r="N23">
        <f t="shared" si="7"/>
        <v>1.017999999999998</v>
      </c>
      <c r="O23" s="12">
        <f>SUM($M$5:M23)</f>
        <v>123800</v>
      </c>
      <c r="Q23">
        <f t="shared" si="2"/>
        <v>0.16666666666666666</v>
      </c>
      <c r="R23">
        <f t="shared" si="3"/>
        <v>0</v>
      </c>
      <c r="U23" s="10">
        <v>18</v>
      </c>
      <c r="V23" s="12">
        <v>7000</v>
      </c>
      <c r="W23" s="12">
        <f>SUM($V$5:V23)</f>
        <v>73000</v>
      </c>
      <c r="X23" s="12">
        <f t="shared" si="0"/>
        <v>5080</v>
      </c>
    </row>
    <row r="24" spans="1:24" x14ac:dyDescent="0.3">
      <c r="A24" s="10" t="s">
        <v>68</v>
      </c>
      <c r="B24" s="13" t="e">
        <f>B23+($B$12+$B$13*14+$B$15*14)*#REF!</f>
        <v>#REF!</v>
      </c>
      <c r="C24" s="10"/>
      <c r="F24" s="10">
        <v>19</v>
      </c>
      <c r="G24" s="12">
        <f t="shared" si="1"/>
        <v>7750</v>
      </c>
      <c r="H24" s="12">
        <f>SUM($G$5:G24)</f>
        <v>65000</v>
      </c>
      <c r="I24" s="12">
        <f t="shared" si="4"/>
        <v>15500</v>
      </c>
      <c r="J24" s="12">
        <f>I24-I23</f>
        <v>1500</v>
      </c>
      <c r="K24" s="12"/>
      <c r="L24" s="10">
        <v>19</v>
      </c>
      <c r="M24" s="12">
        <f t="shared" si="6"/>
        <v>13300</v>
      </c>
      <c r="N24">
        <f t="shared" si="7"/>
        <v>1.0189999999999979</v>
      </c>
      <c r="O24" s="12">
        <f>SUM($M$5:M24)</f>
        <v>137100</v>
      </c>
      <c r="Q24">
        <f t="shared" si="2"/>
        <v>0.17733333333333334</v>
      </c>
      <c r="R24">
        <f t="shared" si="3"/>
        <v>0</v>
      </c>
      <c r="U24" s="10">
        <v>19</v>
      </c>
      <c r="V24" s="12">
        <v>7000</v>
      </c>
      <c r="W24" s="12">
        <f>SUM($V$5:V24)</f>
        <v>80000</v>
      </c>
      <c r="X24" s="12">
        <f t="shared" si="0"/>
        <v>5710</v>
      </c>
    </row>
    <row r="25" spans="1:24" x14ac:dyDescent="0.3">
      <c r="A25" s="10" t="s">
        <v>69</v>
      </c>
      <c r="B25" s="13" t="e">
        <f>B24+($B$12+$B$13*14+$B$15*14)*#REF!</f>
        <v>#REF!</v>
      </c>
      <c r="F25" s="10">
        <v>20</v>
      </c>
      <c r="G25" s="12">
        <f t="shared" si="1"/>
        <v>8500</v>
      </c>
      <c r="H25" s="12">
        <f>SUM($G$5:G25)</f>
        <v>73500</v>
      </c>
      <c r="I25" s="12">
        <f t="shared" si="4"/>
        <v>17000</v>
      </c>
      <c r="J25" s="12">
        <f t="shared" ref="J25:J65" si="8">I25-I24</f>
        <v>1500</v>
      </c>
      <c r="K25" s="12"/>
      <c r="L25" s="10">
        <v>20</v>
      </c>
      <c r="M25" s="12">
        <f t="shared" si="6"/>
        <v>14100</v>
      </c>
      <c r="N25">
        <f t="shared" si="7"/>
        <v>1.0199999999999978</v>
      </c>
      <c r="O25" s="12">
        <f>SUM($M$5:M25)</f>
        <v>151200</v>
      </c>
      <c r="Q25">
        <f t="shared" si="2"/>
        <v>0.188</v>
      </c>
      <c r="R25">
        <f t="shared" si="3"/>
        <v>0</v>
      </c>
      <c r="U25" s="10">
        <v>20</v>
      </c>
      <c r="V25" s="12">
        <v>10000</v>
      </c>
      <c r="W25" s="12">
        <f>SUM($V$5:V25)</f>
        <v>90000</v>
      </c>
      <c r="X25" s="12">
        <f t="shared" si="0"/>
        <v>6120</v>
      </c>
    </row>
    <row r="26" spans="1:24" x14ac:dyDescent="0.3">
      <c r="A26" s="10">
        <v>0</v>
      </c>
      <c r="B26">
        <v>20</v>
      </c>
      <c r="F26" s="10">
        <v>21</v>
      </c>
      <c r="G26" s="12">
        <f t="shared" si="1"/>
        <v>9250</v>
      </c>
      <c r="H26" s="12">
        <f>SUM($G$5:G26)</f>
        <v>82750</v>
      </c>
      <c r="I26" s="12">
        <f t="shared" si="4"/>
        <v>18500</v>
      </c>
      <c r="J26" s="12">
        <f t="shared" si="8"/>
        <v>1500</v>
      </c>
      <c r="K26" s="12"/>
      <c r="L26" s="10">
        <v>21</v>
      </c>
      <c r="M26" s="12">
        <f t="shared" si="6"/>
        <v>15000</v>
      </c>
      <c r="N26">
        <f t="shared" si="7"/>
        <v>1.0209999999999977</v>
      </c>
      <c r="O26" s="12">
        <f>SUM($M$5:M26)</f>
        <v>166200</v>
      </c>
      <c r="Q26">
        <f t="shared" si="2"/>
        <v>0.2</v>
      </c>
      <c r="R26">
        <f t="shared" si="3"/>
        <v>0</v>
      </c>
      <c r="U26" s="10">
        <v>21</v>
      </c>
      <c r="V26" s="12">
        <v>10000</v>
      </c>
      <c r="W26" s="12">
        <f>SUM($V$5:V26)</f>
        <v>100000</v>
      </c>
      <c r="X26" s="12">
        <f t="shared" si="0"/>
        <v>6620</v>
      </c>
    </row>
    <row r="27" spans="1:24" x14ac:dyDescent="0.3">
      <c r="A27" s="10">
        <v>30</v>
      </c>
      <c r="B27">
        <v>15</v>
      </c>
      <c r="F27" s="10">
        <v>22</v>
      </c>
      <c r="G27" s="12">
        <f t="shared" si="1"/>
        <v>10000</v>
      </c>
      <c r="H27" s="12">
        <f>SUM($G$5:G27)</f>
        <v>92750</v>
      </c>
      <c r="I27" s="12">
        <f t="shared" si="4"/>
        <v>20000</v>
      </c>
      <c r="J27" s="12">
        <f t="shared" si="8"/>
        <v>1500</v>
      </c>
      <c r="K27" s="12"/>
      <c r="L27" s="10">
        <v>22</v>
      </c>
      <c r="M27" s="12">
        <f t="shared" si="6"/>
        <v>15900</v>
      </c>
      <c r="N27">
        <f t="shared" si="7"/>
        <v>1.0219999999999976</v>
      </c>
      <c r="O27" s="12">
        <f>SUM($M$5:M27)</f>
        <v>182100</v>
      </c>
      <c r="Q27">
        <f t="shared" si="2"/>
        <v>0.21199999999999999</v>
      </c>
      <c r="R27">
        <f t="shared" si="3"/>
        <v>0</v>
      </c>
      <c r="U27" s="10">
        <v>22</v>
      </c>
      <c r="V27" s="12">
        <v>10000</v>
      </c>
      <c r="W27" s="12">
        <f>SUM($V$5:V27)</f>
        <v>110000</v>
      </c>
      <c r="X27" s="12">
        <f t="shared" si="0"/>
        <v>7210</v>
      </c>
    </row>
    <row r="28" spans="1:24" x14ac:dyDescent="0.3">
      <c r="A28" s="10">
        <v>60</v>
      </c>
      <c r="B28">
        <v>15</v>
      </c>
      <c r="F28" s="10">
        <v>23</v>
      </c>
      <c r="G28" s="12">
        <f t="shared" si="1"/>
        <v>10750</v>
      </c>
      <c r="H28" s="12">
        <f>SUM($G$5:G28)</f>
        <v>103500</v>
      </c>
      <c r="I28" s="12">
        <f t="shared" si="4"/>
        <v>21500</v>
      </c>
      <c r="J28" s="12">
        <f t="shared" si="8"/>
        <v>1500</v>
      </c>
      <c r="K28" s="12"/>
      <c r="L28" s="10">
        <v>23</v>
      </c>
      <c r="M28" s="12">
        <f t="shared" si="6"/>
        <v>16800</v>
      </c>
      <c r="N28">
        <f t="shared" si="7"/>
        <v>1.0229999999999975</v>
      </c>
      <c r="O28" s="12">
        <f>SUM($M$5:M28)</f>
        <v>198900</v>
      </c>
      <c r="Q28">
        <f t="shared" si="2"/>
        <v>0.224</v>
      </c>
      <c r="R28">
        <f t="shared" si="3"/>
        <v>0</v>
      </c>
      <c r="U28" s="10">
        <v>23</v>
      </c>
      <c r="V28" s="12">
        <v>10000</v>
      </c>
      <c r="W28" s="12">
        <f>SUM($V$5:V28)</f>
        <v>120000</v>
      </c>
      <c r="X28" s="12">
        <f t="shared" si="0"/>
        <v>7890</v>
      </c>
    </row>
    <row r="29" spans="1:24" x14ac:dyDescent="0.3">
      <c r="A29" s="10">
        <v>90</v>
      </c>
      <c r="B29">
        <f>B28*2</f>
        <v>30</v>
      </c>
      <c r="F29" s="10">
        <v>24</v>
      </c>
      <c r="G29" s="12">
        <f t="shared" si="1"/>
        <v>11500</v>
      </c>
      <c r="H29" s="12">
        <f>SUM($G$5:G29)</f>
        <v>115000</v>
      </c>
      <c r="I29" s="12">
        <f t="shared" si="4"/>
        <v>23000</v>
      </c>
      <c r="J29" s="12">
        <f t="shared" si="8"/>
        <v>1500</v>
      </c>
      <c r="K29" s="12"/>
      <c r="L29" s="10">
        <v>24</v>
      </c>
      <c r="M29" s="12">
        <f t="shared" si="6"/>
        <v>17800</v>
      </c>
      <c r="N29">
        <f t="shared" si="7"/>
        <v>1.0239999999999974</v>
      </c>
      <c r="O29" s="12">
        <f>SUM($M$5:M29)</f>
        <v>216700</v>
      </c>
      <c r="Q29">
        <f t="shared" si="2"/>
        <v>0.23733333333333334</v>
      </c>
      <c r="R29">
        <f t="shared" si="3"/>
        <v>0</v>
      </c>
      <c r="U29" s="10">
        <v>24</v>
      </c>
      <c r="V29" s="12">
        <v>10000</v>
      </c>
      <c r="W29" s="12">
        <f>SUM($V$5:V29)</f>
        <v>130000</v>
      </c>
      <c r="X29" s="12">
        <f t="shared" si="0"/>
        <v>8670</v>
      </c>
    </row>
    <row r="30" spans="1:24" x14ac:dyDescent="0.3">
      <c r="A30" s="10">
        <v>120</v>
      </c>
      <c r="B30">
        <f t="shared" ref="B30:B31" si="9">B29*2</f>
        <v>60</v>
      </c>
      <c r="F30" s="10">
        <v>25</v>
      </c>
      <c r="G30" s="12">
        <f t="shared" si="1"/>
        <v>12250</v>
      </c>
      <c r="H30" s="12">
        <f>SUM($G$5:G30)</f>
        <v>127250</v>
      </c>
      <c r="I30" s="12">
        <f t="shared" si="4"/>
        <v>24500</v>
      </c>
      <c r="J30" s="12">
        <f t="shared" si="8"/>
        <v>1500</v>
      </c>
      <c r="K30" s="12"/>
      <c r="L30" s="10">
        <v>25</v>
      </c>
      <c r="M30" s="12">
        <f t="shared" si="6"/>
        <v>18800</v>
      </c>
      <c r="N30">
        <f t="shared" si="7"/>
        <v>1.0249999999999972</v>
      </c>
      <c r="O30" s="12">
        <f>SUM($M$5:M30)</f>
        <v>235500</v>
      </c>
      <c r="Q30">
        <f t="shared" si="2"/>
        <v>0.25066666666666665</v>
      </c>
      <c r="R30">
        <f t="shared" si="3"/>
        <v>0</v>
      </c>
      <c r="U30" s="10">
        <v>25</v>
      </c>
      <c r="V30" s="12">
        <v>15000</v>
      </c>
      <c r="W30" s="12">
        <f>SUM($V$5:V30)</f>
        <v>145000</v>
      </c>
      <c r="X30" s="12">
        <f t="shared" si="0"/>
        <v>9050</v>
      </c>
    </row>
    <row r="31" spans="1:24" x14ac:dyDescent="0.3">
      <c r="A31" s="10">
        <v>150</v>
      </c>
      <c r="B31">
        <f t="shared" si="9"/>
        <v>120</v>
      </c>
      <c r="F31" s="10">
        <v>26</v>
      </c>
      <c r="G31" s="12">
        <f t="shared" si="1"/>
        <v>13000</v>
      </c>
      <c r="H31" s="12">
        <f>SUM($G$5:G31)</f>
        <v>140250</v>
      </c>
      <c r="I31" s="12">
        <f t="shared" si="4"/>
        <v>26000</v>
      </c>
      <c r="J31" s="12">
        <f t="shared" si="8"/>
        <v>1500</v>
      </c>
      <c r="K31" s="12"/>
      <c r="L31" s="10">
        <v>26</v>
      </c>
      <c r="M31" s="12">
        <f t="shared" si="6"/>
        <v>19900</v>
      </c>
      <c r="N31">
        <f t="shared" si="7"/>
        <v>1.0259999999999971</v>
      </c>
      <c r="O31" s="12">
        <f>SUM($M$5:M31)</f>
        <v>255400</v>
      </c>
      <c r="Q31">
        <f t="shared" si="2"/>
        <v>0.26533333333333331</v>
      </c>
      <c r="R31">
        <f t="shared" si="3"/>
        <v>0</v>
      </c>
      <c r="U31" s="10">
        <v>26</v>
      </c>
      <c r="V31" s="12">
        <v>15000</v>
      </c>
      <c r="W31" s="12">
        <f>SUM($V$5:V31)</f>
        <v>160000</v>
      </c>
      <c r="X31" s="12">
        <f t="shared" si="0"/>
        <v>9540</v>
      </c>
    </row>
    <row r="32" spans="1:24" x14ac:dyDescent="0.3">
      <c r="F32" s="10">
        <v>27</v>
      </c>
      <c r="G32" s="12">
        <f t="shared" si="1"/>
        <v>13750</v>
      </c>
      <c r="H32" s="12">
        <f>SUM($G$5:G32)</f>
        <v>154000</v>
      </c>
      <c r="I32" s="12">
        <f t="shared" si="4"/>
        <v>27500</v>
      </c>
      <c r="J32" s="12">
        <f t="shared" si="8"/>
        <v>1500</v>
      </c>
      <c r="K32" s="12"/>
      <c r="L32" s="10">
        <v>27</v>
      </c>
      <c r="M32" s="12">
        <f t="shared" si="6"/>
        <v>21000</v>
      </c>
      <c r="N32">
        <f t="shared" si="7"/>
        <v>1.026999999999997</v>
      </c>
      <c r="O32" s="12">
        <f>SUM($M$5:M32)</f>
        <v>276400</v>
      </c>
      <c r="Q32">
        <f t="shared" si="2"/>
        <v>0.28000000000000003</v>
      </c>
      <c r="R32">
        <f t="shared" si="3"/>
        <v>0</v>
      </c>
      <c r="U32" s="10">
        <v>27</v>
      </c>
      <c r="V32" s="12">
        <v>15000</v>
      </c>
      <c r="W32" s="12">
        <f>SUM($V$5:V32)</f>
        <v>175000</v>
      </c>
      <c r="X32" s="12">
        <f t="shared" si="0"/>
        <v>10140</v>
      </c>
    </row>
    <row r="33" spans="6:24" x14ac:dyDescent="0.3">
      <c r="F33" s="10">
        <v>28</v>
      </c>
      <c r="G33" s="12">
        <f t="shared" si="1"/>
        <v>14500</v>
      </c>
      <c r="H33" s="12">
        <f>SUM($G$5:G33)</f>
        <v>168500</v>
      </c>
      <c r="I33" s="12">
        <f t="shared" si="4"/>
        <v>29000</v>
      </c>
      <c r="J33" s="12">
        <f t="shared" si="8"/>
        <v>1500</v>
      </c>
      <c r="K33" s="12"/>
      <c r="L33" s="10">
        <v>28</v>
      </c>
      <c r="M33" s="12">
        <f t="shared" si="6"/>
        <v>22200</v>
      </c>
      <c r="N33">
        <f t="shared" si="7"/>
        <v>1.0279999999999969</v>
      </c>
      <c r="O33" s="12">
        <f>SUM($M$5:M33)</f>
        <v>298600</v>
      </c>
      <c r="Q33">
        <f t="shared" si="2"/>
        <v>0.29599999999999999</v>
      </c>
      <c r="R33">
        <f t="shared" si="3"/>
        <v>0</v>
      </c>
      <c r="U33" s="10">
        <v>28</v>
      </c>
      <c r="V33" s="12">
        <v>15000</v>
      </c>
      <c r="W33" s="12">
        <f>SUM($V$5:V33)</f>
        <v>190000</v>
      </c>
      <c r="X33" s="12">
        <f t="shared" si="0"/>
        <v>10860</v>
      </c>
    </row>
    <row r="34" spans="6:24" x14ac:dyDescent="0.3">
      <c r="F34" s="10">
        <v>29</v>
      </c>
      <c r="G34" s="12">
        <f t="shared" si="1"/>
        <v>15250</v>
      </c>
      <c r="H34" s="12">
        <f>SUM($G$5:G34)</f>
        <v>183750</v>
      </c>
      <c r="I34" s="12">
        <f t="shared" si="4"/>
        <v>30500</v>
      </c>
      <c r="J34" s="12">
        <f t="shared" si="8"/>
        <v>1500</v>
      </c>
      <c r="K34" s="12"/>
      <c r="L34" s="10">
        <v>29</v>
      </c>
      <c r="M34" s="12">
        <f t="shared" si="6"/>
        <v>23400</v>
      </c>
      <c r="N34">
        <f t="shared" si="7"/>
        <v>1.0289999999999968</v>
      </c>
      <c r="O34" s="12">
        <f>SUM($M$5:M34)</f>
        <v>322000</v>
      </c>
      <c r="Q34">
        <f t="shared" si="2"/>
        <v>0.312</v>
      </c>
      <c r="R34">
        <f t="shared" si="3"/>
        <v>0</v>
      </c>
      <c r="U34" s="10">
        <v>29</v>
      </c>
      <c r="V34" s="12">
        <v>15000</v>
      </c>
      <c r="W34" s="12">
        <f>SUM($V$5:V34)</f>
        <v>205000</v>
      </c>
      <c r="X34" s="12">
        <f t="shared" si="0"/>
        <v>11700</v>
      </c>
    </row>
    <row r="35" spans="6:24" x14ac:dyDescent="0.3">
      <c r="F35" s="10">
        <v>30</v>
      </c>
      <c r="G35" s="12">
        <f t="shared" si="1"/>
        <v>16500</v>
      </c>
      <c r="H35" s="12">
        <f>SUM($G$5:G35)</f>
        <v>200250</v>
      </c>
      <c r="I35" s="12">
        <f t="shared" si="4"/>
        <v>33000</v>
      </c>
      <c r="J35" s="12">
        <f t="shared" si="8"/>
        <v>2500</v>
      </c>
      <c r="K35" s="12"/>
      <c r="L35" s="10">
        <v>30</v>
      </c>
      <c r="M35" s="12">
        <f t="shared" si="6"/>
        <v>24700</v>
      </c>
      <c r="N35">
        <f t="shared" si="7"/>
        <v>1.0299999999999967</v>
      </c>
      <c r="O35" s="12">
        <f>SUM($M$5:M35)</f>
        <v>346700</v>
      </c>
      <c r="Q35">
        <f t="shared" si="2"/>
        <v>0.32933333333333331</v>
      </c>
      <c r="R35">
        <f t="shared" si="3"/>
        <v>0</v>
      </c>
      <c r="U35" s="10">
        <v>30</v>
      </c>
      <c r="V35" s="12">
        <v>20000</v>
      </c>
      <c r="W35" s="12">
        <f>SUM($V$5:V35)</f>
        <v>225000</v>
      </c>
      <c r="X35" s="12">
        <f t="shared" si="0"/>
        <v>12170</v>
      </c>
    </row>
    <row r="36" spans="6:24" x14ac:dyDescent="0.3">
      <c r="F36" s="10">
        <v>31</v>
      </c>
      <c r="G36" s="12">
        <f t="shared" si="1"/>
        <v>17750</v>
      </c>
      <c r="H36" s="12">
        <f>SUM($G$5:G36)</f>
        <v>218000</v>
      </c>
      <c r="I36" s="12">
        <f t="shared" si="4"/>
        <v>35500</v>
      </c>
      <c r="J36" s="12">
        <f t="shared" si="8"/>
        <v>2500</v>
      </c>
      <c r="K36" s="12"/>
      <c r="L36" s="10">
        <v>31</v>
      </c>
      <c r="M36" s="12">
        <f t="shared" si="6"/>
        <v>26000</v>
      </c>
      <c r="N36">
        <f t="shared" si="7"/>
        <v>1.0309999999999966</v>
      </c>
      <c r="O36" s="12">
        <f>SUM($M$5:M36)</f>
        <v>372700</v>
      </c>
      <c r="Q36">
        <f t="shared" si="2"/>
        <v>0.34666666666666668</v>
      </c>
      <c r="R36">
        <f t="shared" si="3"/>
        <v>0</v>
      </c>
      <c r="U36" s="10">
        <v>31</v>
      </c>
      <c r="V36" s="12">
        <v>20000</v>
      </c>
      <c r="W36" s="12">
        <f>SUM($V$5:V36)</f>
        <v>245000</v>
      </c>
      <c r="X36" s="12">
        <f t="shared" si="0"/>
        <v>12770</v>
      </c>
    </row>
    <row r="37" spans="6:24" x14ac:dyDescent="0.3">
      <c r="F37" s="10">
        <v>32</v>
      </c>
      <c r="G37" s="12">
        <f t="shared" si="1"/>
        <v>19000</v>
      </c>
      <c r="H37" s="12">
        <f>SUM($G$5:G37)</f>
        <v>237000</v>
      </c>
      <c r="I37" s="12">
        <f t="shared" si="4"/>
        <v>38000</v>
      </c>
      <c r="J37" s="12">
        <f t="shared" si="8"/>
        <v>2500</v>
      </c>
      <c r="K37" s="12"/>
      <c r="L37" s="10">
        <v>32</v>
      </c>
      <c r="M37" s="12">
        <f t="shared" si="6"/>
        <v>27400</v>
      </c>
      <c r="N37">
        <f t="shared" si="7"/>
        <v>1.0319999999999965</v>
      </c>
      <c r="O37" s="12">
        <f>SUM($M$5:M37)</f>
        <v>400100</v>
      </c>
      <c r="Q37">
        <f t="shared" si="2"/>
        <v>0.36533333333333334</v>
      </c>
      <c r="R37">
        <f t="shared" si="3"/>
        <v>0</v>
      </c>
      <c r="U37" s="10">
        <v>32</v>
      </c>
      <c r="V37" s="12">
        <v>20000</v>
      </c>
      <c r="W37" s="12">
        <f>SUM($V$5:V37)</f>
        <v>265000</v>
      </c>
      <c r="X37" s="12">
        <f t="shared" si="0"/>
        <v>13510</v>
      </c>
    </row>
    <row r="38" spans="6:24" x14ac:dyDescent="0.3">
      <c r="F38" s="10">
        <v>33</v>
      </c>
      <c r="G38" s="12">
        <f t="shared" si="1"/>
        <v>20250</v>
      </c>
      <c r="H38" s="12">
        <f>SUM($G$5:G38)</f>
        <v>257250</v>
      </c>
      <c r="I38" s="12">
        <f t="shared" si="4"/>
        <v>40500</v>
      </c>
      <c r="J38" s="12">
        <f t="shared" si="8"/>
        <v>2500</v>
      </c>
      <c r="K38" s="12"/>
      <c r="L38" s="10">
        <v>33</v>
      </c>
      <c r="M38" s="12">
        <f t="shared" si="6"/>
        <v>28900</v>
      </c>
      <c r="N38">
        <f t="shared" si="7"/>
        <v>1.0329999999999964</v>
      </c>
      <c r="O38" s="12">
        <f>SUM($M$5:M38)</f>
        <v>429000</v>
      </c>
      <c r="Q38">
        <f t="shared" si="2"/>
        <v>0.38533333333333336</v>
      </c>
      <c r="R38">
        <f t="shared" si="3"/>
        <v>0</v>
      </c>
      <c r="U38" s="10">
        <v>33</v>
      </c>
      <c r="V38" s="12">
        <v>20000</v>
      </c>
      <c r="W38" s="12">
        <f>SUM($V$5:V38)</f>
        <v>285000</v>
      </c>
      <c r="X38" s="12">
        <f t="shared" si="0"/>
        <v>14400</v>
      </c>
    </row>
    <row r="39" spans="6:24" x14ac:dyDescent="0.3">
      <c r="F39" s="10">
        <v>34</v>
      </c>
      <c r="G39" s="12">
        <f t="shared" si="1"/>
        <v>21500</v>
      </c>
      <c r="H39" s="12">
        <f>SUM($G$5:G39)</f>
        <v>278750</v>
      </c>
      <c r="I39" s="12">
        <f t="shared" si="4"/>
        <v>43000</v>
      </c>
      <c r="J39" s="12">
        <f t="shared" si="8"/>
        <v>2500</v>
      </c>
      <c r="K39" s="12"/>
      <c r="L39" s="10">
        <v>34</v>
      </c>
      <c r="M39" s="12">
        <f t="shared" si="6"/>
        <v>30400</v>
      </c>
      <c r="N39">
        <f t="shared" si="7"/>
        <v>1.0339999999999963</v>
      </c>
      <c r="O39" s="12">
        <f>SUM($M$5:M39)</f>
        <v>459400</v>
      </c>
      <c r="Q39">
        <f t="shared" si="2"/>
        <v>0.40533333333333332</v>
      </c>
      <c r="R39">
        <f t="shared" si="3"/>
        <v>0</v>
      </c>
      <c r="U39" s="10">
        <v>34</v>
      </c>
      <c r="V39" s="12">
        <v>20000</v>
      </c>
      <c r="W39" s="12">
        <f>SUM($V$5:V39)</f>
        <v>305000</v>
      </c>
      <c r="X39" s="12">
        <f t="shared" si="0"/>
        <v>15440</v>
      </c>
    </row>
    <row r="40" spans="6:24" x14ac:dyDescent="0.3">
      <c r="F40" s="10">
        <v>35</v>
      </c>
      <c r="G40" s="12">
        <f t="shared" si="1"/>
        <v>22750</v>
      </c>
      <c r="H40" s="12">
        <f>SUM($G$5:G40)</f>
        <v>301500</v>
      </c>
      <c r="I40" s="12">
        <f t="shared" si="4"/>
        <v>45500</v>
      </c>
      <c r="J40" s="12">
        <f t="shared" si="8"/>
        <v>2500</v>
      </c>
      <c r="K40" s="12"/>
      <c r="L40" s="10">
        <v>35</v>
      </c>
      <c r="M40" s="12">
        <f t="shared" si="6"/>
        <v>32000</v>
      </c>
      <c r="N40">
        <f t="shared" si="7"/>
        <v>1.0349999999999961</v>
      </c>
      <c r="O40" s="12">
        <f>SUM($M$5:M40)</f>
        <v>491400</v>
      </c>
      <c r="Q40">
        <f t="shared" si="2"/>
        <v>0.42666666666666669</v>
      </c>
      <c r="R40">
        <f t="shared" si="3"/>
        <v>0</v>
      </c>
      <c r="U40" s="10">
        <v>35</v>
      </c>
      <c r="V40" s="12">
        <f>V35+5000</f>
        <v>25000</v>
      </c>
      <c r="W40" s="12">
        <f>SUM($V$5:V40)</f>
        <v>330000</v>
      </c>
      <c r="X40" s="12">
        <f t="shared" si="0"/>
        <v>16140</v>
      </c>
    </row>
    <row r="41" spans="6:24" x14ac:dyDescent="0.3">
      <c r="F41" s="10">
        <v>36</v>
      </c>
      <c r="G41" s="12">
        <f t="shared" si="1"/>
        <v>24000</v>
      </c>
      <c r="H41" s="12">
        <f>SUM($G$5:G41)</f>
        <v>325500</v>
      </c>
      <c r="I41" s="12">
        <f t="shared" si="4"/>
        <v>48000</v>
      </c>
      <c r="J41" s="12">
        <f t="shared" si="8"/>
        <v>2500</v>
      </c>
      <c r="K41" s="12"/>
      <c r="L41" s="10">
        <v>36</v>
      </c>
      <c r="M41" s="12">
        <f t="shared" si="6"/>
        <v>33700</v>
      </c>
      <c r="N41">
        <f t="shared" si="7"/>
        <v>1.035999999999996</v>
      </c>
      <c r="O41" s="12">
        <f>SUM($M$5:M41)</f>
        <v>525100</v>
      </c>
      <c r="Q41">
        <f t="shared" si="2"/>
        <v>0.44933333333333331</v>
      </c>
      <c r="R41">
        <f t="shared" si="3"/>
        <v>0</v>
      </c>
      <c r="U41" s="10">
        <v>36</v>
      </c>
      <c r="V41" s="12">
        <f t="shared" ref="V41:V69" si="10">V36+5000</f>
        <v>25000</v>
      </c>
      <c r="W41" s="12">
        <f>SUM($V$5:V41)</f>
        <v>355000</v>
      </c>
      <c r="X41" s="12">
        <f t="shared" si="0"/>
        <v>17010</v>
      </c>
    </row>
    <row r="42" spans="6:24" x14ac:dyDescent="0.3">
      <c r="F42" s="10">
        <v>37</v>
      </c>
      <c r="G42" s="12">
        <f t="shared" si="1"/>
        <v>25250</v>
      </c>
      <c r="H42" s="12">
        <f>SUM($G$5:G42)</f>
        <v>350750</v>
      </c>
      <c r="I42" s="12">
        <f t="shared" si="4"/>
        <v>50500</v>
      </c>
      <c r="J42" s="12">
        <f t="shared" si="8"/>
        <v>2500</v>
      </c>
      <c r="K42" s="12"/>
      <c r="L42" s="10">
        <v>37</v>
      </c>
      <c r="M42" s="12">
        <f t="shared" si="6"/>
        <v>35500</v>
      </c>
      <c r="N42">
        <f t="shared" si="7"/>
        <v>1.0369999999999959</v>
      </c>
      <c r="O42" s="12">
        <f>SUM($M$5:M42)</f>
        <v>560600</v>
      </c>
      <c r="Q42">
        <f t="shared" si="2"/>
        <v>0.47333333333333333</v>
      </c>
      <c r="R42">
        <f t="shared" si="3"/>
        <v>0</v>
      </c>
      <c r="U42" s="10">
        <v>37</v>
      </c>
      <c r="V42" s="12">
        <f t="shared" si="10"/>
        <v>25000</v>
      </c>
      <c r="W42" s="12">
        <f>SUM($V$5:V42)</f>
        <v>380000</v>
      </c>
      <c r="X42" s="12">
        <f t="shared" si="0"/>
        <v>18060</v>
      </c>
    </row>
    <row r="43" spans="6:24" x14ac:dyDescent="0.3">
      <c r="F43" s="10">
        <v>38</v>
      </c>
      <c r="G43" s="12">
        <f t="shared" si="1"/>
        <v>26500</v>
      </c>
      <c r="H43" s="12">
        <f>SUM($G$5:G43)</f>
        <v>377250</v>
      </c>
      <c r="I43" s="12">
        <f t="shared" si="4"/>
        <v>53000</v>
      </c>
      <c r="J43" s="12">
        <f t="shared" si="8"/>
        <v>2500</v>
      </c>
      <c r="K43" s="12"/>
      <c r="L43" s="10">
        <v>38</v>
      </c>
      <c r="M43" s="12">
        <f t="shared" si="6"/>
        <v>37400</v>
      </c>
      <c r="N43">
        <f t="shared" si="7"/>
        <v>1.0379999999999958</v>
      </c>
      <c r="O43" s="12">
        <f>SUM($M$5:M43)</f>
        <v>598000</v>
      </c>
      <c r="Q43">
        <f t="shared" si="2"/>
        <v>0.49866666666666665</v>
      </c>
      <c r="R43">
        <f t="shared" si="3"/>
        <v>0</v>
      </c>
      <c r="U43" s="10">
        <v>38</v>
      </c>
      <c r="V43" s="12">
        <f t="shared" si="10"/>
        <v>25000</v>
      </c>
      <c r="W43" s="12">
        <f>SUM($V$5:V43)</f>
        <v>405000</v>
      </c>
      <c r="X43" s="12">
        <f t="shared" si="0"/>
        <v>19300</v>
      </c>
    </row>
    <row r="44" spans="6:24" x14ac:dyDescent="0.3">
      <c r="F44" s="10">
        <v>39</v>
      </c>
      <c r="G44" s="12">
        <f t="shared" si="1"/>
        <v>27750</v>
      </c>
      <c r="H44" s="12">
        <f>SUM($G$5:G44)</f>
        <v>405000</v>
      </c>
      <c r="I44" s="12">
        <f t="shared" si="4"/>
        <v>55500</v>
      </c>
      <c r="J44" s="12">
        <f t="shared" si="8"/>
        <v>2500</v>
      </c>
      <c r="K44" s="12"/>
      <c r="L44" s="10">
        <v>39</v>
      </c>
      <c r="M44" s="12">
        <f t="shared" si="6"/>
        <v>39400</v>
      </c>
      <c r="N44">
        <f t="shared" si="7"/>
        <v>1.0389999999999957</v>
      </c>
      <c r="O44" s="12">
        <f>SUM($M$5:M44)</f>
        <v>637400</v>
      </c>
      <c r="Q44">
        <f t="shared" si="2"/>
        <v>0.52533333333333332</v>
      </c>
      <c r="R44">
        <f t="shared" si="3"/>
        <v>2.1999999999999999E-2</v>
      </c>
      <c r="U44" s="10">
        <v>39</v>
      </c>
      <c r="V44" s="12">
        <f t="shared" si="10"/>
        <v>25000</v>
      </c>
      <c r="W44" s="12">
        <f>SUM($V$5:V44)</f>
        <v>430000</v>
      </c>
      <c r="X44" s="12">
        <f t="shared" si="0"/>
        <v>20740</v>
      </c>
    </row>
    <row r="45" spans="6:24" x14ac:dyDescent="0.3">
      <c r="F45" s="10">
        <v>40</v>
      </c>
      <c r="G45" s="12">
        <f t="shared" si="1"/>
        <v>29000</v>
      </c>
      <c r="H45" s="12">
        <f>SUM($G$5:G45)</f>
        <v>434000</v>
      </c>
      <c r="I45" s="12">
        <f t="shared" si="4"/>
        <v>58000</v>
      </c>
      <c r="J45" s="12">
        <f t="shared" si="8"/>
        <v>2500</v>
      </c>
      <c r="K45" s="12"/>
      <c r="L45" s="10">
        <v>40</v>
      </c>
      <c r="M45" s="12">
        <f t="shared" si="6"/>
        <v>41500</v>
      </c>
      <c r="N45">
        <f t="shared" si="7"/>
        <v>1.0399999999999956</v>
      </c>
      <c r="O45" s="12">
        <f>SUM($M$5:M45)</f>
        <v>678900</v>
      </c>
      <c r="Q45">
        <f t="shared" si="2"/>
        <v>0.55333333333333334</v>
      </c>
      <c r="R45">
        <f t="shared" si="3"/>
        <v>0.57533333333333336</v>
      </c>
      <c r="U45" s="10">
        <v>40</v>
      </c>
      <c r="V45" s="12">
        <f t="shared" si="10"/>
        <v>30000</v>
      </c>
      <c r="W45" s="12">
        <f>SUM($V$5:V45)</f>
        <v>460000</v>
      </c>
      <c r="X45" s="12">
        <f t="shared" si="0"/>
        <v>21890</v>
      </c>
    </row>
    <row r="46" spans="6:24" x14ac:dyDescent="0.3">
      <c r="F46" s="10">
        <v>41</v>
      </c>
      <c r="G46" s="12">
        <f t="shared" si="1"/>
        <v>30250</v>
      </c>
      <c r="H46" s="12">
        <f>SUM($G$5:G46)</f>
        <v>464250</v>
      </c>
      <c r="I46" s="12">
        <f t="shared" si="4"/>
        <v>60500</v>
      </c>
      <c r="J46" s="12">
        <f t="shared" si="8"/>
        <v>2500</v>
      </c>
      <c r="K46" s="12"/>
      <c r="L46" s="10">
        <v>41</v>
      </c>
      <c r="M46" s="12">
        <f t="shared" si="6"/>
        <v>43800</v>
      </c>
      <c r="N46">
        <f t="shared" si="7"/>
        <v>1.0409999999999955</v>
      </c>
      <c r="O46" s="12">
        <f>SUM($M$5:M46)</f>
        <v>722700</v>
      </c>
      <c r="Q46">
        <f t="shared" si="2"/>
        <v>0.58399999999999996</v>
      </c>
      <c r="R46">
        <f t="shared" si="3"/>
        <v>1.1593333333333333</v>
      </c>
      <c r="U46" s="10">
        <v>41</v>
      </c>
      <c r="V46" s="12">
        <f t="shared" si="10"/>
        <v>30000</v>
      </c>
      <c r="W46" s="12">
        <f>SUM($V$5:V46)</f>
        <v>490000</v>
      </c>
      <c r="X46" s="12">
        <f t="shared" si="0"/>
        <v>23270</v>
      </c>
    </row>
    <row r="47" spans="6:24" x14ac:dyDescent="0.3">
      <c r="F47" s="10">
        <v>42</v>
      </c>
      <c r="G47" s="12">
        <f t="shared" si="1"/>
        <v>31500</v>
      </c>
      <c r="H47" s="12">
        <f>SUM($G$5:G47)</f>
        <v>495750</v>
      </c>
      <c r="I47" s="12">
        <f t="shared" si="4"/>
        <v>63000</v>
      </c>
      <c r="J47" s="12">
        <f t="shared" si="8"/>
        <v>2500</v>
      </c>
      <c r="K47" s="12"/>
      <c r="L47" s="10">
        <v>42</v>
      </c>
      <c r="M47" s="12">
        <f t="shared" si="6"/>
        <v>46200</v>
      </c>
      <c r="N47">
        <f t="shared" si="7"/>
        <v>1.0419999999999954</v>
      </c>
      <c r="O47" s="12">
        <f>SUM($M$5:M47)</f>
        <v>768900</v>
      </c>
      <c r="Q47">
        <f t="shared" si="2"/>
        <v>0.61599999999999999</v>
      </c>
      <c r="R47">
        <f t="shared" si="3"/>
        <v>1.7753333333333334</v>
      </c>
      <c r="U47" s="10">
        <v>42</v>
      </c>
      <c r="V47" s="12">
        <f t="shared" si="10"/>
        <v>30000</v>
      </c>
      <c r="W47" s="12">
        <f>SUM($V$5:V47)</f>
        <v>520000</v>
      </c>
      <c r="X47" s="12">
        <f t="shared" si="0"/>
        <v>24890</v>
      </c>
    </row>
    <row r="48" spans="6:24" x14ac:dyDescent="0.3">
      <c r="F48" s="10">
        <v>43</v>
      </c>
      <c r="G48" s="12">
        <f t="shared" si="1"/>
        <v>32750</v>
      </c>
      <c r="H48" s="12">
        <f>SUM($G$5:G48)</f>
        <v>528500</v>
      </c>
      <c r="I48" s="12">
        <f t="shared" si="4"/>
        <v>65500</v>
      </c>
      <c r="J48" s="12">
        <f t="shared" si="8"/>
        <v>2500</v>
      </c>
      <c r="K48" s="12"/>
      <c r="L48" s="10">
        <v>43</v>
      </c>
      <c r="M48" s="12">
        <f t="shared" si="6"/>
        <v>48800</v>
      </c>
      <c r="N48">
        <f t="shared" si="7"/>
        <v>1.0429999999999953</v>
      </c>
      <c r="O48" s="12">
        <f>SUM($M$5:M48)</f>
        <v>817700</v>
      </c>
      <c r="Q48">
        <f t="shared" si="2"/>
        <v>0.65066666666666662</v>
      </c>
      <c r="R48">
        <f t="shared" si="3"/>
        <v>2.4260000000000002</v>
      </c>
      <c r="U48" s="10">
        <v>43</v>
      </c>
      <c r="V48" s="12">
        <f t="shared" si="10"/>
        <v>30000</v>
      </c>
      <c r="W48" s="12">
        <f>SUM($V$5:V48)</f>
        <v>550000</v>
      </c>
      <c r="X48" s="12">
        <f t="shared" si="0"/>
        <v>26770</v>
      </c>
    </row>
    <row r="49" spans="6:24" x14ac:dyDescent="0.3">
      <c r="F49" s="10">
        <v>44</v>
      </c>
      <c r="G49" s="12">
        <f t="shared" si="1"/>
        <v>34000</v>
      </c>
      <c r="H49" s="12">
        <f>SUM($G$5:G49)</f>
        <v>562500</v>
      </c>
      <c r="I49" s="12">
        <f t="shared" si="4"/>
        <v>68000</v>
      </c>
      <c r="J49" s="12">
        <f t="shared" si="8"/>
        <v>2500</v>
      </c>
      <c r="K49" s="12"/>
      <c r="L49" s="10">
        <v>44</v>
      </c>
      <c r="M49" s="12">
        <f t="shared" si="6"/>
        <v>51500</v>
      </c>
      <c r="N49">
        <f t="shared" si="7"/>
        <v>1.0439999999999952</v>
      </c>
      <c r="O49" s="12">
        <f>SUM($M$5:M49)</f>
        <v>869200</v>
      </c>
      <c r="Q49">
        <f t="shared" si="2"/>
        <v>0.68666666666666665</v>
      </c>
      <c r="R49">
        <f t="shared" si="3"/>
        <v>3.1126666666666667</v>
      </c>
      <c r="U49" s="10">
        <v>44</v>
      </c>
      <c r="V49" s="12">
        <f t="shared" si="10"/>
        <v>30000</v>
      </c>
      <c r="W49" s="12">
        <f>SUM($V$5:V49)</f>
        <v>580000</v>
      </c>
      <c r="X49" s="12">
        <f t="shared" si="0"/>
        <v>28920</v>
      </c>
    </row>
    <row r="50" spans="6:24" x14ac:dyDescent="0.3">
      <c r="F50" s="10">
        <v>45</v>
      </c>
      <c r="G50" s="12">
        <f t="shared" si="1"/>
        <v>35750</v>
      </c>
      <c r="H50" s="12">
        <f>SUM($G$5:G50)</f>
        <v>598250</v>
      </c>
      <c r="I50" s="12">
        <f t="shared" si="4"/>
        <v>71500</v>
      </c>
      <c r="J50" s="12">
        <f t="shared" si="8"/>
        <v>3500</v>
      </c>
      <c r="K50" s="12"/>
      <c r="L50" s="10">
        <v>45</v>
      </c>
      <c r="M50" s="12">
        <f t="shared" si="6"/>
        <v>54400</v>
      </c>
      <c r="N50">
        <f t="shared" si="7"/>
        <v>1.044999999999995</v>
      </c>
      <c r="O50" s="12">
        <f>SUM($M$5:M50)</f>
        <v>923600</v>
      </c>
      <c r="Q50">
        <f t="shared" si="2"/>
        <v>0.72533333333333339</v>
      </c>
      <c r="R50">
        <f t="shared" si="3"/>
        <v>3.8380000000000001</v>
      </c>
      <c r="U50" s="10">
        <v>45</v>
      </c>
      <c r="V50" s="12">
        <f t="shared" si="10"/>
        <v>35000</v>
      </c>
      <c r="W50" s="12">
        <f>SUM($V$5:V50)</f>
        <v>615000</v>
      </c>
      <c r="X50" s="12">
        <f t="shared" si="0"/>
        <v>30860</v>
      </c>
    </row>
    <row r="51" spans="6:24" x14ac:dyDescent="0.3">
      <c r="F51" s="14">
        <v>46</v>
      </c>
      <c r="G51" s="12">
        <f t="shared" si="1"/>
        <v>37500</v>
      </c>
      <c r="H51" s="12">
        <f>SUM($G$5:G51)</f>
        <v>635750</v>
      </c>
      <c r="I51" s="12">
        <f t="shared" si="4"/>
        <v>75000</v>
      </c>
      <c r="J51" s="12">
        <f t="shared" si="8"/>
        <v>3500</v>
      </c>
      <c r="K51" s="12"/>
      <c r="L51" s="10">
        <v>46</v>
      </c>
      <c r="M51" s="12">
        <f t="shared" si="6"/>
        <v>57500</v>
      </c>
      <c r="N51">
        <f t="shared" si="7"/>
        <v>1.0459999999999949</v>
      </c>
      <c r="O51" s="12">
        <f>SUM($M$5:M51)</f>
        <v>981100</v>
      </c>
      <c r="Q51">
        <f t="shared" si="2"/>
        <v>0.76666666666666672</v>
      </c>
      <c r="R51">
        <f t="shared" si="3"/>
        <v>4.6046666666666667</v>
      </c>
      <c r="U51" s="10">
        <v>46</v>
      </c>
      <c r="V51" s="12">
        <f t="shared" si="10"/>
        <v>35000</v>
      </c>
      <c r="W51" s="12">
        <f>SUM($V$5:V51)</f>
        <v>650000</v>
      </c>
      <c r="X51" s="12">
        <f t="shared" si="0"/>
        <v>33110</v>
      </c>
    </row>
    <row r="52" spans="6:24" x14ac:dyDescent="0.3">
      <c r="F52" s="10">
        <v>47</v>
      </c>
      <c r="G52" s="12">
        <f t="shared" si="1"/>
        <v>40000</v>
      </c>
      <c r="H52" s="12">
        <f>SUM($G$5:G52)</f>
        <v>675750</v>
      </c>
      <c r="I52" s="12">
        <f>I51+500+QUOTIENT(F52,15)*1500</f>
        <v>80000</v>
      </c>
      <c r="J52" s="12">
        <f t="shared" si="8"/>
        <v>5000</v>
      </c>
      <c r="K52" s="12"/>
      <c r="L52" s="10">
        <v>47</v>
      </c>
      <c r="M52" s="12">
        <f t="shared" si="6"/>
        <v>60800</v>
      </c>
      <c r="N52">
        <f t="shared" si="7"/>
        <v>1.0469999999999948</v>
      </c>
      <c r="O52" s="12">
        <f>SUM($M$5:M52)</f>
        <v>1041900</v>
      </c>
      <c r="Q52">
        <f t="shared" si="2"/>
        <v>0.81066666666666665</v>
      </c>
      <c r="R52">
        <f t="shared" si="3"/>
        <v>5.4153333333333338</v>
      </c>
      <c r="U52" s="10">
        <v>47</v>
      </c>
      <c r="V52" s="12">
        <f t="shared" si="10"/>
        <v>35000</v>
      </c>
      <c r="W52" s="12">
        <f>SUM($V$5:V52)</f>
        <v>685000</v>
      </c>
      <c r="X52" s="12">
        <f t="shared" si="0"/>
        <v>35690</v>
      </c>
    </row>
    <row r="53" spans="6:24" x14ac:dyDescent="0.3">
      <c r="F53" s="10">
        <v>48</v>
      </c>
      <c r="G53" s="12">
        <f t="shared" si="1"/>
        <v>42500</v>
      </c>
      <c r="H53" s="12">
        <f>SUM($G$5:G53)</f>
        <v>718250</v>
      </c>
      <c r="I53" s="12">
        <f t="shared" ref="I53:I65" si="11">I52+500+QUOTIENT(F53,15)*1500</f>
        <v>85000</v>
      </c>
      <c r="J53" s="12">
        <f t="shared" si="8"/>
        <v>5000</v>
      </c>
      <c r="K53" s="12"/>
      <c r="L53" s="10">
        <v>48</v>
      </c>
      <c r="M53" s="12">
        <f t="shared" si="6"/>
        <v>64300</v>
      </c>
      <c r="N53">
        <f t="shared" si="7"/>
        <v>1.0479999999999947</v>
      </c>
      <c r="O53" s="12">
        <f>SUM($M$5:M53)</f>
        <v>1106200</v>
      </c>
      <c r="Q53">
        <f t="shared" si="2"/>
        <v>0.85733333333333328</v>
      </c>
      <c r="R53">
        <f t="shared" si="3"/>
        <v>6.2726666666666668</v>
      </c>
      <c r="U53" s="10">
        <v>48</v>
      </c>
      <c r="V53" s="12">
        <f t="shared" si="10"/>
        <v>35000</v>
      </c>
      <c r="W53" s="12">
        <f>SUM($V$5:V53)</f>
        <v>720000</v>
      </c>
      <c r="X53" s="12">
        <f t="shared" si="0"/>
        <v>38620</v>
      </c>
    </row>
    <row r="54" spans="6:24" x14ac:dyDescent="0.3">
      <c r="F54" s="10">
        <v>49</v>
      </c>
      <c r="G54" s="12">
        <f t="shared" si="1"/>
        <v>45000</v>
      </c>
      <c r="H54" s="12">
        <f>SUM($G$5:G54)</f>
        <v>763250</v>
      </c>
      <c r="I54" s="12">
        <f t="shared" si="11"/>
        <v>90000</v>
      </c>
      <c r="J54" s="12">
        <f t="shared" si="8"/>
        <v>5000</v>
      </c>
      <c r="K54" s="12"/>
      <c r="L54" s="10">
        <v>49</v>
      </c>
      <c r="M54" s="12">
        <f t="shared" si="6"/>
        <v>68000</v>
      </c>
      <c r="N54">
        <f t="shared" si="7"/>
        <v>1.0489999999999946</v>
      </c>
      <c r="O54" s="12">
        <f>SUM($M$5:M54)</f>
        <v>1174200</v>
      </c>
      <c r="Q54">
        <f t="shared" si="2"/>
        <v>0.90666666666666662</v>
      </c>
      <c r="R54">
        <f t="shared" si="3"/>
        <v>7.1793333333333331</v>
      </c>
      <c r="U54" s="10">
        <v>49</v>
      </c>
      <c r="V54" s="12">
        <f t="shared" si="10"/>
        <v>35000</v>
      </c>
      <c r="W54" s="12">
        <f>SUM($V$5:V54)</f>
        <v>755000</v>
      </c>
      <c r="X54" s="12">
        <f t="shared" si="0"/>
        <v>41920</v>
      </c>
    </row>
    <row r="55" spans="6:24" x14ac:dyDescent="0.3">
      <c r="F55" s="10">
        <v>50</v>
      </c>
      <c r="G55" s="12">
        <f t="shared" si="1"/>
        <v>47500</v>
      </c>
      <c r="H55" s="12">
        <f>SUM($G$5:G55)</f>
        <v>810750</v>
      </c>
      <c r="I55" s="12">
        <f t="shared" si="11"/>
        <v>95000</v>
      </c>
      <c r="J55" s="12">
        <f t="shared" si="8"/>
        <v>5000</v>
      </c>
      <c r="K55" s="12"/>
      <c r="L55" s="10">
        <v>50</v>
      </c>
      <c r="M55" s="12">
        <f t="shared" si="6"/>
        <v>72000</v>
      </c>
      <c r="N55">
        <f t="shared" si="7"/>
        <v>1.0499999999999945</v>
      </c>
      <c r="O55" s="12">
        <f>SUM($M$5:M55)</f>
        <v>1246200</v>
      </c>
      <c r="Q55">
        <f t="shared" si="2"/>
        <v>0.96</v>
      </c>
      <c r="R55">
        <f t="shared" si="3"/>
        <v>8.1393333333333331</v>
      </c>
      <c r="U55" s="10">
        <v>50</v>
      </c>
      <c r="V55" s="12">
        <f t="shared" si="10"/>
        <v>40000</v>
      </c>
      <c r="W55" s="12">
        <f>SUM($V$5:V55)</f>
        <v>795000</v>
      </c>
      <c r="X55" s="12">
        <f t="shared" si="0"/>
        <v>45120</v>
      </c>
    </row>
    <row r="56" spans="6:24" x14ac:dyDescent="0.3">
      <c r="F56" s="10">
        <v>51</v>
      </c>
      <c r="G56" s="12">
        <f t="shared" si="1"/>
        <v>50000</v>
      </c>
      <c r="H56" s="12">
        <f>SUM($G$5:G56)</f>
        <v>860750</v>
      </c>
      <c r="I56" s="12">
        <f t="shared" si="11"/>
        <v>100000</v>
      </c>
      <c r="J56" s="12">
        <f t="shared" si="8"/>
        <v>5000</v>
      </c>
      <c r="K56" s="12"/>
      <c r="L56" s="10">
        <v>51</v>
      </c>
      <c r="M56" s="12">
        <f t="shared" si="6"/>
        <v>76200</v>
      </c>
      <c r="N56">
        <f t="shared" si="7"/>
        <v>1.0509999999999944</v>
      </c>
      <c r="O56" s="12">
        <f>SUM($M$5:M56)</f>
        <v>1322400</v>
      </c>
      <c r="Q56">
        <f t="shared" si="2"/>
        <v>1.016</v>
      </c>
      <c r="R56">
        <f t="shared" si="3"/>
        <v>9.1553333333333331</v>
      </c>
      <c r="U56" s="10">
        <v>51</v>
      </c>
      <c r="V56" s="12">
        <f t="shared" si="10"/>
        <v>40000</v>
      </c>
      <c r="W56" s="12">
        <f>SUM($V$5:V56)</f>
        <v>835000</v>
      </c>
      <c r="X56" s="12">
        <f t="shared" si="0"/>
        <v>48740</v>
      </c>
    </row>
    <row r="57" spans="6:24" x14ac:dyDescent="0.3">
      <c r="F57" s="10">
        <v>52</v>
      </c>
      <c r="G57" s="12">
        <f t="shared" si="1"/>
        <v>52500</v>
      </c>
      <c r="H57" s="12">
        <f>SUM($G$5:G57)</f>
        <v>913250</v>
      </c>
      <c r="I57" s="12">
        <f t="shared" si="11"/>
        <v>105000</v>
      </c>
      <c r="J57" s="12">
        <f t="shared" si="8"/>
        <v>5000</v>
      </c>
      <c r="K57" s="12"/>
      <c r="L57" s="10">
        <v>52</v>
      </c>
      <c r="M57" s="12">
        <f t="shared" si="6"/>
        <v>80700</v>
      </c>
      <c r="N57">
        <f t="shared" si="7"/>
        <v>1.0519999999999943</v>
      </c>
      <c r="O57" s="12">
        <f>SUM($M$5:M57)</f>
        <v>1403100</v>
      </c>
      <c r="Q57">
        <f t="shared" si="2"/>
        <v>1.0760000000000001</v>
      </c>
      <c r="R57">
        <f t="shared" si="3"/>
        <v>10.231333333333334</v>
      </c>
      <c r="U57" s="10">
        <v>52</v>
      </c>
      <c r="V57" s="12">
        <f t="shared" si="10"/>
        <v>40000</v>
      </c>
      <c r="W57" s="12">
        <f>SUM($V$5:V57)</f>
        <v>875000</v>
      </c>
      <c r="X57" s="12">
        <f t="shared" si="0"/>
        <v>52810</v>
      </c>
    </row>
    <row r="58" spans="6:24" x14ac:dyDescent="0.3">
      <c r="F58" s="10">
        <v>53</v>
      </c>
      <c r="G58" s="12">
        <f t="shared" si="1"/>
        <v>55000</v>
      </c>
      <c r="H58" s="12">
        <f>SUM($G$5:G58)</f>
        <v>968250</v>
      </c>
      <c r="I58" s="12">
        <f t="shared" si="11"/>
        <v>110000</v>
      </c>
      <c r="J58" s="12">
        <f t="shared" si="8"/>
        <v>5000</v>
      </c>
      <c r="K58" s="12"/>
      <c r="L58" s="10">
        <v>53</v>
      </c>
      <c r="M58" s="12">
        <f t="shared" si="6"/>
        <v>85600</v>
      </c>
      <c r="N58">
        <f t="shared" si="7"/>
        <v>1.0529999999999942</v>
      </c>
      <c r="O58" s="12">
        <f>SUM($M$5:M58)</f>
        <v>1488700</v>
      </c>
      <c r="Q58">
        <f t="shared" si="2"/>
        <v>1.1413333333333333</v>
      </c>
      <c r="R58">
        <f t="shared" si="3"/>
        <v>11.372666666666667</v>
      </c>
      <c r="U58" s="10">
        <v>53</v>
      </c>
      <c r="V58" s="12">
        <f t="shared" si="10"/>
        <v>40000</v>
      </c>
      <c r="W58" s="12">
        <f>SUM($V$5:V58)</f>
        <v>915000</v>
      </c>
      <c r="X58" s="12">
        <f t="shared" si="0"/>
        <v>57370</v>
      </c>
    </row>
    <row r="59" spans="6:24" x14ac:dyDescent="0.3">
      <c r="F59" s="10">
        <v>54</v>
      </c>
      <c r="G59" s="12">
        <f t="shared" si="1"/>
        <v>57500</v>
      </c>
      <c r="H59" s="12">
        <f>SUM($G$5:G59)</f>
        <v>1025750</v>
      </c>
      <c r="I59" s="12">
        <f t="shared" si="11"/>
        <v>115000</v>
      </c>
      <c r="J59" s="12">
        <f t="shared" si="8"/>
        <v>5000</v>
      </c>
      <c r="K59" s="12"/>
      <c r="L59" s="10">
        <v>54</v>
      </c>
      <c r="M59" s="12">
        <f t="shared" si="6"/>
        <v>90800</v>
      </c>
      <c r="N59">
        <f t="shared" si="7"/>
        <v>1.0539999999999941</v>
      </c>
      <c r="O59" s="12">
        <f>SUM($M$5:M59)</f>
        <v>1579500</v>
      </c>
      <c r="Q59">
        <f t="shared" si="2"/>
        <v>1.2106666666666666</v>
      </c>
      <c r="R59">
        <f t="shared" si="3"/>
        <v>12.583333333333334</v>
      </c>
      <c r="U59" s="10">
        <v>54</v>
      </c>
      <c r="V59" s="12">
        <f t="shared" si="10"/>
        <v>40000</v>
      </c>
      <c r="W59" s="12">
        <f>SUM($V$5:V59)</f>
        <v>955000</v>
      </c>
      <c r="X59" s="12">
        <f t="shared" si="0"/>
        <v>62450</v>
      </c>
    </row>
    <row r="60" spans="6:24" x14ac:dyDescent="0.3">
      <c r="F60" s="10">
        <v>55</v>
      </c>
      <c r="G60" s="12">
        <f t="shared" si="1"/>
        <v>60000</v>
      </c>
      <c r="H60" s="12">
        <f>SUM($G$5:G60)</f>
        <v>1085750</v>
      </c>
      <c r="I60" s="12">
        <f t="shared" si="11"/>
        <v>120000</v>
      </c>
      <c r="J60" s="12">
        <f t="shared" si="8"/>
        <v>5000</v>
      </c>
      <c r="K60" s="12"/>
      <c r="L60" s="10">
        <v>55</v>
      </c>
      <c r="M60" s="12">
        <f t="shared" si="6"/>
        <v>96400</v>
      </c>
      <c r="N60">
        <f t="shared" si="7"/>
        <v>1.0549999999999939</v>
      </c>
      <c r="O60" s="12">
        <f>SUM($M$5:M60)</f>
        <v>1675900</v>
      </c>
      <c r="Q60">
        <f t="shared" si="2"/>
        <v>1.2853333333333334</v>
      </c>
      <c r="R60">
        <f t="shared" si="3"/>
        <v>13.868666666666666</v>
      </c>
      <c r="U60" s="10">
        <v>55</v>
      </c>
      <c r="V60" s="12">
        <f t="shared" si="10"/>
        <v>45000</v>
      </c>
      <c r="W60" s="12">
        <f>SUM($V$5:V60)</f>
        <v>1000000</v>
      </c>
      <c r="X60" s="12">
        <f t="shared" si="0"/>
        <v>67590</v>
      </c>
    </row>
    <row r="61" spans="6:24" x14ac:dyDescent="0.3">
      <c r="F61" s="10">
        <v>56</v>
      </c>
      <c r="G61" s="12">
        <f t="shared" si="1"/>
        <v>62500</v>
      </c>
      <c r="H61" s="12">
        <f>SUM($G$5:G61)</f>
        <v>1148250</v>
      </c>
      <c r="I61" s="12">
        <f t="shared" si="11"/>
        <v>125000</v>
      </c>
      <c r="J61" s="12">
        <f t="shared" si="8"/>
        <v>5000</v>
      </c>
      <c r="K61" s="12"/>
      <c r="L61" s="10">
        <v>56</v>
      </c>
      <c r="M61" s="12">
        <f t="shared" si="6"/>
        <v>102400</v>
      </c>
      <c r="N61">
        <f t="shared" si="7"/>
        <v>1.0559999999999938</v>
      </c>
      <c r="O61" s="12">
        <f>SUM($M$5:M61)</f>
        <v>1778300</v>
      </c>
      <c r="Q61">
        <f t="shared" si="2"/>
        <v>1.3653333333333333</v>
      </c>
      <c r="R61">
        <f t="shared" si="3"/>
        <v>15.234</v>
      </c>
      <c r="U61" s="10">
        <v>56</v>
      </c>
      <c r="V61" s="12">
        <f t="shared" si="10"/>
        <v>45000</v>
      </c>
      <c r="W61" s="12">
        <f>SUM($V$5:V61)</f>
        <v>1045000</v>
      </c>
      <c r="X61" s="12">
        <f t="shared" si="0"/>
        <v>73330</v>
      </c>
    </row>
    <row r="62" spans="6:24" x14ac:dyDescent="0.3">
      <c r="F62" s="10">
        <v>57</v>
      </c>
      <c r="G62" s="12">
        <f t="shared" si="1"/>
        <v>65000</v>
      </c>
      <c r="H62" s="12">
        <f>SUM($G$5:G62)</f>
        <v>1213250</v>
      </c>
      <c r="I62" s="12">
        <f t="shared" si="11"/>
        <v>130000</v>
      </c>
      <c r="J62" s="12">
        <f t="shared" si="8"/>
        <v>5000</v>
      </c>
      <c r="K62" s="12"/>
      <c r="L62" s="10">
        <v>57</v>
      </c>
      <c r="M62" s="12">
        <f t="shared" si="6"/>
        <v>108800</v>
      </c>
      <c r="N62">
        <f t="shared" si="7"/>
        <v>1.0569999999999937</v>
      </c>
      <c r="O62" s="12">
        <f>SUM($M$5:M62)</f>
        <v>1887100</v>
      </c>
      <c r="Q62">
        <f t="shared" si="2"/>
        <v>1.4506666666666668</v>
      </c>
      <c r="R62">
        <f t="shared" si="3"/>
        <v>16.684666666666665</v>
      </c>
      <c r="U62" s="10">
        <v>57</v>
      </c>
      <c r="V62" s="12">
        <f t="shared" si="10"/>
        <v>45000</v>
      </c>
      <c r="W62" s="12">
        <f>SUM($V$5:V62)</f>
        <v>1090000</v>
      </c>
      <c r="X62" s="12">
        <f t="shared" si="0"/>
        <v>79710</v>
      </c>
    </row>
    <row r="63" spans="6:24" x14ac:dyDescent="0.3">
      <c r="F63" s="10">
        <v>58</v>
      </c>
      <c r="G63" s="12">
        <f t="shared" si="1"/>
        <v>67500</v>
      </c>
      <c r="H63" s="12">
        <f>SUM($G$5:G63)</f>
        <v>1280750</v>
      </c>
      <c r="I63" s="12">
        <f t="shared" si="11"/>
        <v>135000</v>
      </c>
      <c r="J63" s="12">
        <f t="shared" si="8"/>
        <v>5000</v>
      </c>
      <c r="K63" s="12"/>
      <c r="L63" s="10">
        <v>58</v>
      </c>
      <c r="M63" s="12">
        <f t="shared" si="6"/>
        <v>115700</v>
      </c>
      <c r="N63">
        <f t="shared" si="7"/>
        <v>1.0579999999999936</v>
      </c>
      <c r="O63" s="12">
        <f>SUM($M$5:M63)</f>
        <v>2002800</v>
      </c>
      <c r="Q63">
        <f t="shared" si="2"/>
        <v>1.5426666666666666</v>
      </c>
      <c r="R63">
        <f t="shared" si="3"/>
        <v>18.227333333333334</v>
      </c>
      <c r="U63" s="10">
        <v>58</v>
      </c>
      <c r="V63" s="12">
        <f t="shared" si="10"/>
        <v>45000</v>
      </c>
      <c r="W63" s="12">
        <f>SUM($V$5:V63)</f>
        <v>1135000</v>
      </c>
      <c r="X63" s="12">
        <f t="shared" si="0"/>
        <v>86780</v>
      </c>
    </row>
    <row r="64" spans="6:24" x14ac:dyDescent="0.3">
      <c r="F64" s="10">
        <v>59</v>
      </c>
      <c r="G64" s="12">
        <f t="shared" si="1"/>
        <v>70000</v>
      </c>
      <c r="H64" s="12">
        <f>SUM($G$5:G64)</f>
        <v>1350750</v>
      </c>
      <c r="I64" s="12">
        <f t="shared" si="11"/>
        <v>140000</v>
      </c>
      <c r="J64" s="12">
        <f t="shared" si="8"/>
        <v>5000</v>
      </c>
      <c r="K64" s="12"/>
      <c r="L64" s="10">
        <v>59</v>
      </c>
      <c r="M64" s="12">
        <f t="shared" si="6"/>
        <v>123100</v>
      </c>
      <c r="N64">
        <f t="shared" si="7"/>
        <v>1.0589999999999935</v>
      </c>
      <c r="O64" s="12">
        <f>SUM($M$5:M64)</f>
        <v>2125900</v>
      </c>
      <c r="Q64">
        <f t="shared" si="2"/>
        <v>1.6413333333333333</v>
      </c>
      <c r="R64">
        <f t="shared" si="3"/>
        <v>19.868666666666666</v>
      </c>
      <c r="U64" s="10">
        <v>59</v>
      </c>
      <c r="V64" s="12">
        <f t="shared" si="10"/>
        <v>45000</v>
      </c>
      <c r="W64" s="12">
        <f>SUM($V$5:V64)</f>
        <v>1180000</v>
      </c>
      <c r="X64" s="12">
        <f t="shared" si="0"/>
        <v>94590</v>
      </c>
    </row>
    <row r="65" spans="6:24" x14ac:dyDescent="0.3">
      <c r="F65" s="10">
        <v>60</v>
      </c>
      <c r="G65" s="12">
        <f t="shared" si="1"/>
        <v>73250</v>
      </c>
      <c r="H65" s="12">
        <f>SUM($G$5:G65)</f>
        <v>1424000</v>
      </c>
      <c r="I65" s="12">
        <f t="shared" si="11"/>
        <v>146500</v>
      </c>
      <c r="J65" s="12">
        <f t="shared" si="8"/>
        <v>6500</v>
      </c>
      <c r="K65" s="12"/>
      <c r="L65" s="10">
        <v>60</v>
      </c>
      <c r="M65" s="12">
        <f t="shared" si="6"/>
        <v>131100</v>
      </c>
      <c r="N65">
        <f t="shared" si="7"/>
        <v>1.0599999999999934</v>
      </c>
      <c r="O65" s="12">
        <f>SUM($M$5:M65)</f>
        <v>2257000</v>
      </c>
      <c r="Q65">
        <f t="shared" si="2"/>
        <v>1.748</v>
      </c>
      <c r="R65">
        <f t="shared" si="3"/>
        <v>21.616666666666667</v>
      </c>
      <c r="U65" s="10">
        <v>60</v>
      </c>
      <c r="V65" s="12">
        <f t="shared" si="10"/>
        <v>50000</v>
      </c>
      <c r="W65" s="12">
        <f>SUM($V$5:V65)</f>
        <v>1230000</v>
      </c>
      <c r="X65" s="12">
        <f t="shared" si="0"/>
        <v>102700</v>
      </c>
    </row>
    <row r="66" spans="6:24" x14ac:dyDescent="0.3">
      <c r="G66" s="12"/>
      <c r="H66" s="12"/>
      <c r="I66" s="12"/>
      <c r="J66" s="12"/>
      <c r="K66" s="12"/>
      <c r="L66" s="10">
        <v>61</v>
      </c>
      <c r="M66" s="12">
        <f t="shared" si="6"/>
        <v>139700</v>
      </c>
      <c r="N66">
        <f t="shared" si="7"/>
        <v>1.0609999999999933</v>
      </c>
      <c r="O66" s="12">
        <f>SUM($M$5:M66)</f>
        <v>2396700</v>
      </c>
      <c r="Q66">
        <f t="shared" si="2"/>
        <v>1.8626666666666667</v>
      </c>
      <c r="R66">
        <f t="shared" si="3"/>
        <v>23.479333333333333</v>
      </c>
      <c r="U66" s="10">
        <v>61</v>
      </c>
      <c r="V66" s="12">
        <f t="shared" si="10"/>
        <v>50000</v>
      </c>
      <c r="W66" s="12">
        <f>SUM($V$5:V66)</f>
        <v>1280000</v>
      </c>
      <c r="X66" s="12">
        <f t="shared" si="0"/>
        <v>111670</v>
      </c>
    </row>
    <row r="67" spans="6:24" x14ac:dyDescent="0.3">
      <c r="G67" s="12"/>
      <c r="H67" s="12"/>
      <c r="I67" s="12"/>
      <c r="J67" s="12"/>
      <c r="K67" s="12"/>
      <c r="L67" s="10">
        <v>62</v>
      </c>
      <c r="M67" s="12">
        <f t="shared" si="6"/>
        <v>148900</v>
      </c>
      <c r="N67">
        <f t="shared" si="7"/>
        <v>1.0619999999999932</v>
      </c>
      <c r="O67" s="12">
        <f>SUM($M$5:M67)</f>
        <v>2545600</v>
      </c>
      <c r="Q67">
        <f t="shared" si="2"/>
        <v>1.9853333333333334</v>
      </c>
      <c r="R67">
        <f t="shared" si="3"/>
        <v>25.464666666666666</v>
      </c>
      <c r="U67" s="10">
        <v>62</v>
      </c>
      <c r="V67" s="12">
        <f t="shared" si="10"/>
        <v>50000</v>
      </c>
      <c r="W67" s="12">
        <f>SUM($V$5:V67)</f>
        <v>1330000</v>
      </c>
      <c r="X67" s="12">
        <f t="shared" si="0"/>
        <v>121560</v>
      </c>
    </row>
    <row r="68" spans="6:24" x14ac:dyDescent="0.3">
      <c r="G68" s="12"/>
      <c r="H68" s="12"/>
      <c r="I68" s="12"/>
      <c r="J68" s="12"/>
      <c r="K68" s="12"/>
      <c r="L68" s="10">
        <v>63</v>
      </c>
      <c r="M68" s="12">
        <f t="shared" si="6"/>
        <v>158900</v>
      </c>
      <c r="N68">
        <f t="shared" si="7"/>
        <v>1.0629999999999931</v>
      </c>
      <c r="O68" s="12">
        <f>SUM($M$5:M68)</f>
        <v>2704500</v>
      </c>
      <c r="Q68">
        <f t="shared" si="2"/>
        <v>2.1186666666666665</v>
      </c>
      <c r="R68">
        <f t="shared" si="3"/>
        <v>27.583333333333332</v>
      </c>
      <c r="U68" s="10">
        <v>63</v>
      </c>
      <c r="V68" s="12">
        <f t="shared" si="10"/>
        <v>50000</v>
      </c>
      <c r="W68" s="12">
        <f>SUM($V$5:V68)</f>
        <v>1380000</v>
      </c>
      <c r="X68" s="12">
        <f t="shared" si="0"/>
        <v>132450</v>
      </c>
    </row>
    <row r="69" spans="6:24" x14ac:dyDescent="0.3">
      <c r="G69" s="12"/>
      <c r="H69" s="12"/>
      <c r="I69" s="12"/>
      <c r="J69" s="12"/>
      <c r="K69" s="12"/>
      <c r="L69" s="10">
        <v>64</v>
      </c>
      <c r="M69" s="12">
        <f t="shared" si="6"/>
        <v>169700</v>
      </c>
      <c r="N69">
        <f t="shared" si="7"/>
        <v>1.063999999999993</v>
      </c>
      <c r="O69" s="12">
        <f>SUM($M$5:M69)</f>
        <v>2874200</v>
      </c>
      <c r="Q69">
        <f t="shared" si="2"/>
        <v>2.2626666666666666</v>
      </c>
      <c r="R69">
        <f t="shared" si="3"/>
        <v>29.846</v>
      </c>
      <c r="U69" s="10">
        <v>64</v>
      </c>
      <c r="V69" s="12">
        <f t="shared" si="10"/>
        <v>50000</v>
      </c>
      <c r="W69" s="12">
        <f>SUM($V$5:V69)</f>
        <v>1430000</v>
      </c>
      <c r="X69" s="12">
        <f t="shared" ref="X69:X132" si="12">(O69-W69)/10</f>
        <v>144420</v>
      </c>
    </row>
    <row r="70" spans="6:24" x14ac:dyDescent="0.3">
      <c r="G70" s="12"/>
      <c r="H70" s="12"/>
      <c r="I70" s="12"/>
      <c r="J70" s="12"/>
      <c r="K70" s="12"/>
      <c r="L70" s="10">
        <v>65</v>
      </c>
      <c r="M70" s="12">
        <f t="shared" si="6"/>
        <v>181300</v>
      </c>
      <c r="N70">
        <f t="shared" si="7"/>
        <v>1.0649999999999928</v>
      </c>
      <c r="O70" s="12">
        <f>SUM($M$5:M70)</f>
        <v>3055500</v>
      </c>
      <c r="Q70">
        <f t="shared" ref="Q70:Q105" si="13">M70/$I$51</f>
        <v>2.4173333333333331</v>
      </c>
      <c r="R70">
        <f t="shared" ref="R70:R105" si="14">IF(O70&lt;$H$51,0,(O70-$H$51)/$I$51)</f>
        <v>32.263333333333335</v>
      </c>
      <c r="U70" s="10">
        <v>65</v>
      </c>
      <c r="V70" s="12">
        <f>V65+10000</f>
        <v>60000</v>
      </c>
      <c r="W70" s="12">
        <f>SUM($V$5:V70)</f>
        <v>1490000</v>
      </c>
      <c r="X70" s="12">
        <f t="shared" si="12"/>
        <v>156550</v>
      </c>
    </row>
    <row r="71" spans="6:24" x14ac:dyDescent="0.3">
      <c r="G71" s="12"/>
      <c r="H71" s="12"/>
      <c r="I71" s="12"/>
      <c r="J71" s="12"/>
      <c r="K71" s="12"/>
      <c r="L71" s="10">
        <v>66</v>
      </c>
      <c r="M71" s="12">
        <f t="shared" ref="M71:M105" si="15">ROUNDUP((M70+500)*N71,-2)</f>
        <v>193800</v>
      </c>
      <c r="N71">
        <f t="shared" ref="N71:N86" si="16">N70+0.001</f>
        <v>1.0659999999999927</v>
      </c>
      <c r="O71" s="12">
        <f>SUM($M$5:M71)</f>
        <v>3249300</v>
      </c>
      <c r="Q71">
        <f t="shared" si="13"/>
        <v>2.5840000000000001</v>
      </c>
      <c r="R71">
        <f t="shared" si="14"/>
        <v>34.847333333333331</v>
      </c>
      <c r="U71" s="10">
        <v>66</v>
      </c>
      <c r="V71" s="12">
        <f t="shared" ref="V71:V94" si="17">V66+10000</f>
        <v>60000</v>
      </c>
      <c r="W71" s="12">
        <f>SUM($V$5:V71)</f>
        <v>1550000</v>
      </c>
      <c r="X71" s="12">
        <f t="shared" si="12"/>
        <v>169930</v>
      </c>
    </row>
    <row r="72" spans="6:24" x14ac:dyDescent="0.3">
      <c r="G72" s="12"/>
      <c r="H72" s="12"/>
      <c r="I72" s="12"/>
      <c r="J72" s="12"/>
      <c r="K72" s="12"/>
      <c r="L72" s="10">
        <v>67</v>
      </c>
      <c r="M72" s="12">
        <f t="shared" si="15"/>
        <v>207400</v>
      </c>
      <c r="N72">
        <f t="shared" si="16"/>
        <v>1.0669999999999926</v>
      </c>
      <c r="O72" s="12">
        <f>SUM($M$5:M72)</f>
        <v>3456700</v>
      </c>
      <c r="Q72">
        <f t="shared" si="13"/>
        <v>2.7653333333333334</v>
      </c>
      <c r="R72">
        <f t="shared" si="14"/>
        <v>37.612666666666669</v>
      </c>
      <c r="U72" s="10">
        <v>67</v>
      </c>
      <c r="V72" s="12">
        <f t="shared" si="17"/>
        <v>60000</v>
      </c>
      <c r="W72" s="12">
        <f>SUM($V$5:V72)</f>
        <v>1610000</v>
      </c>
      <c r="X72" s="12">
        <f t="shared" si="12"/>
        <v>184670</v>
      </c>
    </row>
    <row r="73" spans="6:24" x14ac:dyDescent="0.3">
      <c r="G73" s="12"/>
      <c r="H73" s="12"/>
      <c r="I73" s="12"/>
      <c r="J73" s="12"/>
      <c r="K73" s="12"/>
      <c r="L73" s="10">
        <v>68</v>
      </c>
      <c r="M73" s="12">
        <f t="shared" si="15"/>
        <v>222100</v>
      </c>
      <c r="N73">
        <f t="shared" si="16"/>
        <v>1.0679999999999925</v>
      </c>
      <c r="O73" s="12">
        <f>SUM($M$5:M73)</f>
        <v>3678800</v>
      </c>
      <c r="Q73">
        <f t="shared" si="13"/>
        <v>2.9613333333333332</v>
      </c>
      <c r="R73">
        <f t="shared" si="14"/>
        <v>40.573999999999998</v>
      </c>
      <c r="U73" s="10">
        <v>68</v>
      </c>
      <c r="V73" s="12">
        <f t="shared" si="17"/>
        <v>60000</v>
      </c>
      <c r="W73" s="12">
        <f>SUM($V$5:V73)</f>
        <v>1670000</v>
      </c>
      <c r="X73" s="12">
        <f t="shared" si="12"/>
        <v>200880</v>
      </c>
    </row>
    <row r="74" spans="6:24" x14ac:dyDescent="0.3">
      <c r="G74" s="12"/>
      <c r="H74" s="12"/>
      <c r="I74" s="12"/>
      <c r="J74" s="12"/>
      <c r="K74" s="12"/>
      <c r="L74" s="10">
        <v>69</v>
      </c>
      <c r="M74" s="12">
        <f t="shared" si="15"/>
        <v>238000</v>
      </c>
      <c r="N74">
        <f t="shared" si="16"/>
        <v>1.0689999999999924</v>
      </c>
      <c r="O74" s="12">
        <f>SUM($M$5:M74)</f>
        <v>3916800</v>
      </c>
      <c r="Q74">
        <f t="shared" si="13"/>
        <v>3.1733333333333333</v>
      </c>
      <c r="R74">
        <f t="shared" si="14"/>
        <v>43.74733333333333</v>
      </c>
      <c r="U74" s="10">
        <v>69</v>
      </c>
      <c r="V74" s="12">
        <f t="shared" si="17"/>
        <v>60000</v>
      </c>
      <c r="W74" s="12">
        <f>SUM($V$5:V74)</f>
        <v>1730000</v>
      </c>
      <c r="X74" s="12">
        <f t="shared" si="12"/>
        <v>218680</v>
      </c>
    </row>
    <row r="75" spans="6:24" x14ac:dyDescent="0.3">
      <c r="G75" s="12"/>
      <c r="H75" s="12"/>
      <c r="I75" s="12"/>
      <c r="J75" s="12"/>
      <c r="K75" s="12"/>
      <c r="L75" s="10">
        <v>70</v>
      </c>
      <c r="M75" s="12">
        <f t="shared" si="15"/>
        <v>255200</v>
      </c>
      <c r="N75">
        <f t="shared" si="16"/>
        <v>1.0699999999999923</v>
      </c>
      <c r="O75" s="12">
        <f>SUM($M$5:M75)</f>
        <v>4172000</v>
      </c>
      <c r="Q75">
        <f t="shared" si="13"/>
        <v>3.4026666666666667</v>
      </c>
      <c r="R75">
        <f t="shared" si="14"/>
        <v>47.15</v>
      </c>
      <c r="U75" s="10">
        <v>70</v>
      </c>
      <c r="V75" s="12">
        <f t="shared" si="17"/>
        <v>70000</v>
      </c>
      <c r="W75" s="12">
        <f>SUM($V$5:V75)</f>
        <v>1800000</v>
      </c>
      <c r="X75" s="12">
        <f t="shared" si="12"/>
        <v>237200</v>
      </c>
    </row>
    <row r="76" spans="6:24" x14ac:dyDescent="0.3">
      <c r="G76" s="12"/>
      <c r="H76" s="12"/>
      <c r="I76" s="12"/>
      <c r="J76" s="12"/>
      <c r="K76" s="12"/>
      <c r="L76" s="10">
        <v>71</v>
      </c>
      <c r="M76" s="12">
        <f t="shared" si="15"/>
        <v>273600</v>
      </c>
      <c r="N76">
        <f>N75</f>
        <v>1.0699999999999923</v>
      </c>
      <c r="O76" s="12">
        <f>SUM($M$5:M76)</f>
        <v>4445600</v>
      </c>
      <c r="Q76">
        <f t="shared" si="13"/>
        <v>3.6480000000000001</v>
      </c>
      <c r="R76">
        <f t="shared" si="14"/>
        <v>50.798000000000002</v>
      </c>
      <c r="U76" s="10">
        <v>71</v>
      </c>
      <c r="V76" s="12">
        <f t="shared" si="17"/>
        <v>70000</v>
      </c>
      <c r="W76" s="12">
        <f>SUM($V$5:V76)</f>
        <v>1870000</v>
      </c>
      <c r="X76" s="12">
        <f t="shared" si="12"/>
        <v>257560</v>
      </c>
    </row>
    <row r="77" spans="6:24" x14ac:dyDescent="0.3">
      <c r="G77" s="12"/>
      <c r="H77" s="12"/>
      <c r="I77" s="12"/>
      <c r="J77" s="12"/>
      <c r="K77" s="12"/>
      <c r="L77" s="10">
        <v>72</v>
      </c>
      <c r="M77" s="12">
        <f t="shared" si="15"/>
        <v>293600</v>
      </c>
      <c r="N77">
        <f t="shared" si="16"/>
        <v>1.0709999999999922</v>
      </c>
      <c r="O77" s="12">
        <f>SUM($M$5:M77)</f>
        <v>4739200</v>
      </c>
      <c r="Q77">
        <f t="shared" si="13"/>
        <v>3.9146666666666667</v>
      </c>
      <c r="R77">
        <f t="shared" si="14"/>
        <v>54.712666666666664</v>
      </c>
      <c r="U77" s="10">
        <v>72</v>
      </c>
      <c r="V77" s="12">
        <f t="shared" si="17"/>
        <v>70000</v>
      </c>
      <c r="W77" s="12">
        <f>SUM($V$5:V77)</f>
        <v>1940000</v>
      </c>
      <c r="X77" s="12">
        <f t="shared" si="12"/>
        <v>279920</v>
      </c>
    </row>
    <row r="78" spans="6:24" x14ac:dyDescent="0.3">
      <c r="G78" s="12"/>
      <c r="H78" s="12"/>
      <c r="I78" s="12"/>
      <c r="J78" s="12"/>
      <c r="K78" s="12"/>
      <c r="L78" s="10">
        <v>73</v>
      </c>
      <c r="M78" s="12">
        <f t="shared" si="15"/>
        <v>315300</v>
      </c>
      <c r="N78">
        <f t="shared" si="16"/>
        <v>1.0719999999999921</v>
      </c>
      <c r="O78" s="12">
        <f>SUM($M$5:M78)</f>
        <v>5054500</v>
      </c>
      <c r="Q78">
        <f t="shared" si="13"/>
        <v>4.2039999999999997</v>
      </c>
      <c r="R78">
        <f t="shared" si="14"/>
        <v>58.916666666666664</v>
      </c>
      <c r="U78" s="10">
        <v>73</v>
      </c>
      <c r="V78" s="12">
        <f t="shared" si="17"/>
        <v>70000</v>
      </c>
      <c r="W78" s="12">
        <f>SUM($V$5:V78)</f>
        <v>2010000</v>
      </c>
      <c r="X78" s="12">
        <f t="shared" si="12"/>
        <v>304450</v>
      </c>
    </row>
    <row r="79" spans="6:24" x14ac:dyDescent="0.3">
      <c r="G79" s="12"/>
      <c r="H79" s="12"/>
      <c r="I79" s="12"/>
      <c r="J79" s="12"/>
      <c r="K79" s="12"/>
      <c r="L79" s="10">
        <v>74</v>
      </c>
      <c r="M79" s="12">
        <f t="shared" si="15"/>
        <v>338900</v>
      </c>
      <c r="N79">
        <f t="shared" si="16"/>
        <v>1.072999999999992</v>
      </c>
      <c r="O79" s="12">
        <f>SUM($M$5:M79)</f>
        <v>5393400</v>
      </c>
      <c r="Q79">
        <f t="shared" si="13"/>
        <v>4.5186666666666664</v>
      </c>
      <c r="R79">
        <f t="shared" si="14"/>
        <v>63.435333333333332</v>
      </c>
      <c r="U79" s="10">
        <v>74</v>
      </c>
      <c r="V79" s="12">
        <f t="shared" si="17"/>
        <v>70000</v>
      </c>
      <c r="W79" s="12">
        <f>SUM($V$5:V79)</f>
        <v>2080000</v>
      </c>
      <c r="X79" s="12">
        <f t="shared" si="12"/>
        <v>331340</v>
      </c>
    </row>
    <row r="80" spans="6:24" x14ac:dyDescent="0.3">
      <c r="G80" s="12"/>
      <c r="H80" s="12"/>
      <c r="I80" s="12"/>
      <c r="J80" s="12"/>
      <c r="K80" s="12"/>
      <c r="L80" s="10">
        <v>75</v>
      </c>
      <c r="M80" s="12">
        <f t="shared" si="15"/>
        <v>364600</v>
      </c>
      <c r="N80">
        <f t="shared" si="16"/>
        <v>1.0739999999999919</v>
      </c>
      <c r="O80" s="12">
        <f>SUM($M$5:M80)</f>
        <v>5758000</v>
      </c>
      <c r="Q80">
        <f t="shared" si="13"/>
        <v>4.8613333333333335</v>
      </c>
      <c r="R80">
        <f t="shared" si="14"/>
        <v>68.296666666666667</v>
      </c>
      <c r="U80" s="10">
        <v>75</v>
      </c>
      <c r="V80" s="12">
        <f t="shared" si="17"/>
        <v>80000</v>
      </c>
      <c r="W80" s="12">
        <f>SUM($V$5:V80)</f>
        <v>2160000</v>
      </c>
      <c r="X80" s="12">
        <f t="shared" si="12"/>
        <v>359800</v>
      </c>
    </row>
    <row r="81" spans="7:24" x14ac:dyDescent="0.3">
      <c r="G81" s="12"/>
      <c r="H81" s="12"/>
      <c r="I81" s="12"/>
      <c r="J81" s="12"/>
      <c r="K81" s="12"/>
      <c r="L81" s="10">
        <v>76</v>
      </c>
      <c r="M81" s="12">
        <f t="shared" si="15"/>
        <v>392500</v>
      </c>
      <c r="N81">
        <f t="shared" si="16"/>
        <v>1.0749999999999917</v>
      </c>
      <c r="O81" s="12">
        <f>SUM($M$5:M81)</f>
        <v>6150500</v>
      </c>
      <c r="Q81">
        <f t="shared" si="13"/>
        <v>5.2333333333333334</v>
      </c>
      <c r="R81">
        <f t="shared" si="14"/>
        <v>73.53</v>
      </c>
      <c r="U81" s="10">
        <v>76</v>
      </c>
      <c r="V81" s="12">
        <f t="shared" si="17"/>
        <v>80000</v>
      </c>
      <c r="W81" s="12">
        <f>SUM($V$5:V81)</f>
        <v>2240000</v>
      </c>
      <c r="X81" s="12">
        <f t="shared" si="12"/>
        <v>391050</v>
      </c>
    </row>
    <row r="82" spans="7:24" x14ac:dyDescent="0.3">
      <c r="G82" s="12"/>
      <c r="H82" s="12"/>
      <c r="I82" s="12"/>
      <c r="J82" s="12"/>
      <c r="K82" s="12"/>
      <c r="L82" s="10">
        <v>77</v>
      </c>
      <c r="M82" s="12">
        <f t="shared" si="15"/>
        <v>422900</v>
      </c>
      <c r="N82">
        <f t="shared" si="16"/>
        <v>1.0759999999999916</v>
      </c>
      <c r="O82" s="12">
        <f>SUM($M$5:M82)</f>
        <v>6573400</v>
      </c>
      <c r="Q82">
        <f t="shared" si="13"/>
        <v>5.6386666666666665</v>
      </c>
      <c r="R82">
        <f t="shared" si="14"/>
        <v>79.168666666666667</v>
      </c>
      <c r="U82" s="10">
        <v>77</v>
      </c>
      <c r="V82" s="12">
        <f t="shared" si="17"/>
        <v>80000</v>
      </c>
      <c r="W82" s="12">
        <f>SUM($V$5:V82)</f>
        <v>2320000</v>
      </c>
      <c r="X82" s="12">
        <f t="shared" si="12"/>
        <v>425340</v>
      </c>
    </row>
    <row r="83" spans="7:24" x14ac:dyDescent="0.3">
      <c r="G83" s="12"/>
      <c r="H83" s="12"/>
      <c r="I83" s="12"/>
      <c r="J83" s="12"/>
      <c r="K83" s="12"/>
      <c r="L83" s="10">
        <v>78</v>
      </c>
      <c r="M83" s="12">
        <f t="shared" si="15"/>
        <v>456100</v>
      </c>
      <c r="N83">
        <f t="shared" si="16"/>
        <v>1.0769999999999915</v>
      </c>
      <c r="O83" s="12">
        <f>SUM($M$5:M83)</f>
        <v>7029500</v>
      </c>
      <c r="Q83">
        <f t="shared" si="13"/>
        <v>6.0813333333333333</v>
      </c>
      <c r="R83">
        <f t="shared" si="14"/>
        <v>85.25</v>
      </c>
      <c r="U83" s="10">
        <v>78</v>
      </c>
      <c r="V83" s="12">
        <f t="shared" si="17"/>
        <v>80000</v>
      </c>
      <c r="W83" s="12">
        <f>SUM($V$5:V83)</f>
        <v>2400000</v>
      </c>
      <c r="X83" s="12">
        <f t="shared" si="12"/>
        <v>462950</v>
      </c>
    </row>
    <row r="84" spans="7:24" x14ac:dyDescent="0.3">
      <c r="G84" s="12"/>
      <c r="H84" s="12"/>
      <c r="I84" s="12"/>
      <c r="J84" s="12"/>
      <c r="K84" s="12"/>
      <c r="L84" s="10">
        <v>79</v>
      </c>
      <c r="M84" s="12">
        <f t="shared" si="15"/>
        <v>492300</v>
      </c>
      <c r="N84">
        <f t="shared" si="16"/>
        <v>1.0779999999999914</v>
      </c>
      <c r="O84" s="12">
        <f>SUM($M$5:M84)</f>
        <v>7521800</v>
      </c>
      <c r="Q84">
        <f t="shared" si="13"/>
        <v>6.5640000000000001</v>
      </c>
      <c r="R84">
        <f t="shared" si="14"/>
        <v>91.813999999999993</v>
      </c>
      <c r="U84" s="10">
        <v>79</v>
      </c>
      <c r="V84" s="12">
        <f t="shared" si="17"/>
        <v>80000</v>
      </c>
      <c r="W84" s="12">
        <f>SUM($V$5:V84)</f>
        <v>2480000</v>
      </c>
      <c r="X84" s="12">
        <f t="shared" si="12"/>
        <v>504180</v>
      </c>
    </row>
    <row r="85" spans="7:24" x14ac:dyDescent="0.3">
      <c r="G85" s="12"/>
      <c r="H85" s="12"/>
      <c r="I85" s="12"/>
      <c r="J85" s="12"/>
      <c r="K85" s="12"/>
      <c r="L85" s="10">
        <v>80</v>
      </c>
      <c r="M85" s="12">
        <f t="shared" si="15"/>
        <v>531800</v>
      </c>
      <c r="N85">
        <f t="shared" si="16"/>
        <v>1.0789999999999913</v>
      </c>
      <c r="O85" s="15">
        <f>SUM($M$5:M85)</f>
        <v>8053600</v>
      </c>
      <c r="Q85">
        <f t="shared" si="13"/>
        <v>7.0906666666666665</v>
      </c>
      <c r="R85">
        <f t="shared" si="14"/>
        <v>98.904666666666671</v>
      </c>
      <c r="U85" s="10">
        <v>80</v>
      </c>
      <c r="V85" s="12">
        <f t="shared" si="17"/>
        <v>90000</v>
      </c>
      <c r="W85" s="12">
        <f>SUM($V$5:V85)</f>
        <v>2570000</v>
      </c>
      <c r="X85" s="12">
        <f t="shared" si="12"/>
        <v>548360</v>
      </c>
    </row>
    <row r="86" spans="7:24" x14ac:dyDescent="0.3">
      <c r="G86" s="12"/>
      <c r="H86" s="12"/>
      <c r="I86" s="12"/>
      <c r="J86" s="12"/>
      <c r="K86" s="12"/>
      <c r="L86" s="10">
        <v>81</v>
      </c>
      <c r="M86" s="12">
        <f t="shared" si="15"/>
        <v>574900</v>
      </c>
      <c r="N86">
        <f t="shared" si="16"/>
        <v>1.0799999999999912</v>
      </c>
      <c r="O86" s="12">
        <f>SUM($M$5:M86)</f>
        <v>8628500</v>
      </c>
      <c r="Q86">
        <f t="shared" si="13"/>
        <v>7.6653333333333338</v>
      </c>
      <c r="R86">
        <f t="shared" si="14"/>
        <v>106.57</v>
      </c>
      <c r="U86" s="10">
        <v>81</v>
      </c>
      <c r="V86" s="12">
        <f t="shared" si="17"/>
        <v>90000</v>
      </c>
      <c r="W86" s="12">
        <f>SUM($V$5:V86)</f>
        <v>2660000</v>
      </c>
      <c r="X86" s="12">
        <f t="shared" si="12"/>
        <v>596850</v>
      </c>
    </row>
    <row r="87" spans="7:24" x14ac:dyDescent="0.3">
      <c r="G87" s="12"/>
      <c r="H87" s="12"/>
      <c r="I87" s="12"/>
      <c r="J87" s="12"/>
      <c r="K87" s="12"/>
      <c r="L87" s="10">
        <v>82</v>
      </c>
      <c r="M87" s="12">
        <f t="shared" si="15"/>
        <v>581200</v>
      </c>
      <c r="N87">
        <v>1.01</v>
      </c>
      <c r="O87" s="12">
        <f>SUM($M$5:M87)</f>
        <v>9209700</v>
      </c>
      <c r="Q87">
        <f t="shared" si="13"/>
        <v>7.7493333333333334</v>
      </c>
      <c r="R87">
        <f t="shared" si="14"/>
        <v>114.31933333333333</v>
      </c>
      <c r="U87" s="10">
        <v>82</v>
      </c>
      <c r="V87" s="12">
        <f t="shared" si="17"/>
        <v>90000</v>
      </c>
      <c r="W87" s="12">
        <f>SUM($V$5:V87)</f>
        <v>2750000</v>
      </c>
      <c r="X87" s="12">
        <f t="shared" si="12"/>
        <v>645970</v>
      </c>
    </row>
    <row r="88" spans="7:24" x14ac:dyDescent="0.3">
      <c r="G88" s="12"/>
      <c r="H88" s="12"/>
      <c r="I88" s="12"/>
      <c r="J88" s="12"/>
      <c r="K88" s="12"/>
      <c r="L88" s="10">
        <v>83</v>
      </c>
      <c r="M88" s="12">
        <f t="shared" si="15"/>
        <v>587600</v>
      </c>
      <c r="N88">
        <v>1.01</v>
      </c>
      <c r="O88" s="12">
        <f>SUM($M$5:M88)</f>
        <v>9797300</v>
      </c>
      <c r="Q88">
        <f t="shared" si="13"/>
        <v>7.8346666666666662</v>
      </c>
      <c r="R88">
        <f t="shared" si="14"/>
        <v>122.154</v>
      </c>
      <c r="U88" s="10">
        <v>83</v>
      </c>
      <c r="V88" s="12">
        <f t="shared" si="17"/>
        <v>90000</v>
      </c>
      <c r="W88" s="12">
        <f>SUM($V$5:V88)</f>
        <v>2840000</v>
      </c>
      <c r="X88" s="12">
        <f t="shared" si="12"/>
        <v>695730</v>
      </c>
    </row>
    <row r="89" spans="7:24" x14ac:dyDescent="0.3">
      <c r="G89" s="12"/>
      <c r="H89" s="12"/>
      <c r="I89" s="12"/>
      <c r="J89" s="12"/>
      <c r="K89" s="12"/>
      <c r="L89" s="10">
        <v>84</v>
      </c>
      <c r="M89" s="12">
        <f t="shared" si="15"/>
        <v>594000</v>
      </c>
      <c r="N89">
        <v>1.01</v>
      </c>
      <c r="O89" s="12">
        <f>SUM($M$5:M89)</f>
        <v>10391300</v>
      </c>
      <c r="Q89">
        <f t="shared" si="13"/>
        <v>7.92</v>
      </c>
      <c r="R89">
        <f t="shared" si="14"/>
        <v>130.07400000000001</v>
      </c>
      <c r="U89" s="10">
        <v>84</v>
      </c>
      <c r="V89" s="12">
        <f t="shared" si="17"/>
        <v>90000</v>
      </c>
      <c r="W89" s="12">
        <f>SUM($V$5:V89)</f>
        <v>2930000</v>
      </c>
      <c r="X89" s="12">
        <f t="shared" si="12"/>
        <v>746130</v>
      </c>
    </row>
    <row r="90" spans="7:24" x14ac:dyDescent="0.3">
      <c r="G90" s="12"/>
      <c r="H90" s="12"/>
      <c r="I90" s="12"/>
      <c r="J90" s="12"/>
      <c r="K90" s="12"/>
      <c r="L90" s="10">
        <v>85</v>
      </c>
      <c r="M90" s="12">
        <f t="shared" si="15"/>
        <v>600500</v>
      </c>
      <c r="N90">
        <v>1.01</v>
      </c>
      <c r="O90" s="12">
        <f>SUM($M$5:M90)</f>
        <v>10991800</v>
      </c>
      <c r="Q90">
        <f t="shared" si="13"/>
        <v>8.0066666666666659</v>
      </c>
      <c r="R90">
        <f t="shared" si="14"/>
        <v>138.08066666666667</v>
      </c>
      <c r="U90" s="10">
        <v>85</v>
      </c>
      <c r="V90" s="12">
        <f>V85+10000</f>
        <v>100000</v>
      </c>
      <c r="W90" s="12">
        <f>SUM($V$5:V90)</f>
        <v>3030000</v>
      </c>
      <c r="X90" s="12">
        <f t="shared" si="12"/>
        <v>796180</v>
      </c>
    </row>
    <row r="91" spans="7:24" x14ac:dyDescent="0.3">
      <c r="G91" s="12"/>
      <c r="H91" s="12"/>
      <c r="I91" s="12"/>
      <c r="J91" s="12"/>
      <c r="K91" s="12"/>
      <c r="L91" s="10">
        <v>86</v>
      </c>
      <c r="M91" s="12">
        <f t="shared" si="15"/>
        <v>607100</v>
      </c>
      <c r="N91">
        <v>1.01</v>
      </c>
      <c r="O91" s="12">
        <f>SUM($M$5:M91)</f>
        <v>11598900</v>
      </c>
      <c r="Q91">
        <f t="shared" si="13"/>
        <v>8.0946666666666669</v>
      </c>
      <c r="R91">
        <f t="shared" si="14"/>
        <v>146.17533333333333</v>
      </c>
      <c r="U91" s="10">
        <v>86</v>
      </c>
      <c r="V91" s="12">
        <f t="shared" si="17"/>
        <v>100000</v>
      </c>
      <c r="W91" s="12">
        <f>SUM($V$5:V91)</f>
        <v>3130000</v>
      </c>
      <c r="X91" s="12">
        <f t="shared" si="12"/>
        <v>846890</v>
      </c>
    </row>
    <row r="92" spans="7:24" x14ac:dyDescent="0.3">
      <c r="G92" s="12"/>
      <c r="H92" s="12"/>
      <c r="I92" s="12"/>
      <c r="J92" s="12"/>
      <c r="K92" s="12"/>
      <c r="L92" s="10">
        <v>87</v>
      </c>
      <c r="M92" s="12">
        <f t="shared" si="15"/>
        <v>613700</v>
      </c>
      <c r="N92">
        <v>1.01</v>
      </c>
      <c r="O92" s="12">
        <f>SUM($M$5:M92)</f>
        <v>12212600</v>
      </c>
      <c r="Q92">
        <f t="shared" si="13"/>
        <v>8.1826666666666661</v>
      </c>
      <c r="R92">
        <f t="shared" si="14"/>
        <v>154.358</v>
      </c>
      <c r="U92" s="10">
        <v>87</v>
      </c>
      <c r="V92" s="12">
        <f t="shared" si="17"/>
        <v>100000</v>
      </c>
      <c r="W92" s="12">
        <f>SUM($V$5:V92)</f>
        <v>3230000</v>
      </c>
      <c r="X92" s="12">
        <f t="shared" si="12"/>
        <v>898260</v>
      </c>
    </row>
    <row r="93" spans="7:24" x14ac:dyDescent="0.3">
      <c r="G93" s="12"/>
      <c r="H93" s="12"/>
      <c r="I93" s="12"/>
      <c r="J93" s="12"/>
      <c r="K93" s="12"/>
      <c r="L93" s="10">
        <v>88</v>
      </c>
      <c r="M93" s="12">
        <f t="shared" si="15"/>
        <v>620400</v>
      </c>
      <c r="N93">
        <v>1.01</v>
      </c>
      <c r="O93" s="12">
        <f>SUM($M$5:M93)</f>
        <v>12833000</v>
      </c>
      <c r="Q93">
        <f t="shared" si="13"/>
        <v>8.2720000000000002</v>
      </c>
      <c r="R93">
        <f t="shared" si="14"/>
        <v>162.63</v>
      </c>
      <c r="U93" s="10">
        <v>88</v>
      </c>
      <c r="V93" s="12">
        <f t="shared" si="17"/>
        <v>100000</v>
      </c>
      <c r="W93" s="12">
        <f>SUM($V$5:V93)</f>
        <v>3330000</v>
      </c>
      <c r="X93" s="12">
        <f t="shared" si="12"/>
        <v>950300</v>
      </c>
    </row>
    <row r="94" spans="7:24" x14ac:dyDescent="0.3">
      <c r="G94" s="12"/>
      <c r="H94" s="12"/>
      <c r="I94" s="12"/>
      <c r="J94" s="12"/>
      <c r="K94" s="12"/>
      <c r="L94" s="10">
        <v>89</v>
      </c>
      <c r="M94" s="12">
        <f t="shared" si="15"/>
        <v>627200</v>
      </c>
      <c r="N94">
        <v>1.01</v>
      </c>
      <c r="O94" s="12">
        <f>SUM($M$5:M94)</f>
        <v>13460200</v>
      </c>
      <c r="Q94">
        <f t="shared" si="13"/>
        <v>8.3626666666666658</v>
      </c>
      <c r="R94">
        <f t="shared" si="14"/>
        <v>170.99266666666668</v>
      </c>
      <c r="U94" s="10">
        <v>89</v>
      </c>
      <c r="V94" s="12">
        <f t="shared" si="17"/>
        <v>100000</v>
      </c>
      <c r="W94" s="12">
        <f>SUM($V$5:V94)</f>
        <v>3430000</v>
      </c>
      <c r="X94" s="12">
        <f t="shared" si="12"/>
        <v>1003020</v>
      </c>
    </row>
    <row r="95" spans="7:24" x14ac:dyDescent="0.3">
      <c r="G95" s="12"/>
      <c r="H95" s="12"/>
      <c r="I95" s="12"/>
      <c r="J95" s="12"/>
      <c r="K95" s="12"/>
      <c r="L95" s="10">
        <v>90</v>
      </c>
      <c r="M95" s="12">
        <f t="shared" si="15"/>
        <v>634000</v>
      </c>
      <c r="N95">
        <v>1.01</v>
      </c>
      <c r="O95" s="12">
        <f>SUM($M$5:M95)</f>
        <v>14094200</v>
      </c>
      <c r="Q95">
        <f t="shared" si="13"/>
        <v>8.4533333333333331</v>
      </c>
      <c r="R95">
        <f t="shared" si="14"/>
        <v>179.446</v>
      </c>
      <c r="U95" s="10">
        <v>90</v>
      </c>
      <c r="V95" s="12">
        <f>V90+20000</f>
        <v>120000</v>
      </c>
      <c r="W95" s="12">
        <f>SUM($V$5:V95)</f>
        <v>3550000</v>
      </c>
      <c r="X95" s="12">
        <f t="shared" si="12"/>
        <v>1054420</v>
      </c>
    </row>
    <row r="96" spans="7:24" x14ac:dyDescent="0.3">
      <c r="G96" s="12"/>
      <c r="H96" s="12"/>
      <c r="I96" s="12"/>
      <c r="J96" s="12"/>
      <c r="K96" s="12"/>
      <c r="L96" s="10">
        <v>91</v>
      </c>
      <c r="M96" s="12">
        <f t="shared" si="15"/>
        <v>640900</v>
      </c>
      <c r="N96">
        <v>1.01</v>
      </c>
      <c r="O96" s="12">
        <f>SUM($M$5:M96)</f>
        <v>14735100</v>
      </c>
      <c r="Q96">
        <f t="shared" si="13"/>
        <v>8.5453333333333337</v>
      </c>
      <c r="R96">
        <f t="shared" si="14"/>
        <v>187.99133333333333</v>
      </c>
      <c r="U96" s="10">
        <v>91</v>
      </c>
      <c r="V96" s="12">
        <f t="shared" ref="V96:V159" si="18">V91+20000</f>
        <v>120000</v>
      </c>
      <c r="W96" s="12">
        <f>SUM($V$5:V96)</f>
        <v>3670000</v>
      </c>
      <c r="X96" s="12">
        <f t="shared" si="12"/>
        <v>1106510</v>
      </c>
    </row>
    <row r="97" spans="7:24" x14ac:dyDescent="0.3">
      <c r="G97" s="12"/>
      <c r="H97" s="12"/>
      <c r="I97" s="12"/>
      <c r="J97" s="12"/>
      <c r="K97" s="12"/>
      <c r="L97" s="10">
        <v>92</v>
      </c>
      <c r="M97" s="12">
        <f t="shared" si="15"/>
        <v>647900</v>
      </c>
      <c r="N97">
        <v>1.01</v>
      </c>
      <c r="O97" s="12">
        <f>SUM($M$5:M97)</f>
        <v>15383000</v>
      </c>
      <c r="Q97">
        <f t="shared" si="13"/>
        <v>8.6386666666666674</v>
      </c>
      <c r="R97">
        <f t="shared" si="14"/>
        <v>196.63</v>
      </c>
      <c r="U97" s="10">
        <v>92</v>
      </c>
      <c r="V97" s="12">
        <f t="shared" si="18"/>
        <v>120000</v>
      </c>
      <c r="W97" s="12">
        <f>SUM($V$5:V97)</f>
        <v>3790000</v>
      </c>
      <c r="X97" s="12">
        <f t="shared" si="12"/>
        <v>1159300</v>
      </c>
    </row>
    <row r="98" spans="7:24" x14ac:dyDescent="0.3">
      <c r="G98" s="12"/>
      <c r="H98" s="12"/>
      <c r="I98" s="12"/>
      <c r="J98" s="12"/>
      <c r="K98" s="12"/>
      <c r="L98" s="10">
        <v>93</v>
      </c>
      <c r="M98" s="12">
        <f t="shared" si="15"/>
        <v>654900</v>
      </c>
      <c r="N98">
        <v>1.01</v>
      </c>
      <c r="O98" s="12">
        <f>SUM($M$5:M98)</f>
        <v>16037900</v>
      </c>
      <c r="Q98">
        <f t="shared" si="13"/>
        <v>8.7319999999999993</v>
      </c>
      <c r="R98">
        <f t="shared" si="14"/>
        <v>205.36199999999999</v>
      </c>
      <c r="U98" s="10">
        <v>93</v>
      </c>
      <c r="V98" s="12">
        <f t="shared" si="18"/>
        <v>120000</v>
      </c>
      <c r="W98" s="12">
        <f>SUM($V$5:V98)</f>
        <v>3910000</v>
      </c>
      <c r="X98" s="12">
        <f t="shared" si="12"/>
        <v>1212790</v>
      </c>
    </row>
    <row r="99" spans="7:24" x14ac:dyDescent="0.3">
      <c r="G99" s="12"/>
      <c r="H99" s="12"/>
      <c r="I99" s="12"/>
      <c r="J99" s="12"/>
      <c r="K99" s="12"/>
      <c r="L99" s="10">
        <v>94</v>
      </c>
      <c r="M99" s="12">
        <f t="shared" si="15"/>
        <v>662000</v>
      </c>
      <c r="N99">
        <v>1.01</v>
      </c>
      <c r="O99" s="12">
        <f>SUM($M$5:M99)</f>
        <v>16699900</v>
      </c>
      <c r="Q99">
        <f t="shared" si="13"/>
        <v>8.8266666666666662</v>
      </c>
      <c r="R99">
        <f t="shared" si="14"/>
        <v>214.18866666666668</v>
      </c>
      <c r="U99" s="10">
        <v>94</v>
      </c>
      <c r="V99" s="12">
        <f t="shared" si="18"/>
        <v>120000</v>
      </c>
      <c r="W99" s="12">
        <f>SUM($V$5:V99)</f>
        <v>4030000</v>
      </c>
      <c r="X99" s="12">
        <f t="shared" si="12"/>
        <v>1266990</v>
      </c>
    </row>
    <row r="100" spans="7:24" x14ac:dyDescent="0.3">
      <c r="G100" s="12"/>
      <c r="H100" s="12"/>
      <c r="I100" s="12"/>
      <c r="J100" s="12"/>
      <c r="K100" s="12"/>
      <c r="L100" s="10">
        <v>95</v>
      </c>
      <c r="M100" s="12">
        <f t="shared" si="15"/>
        <v>669200</v>
      </c>
      <c r="N100">
        <v>1.01</v>
      </c>
      <c r="O100" s="12">
        <f>SUM($M$5:M100)</f>
        <v>17369100</v>
      </c>
      <c r="Q100">
        <f t="shared" si="13"/>
        <v>8.9226666666666663</v>
      </c>
      <c r="R100">
        <f t="shared" si="14"/>
        <v>223.11133333333333</v>
      </c>
      <c r="U100" s="10">
        <v>95</v>
      </c>
      <c r="V100" s="12">
        <f t="shared" si="18"/>
        <v>140000</v>
      </c>
      <c r="W100" s="12">
        <f>SUM($V$5:V100)</f>
        <v>4170000</v>
      </c>
      <c r="X100" s="12">
        <f t="shared" si="12"/>
        <v>1319910</v>
      </c>
    </row>
    <row r="101" spans="7:24" x14ac:dyDescent="0.3">
      <c r="G101" s="12"/>
      <c r="H101" s="12"/>
      <c r="I101" s="12"/>
      <c r="J101" s="12"/>
      <c r="K101" s="12"/>
      <c r="L101" s="10">
        <v>96</v>
      </c>
      <c r="M101" s="12">
        <f t="shared" si="15"/>
        <v>676400</v>
      </c>
      <c r="N101">
        <v>1.01</v>
      </c>
      <c r="O101" s="12">
        <f>SUM($M$5:M101)</f>
        <v>18045500</v>
      </c>
      <c r="Q101">
        <f t="shared" si="13"/>
        <v>9.0186666666666664</v>
      </c>
      <c r="R101">
        <f t="shared" si="14"/>
        <v>232.13</v>
      </c>
      <c r="U101" s="10">
        <v>96</v>
      </c>
      <c r="V101" s="12">
        <f t="shared" si="18"/>
        <v>140000</v>
      </c>
      <c r="W101" s="12">
        <f>SUM($V$5:V101)</f>
        <v>4310000</v>
      </c>
      <c r="X101" s="12">
        <f t="shared" si="12"/>
        <v>1373550</v>
      </c>
    </row>
    <row r="102" spans="7:24" x14ac:dyDescent="0.3">
      <c r="G102" s="12"/>
      <c r="H102" s="12"/>
      <c r="I102" s="12"/>
      <c r="J102" s="12"/>
      <c r="K102" s="12"/>
      <c r="L102" s="10">
        <v>97</v>
      </c>
      <c r="M102" s="12">
        <f t="shared" si="15"/>
        <v>683700</v>
      </c>
      <c r="N102">
        <v>1.01</v>
      </c>
      <c r="O102" s="12">
        <f>SUM($M$5:M102)</f>
        <v>18729200</v>
      </c>
      <c r="Q102">
        <f t="shared" si="13"/>
        <v>9.1159999999999997</v>
      </c>
      <c r="R102">
        <f t="shared" si="14"/>
        <v>241.24600000000001</v>
      </c>
      <c r="U102" s="10">
        <v>97</v>
      </c>
      <c r="V102" s="12">
        <f t="shared" si="18"/>
        <v>140000</v>
      </c>
      <c r="W102" s="12">
        <f>SUM($V$5:V102)</f>
        <v>4450000</v>
      </c>
      <c r="X102" s="12">
        <f t="shared" si="12"/>
        <v>1427920</v>
      </c>
    </row>
    <row r="103" spans="7:24" x14ac:dyDescent="0.3">
      <c r="G103" s="12"/>
      <c r="H103" s="12"/>
      <c r="I103" s="12"/>
      <c r="J103" s="12"/>
      <c r="K103" s="12"/>
      <c r="L103" s="10">
        <v>98</v>
      </c>
      <c r="M103" s="12">
        <f t="shared" si="15"/>
        <v>691100</v>
      </c>
      <c r="N103">
        <v>1.01</v>
      </c>
      <c r="O103" s="12">
        <f>SUM($M$5:M103)</f>
        <v>19420300</v>
      </c>
      <c r="Q103">
        <f t="shared" si="13"/>
        <v>9.2146666666666661</v>
      </c>
      <c r="R103">
        <f t="shared" si="14"/>
        <v>250.46066666666667</v>
      </c>
      <c r="U103" s="10">
        <v>98</v>
      </c>
      <c r="V103" s="12">
        <f t="shared" si="18"/>
        <v>140000</v>
      </c>
      <c r="W103" s="12">
        <f>SUM($V$5:V103)</f>
        <v>4590000</v>
      </c>
      <c r="X103" s="12">
        <f t="shared" si="12"/>
        <v>1483030</v>
      </c>
    </row>
    <row r="104" spans="7:24" x14ac:dyDescent="0.3">
      <c r="G104" s="12"/>
      <c r="H104" s="12"/>
      <c r="I104" s="12"/>
      <c r="J104" s="12"/>
      <c r="K104" s="12"/>
      <c r="L104" s="10">
        <v>99</v>
      </c>
      <c r="M104" s="12">
        <f t="shared" si="15"/>
        <v>698600</v>
      </c>
      <c r="N104">
        <v>1.01</v>
      </c>
      <c r="O104" s="12">
        <f>SUM($M$5:M104)</f>
        <v>20118900</v>
      </c>
      <c r="Q104">
        <f t="shared" si="13"/>
        <v>9.3146666666666675</v>
      </c>
      <c r="R104">
        <f t="shared" si="14"/>
        <v>259.77533333333332</v>
      </c>
      <c r="U104" s="10">
        <v>99</v>
      </c>
      <c r="V104" s="12">
        <f t="shared" si="18"/>
        <v>140000</v>
      </c>
      <c r="W104" s="12">
        <f>SUM($V$5:V104)</f>
        <v>4730000</v>
      </c>
      <c r="X104" s="12">
        <f t="shared" si="12"/>
        <v>1538890</v>
      </c>
    </row>
    <row r="105" spans="7:24" x14ac:dyDescent="0.3">
      <c r="G105" s="12"/>
      <c r="H105" s="12"/>
      <c r="I105" s="12"/>
      <c r="J105" s="12"/>
      <c r="K105" s="12"/>
      <c r="L105" s="10">
        <v>100</v>
      </c>
      <c r="M105" s="12">
        <f t="shared" si="15"/>
        <v>706100</v>
      </c>
      <c r="N105">
        <v>1.01</v>
      </c>
      <c r="O105" s="12">
        <f>SUM($M$5:M105)</f>
        <v>20825000</v>
      </c>
      <c r="Q105">
        <f t="shared" si="13"/>
        <v>9.4146666666666672</v>
      </c>
      <c r="R105">
        <f t="shared" si="14"/>
        <v>269.19</v>
      </c>
      <c r="U105" s="10">
        <v>100</v>
      </c>
      <c r="V105" s="12">
        <f t="shared" si="18"/>
        <v>160000</v>
      </c>
      <c r="W105" s="12">
        <f>SUM($V$5:V105)</f>
        <v>4890000</v>
      </c>
      <c r="X105" s="12">
        <f t="shared" si="12"/>
        <v>1593500</v>
      </c>
    </row>
    <row r="106" spans="7:24" x14ac:dyDescent="0.3">
      <c r="G106" s="12"/>
      <c r="H106" s="12"/>
      <c r="I106" s="12"/>
      <c r="J106" s="12"/>
      <c r="L106" s="10">
        <v>101</v>
      </c>
      <c r="M106" s="12">
        <f t="shared" ref="M106:M155" si="19">ROUNDUP((M105+500)*N106,-2)</f>
        <v>713700</v>
      </c>
      <c r="N106">
        <v>1.01</v>
      </c>
      <c r="O106" s="12">
        <f>SUM($M$5:M106)</f>
        <v>21538700</v>
      </c>
      <c r="U106" s="10">
        <v>101</v>
      </c>
      <c r="V106" s="12">
        <f t="shared" si="18"/>
        <v>160000</v>
      </c>
      <c r="W106" s="12">
        <f>SUM($V$5:V106)</f>
        <v>5050000</v>
      </c>
      <c r="X106" s="12">
        <f t="shared" si="12"/>
        <v>1648870</v>
      </c>
    </row>
    <row r="107" spans="7:24" x14ac:dyDescent="0.3">
      <c r="L107" s="10">
        <v>102</v>
      </c>
      <c r="M107" s="12">
        <f t="shared" si="19"/>
        <v>721400</v>
      </c>
      <c r="N107">
        <v>1.01</v>
      </c>
      <c r="O107" s="12">
        <f>SUM($M$5:M107)</f>
        <v>22260100</v>
      </c>
      <c r="U107" s="10">
        <v>102</v>
      </c>
      <c r="V107" s="12">
        <f t="shared" si="18"/>
        <v>160000</v>
      </c>
      <c r="W107" s="12">
        <f>SUM($V$5:V107)</f>
        <v>5210000</v>
      </c>
      <c r="X107" s="12">
        <f t="shared" si="12"/>
        <v>1705010</v>
      </c>
    </row>
    <row r="108" spans="7:24" x14ac:dyDescent="0.3">
      <c r="L108" s="10">
        <v>103</v>
      </c>
      <c r="M108" s="12">
        <f t="shared" si="19"/>
        <v>729200</v>
      </c>
      <c r="N108">
        <v>1.01</v>
      </c>
      <c r="O108" s="12">
        <f>SUM($M$5:M108)</f>
        <v>22989300</v>
      </c>
      <c r="U108" s="10">
        <v>103</v>
      </c>
      <c r="V108" s="12">
        <f t="shared" si="18"/>
        <v>160000</v>
      </c>
      <c r="W108" s="12">
        <f>SUM($V$5:V108)</f>
        <v>5370000</v>
      </c>
      <c r="X108" s="12">
        <f t="shared" si="12"/>
        <v>1761930</v>
      </c>
    </row>
    <row r="109" spans="7:24" x14ac:dyDescent="0.3">
      <c r="L109" s="10">
        <v>104</v>
      </c>
      <c r="M109" s="12">
        <f t="shared" si="19"/>
        <v>737000</v>
      </c>
      <c r="N109">
        <v>1.01</v>
      </c>
      <c r="O109" s="12">
        <f>SUM($M$5:M109)</f>
        <v>23726300</v>
      </c>
      <c r="U109" s="10">
        <v>104</v>
      </c>
      <c r="V109" s="12">
        <f t="shared" si="18"/>
        <v>160000</v>
      </c>
      <c r="W109" s="12">
        <f>SUM($V$5:V109)</f>
        <v>5530000</v>
      </c>
      <c r="X109" s="12">
        <f t="shared" si="12"/>
        <v>1819630</v>
      </c>
    </row>
    <row r="110" spans="7:24" x14ac:dyDescent="0.3">
      <c r="L110" s="10">
        <v>105</v>
      </c>
      <c r="M110" s="12">
        <f t="shared" si="19"/>
        <v>744900</v>
      </c>
      <c r="N110">
        <v>1.01</v>
      </c>
      <c r="O110" s="12">
        <f>SUM($M$5:M110)</f>
        <v>24471200</v>
      </c>
      <c r="U110" s="10">
        <v>105</v>
      </c>
      <c r="V110" s="12">
        <f t="shared" si="18"/>
        <v>180000</v>
      </c>
      <c r="W110" s="12">
        <f>SUM($V$5:V110)</f>
        <v>5710000</v>
      </c>
      <c r="X110" s="12">
        <f t="shared" si="12"/>
        <v>1876120</v>
      </c>
    </row>
    <row r="111" spans="7:24" x14ac:dyDescent="0.3">
      <c r="L111" s="10">
        <v>106</v>
      </c>
      <c r="M111" s="12">
        <f t="shared" si="19"/>
        <v>752900</v>
      </c>
      <c r="N111">
        <v>1.01</v>
      </c>
      <c r="O111" s="12">
        <f>SUM($M$5:M111)</f>
        <v>25224100</v>
      </c>
      <c r="U111" s="10">
        <v>106</v>
      </c>
      <c r="V111" s="12">
        <f t="shared" si="18"/>
        <v>180000</v>
      </c>
      <c r="W111" s="12">
        <f>SUM($V$5:V111)</f>
        <v>5890000</v>
      </c>
      <c r="X111" s="12">
        <f t="shared" si="12"/>
        <v>1933410</v>
      </c>
    </row>
    <row r="112" spans="7:24" x14ac:dyDescent="0.3">
      <c r="L112" s="10">
        <v>107</v>
      </c>
      <c r="M112" s="12">
        <f t="shared" si="19"/>
        <v>761000</v>
      </c>
      <c r="N112">
        <v>1.01</v>
      </c>
      <c r="O112" s="12">
        <f>SUM($M$5:M112)</f>
        <v>25985100</v>
      </c>
      <c r="U112" s="10">
        <v>107</v>
      </c>
      <c r="V112" s="12">
        <f t="shared" si="18"/>
        <v>180000</v>
      </c>
      <c r="W112" s="12">
        <f>SUM($V$5:V112)</f>
        <v>6070000</v>
      </c>
      <c r="X112" s="12">
        <f t="shared" si="12"/>
        <v>1991510</v>
      </c>
    </row>
    <row r="113" spans="12:24" x14ac:dyDescent="0.3">
      <c r="L113" s="10">
        <v>108</v>
      </c>
      <c r="M113" s="12">
        <f t="shared" si="19"/>
        <v>769200</v>
      </c>
      <c r="N113">
        <v>1.01</v>
      </c>
      <c r="O113" s="12">
        <f>SUM($M$5:M113)</f>
        <v>26754300</v>
      </c>
      <c r="U113" s="10">
        <v>108</v>
      </c>
      <c r="V113" s="12">
        <f t="shared" si="18"/>
        <v>180000</v>
      </c>
      <c r="W113" s="12">
        <f>SUM($V$5:V113)</f>
        <v>6250000</v>
      </c>
      <c r="X113" s="12">
        <f t="shared" si="12"/>
        <v>2050430</v>
      </c>
    </row>
    <row r="114" spans="12:24" x14ac:dyDescent="0.3">
      <c r="L114" s="10">
        <v>109</v>
      </c>
      <c r="M114" s="12">
        <f t="shared" si="19"/>
        <v>777400</v>
      </c>
      <c r="N114">
        <v>1.01</v>
      </c>
      <c r="O114" s="12">
        <f>SUM($M$5:M114)</f>
        <v>27531700</v>
      </c>
      <c r="U114" s="10">
        <v>109</v>
      </c>
      <c r="V114" s="12">
        <f t="shared" si="18"/>
        <v>180000</v>
      </c>
      <c r="W114" s="12">
        <f>SUM($V$5:V114)</f>
        <v>6430000</v>
      </c>
      <c r="X114" s="12">
        <f t="shared" si="12"/>
        <v>2110170</v>
      </c>
    </row>
    <row r="115" spans="12:24" x14ac:dyDescent="0.3">
      <c r="L115" s="10">
        <v>110</v>
      </c>
      <c r="M115" s="12">
        <f t="shared" si="19"/>
        <v>785700</v>
      </c>
      <c r="N115">
        <v>1.01</v>
      </c>
      <c r="O115" s="12">
        <f>SUM($M$5:M115)</f>
        <v>28317400</v>
      </c>
      <c r="U115" s="10">
        <v>110</v>
      </c>
      <c r="V115" s="12">
        <f t="shared" si="18"/>
        <v>200000</v>
      </c>
      <c r="W115" s="12">
        <f>SUM($V$5:V115)</f>
        <v>6630000</v>
      </c>
      <c r="X115" s="12">
        <f t="shared" si="12"/>
        <v>2168740</v>
      </c>
    </row>
    <row r="116" spans="12:24" x14ac:dyDescent="0.3">
      <c r="L116" s="10">
        <v>111</v>
      </c>
      <c r="M116" s="12">
        <f t="shared" si="19"/>
        <v>794100</v>
      </c>
      <c r="N116">
        <v>1.01</v>
      </c>
      <c r="O116" s="12">
        <f>SUM($M$5:M116)</f>
        <v>29111500</v>
      </c>
      <c r="U116" s="10">
        <v>111</v>
      </c>
      <c r="V116" s="12">
        <f t="shared" si="18"/>
        <v>200000</v>
      </c>
      <c r="W116" s="12">
        <f>SUM($V$5:V116)</f>
        <v>6830000</v>
      </c>
      <c r="X116" s="12">
        <f t="shared" si="12"/>
        <v>2228150</v>
      </c>
    </row>
    <row r="117" spans="12:24" x14ac:dyDescent="0.3">
      <c r="L117" s="10">
        <v>112</v>
      </c>
      <c r="M117" s="12">
        <f t="shared" si="19"/>
        <v>802600</v>
      </c>
      <c r="N117">
        <v>1.01</v>
      </c>
      <c r="O117" s="12">
        <f>SUM($M$5:M117)</f>
        <v>29914100</v>
      </c>
      <c r="U117" s="10">
        <v>112</v>
      </c>
      <c r="V117" s="12">
        <f t="shared" si="18"/>
        <v>200000</v>
      </c>
      <c r="W117" s="12">
        <f>SUM($V$5:V117)</f>
        <v>7030000</v>
      </c>
      <c r="X117" s="12">
        <f t="shared" si="12"/>
        <v>2288410</v>
      </c>
    </row>
    <row r="118" spans="12:24" x14ac:dyDescent="0.3">
      <c r="L118" s="10">
        <v>113</v>
      </c>
      <c r="M118" s="12">
        <f t="shared" si="19"/>
        <v>811200</v>
      </c>
      <c r="N118">
        <v>1.01</v>
      </c>
      <c r="O118" s="12">
        <f>SUM($M$5:M118)</f>
        <v>30725300</v>
      </c>
      <c r="U118" s="10">
        <v>113</v>
      </c>
      <c r="V118" s="12">
        <f t="shared" si="18"/>
        <v>200000</v>
      </c>
      <c r="W118" s="12">
        <f>SUM($V$5:V118)</f>
        <v>7230000</v>
      </c>
      <c r="X118" s="12">
        <f t="shared" si="12"/>
        <v>2349530</v>
      </c>
    </row>
    <row r="119" spans="12:24" x14ac:dyDescent="0.3">
      <c r="L119" s="10">
        <v>114</v>
      </c>
      <c r="M119" s="12">
        <f t="shared" si="19"/>
        <v>819900</v>
      </c>
      <c r="N119">
        <v>1.01</v>
      </c>
      <c r="O119" s="12">
        <f>SUM($M$5:M119)</f>
        <v>31545200</v>
      </c>
      <c r="U119" s="10">
        <v>114</v>
      </c>
      <c r="V119" s="12">
        <f t="shared" si="18"/>
        <v>200000</v>
      </c>
      <c r="W119" s="12">
        <f>SUM($V$5:V119)</f>
        <v>7430000</v>
      </c>
      <c r="X119" s="12">
        <f t="shared" si="12"/>
        <v>2411520</v>
      </c>
    </row>
    <row r="120" spans="12:24" x14ac:dyDescent="0.3">
      <c r="L120" s="10">
        <v>115</v>
      </c>
      <c r="M120" s="12">
        <f t="shared" si="19"/>
        <v>828700</v>
      </c>
      <c r="N120">
        <v>1.01</v>
      </c>
      <c r="O120" s="12">
        <f>SUM($M$5:M120)</f>
        <v>32373900</v>
      </c>
      <c r="U120" s="10">
        <v>115</v>
      </c>
      <c r="V120" s="12">
        <f t="shared" si="18"/>
        <v>220000</v>
      </c>
      <c r="W120" s="12">
        <f>SUM($V$5:V120)</f>
        <v>7650000</v>
      </c>
      <c r="X120" s="12">
        <f t="shared" si="12"/>
        <v>2472390</v>
      </c>
    </row>
    <row r="121" spans="12:24" x14ac:dyDescent="0.3">
      <c r="L121" s="10">
        <v>116</v>
      </c>
      <c r="M121" s="12">
        <f t="shared" si="19"/>
        <v>837500</v>
      </c>
      <c r="N121">
        <v>1.01</v>
      </c>
      <c r="O121" s="12">
        <f>SUM($M$5:M121)</f>
        <v>33211400</v>
      </c>
      <c r="U121" s="10">
        <v>116</v>
      </c>
      <c r="V121" s="12">
        <f t="shared" si="18"/>
        <v>220000</v>
      </c>
      <c r="W121" s="12">
        <f>SUM($V$5:V121)</f>
        <v>7870000</v>
      </c>
      <c r="X121" s="12">
        <f t="shared" si="12"/>
        <v>2534140</v>
      </c>
    </row>
    <row r="122" spans="12:24" x14ac:dyDescent="0.3">
      <c r="L122" s="10">
        <v>117</v>
      </c>
      <c r="M122" s="12">
        <f t="shared" si="19"/>
        <v>846400</v>
      </c>
      <c r="N122">
        <v>1.01</v>
      </c>
      <c r="O122" s="12">
        <f>SUM($M$5:M122)</f>
        <v>34057800</v>
      </c>
      <c r="U122" s="10">
        <v>117</v>
      </c>
      <c r="V122" s="12">
        <f t="shared" si="18"/>
        <v>220000</v>
      </c>
      <c r="W122" s="12">
        <f>SUM($V$5:V122)</f>
        <v>8090000</v>
      </c>
      <c r="X122" s="12">
        <f t="shared" si="12"/>
        <v>2596780</v>
      </c>
    </row>
    <row r="123" spans="12:24" x14ac:dyDescent="0.3">
      <c r="L123" s="10">
        <v>118</v>
      </c>
      <c r="M123" s="12">
        <f t="shared" si="19"/>
        <v>855400</v>
      </c>
      <c r="N123">
        <v>1.01</v>
      </c>
      <c r="O123" s="12">
        <f>SUM($M$5:M123)</f>
        <v>34913200</v>
      </c>
      <c r="U123" s="10">
        <v>118</v>
      </c>
      <c r="V123" s="12">
        <f t="shared" si="18"/>
        <v>220000</v>
      </c>
      <c r="W123" s="12">
        <f>SUM($V$5:V123)</f>
        <v>8310000</v>
      </c>
      <c r="X123" s="12">
        <f t="shared" si="12"/>
        <v>2660320</v>
      </c>
    </row>
    <row r="124" spans="12:24" x14ac:dyDescent="0.3">
      <c r="L124" s="10">
        <v>119</v>
      </c>
      <c r="M124" s="12">
        <f t="shared" si="19"/>
        <v>864500</v>
      </c>
      <c r="N124">
        <v>1.01</v>
      </c>
      <c r="O124" s="12">
        <f>SUM($M$5:M124)</f>
        <v>35777700</v>
      </c>
      <c r="U124" s="10">
        <v>119</v>
      </c>
      <c r="V124" s="12">
        <f t="shared" si="18"/>
        <v>220000</v>
      </c>
      <c r="W124" s="12">
        <f>SUM($V$5:V124)</f>
        <v>8530000</v>
      </c>
      <c r="X124" s="12">
        <f t="shared" si="12"/>
        <v>2724770</v>
      </c>
    </row>
    <row r="125" spans="12:24" x14ac:dyDescent="0.3">
      <c r="L125" s="10">
        <v>120</v>
      </c>
      <c r="M125" s="12">
        <f t="shared" si="19"/>
        <v>873700</v>
      </c>
      <c r="N125">
        <v>1.01</v>
      </c>
      <c r="O125" s="12">
        <f>SUM($M$5:M125)</f>
        <v>36651400</v>
      </c>
      <c r="U125" s="10">
        <v>120</v>
      </c>
      <c r="V125" s="12">
        <f t="shared" si="18"/>
        <v>240000</v>
      </c>
      <c r="W125" s="12">
        <f>SUM($V$5:V125)</f>
        <v>8770000</v>
      </c>
      <c r="X125" s="12">
        <f t="shared" si="12"/>
        <v>2788140</v>
      </c>
    </row>
    <row r="126" spans="12:24" x14ac:dyDescent="0.3">
      <c r="L126" s="10">
        <v>121</v>
      </c>
      <c r="M126" s="12">
        <f t="shared" si="19"/>
        <v>883000</v>
      </c>
      <c r="N126">
        <v>1.01</v>
      </c>
      <c r="O126" s="12">
        <f>SUM($M$5:M126)</f>
        <v>37534400</v>
      </c>
      <c r="U126" s="10">
        <v>121</v>
      </c>
      <c r="V126" s="12">
        <f t="shared" si="18"/>
        <v>240000</v>
      </c>
      <c r="W126" s="12">
        <f>SUM($V$5:V126)</f>
        <v>9010000</v>
      </c>
      <c r="X126" s="12">
        <f t="shared" si="12"/>
        <v>2852440</v>
      </c>
    </row>
    <row r="127" spans="12:24" x14ac:dyDescent="0.3">
      <c r="L127" s="10">
        <v>122</v>
      </c>
      <c r="M127" s="12">
        <f t="shared" si="19"/>
        <v>892400</v>
      </c>
      <c r="N127">
        <v>1.01</v>
      </c>
      <c r="O127" s="12">
        <f>SUM($M$5:M127)</f>
        <v>38426800</v>
      </c>
      <c r="U127" s="10">
        <v>122</v>
      </c>
      <c r="V127" s="12">
        <f t="shared" si="18"/>
        <v>240000</v>
      </c>
      <c r="W127" s="12">
        <f>SUM($V$5:V127)</f>
        <v>9250000</v>
      </c>
      <c r="X127" s="12">
        <f t="shared" si="12"/>
        <v>2917680</v>
      </c>
    </row>
    <row r="128" spans="12:24" x14ac:dyDescent="0.3">
      <c r="L128" s="10">
        <v>123</v>
      </c>
      <c r="M128" s="12">
        <f t="shared" si="19"/>
        <v>901900</v>
      </c>
      <c r="N128">
        <v>1.01</v>
      </c>
      <c r="O128" s="12">
        <f>SUM($M$5:M128)</f>
        <v>39328700</v>
      </c>
      <c r="U128" s="10">
        <v>123</v>
      </c>
      <c r="V128" s="12">
        <f t="shared" si="18"/>
        <v>240000</v>
      </c>
      <c r="W128" s="12">
        <f>SUM($V$5:V128)</f>
        <v>9490000</v>
      </c>
      <c r="X128" s="12">
        <f t="shared" si="12"/>
        <v>2983870</v>
      </c>
    </row>
    <row r="129" spans="12:24" x14ac:dyDescent="0.3">
      <c r="L129" s="10">
        <v>124</v>
      </c>
      <c r="M129" s="12">
        <f t="shared" si="19"/>
        <v>911500</v>
      </c>
      <c r="N129">
        <v>1.01</v>
      </c>
      <c r="O129" s="12">
        <f>SUM($M$5:M129)</f>
        <v>40240200</v>
      </c>
      <c r="U129" s="10">
        <v>124</v>
      </c>
      <c r="V129" s="12">
        <f t="shared" si="18"/>
        <v>240000</v>
      </c>
      <c r="W129" s="12">
        <f>SUM($V$5:V129)</f>
        <v>9730000</v>
      </c>
      <c r="X129" s="12">
        <f t="shared" si="12"/>
        <v>3051020</v>
      </c>
    </row>
    <row r="130" spans="12:24" x14ac:dyDescent="0.3">
      <c r="L130" s="10">
        <v>125</v>
      </c>
      <c r="M130" s="12">
        <f t="shared" si="19"/>
        <v>921200</v>
      </c>
      <c r="N130">
        <v>1.01</v>
      </c>
      <c r="O130" s="12">
        <f>SUM($M$5:M130)</f>
        <v>41161400</v>
      </c>
      <c r="U130" s="10">
        <v>125</v>
      </c>
      <c r="V130" s="12">
        <f t="shared" si="18"/>
        <v>260000</v>
      </c>
      <c r="W130" s="12">
        <f>SUM($V$5:V130)</f>
        <v>9990000</v>
      </c>
      <c r="X130" s="12">
        <f t="shared" si="12"/>
        <v>3117140</v>
      </c>
    </row>
    <row r="131" spans="12:24" x14ac:dyDescent="0.3">
      <c r="L131" s="10">
        <v>126</v>
      </c>
      <c r="M131" s="12">
        <f t="shared" si="19"/>
        <v>931000</v>
      </c>
      <c r="N131">
        <v>1.01</v>
      </c>
      <c r="O131" s="12">
        <f>SUM($M$5:M131)</f>
        <v>42092400</v>
      </c>
      <c r="U131" s="10">
        <v>126</v>
      </c>
      <c r="V131" s="12">
        <f t="shared" si="18"/>
        <v>260000</v>
      </c>
      <c r="W131" s="12">
        <f>SUM($V$5:V131)</f>
        <v>10250000</v>
      </c>
      <c r="X131" s="12">
        <f t="shared" si="12"/>
        <v>3184240</v>
      </c>
    </row>
    <row r="132" spans="12:24" x14ac:dyDescent="0.3">
      <c r="L132" s="10">
        <v>127</v>
      </c>
      <c r="M132" s="12">
        <f t="shared" si="19"/>
        <v>940900</v>
      </c>
      <c r="N132">
        <v>1.01</v>
      </c>
      <c r="O132" s="12">
        <f>SUM($M$5:M132)</f>
        <v>43033300</v>
      </c>
      <c r="U132" s="10">
        <v>127</v>
      </c>
      <c r="V132" s="12">
        <f t="shared" si="18"/>
        <v>260000</v>
      </c>
      <c r="W132" s="12">
        <f>SUM($V$5:V132)</f>
        <v>10510000</v>
      </c>
      <c r="X132" s="12">
        <f t="shared" si="12"/>
        <v>3252330</v>
      </c>
    </row>
    <row r="133" spans="12:24" x14ac:dyDescent="0.3">
      <c r="L133" s="10">
        <v>128</v>
      </c>
      <c r="M133" s="12">
        <f t="shared" si="19"/>
        <v>950900</v>
      </c>
      <c r="N133">
        <v>1.01</v>
      </c>
      <c r="O133" s="12">
        <f>SUM($M$5:M133)</f>
        <v>43984200</v>
      </c>
      <c r="U133" s="10">
        <v>128</v>
      </c>
      <c r="V133" s="12">
        <f t="shared" si="18"/>
        <v>260000</v>
      </c>
      <c r="W133" s="12">
        <f>SUM($V$5:V133)</f>
        <v>10770000</v>
      </c>
      <c r="X133" s="12">
        <f t="shared" ref="X133:X196" si="20">(O133-W133)/10</f>
        <v>3321420</v>
      </c>
    </row>
    <row r="134" spans="12:24" x14ac:dyDescent="0.3">
      <c r="L134" s="10">
        <v>129</v>
      </c>
      <c r="M134" s="12">
        <f t="shared" si="19"/>
        <v>961000</v>
      </c>
      <c r="N134">
        <v>1.01</v>
      </c>
      <c r="O134" s="12">
        <f>SUM($M$5:M134)</f>
        <v>44945200</v>
      </c>
      <c r="U134" s="10">
        <v>129</v>
      </c>
      <c r="V134" s="12">
        <f t="shared" si="18"/>
        <v>260000</v>
      </c>
      <c r="W134" s="12">
        <f>SUM($V$5:V134)</f>
        <v>11030000</v>
      </c>
      <c r="X134" s="12">
        <f t="shared" si="20"/>
        <v>3391520</v>
      </c>
    </row>
    <row r="135" spans="12:24" x14ac:dyDescent="0.3">
      <c r="L135" s="10">
        <v>130</v>
      </c>
      <c r="M135" s="12">
        <f t="shared" si="19"/>
        <v>971200</v>
      </c>
      <c r="N135">
        <v>1.01</v>
      </c>
      <c r="O135" s="12">
        <f>SUM($M$5:M135)</f>
        <v>45916400</v>
      </c>
      <c r="U135" s="10">
        <v>130</v>
      </c>
      <c r="V135" s="12">
        <f t="shared" si="18"/>
        <v>280000</v>
      </c>
      <c r="W135" s="12">
        <f>SUM($V$5:V135)</f>
        <v>11310000</v>
      </c>
      <c r="X135" s="12">
        <f t="shared" si="20"/>
        <v>3460640</v>
      </c>
    </row>
    <row r="136" spans="12:24" x14ac:dyDescent="0.3">
      <c r="L136" s="10">
        <v>131</v>
      </c>
      <c r="M136" s="12">
        <f t="shared" si="19"/>
        <v>981500</v>
      </c>
      <c r="N136">
        <v>1.01</v>
      </c>
      <c r="O136" s="12">
        <f>SUM($M$5:M136)</f>
        <v>46897900</v>
      </c>
      <c r="U136" s="10">
        <v>131</v>
      </c>
      <c r="V136" s="12">
        <f t="shared" si="18"/>
        <v>280000</v>
      </c>
      <c r="W136" s="12">
        <f>SUM($V$5:V136)</f>
        <v>11590000</v>
      </c>
      <c r="X136" s="12">
        <f t="shared" si="20"/>
        <v>3530790</v>
      </c>
    </row>
    <row r="137" spans="12:24" x14ac:dyDescent="0.3">
      <c r="L137" s="10">
        <v>132</v>
      </c>
      <c r="M137" s="12">
        <f t="shared" si="19"/>
        <v>991900</v>
      </c>
      <c r="N137">
        <v>1.01</v>
      </c>
      <c r="O137" s="12">
        <f>SUM($M$5:M137)</f>
        <v>47889800</v>
      </c>
      <c r="U137" s="10">
        <v>132</v>
      </c>
      <c r="V137" s="12">
        <f t="shared" si="18"/>
        <v>280000</v>
      </c>
      <c r="W137" s="12">
        <f>SUM($V$5:V137)</f>
        <v>11870000</v>
      </c>
      <c r="X137" s="12">
        <f t="shared" si="20"/>
        <v>3601980</v>
      </c>
    </row>
    <row r="138" spans="12:24" x14ac:dyDescent="0.3">
      <c r="L138" s="10">
        <v>133</v>
      </c>
      <c r="M138" s="12">
        <f t="shared" si="19"/>
        <v>1002400</v>
      </c>
      <c r="N138">
        <v>1.01</v>
      </c>
      <c r="O138" s="12">
        <f>SUM($M$5:M138)</f>
        <v>48892200</v>
      </c>
      <c r="U138" s="10">
        <v>133</v>
      </c>
      <c r="V138" s="12">
        <f t="shared" si="18"/>
        <v>280000</v>
      </c>
      <c r="W138" s="12">
        <f>SUM($V$5:V138)</f>
        <v>12150000</v>
      </c>
      <c r="X138" s="12">
        <f t="shared" si="20"/>
        <v>3674220</v>
      </c>
    </row>
    <row r="139" spans="12:24" x14ac:dyDescent="0.3">
      <c r="L139" s="10">
        <v>134</v>
      </c>
      <c r="M139" s="12">
        <f t="shared" si="19"/>
        <v>1013000</v>
      </c>
      <c r="N139">
        <v>1.01</v>
      </c>
      <c r="O139" s="12">
        <f>SUM($M$5:M139)</f>
        <v>49905200</v>
      </c>
      <c r="U139" s="10">
        <v>134</v>
      </c>
      <c r="V139" s="12">
        <f t="shared" si="18"/>
        <v>280000</v>
      </c>
      <c r="W139" s="12">
        <f>SUM($V$5:V139)</f>
        <v>12430000</v>
      </c>
      <c r="X139" s="12">
        <f t="shared" si="20"/>
        <v>3747520</v>
      </c>
    </row>
    <row r="140" spans="12:24" x14ac:dyDescent="0.3">
      <c r="L140" s="10">
        <v>135</v>
      </c>
      <c r="M140" s="12">
        <f t="shared" si="19"/>
        <v>1023700</v>
      </c>
      <c r="N140">
        <v>1.01</v>
      </c>
      <c r="O140" s="12">
        <f>SUM($M$5:M140)</f>
        <v>50928900</v>
      </c>
      <c r="U140" s="10">
        <v>135</v>
      </c>
      <c r="V140" s="12">
        <f t="shared" si="18"/>
        <v>300000</v>
      </c>
      <c r="W140" s="12">
        <f>SUM($V$5:V140)</f>
        <v>12730000</v>
      </c>
      <c r="X140" s="12">
        <f t="shared" si="20"/>
        <v>3819890</v>
      </c>
    </row>
    <row r="141" spans="12:24" x14ac:dyDescent="0.3">
      <c r="L141" s="10">
        <v>136</v>
      </c>
      <c r="M141" s="12">
        <f t="shared" si="19"/>
        <v>1034500</v>
      </c>
      <c r="N141">
        <v>1.01</v>
      </c>
      <c r="O141" s="12">
        <f>SUM($M$5:M141)</f>
        <v>51963400</v>
      </c>
      <c r="U141" s="10">
        <v>136</v>
      </c>
      <c r="V141" s="12">
        <f t="shared" si="18"/>
        <v>300000</v>
      </c>
      <c r="W141" s="12">
        <f>SUM($V$5:V141)</f>
        <v>13030000</v>
      </c>
      <c r="X141" s="12">
        <f t="shared" si="20"/>
        <v>3893340</v>
      </c>
    </row>
    <row r="142" spans="12:24" x14ac:dyDescent="0.3">
      <c r="L142" s="10">
        <v>137</v>
      </c>
      <c r="M142" s="12">
        <f t="shared" si="19"/>
        <v>1045400</v>
      </c>
      <c r="N142">
        <v>1.01</v>
      </c>
      <c r="O142" s="12">
        <f>SUM($M$5:M142)</f>
        <v>53008800</v>
      </c>
      <c r="U142" s="10">
        <v>137</v>
      </c>
      <c r="V142" s="12">
        <f t="shared" si="18"/>
        <v>300000</v>
      </c>
      <c r="W142" s="12">
        <f>SUM($V$5:V142)</f>
        <v>13330000</v>
      </c>
      <c r="X142" s="12">
        <f t="shared" si="20"/>
        <v>3967880</v>
      </c>
    </row>
    <row r="143" spans="12:24" x14ac:dyDescent="0.3">
      <c r="L143" s="10">
        <v>138</v>
      </c>
      <c r="M143" s="12">
        <f t="shared" si="19"/>
        <v>1056400</v>
      </c>
      <c r="N143">
        <v>1.01</v>
      </c>
      <c r="O143" s="12">
        <f>SUM($M$5:M143)</f>
        <v>54065200</v>
      </c>
      <c r="U143" s="10">
        <v>138</v>
      </c>
      <c r="V143" s="12">
        <f t="shared" si="18"/>
        <v>300000</v>
      </c>
      <c r="W143" s="12">
        <f>SUM($V$5:V143)</f>
        <v>13630000</v>
      </c>
      <c r="X143" s="12">
        <f t="shared" si="20"/>
        <v>4043520</v>
      </c>
    </row>
    <row r="144" spans="12:24" x14ac:dyDescent="0.3">
      <c r="L144" s="10">
        <v>139</v>
      </c>
      <c r="M144" s="12">
        <f t="shared" si="19"/>
        <v>1067500</v>
      </c>
      <c r="N144">
        <v>1.01</v>
      </c>
      <c r="O144" s="12">
        <f>SUM($M$5:M144)</f>
        <v>55132700</v>
      </c>
      <c r="U144" s="10">
        <v>139</v>
      </c>
      <c r="V144" s="12">
        <f t="shared" si="18"/>
        <v>300000</v>
      </c>
      <c r="W144" s="12">
        <f>SUM($V$5:V144)</f>
        <v>13930000</v>
      </c>
      <c r="X144" s="12">
        <f t="shared" si="20"/>
        <v>4120270</v>
      </c>
    </row>
    <row r="145" spans="12:24" x14ac:dyDescent="0.3">
      <c r="L145" s="10">
        <v>140</v>
      </c>
      <c r="M145" s="12">
        <f t="shared" si="19"/>
        <v>1078700</v>
      </c>
      <c r="N145">
        <v>1.01</v>
      </c>
      <c r="O145" s="12">
        <f>SUM($M$5:M145)</f>
        <v>56211400</v>
      </c>
      <c r="U145" s="10">
        <v>140</v>
      </c>
      <c r="V145" s="12">
        <f t="shared" si="18"/>
        <v>320000</v>
      </c>
      <c r="W145" s="12">
        <f>SUM($V$5:V145)</f>
        <v>14250000</v>
      </c>
      <c r="X145" s="12">
        <f t="shared" si="20"/>
        <v>4196140</v>
      </c>
    </row>
    <row r="146" spans="12:24" x14ac:dyDescent="0.3">
      <c r="L146" s="10">
        <v>141</v>
      </c>
      <c r="M146" s="12">
        <f t="shared" si="19"/>
        <v>1090000</v>
      </c>
      <c r="N146">
        <v>1.01</v>
      </c>
      <c r="O146" s="12">
        <f>SUM($M$5:M146)</f>
        <v>57301400</v>
      </c>
      <c r="U146" s="10">
        <v>141</v>
      </c>
      <c r="V146" s="12">
        <f t="shared" si="18"/>
        <v>320000</v>
      </c>
      <c r="W146" s="12">
        <f>SUM($V$5:V146)</f>
        <v>14570000</v>
      </c>
      <c r="X146" s="12">
        <f t="shared" si="20"/>
        <v>4273140</v>
      </c>
    </row>
    <row r="147" spans="12:24" x14ac:dyDescent="0.3">
      <c r="L147" s="10">
        <v>142</v>
      </c>
      <c r="M147" s="12">
        <f t="shared" si="19"/>
        <v>1101500</v>
      </c>
      <c r="N147">
        <v>1.01</v>
      </c>
      <c r="O147" s="12">
        <f>SUM($M$5:M147)</f>
        <v>58402900</v>
      </c>
      <c r="U147" s="10">
        <v>142</v>
      </c>
      <c r="V147" s="12">
        <f t="shared" si="18"/>
        <v>320000</v>
      </c>
      <c r="W147" s="12">
        <f>SUM($V$5:V147)</f>
        <v>14890000</v>
      </c>
      <c r="X147" s="12">
        <f t="shared" si="20"/>
        <v>4351290</v>
      </c>
    </row>
    <row r="148" spans="12:24" x14ac:dyDescent="0.3">
      <c r="L148" s="10">
        <v>143</v>
      </c>
      <c r="M148" s="12">
        <f t="shared" si="19"/>
        <v>1113100</v>
      </c>
      <c r="N148">
        <v>1.01</v>
      </c>
      <c r="O148" s="12">
        <f>SUM($M$5:M148)</f>
        <v>59516000</v>
      </c>
      <c r="U148" s="10">
        <v>143</v>
      </c>
      <c r="V148" s="12">
        <f t="shared" si="18"/>
        <v>320000</v>
      </c>
      <c r="W148" s="12">
        <f>SUM($V$5:V148)</f>
        <v>15210000</v>
      </c>
      <c r="X148" s="12">
        <f t="shared" si="20"/>
        <v>4430600</v>
      </c>
    </row>
    <row r="149" spans="12:24" x14ac:dyDescent="0.3">
      <c r="L149" s="10">
        <v>144</v>
      </c>
      <c r="M149" s="12">
        <f t="shared" si="19"/>
        <v>1124800</v>
      </c>
      <c r="N149">
        <v>1.01</v>
      </c>
      <c r="O149" s="12">
        <f>SUM($M$5:M149)</f>
        <v>60640800</v>
      </c>
      <c r="U149" s="10">
        <v>144</v>
      </c>
      <c r="V149" s="12">
        <f t="shared" si="18"/>
        <v>320000</v>
      </c>
      <c r="W149" s="12">
        <f>SUM($V$5:V149)</f>
        <v>15530000</v>
      </c>
      <c r="X149" s="12">
        <f t="shared" si="20"/>
        <v>4511080</v>
      </c>
    </row>
    <row r="150" spans="12:24" x14ac:dyDescent="0.3">
      <c r="L150" s="10">
        <v>145</v>
      </c>
      <c r="M150" s="12">
        <f t="shared" si="19"/>
        <v>1136600</v>
      </c>
      <c r="N150">
        <v>1.01</v>
      </c>
      <c r="O150" s="12">
        <f>SUM($M$5:M150)</f>
        <v>61777400</v>
      </c>
      <c r="U150" s="10">
        <v>145</v>
      </c>
      <c r="V150" s="12">
        <f t="shared" si="18"/>
        <v>340000</v>
      </c>
      <c r="W150" s="12">
        <f>SUM($V$5:V150)</f>
        <v>15870000</v>
      </c>
      <c r="X150" s="12">
        <f t="shared" si="20"/>
        <v>4590740</v>
      </c>
    </row>
    <row r="151" spans="12:24" x14ac:dyDescent="0.3">
      <c r="L151" s="10">
        <v>146</v>
      </c>
      <c r="M151" s="12">
        <f t="shared" si="19"/>
        <v>1148500</v>
      </c>
      <c r="N151">
        <v>1.01</v>
      </c>
      <c r="O151" s="12">
        <f>SUM($M$5:M151)</f>
        <v>62925900</v>
      </c>
      <c r="U151" s="10">
        <v>146</v>
      </c>
      <c r="V151" s="12">
        <f t="shared" si="18"/>
        <v>340000</v>
      </c>
      <c r="W151" s="12">
        <f>SUM($V$5:V151)</f>
        <v>16210000</v>
      </c>
      <c r="X151" s="12">
        <f t="shared" si="20"/>
        <v>4671590</v>
      </c>
    </row>
    <row r="152" spans="12:24" x14ac:dyDescent="0.3">
      <c r="L152" s="10">
        <v>147</v>
      </c>
      <c r="M152" s="12">
        <f t="shared" si="19"/>
        <v>1160500</v>
      </c>
      <c r="N152">
        <v>1.01</v>
      </c>
      <c r="O152" s="12">
        <f>SUM($M$5:M152)</f>
        <v>64086400</v>
      </c>
      <c r="U152" s="10">
        <v>147</v>
      </c>
      <c r="V152" s="12">
        <f t="shared" si="18"/>
        <v>340000</v>
      </c>
      <c r="W152" s="12">
        <f>SUM($V$5:V152)</f>
        <v>16550000</v>
      </c>
      <c r="X152" s="12">
        <f t="shared" si="20"/>
        <v>4753640</v>
      </c>
    </row>
    <row r="153" spans="12:24" x14ac:dyDescent="0.3">
      <c r="L153" s="10">
        <v>148</v>
      </c>
      <c r="M153" s="12">
        <f t="shared" si="19"/>
        <v>1172700</v>
      </c>
      <c r="N153">
        <v>1.01</v>
      </c>
      <c r="O153" s="12">
        <f>SUM($M$5:M153)</f>
        <v>65259100</v>
      </c>
      <c r="U153" s="10">
        <v>148</v>
      </c>
      <c r="V153" s="12">
        <f t="shared" si="18"/>
        <v>340000</v>
      </c>
      <c r="W153" s="12">
        <f>SUM($V$5:V153)</f>
        <v>16890000</v>
      </c>
      <c r="X153" s="12">
        <f t="shared" si="20"/>
        <v>4836910</v>
      </c>
    </row>
    <row r="154" spans="12:24" x14ac:dyDescent="0.3">
      <c r="L154" s="10">
        <v>149</v>
      </c>
      <c r="M154" s="12">
        <f t="shared" si="19"/>
        <v>1185000</v>
      </c>
      <c r="N154">
        <v>1.01</v>
      </c>
      <c r="O154" s="12">
        <f>SUM($M$5:M154)</f>
        <v>66444100</v>
      </c>
      <c r="U154" s="10">
        <v>149</v>
      </c>
      <c r="V154" s="12">
        <f t="shared" si="18"/>
        <v>340000</v>
      </c>
      <c r="W154" s="12">
        <f>SUM($V$5:V154)</f>
        <v>17230000</v>
      </c>
      <c r="X154" s="12">
        <f t="shared" si="20"/>
        <v>4921410</v>
      </c>
    </row>
    <row r="155" spans="12:24" x14ac:dyDescent="0.3">
      <c r="L155" s="10">
        <v>150</v>
      </c>
      <c r="M155" s="12">
        <f t="shared" si="19"/>
        <v>1197400</v>
      </c>
      <c r="N155">
        <v>1.01</v>
      </c>
      <c r="O155" s="12">
        <f>SUM($M$5:M155)</f>
        <v>67641500</v>
      </c>
      <c r="U155" s="10">
        <v>150</v>
      </c>
      <c r="V155" s="12">
        <f t="shared" si="18"/>
        <v>360000</v>
      </c>
      <c r="W155" s="12">
        <f>SUM($V$5:V155)</f>
        <v>17590000</v>
      </c>
      <c r="X155" s="12">
        <f t="shared" si="20"/>
        <v>5005150</v>
      </c>
    </row>
    <row r="156" spans="12:24" x14ac:dyDescent="0.3">
      <c r="L156" s="10">
        <v>151</v>
      </c>
      <c r="M156" s="12">
        <f t="shared" ref="M156:M205" si="21">ROUNDUP((M155+500)*N156,-2)</f>
        <v>1209900</v>
      </c>
      <c r="N156">
        <v>1.01</v>
      </c>
      <c r="O156" s="12">
        <f>SUM($M$5:M156)</f>
        <v>68851400</v>
      </c>
      <c r="U156" s="10">
        <v>151</v>
      </c>
      <c r="V156" s="12">
        <f t="shared" si="18"/>
        <v>360000</v>
      </c>
      <c r="W156" s="12">
        <f>SUM($V$5:V156)</f>
        <v>17950000</v>
      </c>
      <c r="X156" s="12">
        <f t="shared" si="20"/>
        <v>5090140</v>
      </c>
    </row>
    <row r="157" spans="12:24" x14ac:dyDescent="0.3">
      <c r="L157" s="10">
        <v>152</v>
      </c>
      <c r="M157" s="12">
        <f t="shared" si="21"/>
        <v>1222600</v>
      </c>
      <c r="N157">
        <v>1.01</v>
      </c>
      <c r="O157" s="12">
        <f>SUM($M$5:M157)</f>
        <v>70074000</v>
      </c>
      <c r="U157" s="10">
        <v>152</v>
      </c>
      <c r="V157" s="12">
        <f t="shared" si="18"/>
        <v>360000</v>
      </c>
      <c r="W157" s="12">
        <f>SUM($V$5:V157)</f>
        <v>18310000</v>
      </c>
      <c r="X157" s="12">
        <f t="shared" si="20"/>
        <v>5176400</v>
      </c>
    </row>
    <row r="158" spans="12:24" x14ac:dyDescent="0.3">
      <c r="L158" s="10">
        <v>153</v>
      </c>
      <c r="M158" s="12">
        <f t="shared" si="21"/>
        <v>1235400</v>
      </c>
      <c r="N158">
        <v>1.01</v>
      </c>
      <c r="O158" s="12">
        <f>SUM($M$5:M158)</f>
        <v>71309400</v>
      </c>
      <c r="U158" s="10">
        <v>153</v>
      </c>
      <c r="V158" s="12">
        <f t="shared" si="18"/>
        <v>360000</v>
      </c>
      <c r="W158" s="12">
        <f>SUM($V$5:V158)</f>
        <v>18670000</v>
      </c>
      <c r="X158" s="12">
        <f t="shared" si="20"/>
        <v>5263940</v>
      </c>
    </row>
    <row r="159" spans="12:24" x14ac:dyDescent="0.3">
      <c r="L159" s="10">
        <v>154</v>
      </c>
      <c r="M159" s="12">
        <f t="shared" si="21"/>
        <v>1248300</v>
      </c>
      <c r="N159">
        <v>1.01</v>
      </c>
      <c r="O159" s="12">
        <f>SUM($M$5:M159)</f>
        <v>72557700</v>
      </c>
      <c r="U159" s="10">
        <v>154</v>
      </c>
      <c r="V159" s="12">
        <f t="shared" si="18"/>
        <v>360000</v>
      </c>
      <c r="W159" s="12">
        <f>SUM($V$5:V159)</f>
        <v>19030000</v>
      </c>
      <c r="X159" s="12">
        <f t="shared" si="20"/>
        <v>5352770</v>
      </c>
    </row>
    <row r="160" spans="12:24" x14ac:dyDescent="0.3">
      <c r="L160" s="10">
        <v>155</v>
      </c>
      <c r="M160" s="12">
        <f t="shared" si="21"/>
        <v>1261300</v>
      </c>
      <c r="N160">
        <v>1.01</v>
      </c>
      <c r="O160" s="12">
        <f>SUM($M$5:M160)</f>
        <v>73819000</v>
      </c>
      <c r="U160" s="10">
        <v>155</v>
      </c>
      <c r="V160" s="12">
        <f t="shared" ref="V160:V194" si="22">V155+20000</f>
        <v>380000</v>
      </c>
      <c r="W160" s="12">
        <f>SUM($V$5:V160)</f>
        <v>19410000</v>
      </c>
      <c r="X160" s="12">
        <f t="shared" si="20"/>
        <v>5440900</v>
      </c>
    </row>
    <row r="161" spans="12:24" x14ac:dyDescent="0.3">
      <c r="L161" s="10">
        <v>156</v>
      </c>
      <c r="M161" s="12">
        <f t="shared" si="21"/>
        <v>1274500</v>
      </c>
      <c r="N161">
        <v>1.01</v>
      </c>
      <c r="O161" s="12">
        <f>SUM($M$5:M161)</f>
        <v>75093500</v>
      </c>
      <c r="U161" s="10">
        <v>156</v>
      </c>
      <c r="V161" s="12">
        <f t="shared" si="22"/>
        <v>380000</v>
      </c>
      <c r="W161" s="12">
        <f>SUM($V$5:V161)</f>
        <v>19790000</v>
      </c>
      <c r="X161" s="12">
        <f t="shared" si="20"/>
        <v>5530350</v>
      </c>
    </row>
    <row r="162" spans="12:24" x14ac:dyDescent="0.3">
      <c r="L162" s="10">
        <v>157</v>
      </c>
      <c r="M162" s="12">
        <f t="shared" si="21"/>
        <v>1287800</v>
      </c>
      <c r="N162">
        <v>1.01</v>
      </c>
      <c r="O162" s="12">
        <f>SUM($M$5:M162)</f>
        <v>76381300</v>
      </c>
      <c r="U162" s="10">
        <v>157</v>
      </c>
      <c r="V162" s="12">
        <f t="shared" si="22"/>
        <v>380000</v>
      </c>
      <c r="W162" s="12">
        <f>SUM($V$5:V162)</f>
        <v>20170000</v>
      </c>
      <c r="X162" s="12">
        <f t="shared" si="20"/>
        <v>5621130</v>
      </c>
    </row>
    <row r="163" spans="12:24" x14ac:dyDescent="0.3">
      <c r="L163" s="10">
        <v>158</v>
      </c>
      <c r="M163" s="12">
        <f t="shared" si="21"/>
        <v>1301200</v>
      </c>
      <c r="N163">
        <v>1.01</v>
      </c>
      <c r="O163" s="12">
        <f>SUM($M$5:M163)</f>
        <v>77682500</v>
      </c>
      <c r="U163" s="10">
        <v>158</v>
      </c>
      <c r="V163" s="12">
        <f t="shared" si="22"/>
        <v>380000</v>
      </c>
      <c r="W163" s="12">
        <f>SUM($V$5:V163)</f>
        <v>20550000</v>
      </c>
      <c r="X163" s="12">
        <f t="shared" si="20"/>
        <v>5713250</v>
      </c>
    </row>
    <row r="164" spans="12:24" x14ac:dyDescent="0.3">
      <c r="L164" s="10">
        <v>159</v>
      </c>
      <c r="M164" s="12">
        <f t="shared" si="21"/>
        <v>1314800</v>
      </c>
      <c r="N164">
        <v>1.01</v>
      </c>
      <c r="O164" s="12">
        <f>SUM($M$5:M164)</f>
        <v>78997300</v>
      </c>
      <c r="U164" s="10">
        <v>159</v>
      </c>
      <c r="V164" s="12">
        <f t="shared" si="22"/>
        <v>380000</v>
      </c>
      <c r="W164" s="12">
        <f>SUM($V$5:V164)</f>
        <v>20930000</v>
      </c>
      <c r="X164" s="12">
        <f t="shared" si="20"/>
        <v>5806730</v>
      </c>
    </row>
    <row r="165" spans="12:24" x14ac:dyDescent="0.3">
      <c r="L165" s="10">
        <v>160</v>
      </c>
      <c r="M165" s="12">
        <f t="shared" si="21"/>
        <v>1328500</v>
      </c>
      <c r="N165">
        <v>1.01</v>
      </c>
      <c r="O165" s="12">
        <f>SUM($M$5:M165)</f>
        <v>80325800</v>
      </c>
      <c r="U165" s="10">
        <v>160</v>
      </c>
      <c r="V165" s="12">
        <f t="shared" si="22"/>
        <v>400000</v>
      </c>
      <c r="W165" s="12">
        <f>SUM($V$5:V165)</f>
        <v>21330000</v>
      </c>
      <c r="X165" s="12">
        <f t="shared" si="20"/>
        <v>5899580</v>
      </c>
    </row>
    <row r="166" spans="12:24" x14ac:dyDescent="0.3">
      <c r="L166" s="10">
        <v>161</v>
      </c>
      <c r="M166" s="12">
        <f t="shared" si="21"/>
        <v>1342300</v>
      </c>
      <c r="N166">
        <v>1.01</v>
      </c>
      <c r="O166" s="12">
        <f>SUM($M$5:M166)</f>
        <v>81668100</v>
      </c>
      <c r="U166" s="10">
        <v>161</v>
      </c>
      <c r="V166" s="12">
        <f t="shared" si="22"/>
        <v>400000</v>
      </c>
      <c r="W166" s="12">
        <f>SUM($V$5:V166)</f>
        <v>21730000</v>
      </c>
      <c r="X166" s="12">
        <f t="shared" si="20"/>
        <v>5993810</v>
      </c>
    </row>
    <row r="167" spans="12:24" x14ac:dyDescent="0.3">
      <c r="L167" s="10">
        <v>162</v>
      </c>
      <c r="M167" s="12">
        <f t="shared" si="21"/>
        <v>1356300</v>
      </c>
      <c r="N167">
        <v>1.01</v>
      </c>
      <c r="O167" s="12">
        <f>SUM($M$5:M167)</f>
        <v>83024400</v>
      </c>
      <c r="U167" s="10">
        <v>162</v>
      </c>
      <c r="V167" s="12">
        <f t="shared" si="22"/>
        <v>400000</v>
      </c>
      <c r="W167" s="12">
        <f>SUM($V$5:V167)</f>
        <v>22130000</v>
      </c>
      <c r="X167" s="12">
        <f t="shared" si="20"/>
        <v>6089440</v>
      </c>
    </row>
    <row r="168" spans="12:24" x14ac:dyDescent="0.3">
      <c r="L168" s="10">
        <v>163</v>
      </c>
      <c r="M168" s="12">
        <f t="shared" si="21"/>
        <v>1370400</v>
      </c>
      <c r="N168">
        <v>1.01</v>
      </c>
      <c r="O168" s="12">
        <f>SUM($M$5:M168)</f>
        <v>84394800</v>
      </c>
      <c r="U168" s="10">
        <v>163</v>
      </c>
      <c r="V168" s="12">
        <f t="shared" si="22"/>
        <v>400000</v>
      </c>
      <c r="W168" s="12">
        <f>SUM($V$5:V168)</f>
        <v>22530000</v>
      </c>
      <c r="X168" s="12">
        <f t="shared" si="20"/>
        <v>6186480</v>
      </c>
    </row>
    <row r="169" spans="12:24" x14ac:dyDescent="0.3">
      <c r="L169" s="10">
        <v>164</v>
      </c>
      <c r="M169" s="12">
        <f t="shared" si="21"/>
        <v>1384700</v>
      </c>
      <c r="N169">
        <v>1.01</v>
      </c>
      <c r="O169" s="12">
        <f>SUM($M$5:M169)</f>
        <v>85779500</v>
      </c>
      <c r="U169" s="10">
        <v>164</v>
      </c>
      <c r="V169" s="12">
        <f t="shared" si="22"/>
        <v>400000</v>
      </c>
      <c r="W169" s="12">
        <f>SUM($V$5:V169)</f>
        <v>22930000</v>
      </c>
      <c r="X169" s="12">
        <f t="shared" si="20"/>
        <v>6284950</v>
      </c>
    </row>
    <row r="170" spans="12:24" x14ac:dyDescent="0.3">
      <c r="L170" s="10">
        <v>165</v>
      </c>
      <c r="M170" s="12">
        <f t="shared" si="21"/>
        <v>1399100</v>
      </c>
      <c r="N170">
        <v>1.01</v>
      </c>
      <c r="O170" s="12">
        <f>SUM($M$5:M170)</f>
        <v>87178600</v>
      </c>
      <c r="U170" s="10">
        <v>165</v>
      </c>
      <c r="V170" s="12">
        <f t="shared" si="22"/>
        <v>420000</v>
      </c>
      <c r="W170" s="12">
        <f>SUM($V$5:V170)</f>
        <v>23350000</v>
      </c>
      <c r="X170" s="12">
        <f t="shared" si="20"/>
        <v>6382860</v>
      </c>
    </row>
    <row r="171" spans="12:24" x14ac:dyDescent="0.3">
      <c r="L171" s="10">
        <v>166</v>
      </c>
      <c r="M171" s="12">
        <f t="shared" si="21"/>
        <v>1413600</v>
      </c>
      <c r="N171">
        <v>1.01</v>
      </c>
      <c r="O171" s="12">
        <f>SUM($M$5:M171)</f>
        <v>88592200</v>
      </c>
      <c r="U171" s="10">
        <v>166</v>
      </c>
      <c r="V171" s="12">
        <f t="shared" si="22"/>
        <v>420000</v>
      </c>
      <c r="W171" s="12">
        <f>SUM($V$5:V171)</f>
        <v>23770000</v>
      </c>
      <c r="X171" s="12">
        <f t="shared" si="20"/>
        <v>6482220</v>
      </c>
    </row>
    <row r="172" spans="12:24" x14ac:dyDescent="0.3">
      <c r="L172" s="10">
        <v>167</v>
      </c>
      <c r="M172" s="12">
        <f t="shared" si="21"/>
        <v>1428300</v>
      </c>
      <c r="N172">
        <v>1.01</v>
      </c>
      <c r="O172" s="12">
        <f>SUM($M$5:M172)</f>
        <v>90020500</v>
      </c>
      <c r="U172" s="10">
        <v>167</v>
      </c>
      <c r="V172" s="12">
        <f t="shared" si="22"/>
        <v>420000</v>
      </c>
      <c r="W172" s="12">
        <f>SUM($V$5:V172)</f>
        <v>24190000</v>
      </c>
      <c r="X172" s="12">
        <f t="shared" si="20"/>
        <v>6583050</v>
      </c>
    </row>
    <row r="173" spans="12:24" x14ac:dyDescent="0.3">
      <c r="L173" s="10">
        <v>168</v>
      </c>
      <c r="M173" s="12">
        <f t="shared" si="21"/>
        <v>1443100</v>
      </c>
      <c r="N173">
        <v>1.01</v>
      </c>
      <c r="O173" s="12">
        <f>SUM($M$5:M173)</f>
        <v>91463600</v>
      </c>
      <c r="U173" s="10">
        <v>168</v>
      </c>
      <c r="V173" s="12">
        <f t="shared" si="22"/>
        <v>420000</v>
      </c>
      <c r="W173" s="12">
        <f>SUM($V$5:V173)</f>
        <v>24610000</v>
      </c>
      <c r="X173" s="12">
        <f t="shared" si="20"/>
        <v>6685360</v>
      </c>
    </row>
    <row r="174" spans="12:24" x14ac:dyDescent="0.3">
      <c r="L174" s="10">
        <v>169</v>
      </c>
      <c r="M174" s="12">
        <f t="shared" si="21"/>
        <v>1458100</v>
      </c>
      <c r="N174">
        <v>1.01</v>
      </c>
      <c r="O174" s="12">
        <f>SUM($M$5:M174)</f>
        <v>92921700</v>
      </c>
      <c r="U174" s="10">
        <v>169</v>
      </c>
      <c r="V174" s="12">
        <f t="shared" si="22"/>
        <v>420000</v>
      </c>
      <c r="W174" s="12">
        <f>SUM($V$5:V174)</f>
        <v>25030000</v>
      </c>
      <c r="X174" s="12">
        <f t="shared" si="20"/>
        <v>6789170</v>
      </c>
    </row>
    <row r="175" spans="12:24" x14ac:dyDescent="0.3">
      <c r="L175" s="10">
        <v>170</v>
      </c>
      <c r="M175" s="12">
        <f t="shared" si="21"/>
        <v>1473200</v>
      </c>
      <c r="N175">
        <v>1.01</v>
      </c>
      <c r="O175" s="12">
        <f>SUM($M$5:M175)</f>
        <v>94394900</v>
      </c>
      <c r="U175" s="10">
        <v>170</v>
      </c>
      <c r="V175" s="12">
        <f t="shared" si="22"/>
        <v>440000</v>
      </c>
      <c r="W175" s="12">
        <f>SUM($V$5:V175)</f>
        <v>25470000</v>
      </c>
      <c r="X175" s="12">
        <f t="shared" si="20"/>
        <v>6892490</v>
      </c>
    </row>
    <row r="176" spans="12:24" x14ac:dyDescent="0.3">
      <c r="L176" s="10">
        <v>171</v>
      </c>
      <c r="M176" s="12">
        <f t="shared" si="21"/>
        <v>1488500</v>
      </c>
      <c r="N176">
        <v>1.01</v>
      </c>
      <c r="O176" s="12">
        <f>SUM($M$5:M176)</f>
        <v>95883400</v>
      </c>
      <c r="U176" s="10">
        <v>171</v>
      </c>
      <c r="V176" s="12">
        <f t="shared" si="22"/>
        <v>440000</v>
      </c>
      <c r="W176" s="12">
        <f>SUM($V$5:V176)</f>
        <v>25910000</v>
      </c>
      <c r="X176" s="12">
        <f t="shared" si="20"/>
        <v>6997340</v>
      </c>
    </row>
    <row r="177" spans="12:24" x14ac:dyDescent="0.3">
      <c r="L177" s="10">
        <v>172</v>
      </c>
      <c r="M177" s="12">
        <f t="shared" si="21"/>
        <v>1503900</v>
      </c>
      <c r="N177">
        <v>1.01</v>
      </c>
      <c r="O177" s="12">
        <f>SUM($M$5:M177)</f>
        <v>97387300</v>
      </c>
      <c r="U177" s="10">
        <v>172</v>
      </c>
      <c r="V177" s="12">
        <f t="shared" si="22"/>
        <v>440000</v>
      </c>
      <c r="W177" s="12">
        <f>SUM($V$5:V177)</f>
        <v>26350000</v>
      </c>
      <c r="X177" s="12">
        <f t="shared" si="20"/>
        <v>7103730</v>
      </c>
    </row>
    <row r="178" spans="12:24" x14ac:dyDescent="0.3">
      <c r="L178" s="10">
        <v>173</v>
      </c>
      <c r="M178" s="12">
        <f t="shared" si="21"/>
        <v>1519500</v>
      </c>
      <c r="N178">
        <v>1.01</v>
      </c>
      <c r="O178" s="12">
        <f>SUM($M$5:M178)</f>
        <v>98906800</v>
      </c>
      <c r="U178" s="10">
        <v>173</v>
      </c>
      <c r="V178" s="12">
        <f t="shared" si="22"/>
        <v>440000</v>
      </c>
      <c r="W178" s="12">
        <f>SUM($V$5:V178)</f>
        <v>26790000</v>
      </c>
      <c r="X178" s="12">
        <f t="shared" si="20"/>
        <v>7211680</v>
      </c>
    </row>
    <row r="179" spans="12:24" x14ac:dyDescent="0.3">
      <c r="L179" s="10">
        <v>174</v>
      </c>
      <c r="M179" s="12">
        <f t="shared" si="21"/>
        <v>1535200</v>
      </c>
      <c r="N179">
        <v>1.01</v>
      </c>
      <c r="O179" s="12">
        <f>SUM($M$5:M179)</f>
        <v>100442000</v>
      </c>
      <c r="U179" s="10">
        <v>174</v>
      </c>
      <c r="V179" s="12">
        <f t="shared" si="22"/>
        <v>440000</v>
      </c>
      <c r="W179" s="12">
        <f>SUM($V$5:V179)</f>
        <v>27230000</v>
      </c>
      <c r="X179" s="12">
        <f t="shared" si="20"/>
        <v>7321200</v>
      </c>
    </row>
    <row r="180" spans="12:24" x14ac:dyDescent="0.3">
      <c r="L180" s="10">
        <v>175</v>
      </c>
      <c r="M180" s="12">
        <f t="shared" si="21"/>
        <v>1551100</v>
      </c>
      <c r="N180">
        <v>1.01</v>
      </c>
      <c r="O180" s="12">
        <f>SUM($M$5:M180)</f>
        <v>101993100</v>
      </c>
      <c r="U180" s="10">
        <v>175</v>
      </c>
      <c r="V180" s="12">
        <f t="shared" si="22"/>
        <v>460000</v>
      </c>
      <c r="W180" s="12">
        <f>SUM($V$5:V180)</f>
        <v>27690000</v>
      </c>
      <c r="X180" s="12">
        <f t="shared" si="20"/>
        <v>7430310</v>
      </c>
    </row>
    <row r="181" spans="12:24" x14ac:dyDescent="0.3">
      <c r="L181" s="10">
        <v>176</v>
      </c>
      <c r="M181" s="12">
        <f t="shared" si="21"/>
        <v>1567200</v>
      </c>
      <c r="N181">
        <v>1.01</v>
      </c>
      <c r="O181" s="12">
        <f>SUM($M$5:M181)</f>
        <v>103560300</v>
      </c>
      <c r="U181" s="10">
        <v>176</v>
      </c>
      <c r="V181" s="12">
        <f t="shared" si="22"/>
        <v>460000</v>
      </c>
      <c r="W181" s="12">
        <f>SUM($V$5:V181)</f>
        <v>28150000</v>
      </c>
      <c r="X181" s="12">
        <f t="shared" si="20"/>
        <v>7541030</v>
      </c>
    </row>
    <row r="182" spans="12:24" x14ac:dyDescent="0.3">
      <c r="L182" s="10">
        <v>177</v>
      </c>
      <c r="M182" s="12">
        <f t="shared" si="21"/>
        <v>1583400</v>
      </c>
      <c r="N182">
        <v>1.01</v>
      </c>
      <c r="O182" s="12">
        <f>SUM($M$5:M182)</f>
        <v>105143700</v>
      </c>
      <c r="U182" s="10">
        <v>177</v>
      </c>
      <c r="V182" s="12">
        <f t="shared" si="22"/>
        <v>460000</v>
      </c>
      <c r="W182" s="12">
        <f>SUM($V$5:V182)</f>
        <v>28610000</v>
      </c>
      <c r="X182" s="12">
        <f t="shared" si="20"/>
        <v>7653370</v>
      </c>
    </row>
    <row r="183" spans="12:24" x14ac:dyDescent="0.3">
      <c r="L183" s="10">
        <v>178</v>
      </c>
      <c r="M183" s="12">
        <f t="shared" si="21"/>
        <v>1599800</v>
      </c>
      <c r="N183">
        <v>1.01</v>
      </c>
      <c r="O183" s="12">
        <f>SUM($M$5:M183)</f>
        <v>106743500</v>
      </c>
      <c r="U183" s="10">
        <v>178</v>
      </c>
      <c r="V183" s="12">
        <f t="shared" si="22"/>
        <v>460000</v>
      </c>
      <c r="W183" s="12">
        <f>SUM($V$5:V183)</f>
        <v>29070000</v>
      </c>
      <c r="X183" s="12">
        <f t="shared" si="20"/>
        <v>7767350</v>
      </c>
    </row>
    <row r="184" spans="12:24" x14ac:dyDescent="0.3">
      <c r="L184" s="10">
        <v>179</v>
      </c>
      <c r="M184" s="12">
        <f t="shared" si="21"/>
        <v>1616400</v>
      </c>
      <c r="N184">
        <v>1.01</v>
      </c>
      <c r="O184" s="12">
        <f>SUM($M$5:M184)</f>
        <v>108359900</v>
      </c>
      <c r="U184" s="10">
        <v>179</v>
      </c>
      <c r="V184" s="12">
        <f t="shared" si="22"/>
        <v>460000</v>
      </c>
      <c r="W184" s="12">
        <f>SUM($V$5:V184)</f>
        <v>29530000</v>
      </c>
      <c r="X184" s="12">
        <f t="shared" si="20"/>
        <v>7882990</v>
      </c>
    </row>
    <row r="185" spans="12:24" x14ac:dyDescent="0.3">
      <c r="L185" s="10">
        <v>180</v>
      </c>
      <c r="M185" s="12">
        <f t="shared" si="21"/>
        <v>1633100</v>
      </c>
      <c r="N185">
        <v>1.01</v>
      </c>
      <c r="O185" s="12">
        <f>SUM($M$5:M185)</f>
        <v>109993000</v>
      </c>
      <c r="U185" s="10">
        <v>180</v>
      </c>
      <c r="V185" s="12">
        <f t="shared" si="22"/>
        <v>480000</v>
      </c>
      <c r="W185" s="12">
        <f>SUM($V$5:V185)</f>
        <v>30010000</v>
      </c>
      <c r="X185" s="12">
        <f t="shared" si="20"/>
        <v>7998300</v>
      </c>
    </row>
    <row r="186" spans="12:24" x14ac:dyDescent="0.3">
      <c r="L186" s="10">
        <v>181</v>
      </c>
      <c r="M186" s="12">
        <f t="shared" si="21"/>
        <v>1650000</v>
      </c>
      <c r="N186">
        <v>1.01</v>
      </c>
      <c r="O186" s="12">
        <f>SUM($M$5:M186)</f>
        <v>111643000</v>
      </c>
      <c r="U186" s="10">
        <v>181</v>
      </c>
      <c r="V186" s="12">
        <f t="shared" si="22"/>
        <v>480000</v>
      </c>
      <c r="W186" s="12">
        <f>SUM($V$5:V186)</f>
        <v>30490000</v>
      </c>
      <c r="X186" s="12">
        <f t="shared" si="20"/>
        <v>8115300</v>
      </c>
    </row>
    <row r="187" spans="12:24" x14ac:dyDescent="0.3">
      <c r="L187" s="10">
        <v>182</v>
      </c>
      <c r="M187" s="12">
        <f t="shared" si="21"/>
        <v>1667100</v>
      </c>
      <c r="N187">
        <v>1.01</v>
      </c>
      <c r="O187" s="12">
        <f>SUM($M$5:M187)</f>
        <v>113310100</v>
      </c>
      <c r="U187" s="10">
        <v>182</v>
      </c>
      <c r="V187" s="12">
        <f t="shared" si="22"/>
        <v>480000</v>
      </c>
      <c r="W187" s="12">
        <f>SUM($V$5:V187)</f>
        <v>30970000</v>
      </c>
      <c r="X187" s="12">
        <f t="shared" si="20"/>
        <v>8234010</v>
      </c>
    </row>
    <row r="188" spans="12:24" x14ac:dyDescent="0.3">
      <c r="L188" s="10">
        <v>183</v>
      </c>
      <c r="M188" s="12">
        <f t="shared" si="21"/>
        <v>1684300</v>
      </c>
      <c r="N188">
        <v>1.01</v>
      </c>
      <c r="O188" s="12">
        <f>SUM($M$5:M188)</f>
        <v>114994400</v>
      </c>
      <c r="U188" s="10">
        <v>183</v>
      </c>
      <c r="V188" s="12">
        <f t="shared" si="22"/>
        <v>480000</v>
      </c>
      <c r="W188" s="12">
        <f>SUM($V$5:V188)</f>
        <v>31450000</v>
      </c>
      <c r="X188" s="12">
        <f t="shared" si="20"/>
        <v>8354440</v>
      </c>
    </row>
    <row r="189" spans="12:24" x14ac:dyDescent="0.3">
      <c r="L189" s="10">
        <v>184</v>
      </c>
      <c r="M189" s="12">
        <f t="shared" si="21"/>
        <v>1701700</v>
      </c>
      <c r="N189">
        <v>1.01</v>
      </c>
      <c r="O189" s="12">
        <f>SUM($M$5:M189)</f>
        <v>116696100</v>
      </c>
      <c r="U189" s="10">
        <v>184</v>
      </c>
      <c r="V189" s="12">
        <f t="shared" si="22"/>
        <v>480000</v>
      </c>
      <c r="W189" s="12">
        <f>SUM($V$5:V189)</f>
        <v>31930000</v>
      </c>
      <c r="X189" s="12">
        <f t="shared" si="20"/>
        <v>8476610</v>
      </c>
    </row>
    <row r="190" spans="12:24" x14ac:dyDescent="0.3">
      <c r="L190" s="10">
        <v>185</v>
      </c>
      <c r="M190" s="12">
        <f t="shared" si="21"/>
        <v>1719300</v>
      </c>
      <c r="N190">
        <v>1.01</v>
      </c>
      <c r="O190" s="12">
        <f>SUM($M$5:M190)</f>
        <v>118415400</v>
      </c>
      <c r="U190" s="10">
        <v>185</v>
      </c>
      <c r="V190" s="12">
        <f t="shared" si="22"/>
        <v>500000</v>
      </c>
      <c r="W190" s="12">
        <f>SUM($V$5:V190)</f>
        <v>32430000</v>
      </c>
      <c r="X190" s="12">
        <f t="shared" si="20"/>
        <v>8598540</v>
      </c>
    </row>
    <row r="191" spans="12:24" x14ac:dyDescent="0.3">
      <c r="L191" s="10">
        <v>186</v>
      </c>
      <c r="M191" s="12">
        <f t="shared" si="21"/>
        <v>1737000</v>
      </c>
      <c r="N191">
        <v>1.01</v>
      </c>
      <c r="O191" s="12">
        <f>SUM($M$5:M191)</f>
        <v>120152400</v>
      </c>
      <c r="U191" s="10">
        <v>186</v>
      </c>
      <c r="V191" s="12">
        <f t="shared" si="22"/>
        <v>500000</v>
      </c>
      <c r="W191" s="12">
        <f>SUM($V$5:V191)</f>
        <v>32930000</v>
      </c>
      <c r="X191" s="12">
        <f t="shared" si="20"/>
        <v>8722240</v>
      </c>
    </row>
    <row r="192" spans="12:24" x14ac:dyDescent="0.3">
      <c r="L192" s="10">
        <v>187</v>
      </c>
      <c r="M192" s="12">
        <f t="shared" si="21"/>
        <v>1754900</v>
      </c>
      <c r="N192">
        <v>1.01</v>
      </c>
      <c r="O192" s="12">
        <f>SUM($M$5:M192)</f>
        <v>121907300</v>
      </c>
      <c r="U192" s="10">
        <v>187</v>
      </c>
      <c r="V192" s="12">
        <f t="shared" si="22"/>
        <v>500000</v>
      </c>
      <c r="W192" s="12">
        <f>SUM($V$5:V192)</f>
        <v>33430000</v>
      </c>
      <c r="X192" s="12">
        <f t="shared" si="20"/>
        <v>8847730</v>
      </c>
    </row>
    <row r="193" spans="12:24" x14ac:dyDescent="0.3">
      <c r="L193" s="10">
        <v>188</v>
      </c>
      <c r="M193" s="12">
        <f t="shared" si="21"/>
        <v>1773000</v>
      </c>
      <c r="N193">
        <v>1.01</v>
      </c>
      <c r="O193" s="12">
        <f>SUM($M$5:M193)</f>
        <v>123680300</v>
      </c>
      <c r="U193" s="10">
        <v>188</v>
      </c>
      <c r="V193" s="12">
        <f t="shared" si="22"/>
        <v>500000</v>
      </c>
      <c r="W193" s="12">
        <f>SUM($V$5:V193)</f>
        <v>33930000</v>
      </c>
      <c r="X193" s="12">
        <f t="shared" si="20"/>
        <v>8975030</v>
      </c>
    </row>
    <row r="194" spans="12:24" x14ac:dyDescent="0.3">
      <c r="L194" s="10">
        <v>189</v>
      </c>
      <c r="M194" s="12">
        <f t="shared" si="21"/>
        <v>1791300</v>
      </c>
      <c r="N194">
        <v>1.01</v>
      </c>
      <c r="O194" s="12">
        <f>SUM($M$5:M194)</f>
        <v>125471600</v>
      </c>
      <c r="U194" s="10">
        <v>189</v>
      </c>
      <c r="V194" s="12">
        <f t="shared" si="22"/>
        <v>500000</v>
      </c>
      <c r="W194" s="12">
        <f>SUM($V$5:V194)</f>
        <v>34430000</v>
      </c>
      <c r="X194" s="12">
        <f t="shared" si="20"/>
        <v>9104160</v>
      </c>
    </row>
    <row r="195" spans="12:24" x14ac:dyDescent="0.3">
      <c r="L195" s="10">
        <v>190</v>
      </c>
      <c r="M195" s="12">
        <f t="shared" si="21"/>
        <v>1809800</v>
      </c>
      <c r="N195">
        <v>1.01</v>
      </c>
      <c r="O195" s="12">
        <f>SUM($M$5:M195)</f>
        <v>127281400</v>
      </c>
      <c r="U195" s="10">
        <v>190</v>
      </c>
      <c r="V195" s="12">
        <f>V190+50000</f>
        <v>550000</v>
      </c>
      <c r="W195" s="12">
        <f>SUM($V$5:V195)</f>
        <v>34980000</v>
      </c>
      <c r="X195" s="12">
        <f t="shared" si="20"/>
        <v>9230140</v>
      </c>
    </row>
    <row r="196" spans="12:24" x14ac:dyDescent="0.3">
      <c r="L196" s="10">
        <v>191</v>
      </c>
      <c r="M196" s="12">
        <f t="shared" si="21"/>
        <v>1828500</v>
      </c>
      <c r="N196">
        <v>1.01</v>
      </c>
      <c r="O196" s="12">
        <f>SUM($M$5:M196)</f>
        <v>129109900</v>
      </c>
      <c r="U196" s="10">
        <v>191</v>
      </c>
      <c r="V196" s="12">
        <f t="shared" ref="V196:V259" si="23">V191+50000</f>
        <v>550000</v>
      </c>
      <c r="W196" s="12">
        <f>SUM($V$5:V196)</f>
        <v>35530000</v>
      </c>
      <c r="X196" s="12">
        <f t="shared" si="20"/>
        <v>9357990</v>
      </c>
    </row>
    <row r="197" spans="12:24" x14ac:dyDescent="0.3">
      <c r="L197" s="10">
        <v>192</v>
      </c>
      <c r="M197" s="12">
        <f t="shared" si="21"/>
        <v>1847300</v>
      </c>
      <c r="N197">
        <v>1.01</v>
      </c>
      <c r="O197" s="12">
        <f>SUM($M$5:M197)</f>
        <v>130957200</v>
      </c>
      <c r="U197" s="10">
        <v>192</v>
      </c>
      <c r="V197" s="12">
        <f t="shared" si="23"/>
        <v>550000</v>
      </c>
      <c r="W197" s="12">
        <f>SUM($V$5:V197)</f>
        <v>36080000</v>
      </c>
      <c r="X197" s="12">
        <f t="shared" ref="X197:X260" si="24">(O197-W197)/10</f>
        <v>9487720</v>
      </c>
    </row>
    <row r="198" spans="12:24" x14ac:dyDescent="0.3">
      <c r="L198" s="10">
        <v>193</v>
      </c>
      <c r="M198" s="12">
        <f t="shared" si="21"/>
        <v>1866300</v>
      </c>
      <c r="N198">
        <v>1.01</v>
      </c>
      <c r="O198" s="12">
        <f>SUM($M$5:M198)</f>
        <v>132823500</v>
      </c>
      <c r="U198" s="10">
        <v>193</v>
      </c>
      <c r="V198" s="12">
        <f t="shared" si="23"/>
        <v>550000</v>
      </c>
      <c r="W198" s="12">
        <f>SUM($V$5:V198)</f>
        <v>36630000</v>
      </c>
      <c r="X198" s="12">
        <f t="shared" si="24"/>
        <v>9619350</v>
      </c>
    </row>
    <row r="199" spans="12:24" x14ac:dyDescent="0.3">
      <c r="L199" s="10">
        <v>194</v>
      </c>
      <c r="M199" s="12">
        <f t="shared" si="21"/>
        <v>1885500</v>
      </c>
      <c r="N199">
        <v>1.01</v>
      </c>
      <c r="O199" s="12">
        <f>SUM($M$5:M199)</f>
        <v>134709000</v>
      </c>
      <c r="U199" s="10">
        <v>194</v>
      </c>
      <c r="V199" s="12">
        <f t="shared" si="23"/>
        <v>550000</v>
      </c>
      <c r="W199" s="12">
        <f>SUM($V$5:V199)</f>
        <v>37180000</v>
      </c>
      <c r="X199" s="12">
        <f t="shared" si="24"/>
        <v>9752900</v>
      </c>
    </row>
    <row r="200" spans="12:24" x14ac:dyDescent="0.3">
      <c r="L200" s="10">
        <v>195</v>
      </c>
      <c r="M200" s="12">
        <f t="shared" si="21"/>
        <v>1904900</v>
      </c>
      <c r="N200">
        <v>1.01</v>
      </c>
      <c r="O200" s="12">
        <f>SUM($M$5:M200)</f>
        <v>136613900</v>
      </c>
      <c r="U200" s="10">
        <v>195</v>
      </c>
      <c r="V200" s="12">
        <f t="shared" si="23"/>
        <v>600000</v>
      </c>
      <c r="W200" s="12">
        <f>SUM($V$5:V200)</f>
        <v>37780000</v>
      </c>
      <c r="X200" s="12">
        <f t="shared" si="24"/>
        <v>9883390</v>
      </c>
    </row>
    <row r="201" spans="12:24" x14ac:dyDescent="0.3">
      <c r="L201" s="10">
        <v>196</v>
      </c>
      <c r="M201" s="12">
        <f t="shared" si="21"/>
        <v>1924500</v>
      </c>
      <c r="N201">
        <v>1.01</v>
      </c>
      <c r="O201" s="12">
        <f>SUM($M$5:M201)</f>
        <v>138538400</v>
      </c>
      <c r="U201" s="10">
        <v>196</v>
      </c>
      <c r="V201" s="12">
        <f t="shared" si="23"/>
        <v>600000</v>
      </c>
      <c r="W201" s="12">
        <f>SUM($V$5:V201)</f>
        <v>38380000</v>
      </c>
      <c r="X201" s="12">
        <f t="shared" si="24"/>
        <v>10015840</v>
      </c>
    </row>
    <row r="202" spans="12:24" x14ac:dyDescent="0.3">
      <c r="L202" s="10">
        <v>197</v>
      </c>
      <c r="M202" s="12">
        <f t="shared" si="21"/>
        <v>1944300</v>
      </c>
      <c r="N202">
        <v>1.01</v>
      </c>
      <c r="O202" s="12">
        <f>SUM($M$5:M202)</f>
        <v>140482700</v>
      </c>
      <c r="U202" s="10">
        <v>197</v>
      </c>
      <c r="V202" s="12">
        <f t="shared" si="23"/>
        <v>600000</v>
      </c>
      <c r="W202" s="12">
        <f>SUM($V$5:V202)</f>
        <v>38980000</v>
      </c>
      <c r="X202" s="12">
        <f t="shared" si="24"/>
        <v>10150270</v>
      </c>
    </row>
    <row r="203" spans="12:24" x14ac:dyDescent="0.3">
      <c r="L203" s="10">
        <v>198</v>
      </c>
      <c r="M203" s="12">
        <f t="shared" si="21"/>
        <v>1964300</v>
      </c>
      <c r="N203">
        <v>1.01</v>
      </c>
      <c r="O203" s="12">
        <f>SUM($M$5:M203)</f>
        <v>142447000</v>
      </c>
      <c r="U203" s="10">
        <v>198</v>
      </c>
      <c r="V203" s="12">
        <f t="shared" si="23"/>
        <v>600000</v>
      </c>
      <c r="W203" s="12">
        <f>SUM($V$5:V203)</f>
        <v>39580000</v>
      </c>
      <c r="X203" s="12">
        <f t="shared" si="24"/>
        <v>10286700</v>
      </c>
    </row>
    <row r="204" spans="12:24" x14ac:dyDescent="0.3">
      <c r="L204" s="10">
        <v>199</v>
      </c>
      <c r="M204" s="12">
        <f t="shared" si="21"/>
        <v>1984500</v>
      </c>
      <c r="N204">
        <v>1.01</v>
      </c>
      <c r="O204" s="12">
        <f>SUM($M$5:M204)</f>
        <v>144431500</v>
      </c>
      <c r="U204" s="10">
        <v>199</v>
      </c>
      <c r="V204" s="12">
        <f t="shared" si="23"/>
        <v>600000</v>
      </c>
      <c r="W204" s="12">
        <f>SUM($V$5:V204)</f>
        <v>40180000</v>
      </c>
      <c r="X204" s="12">
        <f t="shared" si="24"/>
        <v>10425150</v>
      </c>
    </row>
    <row r="205" spans="12:24" x14ac:dyDescent="0.3">
      <c r="L205" s="10">
        <v>200</v>
      </c>
      <c r="M205" s="12">
        <f t="shared" si="21"/>
        <v>2004900</v>
      </c>
      <c r="N205">
        <v>1.01</v>
      </c>
      <c r="O205" s="12">
        <f>SUM($M$5:M205)</f>
        <v>146436400</v>
      </c>
      <c r="U205" s="10">
        <v>200</v>
      </c>
      <c r="V205" s="12">
        <f t="shared" si="23"/>
        <v>650000</v>
      </c>
      <c r="W205" s="12">
        <f>SUM($V$5:V205)</f>
        <v>40830000</v>
      </c>
      <c r="X205" s="12">
        <f t="shared" si="24"/>
        <v>10560640</v>
      </c>
    </row>
    <row r="206" spans="12:24" x14ac:dyDescent="0.3">
      <c r="L206" s="10">
        <v>201</v>
      </c>
      <c r="M206" s="12">
        <f t="shared" ref="M206:M269" si="25">ROUNDUP((M205+500)*N206,-2)</f>
        <v>2025500</v>
      </c>
      <c r="N206">
        <v>1.01</v>
      </c>
      <c r="O206" s="12">
        <f>SUM($M$5:M206)</f>
        <v>148461900</v>
      </c>
      <c r="U206" s="10">
        <v>201</v>
      </c>
      <c r="V206" s="12">
        <f t="shared" si="23"/>
        <v>650000</v>
      </c>
      <c r="W206" s="12">
        <f>SUM($V$5:V206)</f>
        <v>41480000</v>
      </c>
      <c r="X206" s="12">
        <f t="shared" si="24"/>
        <v>10698190</v>
      </c>
    </row>
    <row r="207" spans="12:24" x14ac:dyDescent="0.3">
      <c r="L207" s="10">
        <v>202</v>
      </c>
      <c r="M207" s="12">
        <f t="shared" si="25"/>
        <v>2046300</v>
      </c>
      <c r="N207">
        <v>1.01</v>
      </c>
      <c r="O207" s="12">
        <f>SUM($M$5:M207)</f>
        <v>150508200</v>
      </c>
      <c r="U207" s="10">
        <v>202</v>
      </c>
      <c r="V207" s="12">
        <f t="shared" si="23"/>
        <v>650000</v>
      </c>
      <c r="W207" s="12">
        <f>SUM($V$5:V207)</f>
        <v>42130000</v>
      </c>
      <c r="X207" s="12">
        <f t="shared" si="24"/>
        <v>10837820</v>
      </c>
    </row>
    <row r="208" spans="12:24" x14ac:dyDescent="0.3">
      <c r="L208" s="10">
        <v>203</v>
      </c>
      <c r="M208" s="12">
        <f t="shared" si="25"/>
        <v>2067300</v>
      </c>
      <c r="N208">
        <v>1.01</v>
      </c>
      <c r="O208" s="12">
        <f>SUM($M$5:M208)</f>
        <v>152575500</v>
      </c>
      <c r="U208" s="10">
        <v>203</v>
      </c>
      <c r="V208" s="12">
        <f t="shared" si="23"/>
        <v>650000</v>
      </c>
      <c r="W208" s="12">
        <f>SUM($V$5:V208)</f>
        <v>42780000</v>
      </c>
      <c r="X208" s="12">
        <f t="shared" si="24"/>
        <v>10979550</v>
      </c>
    </row>
    <row r="209" spans="12:24" x14ac:dyDescent="0.3">
      <c r="L209" s="10">
        <v>204</v>
      </c>
      <c r="M209" s="12">
        <f t="shared" si="25"/>
        <v>2088500</v>
      </c>
      <c r="N209">
        <v>1.01</v>
      </c>
      <c r="O209" s="12">
        <f>SUM($M$5:M209)</f>
        <v>154664000</v>
      </c>
      <c r="U209" s="10">
        <v>204</v>
      </c>
      <c r="V209" s="12">
        <f t="shared" si="23"/>
        <v>650000</v>
      </c>
      <c r="W209" s="12">
        <f>SUM($V$5:V209)</f>
        <v>43430000</v>
      </c>
      <c r="X209" s="12">
        <f t="shared" si="24"/>
        <v>11123400</v>
      </c>
    </row>
    <row r="210" spans="12:24" x14ac:dyDescent="0.3">
      <c r="L210" s="10">
        <v>205</v>
      </c>
      <c r="M210" s="12">
        <f t="shared" si="25"/>
        <v>2109900</v>
      </c>
      <c r="N210">
        <v>1.01</v>
      </c>
      <c r="O210" s="12">
        <f>SUM($M$5:M210)</f>
        <v>156773900</v>
      </c>
      <c r="U210" s="10">
        <v>205</v>
      </c>
      <c r="V210" s="12">
        <f t="shared" si="23"/>
        <v>700000</v>
      </c>
      <c r="W210" s="12">
        <f>SUM($V$5:V210)</f>
        <v>44130000</v>
      </c>
      <c r="X210" s="12">
        <f t="shared" si="24"/>
        <v>11264390</v>
      </c>
    </row>
    <row r="211" spans="12:24" x14ac:dyDescent="0.3">
      <c r="L211" s="10">
        <v>206</v>
      </c>
      <c r="M211" s="12">
        <f t="shared" si="25"/>
        <v>2131600</v>
      </c>
      <c r="N211">
        <v>1.01</v>
      </c>
      <c r="O211" s="12">
        <f>SUM($M$5:M211)</f>
        <v>158905500</v>
      </c>
      <c r="U211" s="10">
        <v>206</v>
      </c>
      <c r="V211" s="12">
        <f t="shared" si="23"/>
        <v>700000</v>
      </c>
      <c r="W211" s="12">
        <f>SUM($V$5:V211)</f>
        <v>44830000</v>
      </c>
      <c r="X211" s="12">
        <f t="shared" si="24"/>
        <v>11407550</v>
      </c>
    </row>
    <row r="212" spans="12:24" x14ac:dyDescent="0.3">
      <c r="L212" s="10">
        <v>207</v>
      </c>
      <c r="M212" s="12">
        <f t="shared" si="25"/>
        <v>2153500</v>
      </c>
      <c r="N212">
        <v>1.01</v>
      </c>
      <c r="O212" s="12">
        <f>SUM($M$5:M212)</f>
        <v>161059000</v>
      </c>
      <c r="U212" s="10">
        <v>207</v>
      </c>
      <c r="V212" s="12">
        <f t="shared" si="23"/>
        <v>700000</v>
      </c>
      <c r="W212" s="12">
        <f>SUM($V$5:V212)</f>
        <v>45530000</v>
      </c>
      <c r="X212" s="12">
        <f t="shared" si="24"/>
        <v>11552900</v>
      </c>
    </row>
    <row r="213" spans="12:24" x14ac:dyDescent="0.3">
      <c r="L213" s="10">
        <v>208</v>
      </c>
      <c r="M213" s="12">
        <f t="shared" si="25"/>
        <v>2175600</v>
      </c>
      <c r="N213">
        <v>1.01</v>
      </c>
      <c r="O213" s="12">
        <f>SUM($M$5:M213)</f>
        <v>163234600</v>
      </c>
      <c r="U213" s="10">
        <v>208</v>
      </c>
      <c r="V213" s="12">
        <f t="shared" si="23"/>
        <v>700000</v>
      </c>
      <c r="W213" s="12">
        <f>SUM($V$5:V213)</f>
        <v>46230000</v>
      </c>
      <c r="X213" s="12">
        <f t="shared" si="24"/>
        <v>11700460</v>
      </c>
    </row>
    <row r="214" spans="12:24" x14ac:dyDescent="0.3">
      <c r="L214" s="10">
        <v>209</v>
      </c>
      <c r="M214" s="12">
        <f t="shared" si="25"/>
        <v>2197900</v>
      </c>
      <c r="N214">
        <v>1.01</v>
      </c>
      <c r="O214" s="12">
        <f>SUM($M$5:M214)</f>
        <v>165432500</v>
      </c>
      <c r="U214" s="10">
        <v>209</v>
      </c>
      <c r="V214" s="12">
        <f t="shared" si="23"/>
        <v>700000</v>
      </c>
      <c r="W214" s="12">
        <f>SUM($V$5:V214)</f>
        <v>46930000</v>
      </c>
      <c r="X214" s="12">
        <f t="shared" si="24"/>
        <v>11850250</v>
      </c>
    </row>
    <row r="215" spans="12:24" x14ac:dyDescent="0.3">
      <c r="L215" s="10">
        <v>210</v>
      </c>
      <c r="M215" s="12">
        <f t="shared" si="25"/>
        <v>2220400</v>
      </c>
      <c r="N215">
        <v>1.01</v>
      </c>
      <c r="O215" s="12">
        <f>SUM($M$5:M215)</f>
        <v>167652900</v>
      </c>
      <c r="U215" s="10">
        <v>210</v>
      </c>
      <c r="V215" s="12">
        <f t="shared" si="23"/>
        <v>750000</v>
      </c>
      <c r="W215" s="12">
        <f>SUM($V$5:V215)</f>
        <v>47680000</v>
      </c>
      <c r="X215" s="12">
        <f t="shared" si="24"/>
        <v>11997290</v>
      </c>
    </row>
    <row r="216" spans="12:24" x14ac:dyDescent="0.3">
      <c r="L216" s="10">
        <v>211</v>
      </c>
      <c r="M216" s="12">
        <f t="shared" si="25"/>
        <v>2243200</v>
      </c>
      <c r="N216">
        <v>1.01</v>
      </c>
      <c r="O216" s="12">
        <f>SUM($M$5:M216)</f>
        <v>169896100</v>
      </c>
      <c r="U216" s="10">
        <v>211</v>
      </c>
      <c r="V216" s="12">
        <f t="shared" si="23"/>
        <v>750000</v>
      </c>
      <c r="W216" s="12">
        <f>SUM($V$5:V216)</f>
        <v>48430000</v>
      </c>
      <c r="X216" s="12">
        <f t="shared" si="24"/>
        <v>12146610</v>
      </c>
    </row>
    <row r="217" spans="12:24" x14ac:dyDescent="0.3">
      <c r="L217" s="10">
        <v>212</v>
      </c>
      <c r="M217" s="12">
        <f t="shared" si="25"/>
        <v>2266200</v>
      </c>
      <c r="N217">
        <v>1.01</v>
      </c>
      <c r="O217" s="12">
        <f>SUM($M$5:M217)</f>
        <v>172162300</v>
      </c>
      <c r="U217" s="10">
        <v>212</v>
      </c>
      <c r="V217" s="12">
        <f t="shared" si="23"/>
        <v>750000</v>
      </c>
      <c r="W217" s="12">
        <f>SUM($V$5:V217)</f>
        <v>49180000</v>
      </c>
      <c r="X217" s="12">
        <f t="shared" si="24"/>
        <v>12298230</v>
      </c>
    </row>
    <row r="218" spans="12:24" x14ac:dyDescent="0.3">
      <c r="L218" s="10">
        <v>213</v>
      </c>
      <c r="M218" s="12">
        <f t="shared" si="25"/>
        <v>2289400</v>
      </c>
      <c r="N218">
        <v>1.01</v>
      </c>
      <c r="O218" s="12">
        <f>SUM($M$5:M218)</f>
        <v>174451700</v>
      </c>
      <c r="U218" s="10">
        <v>213</v>
      </c>
      <c r="V218" s="12">
        <f t="shared" si="23"/>
        <v>750000</v>
      </c>
      <c r="W218" s="12">
        <f>SUM($V$5:V218)</f>
        <v>49930000</v>
      </c>
      <c r="X218" s="12">
        <f t="shared" si="24"/>
        <v>12452170</v>
      </c>
    </row>
    <row r="219" spans="12:24" x14ac:dyDescent="0.3">
      <c r="L219" s="10">
        <v>214</v>
      </c>
      <c r="M219" s="12">
        <f t="shared" si="25"/>
        <v>2312800</v>
      </c>
      <c r="N219">
        <v>1.01</v>
      </c>
      <c r="O219" s="12">
        <f>SUM($M$5:M219)</f>
        <v>176764500</v>
      </c>
      <c r="U219" s="10">
        <v>214</v>
      </c>
      <c r="V219" s="12">
        <f t="shared" si="23"/>
        <v>750000</v>
      </c>
      <c r="W219" s="12">
        <f>SUM($V$5:V219)</f>
        <v>50680000</v>
      </c>
      <c r="X219" s="12">
        <f t="shared" si="24"/>
        <v>12608450</v>
      </c>
    </row>
    <row r="220" spans="12:24" x14ac:dyDescent="0.3">
      <c r="L220" s="10">
        <v>215</v>
      </c>
      <c r="M220" s="12">
        <f t="shared" si="25"/>
        <v>2336500</v>
      </c>
      <c r="N220">
        <v>1.01</v>
      </c>
      <c r="O220" s="12">
        <f>SUM($M$5:M220)</f>
        <v>179101000</v>
      </c>
      <c r="U220" s="10">
        <v>215</v>
      </c>
      <c r="V220" s="12">
        <f t="shared" si="23"/>
        <v>800000</v>
      </c>
      <c r="W220" s="12">
        <f>SUM($V$5:V220)</f>
        <v>51480000</v>
      </c>
      <c r="X220" s="12">
        <f t="shared" si="24"/>
        <v>12762100</v>
      </c>
    </row>
    <row r="221" spans="12:24" x14ac:dyDescent="0.3">
      <c r="L221" s="10">
        <v>216</v>
      </c>
      <c r="M221" s="12">
        <f t="shared" si="25"/>
        <v>2360400</v>
      </c>
      <c r="N221">
        <v>1.01</v>
      </c>
      <c r="O221" s="12">
        <f>SUM($M$5:M221)</f>
        <v>181461400</v>
      </c>
      <c r="U221" s="10">
        <v>216</v>
      </c>
      <c r="V221" s="12">
        <f t="shared" si="23"/>
        <v>800000</v>
      </c>
      <c r="W221" s="12">
        <f>SUM($V$5:V221)</f>
        <v>52280000</v>
      </c>
      <c r="X221" s="12">
        <f t="shared" si="24"/>
        <v>12918140</v>
      </c>
    </row>
    <row r="222" spans="12:24" x14ac:dyDescent="0.3">
      <c r="L222" s="10">
        <v>217</v>
      </c>
      <c r="M222" s="12">
        <f t="shared" si="25"/>
        <v>2384600</v>
      </c>
      <c r="N222">
        <v>1.01</v>
      </c>
      <c r="O222" s="12">
        <f>SUM($M$5:M222)</f>
        <v>183846000</v>
      </c>
      <c r="U222" s="10">
        <v>217</v>
      </c>
      <c r="V222" s="12">
        <f t="shared" si="23"/>
        <v>800000</v>
      </c>
      <c r="W222" s="12">
        <f>SUM($V$5:V222)</f>
        <v>53080000</v>
      </c>
      <c r="X222" s="12">
        <f t="shared" si="24"/>
        <v>13076600</v>
      </c>
    </row>
    <row r="223" spans="12:24" x14ac:dyDescent="0.3">
      <c r="L223" s="10">
        <v>218</v>
      </c>
      <c r="M223" s="12">
        <f t="shared" si="25"/>
        <v>2409000</v>
      </c>
      <c r="N223">
        <v>1.01</v>
      </c>
      <c r="O223" s="12">
        <f>SUM($M$5:M223)</f>
        <v>186255000</v>
      </c>
      <c r="U223" s="10">
        <v>218</v>
      </c>
      <c r="V223" s="12">
        <f t="shared" si="23"/>
        <v>800000</v>
      </c>
      <c r="W223" s="12">
        <f>SUM($V$5:V223)</f>
        <v>53880000</v>
      </c>
      <c r="X223" s="12">
        <f t="shared" si="24"/>
        <v>13237500</v>
      </c>
    </row>
    <row r="224" spans="12:24" x14ac:dyDescent="0.3">
      <c r="L224" s="10">
        <v>219</v>
      </c>
      <c r="M224" s="12">
        <f t="shared" si="25"/>
        <v>2433600</v>
      </c>
      <c r="N224">
        <v>1.01</v>
      </c>
      <c r="O224" s="12">
        <f>SUM($M$5:M224)</f>
        <v>188688600</v>
      </c>
      <c r="U224" s="10">
        <v>219</v>
      </c>
      <c r="V224" s="12">
        <f t="shared" si="23"/>
        <v>800000</v>
      </c>
      <c r="W224" s="12">
        <f>SUM($V$5:V224)</f>
        <v>54680000</v>
      </c>
      <c r="X224" s="12">
        <f t="shared" si="24"/>
        <v>13400860</v>
      </c>
    </row>
    <row r="225" spans="12:24" x14ac:dyDescent="0.3">
      <c r="L225" s="10">
        <v>220</v>
      </c>
      <c r="M225" s="12">
        <f t="shared" si="25"/>
        <v>2458500</v>
      </c>
      <c r="N225">
        <v>1.01</v>
      </c>
      <c r="O225" s="12">
        <f>SUM($M$5:M225)</f>
        <v>191147100</v>
      </c>
      <c r="U225" s="10">
        <v>220</v>
      </c>
      <c r="V225" s="12">
        <f t="shared" si="23"/>
        <v>850000</v>
      </c>
      <c r="W225" s="12">
        <f>SUM($V$5:V225)</f>
        <v>55530000</v>
      </c>
      <c r="X225" s="12">
        <f t="shared" si="24"/>
        <v>13561710</v>
      </c>
    </row>
    <row r="226" spans="12:24" x14ac:dyDescent="0.3">
      <c r="L226" s="10">
        <v>221</v>
      </c>
      <c r="M226" s="12">
        <f t="shared" si="25"/>
        <v>2483600</v>
      </c>
      <c r="N226">
        <v>1.01</v>
      </c>
      <c r="O226" s="12">
        <f>SUM($M$5:M226)</f>
        <v>193630700</v>
      </c>
      <c r="U226" s="10">
        <v>221</v>
      </c>
      <c r="V226" s="12">
        <f t="shared" si="23"/>
        <v>850000</v>
      </c>
      <c r="W226" s="12">
        <f>SUM($V$5:V226)</f>
        <v>56380000</v>
      </c>
      <c r="X226" s="12">
        <f t="shared" si="24"/>
        <v>13725070</v>
      </c>
    </row>
    <row r="227" spans="12:24" x14ac:dyDescent="0.3">
      <c r="L227" s="10">
        <v>222</v>
      </c>
      <c r="M227" s="12">
        <f t="shared" si="25"/>
        <v>2509000</v>
      </c>
      <c r="N227">
        <v>1.01</v>
      </c>
      <c r="O227" s="12">
        <f>SUM($M$5:M227)</f>
        <v>196139700</v>
      </c>
      <c r="U227" s="10">
        <v>222</v>
      </c>
      <c r="V227" s="12">
        <f t="shared" si="23"/>
        <v>850000</v>
      </c>
      <c r="W227" s="12">
        <f>SUM($V$5:V227)</f>
        <v>57230000</v>
      </c>
      <c r="X227" s="12">
        <f t="shared" si="24"/>
        <v>13890970</v>
      </c>
    </row>
    <row r="228" spans="12:24" x14ac:dyDescent="0.3">
      <c r="L228" s="10">
        <v>223</v>
      </c>
      <c r="M228" s="12">
        <f t="shared" si="25"/>
        <v>2534600</v>
      </c>
      <c r="N228">
        <v>1.01</v>
      </c>
      <c r="O228" s="12">
        <f>SUM($M$5:M228)</f>
        <v>198674300</v>
      </c>
      <c r="U228" s="10">
        <v>223</v>
      </c>
      <c r="V228" s="12">
        <f t="shared" si="23"/>
        <v>850000</v>
      </c>
      <c r="W228" s="12">
        <f>SUM($V$5:V228)</f>
        <v>58080000</v>
      </c>
      <c r="X228" s="12">
        <f t="shared" si="24"/>
        <v>14059430</v>
      </c>
    </row>
    <row r="229" spans="12:24" x14ac:dyDescent="0.3">
      <c r="L229" s="10">
        <v>224</v>
      </c>
      <c r="M229" s="12">
        <f t="shared" si="25"/>
        <v>2560500</v>
      </c>
      <c r="N229">
        <v>1.01</v>
      </c>
      <c r="O229" s="12">
        <f>SUM($M$5:M229)</f>
        <v>201234800</v>
      </c>
      <c r="U229" s="10">
        <v>224</v>
      </c>
      <c r="V229" s="12">
        <f t="shared" si="23"/>
        <v>850000</v>
      </c>
      <c r="W229" s="12">
        <f>SUM($V$5:V229)</f>
        <v>58930000</v>
      </c>
      <c r="X229" s="12">
        <f t="shared" si="24"/>
        <v>14230480</v>
      </c>
    </row>
    <row r="230" spans="12:24" x14ac:dyDescent="0.3">
      <c r="L230" s="10">
        <v>225</v>
      </c>
      <c r="M230" s="12">
        <f t="shared" si="25"/>
        <v>2586700</v>
      </c>
      <c r="N230">
        <v>1.01</v>
      </c>
      <c r="O230" s="12">
        <f>SUM($M$5:M230)</f>
        <v>203821500</v>
      </c>
      <c r="U230" s="10">
        <v>225</v>
      </c>
      <c r="V230" s="12">
        <f t="shared" si="23"/>
        <v>900000</v>
      </c>
      <c r="W230" s="12">
        <f>SUM($V$5:V230)</f>
        <v>59830000</v>
      </c>
      <c r="X230" s="12">
        <f t="shared" si="24"/>
        <v>14399150</v>
      </c>
    </row>
    <row r="231" spans="12:24" x14ac:dyDescent="0.3">
      <c r="L231" s="10">
        <v>226</v>
      </c>
      <c r="M231" s="12">
        <f t="shared" si="25"/>
        <v>2613100</v>
      </c>
      <c r="N231">
        <v>1.01</v>
      </c>
      <c r="O231" s="12">
        <f>SUM($M$5:M231)</f>
        <v>206434600</v>
      </c>
      <c r="U231" s="10">
        <v>226</v>
      </c>
      <c r="V231" s="12">
        <f t="shared" si="23"/>
        <v>900000</v>
      </c>
      <c r="W231" s="12">
        <f>SUM($V$5:V231)</f>
        <v>60730000</v>
      </c>
      <c r="X231" s="12">
        <f t="shared" si="24"/>
        <v>14570460</v>
      </c>
    </row>
    <row r="232" spans="12:24" x14ac:dyDescent="0.3">
      <c r="L232" s="10">
        <v>227</v>
      </c>
      <c r="M232" s="12">
        <f t="shared" si="25"/>
        <v>2639800</v>
      </c>
      <c r="N232">
        <v>1.01</v>
      </c>
      <c r="O232" s="12">
        <f>SUM($M$5:M232)</f>
        <v>209074400</v>
      </c>
      <c r="U232" s="10">
        <v>227</v>
      </c>
      <c r="V232" s="12">
        <f t="shared" si="23"/>
        <v>900000</v>
      </c>
      <c r="W232" s="12">
        <f>SUM($V$5:V232)</f>
        <v>61630000</v>
      </c>
      <c r="X232" s="12">
        <f t="shared" si="24"/>
        <v>14744440</v>
      </c>
    </row>
    <row r="233" spans="12:24" x14ac:dyDescent="0.3">
      <c r="L233" s="10">
        <v>228</v>
      </c>
      <c r="M233" s="12">
        <f t="shared" si="25"/>
        <v>2666800</v>
      </c>
      <c r="N233">
        <v>1.01</v>
      </c>
      <c r="O233" s="12">
        <f>SUM($M$5:M233)</f>
        <v>211741200</v>
      </c>
      <c r="U233" s="10">
        <v>228</v>
      </c>
      <c r="V233" s="12">
        <f t="shared" si="23"/>
        <v>900000</v>
      </c>
      <c r="W233" s="12">
        <f>SUM($V$5:V233)</f>
        <v>62530000</v>
      </c>
      <c r="X233" s="12">
        <f t="shared" si="24"/>
        <v>14921120</v>
      </c>
    </row>
    <row r="234" spans="12:24" x14ac:dyDescent="0.3">
      <c r="L234" s="10">
        <v>229</v>
      </c>
      <c r="M234" s="12">
        <f t="shared" si="25"/>
        <v>2694000</v>
      </c>
      <c r="N234">
        <v>1.01</v>
      </c>
      <c r="O234" s="12">
        <f>SUM($M$5:M234)</f>
        <v>214435200</v>
      </c>
      <c r="U234" s="10">
        <v>229</v>
      </c>
      <c r="V234" s="12">
        <f t="shared" si="23"/>
        <v>900000</v>
      </c>
      <c r="W234" s="12">
        <f>SUM($V$5:V234)</f>
        <v>63430000</v>
      </c>
      <c r="X234" s="12">
        <f t="shared" si="24"/>
        <v>15100520</v>
      </c>
    </row>
    <row r="235" spans="12:24" x14ac:dyDescent="0.3">
      <c r="L235" s="10">
        <v>230</v>
      </c>
      <c r="M235" s="12">
        <f t="shared" si="25"/>
        <v>2721500</v>
      </c>
      <c r="N235">
        <v>1.01</v>
      </c>
      <c r="O235" s="12">
        <f>SUM($M$5:M235)</f>
        <v>217156700</v>
      </c>
      <c r="U235" s="10">
        <v>230</v>
      </c>
      <c r="V235" s="12">
        <f t="shared" si="23"/>
        <v>950000</v>
      </c>
      <c r="W235" s="12">
        <f>SUM($V$5:V235)</f>
        <v>64380000</v>
      </c>
      <c r="X235" s="12">
        <f t="shared" si="24"/>
        <v>15277670</v>
      </c>
    </row>
    <row r="236" spans="12:24" x14ac:dyDescent="0.3">
      <c r="L236" s="10">
        <v>231</v>
      </c>
      <c r="M236" s="12">
        <f t="shared" si="25"/>
        <v>2749300</v>
      </c>
      <c r="N236">
        <v>1.01</v>
      </c>
      <c r="O236" s="12">
        <f>SUM($M$5:M236)</f>
        <v>219906000</v>
      </c>
      <c r="U236" s="10">
        <v>231</v>
      </c>
      <c r="V236" s="12">
        <f t="shared" si="23"/>
        <v>950000</v>
      </c>
      <c r="W236" s="12">
        <f>SUM($V$5:V236)</f>
        <v>65330000</v>
      </c>
      <c r="X236" s="12">
        <f t="shared" si="24"/>
        <v>15457600</v>
      </c>
    </row>
    <row r="237" spans="12:24" x14ac:dyDescent="0.3">
      <c r="L237" s="10">
        <v>232</v>
      </c>
      <c r="M237" s="12">
        <f t="shared" si="25"/>
        <v>2777300</v>
      </c>
      <c r="N237">
        <v>1.01</v>
      </c>
      <c r="O237" s="12">
        <f>SUM($M$5:M237)</f>
        <v>222683300</v>
      </c>
      <c r="U237" s="10">
        <v>232</v>
      </c>
      <c r="V237" s="12">
        <f t="shared" si="23"/>
        <v>950000</v>
      </c>
      <c r="W237" s="12">
        <f>SUM($V$5:V237)</f>
        <v>66280000</v>
      </c>
      <c r="X237" s="12">
        <f t="shared" si="24"/>
        <v>15640330</v>
      </c>
    </row>
    <row r="238" spans="12:24" x14ac:dyDescent="0.3">
      <c r="L238" s="10">
        <v>233</v>
      </c>
      <c r="M238" s="12">
        <f t="shared" si="25"/>
        <v>2805600</v>
      </c>
      <c r="N238">
        <v>1.01</v>
      </c>
      <c r="O238" s="12">
        <f>SUM($M$5:M238)</f>
        <v>225488900</v>
      </c>
      <c r="U238" s="10">
        <v>233</v>
      </c>
      <c r="V238" s="12">
        <f t="shared" si="23"/>
        <v>950000</v>
      </c>
      <c r="W238" s="12">
        <f>SUM($V$5:V238)</f>
        <v>67230000</v>
      </c>
      <c r="X238" s="12">
        <f t="shared" si="24"/>
        <v>15825890</v>
      </c>
    </row>
    <row r="239" spans="12:24" x14ac:dyDescent="0.3">
      <c r="L239" s="10">
        <v>234</v>
      </c>
      <c r="M239" s="12">
        <f t="shared" si="25"/>
        <v>2834200</v>
      </c>
      <c r="N239">
        <v>1.01</v>
      </c>
      <c r="O239" s="12">
        <f>SUM($M$5:M239)</f>
        <v>228323100</v>
      </c>
      <c r="U239" s="10">
        <v>234</v>
      </c>
      <c r="V239" s="12">
        <f t="shared" si="23"/>
        <v>950000</v>
      </c>
      <c r="W239" s="12">
        <f>SUM($V$5:V239)</f>
        <v>68180000</v>
      </c>
      <c r="X239" s="12">
        <f t="shared" si="24"/>
        <v>16014310</v>
      </c>
    </row>
    <row r="240" spans="12:24" x14ac:dyDescent="0.3">
      <c r="L240" s="10">
        <v>235</v>
      </c>
      <c r="M240" s="12">
        <f t="shared" si="25"/>
        <v>2863100</v>
      </c>
      <c r="N240">
        <v>1.01</v>
      </c>
      <c r="O240" s="12">
        <f>SUM($M$5:M240)</f>
        <v>231186200</v>
      </c>
      <c r="U240" s="10">
        <v>235</v>
      </c>
      <c r="V240" s="12">
        <f t="shared" si="23"/>
        <v>1000000</v>
      </c>
      <c r="W240" s="12">
        <f>SUM($V$5:V240)</f>
        <v>69180000</v>
      </c>
      <c r="X240" s="12">
        <f t="shared" si="24"/>
        <v>16200620</v>
      </c>
    </row>
    <row r="241" spans="12:24" x14ac:dyDescent="0.3">
      <c r="L241" s="10">
        <v>236</v>
      </c>
      <c r="M241" s="12">
        <f t="shared" si="25"/>
        <v>2892300</v>
      </c>
      <c r="N241">
        <v>1.01</v>
      </c>
      <c r="O241" s="12">
        <f>SUM($M$5:M241)</f>
        <v>234078500</v>
      </c>
      <c r="U241" s="10">
        <v>236</v>
      </c>
      <c r="V241" s="12">
        <f t="shared" si="23"/>
        <v>1000000</v>
      </c>
      <c r="W241" s="12">
        <f>SUM($V$5:V241)</f>
        <v>70180000</v>
      </c>
      <c r="X241" s="12">
        <f t="shared" si="24"/>
        <v>16389850</v>
      </c>
    </row>
    <row r="242" spans="12:24" x14ac:dyDescent="0.3">
      <c r="L242" s="10">
        <v>237</v>
      </c>
      <c r="M242" s="12">
        <f t="shared" si="25"/>
        <v>2921800</v>
      </c>
      <c r="N242">
        <v>1.01</v>
      </c>
      <c r="O242" s="12">
        <f>SUM($M$5:M242)</f>
        <v>237000300</v>
      </c>
      <c r="U242" s="10">
        <v>237</v>
      </c>
      <c r="V242" s="12">
        <f t="shared" si="23"/>
        <v>1000000</v>
      </c>
      <c r="W242" s="12">
        <f>SUM($V$5:V242)</f>
        <v>71180000</v>
      </c>
      <c r="X242" s="12">
        <f t="shared" si="24"/>
        <v>16582030</v>
      </c>
    </row>
    <row r="243" spans="12:24" x14ac:dyDescent="0.3">
      <c r="L243" s="10">
        <v>238</v>
      </c>
      <c r="M243" s="12">
        <f t="shared" si="25"/>
        <v>2951600</v>
      </c>
      <c r="N243">
        <v>1.01</v>
      </c>
      <c r="O243" s="12">
        <f>SUM($M$5:M243)</f>
        <v>239951900</v>
      </c>
      <c r="U243" s="10">
        <v>238</v>
      </c>
      <c r="V243" s="12">
        <f t="shared" si="23"/>
        <v>1000000</v>
      </c>
      <c r="W243" s="12">
        <f>SUM($V$5:V243)</f>
        <v>72180000</v>
      </c>
      <c r="X243" s="12">
        <f t="shared" si="24"/>
        <v>16777190</v>
      </c>
    </row>
    <row r="244" spans="12:24" x14ac:dyDescent="0.3">
      <c r="L244" s="10">
        <v>239</v>
      </c>
      <c r="M244" s="12">
        <f t="shared" si="25"/>
        <v>2981700</v>
      </c>
      <c r="N244">
        <v>1.01</v>
      </c>
      <c r="O244" s="12">
        <f>SUM($M$5:M244)</f>
        <v>242933600</v>
      </c>
      <c r="U244" s="10">
        <v>239</v>
      </c>
      <c r="V244" s="12">
        <f t="shared" si="23"/>
        <v>1000000</v>
      </c>
      <c r="W244" s="12">
        <f>SUM($V$5:V244)</f>
        <v>73180000</v>
      </c>
      <c r="X244" s="12">
        <f t="shared" si="24"/>
        <v>16975360</v>
      </c>
    </row>
    <row r="245" spans="12:24" x14ac:dyDescent="0.3">
      <c r="L245" s="10">
        <v>240</v>
      </c>
      <c r="M245" s="12">
        <f t="shared" si="25"/>
        <v>3012100</v>
      </c>
      <c r="N245">
        <v>1.01</v>
      </c>
      <c r="O245" s="12">
        <f>SUM($M$5:M245)</f>
        <v>245945700</v>
      </c>
      <c r="U245" s="10">
        <v>240</v>
      </c>
      <c r="V245" s="12">
        <f t="shared" si="23"/>
        <v>1050000</v>
      </c>
      <c r="W245" s="12">
        <f>SUM($V$5:V245)</f>
        <v>74230000</v>
      </c>
      <c r="X245" s="12">
        <f t="shared" si="24"/>
        <v>17171570</v>
      </c>
    </row>
    <row r="246" spans="12:24" x14ac:dyDescent="0.3">
      <c r="L246" s="10">
        <v>241</v>
      </c>
      <c r="M246" s="12">
        <f t="shared" si="25"/>
        <v>3042800</v>
      </c>
      <c r="N246">
        <v>1.01</v>
      </c>
      <c r="O246" s="12">
        <f>SUM($M$5:M246)</f>
        <v>248988500</v>
      </c>
      <c r="U246" s="10">
        <v>241</v>
      </c>
      <c r="V246" s="12">
        <f t="shared" si="23"/>
        <v>1050000</v>
      </c>
      <c r="W246" s="12">
        <f>SUM($V$5:V246)</f>
        <v>75280000</v>
      </c>
      <c r="X246" s="12">
        <f t="shared" si="24"/>
        <v>17370850</v>
      </c>
    </row>
    <row r="247" spans="12:24" x14ac:dyDescent="0.3">
      <c r="L247" s="10">
        <v>242</v>
      </c>
      <c r="M247" s="12">
        <f t="shared" si="25"/>
        <v>3073800</v>
      </c>
      <c r="N247">
        <v>1.01</v>
      </c>
      <c r="O247" s="12">
        <f>SUM($M$5:M247)</f>
        <v>252062300</v>
      </c>
      <c r="U247" s="10">
        <v>242</v>
      </c>
      <c r="V247" s="12">
        <f t="shared" si="23"/>
        <v>1050000</v>
      </c>
      <c r="W247" s="12">
        <f>SUM($V$5:V247)</f>
        <v>76330000</v>
      </c>
      <c r="X247" s="12">
        <f t="shared" si="24"/>
        <v>17573230</v>
      </c>
    </row>
    <row r="248" spans="12:24" x14ac:dyDescent="0.3">
      <c r="L248" s="10">
        <v>243</v>
      </c>
      <c r="M248" s="12">
        <f t="shared" si="25"/>
        <v>3105100</v>
      </c>
      <c r="N248">
        <v>1.01</v>
      </c>
      <c r="O248" s="12">
        <f>SUM($M$5:M248)</f>
        <v>255167400</v>
      </c>
      <c r="U248" s="10">
        <v>243</v>
      </c>
      <c r="V248" s="12">
        <f t="shared" si="23"/>
        <v>1050000</v>
      </c>
      <c r="W248" s="12">
        <f>SUM($V$5:V248)</f>
        <v>77380000</v>
      </c>
      <c r="X248" s="12">
        <f t="shared" si="24"/>
        <v>17778740</v>
      </c>
    </row>
    <row r="249" spans="12:24" x14ac:dyDescent="0.3">
      <c r="L249" s="10">
        <v>244</v>
      </c>
      <c r="M249" s="12">
        <f t="shared" si="25"/>
        <v>3136700</v>
      </c>
      <c r="N249">
        <v>1.01</v>
      </c>
      <c r="O249" s="12">
        <f>SUM($M$5:M249)</f>
        <v>258304100</v>
      </c>
      <c r="U249" s="10">
        <v>244</v>
      </c>
      <c r="V249" s="12">
        <f t="shared" si="23"/>
        <v>1050000</v>
      </c>
      <c r="W249" s="12">
        <f>SUM($V$5:V249)</f>
        <v>78430000</v>
      </c>
      <c r="X249" s="12">
        <f t="shared" si="24"/>
        <v>17987410</v>
      </c>
    </row>
    <row r="250" spans="12:24" x14ac:dyDescent="0.3">
      <c r="L250" s="10">
        <v>245</v>
      </c>
      <c r="M250" s="12">
        <f t="shared" si="25"/>
        <v>3168600</v>
      </c>
      <c r="N250">
        <v>1.01</v>
      </c>
      <c r="O250" s="12">
        <f>SUM($M$5:M250)</f>
        <v>261472700</v>
      </c>
      <c r="U250" s="10">
        <v>245</v>
      </c>
      <c r="V250" s="12">
        <f t="shared" si="23"/>
        <v>1100000</v>
      </c>
      <c r="W250" s="12">
        <f>SUM($V$5:V250)</f>
        <v>79530000</v>
      </c>
      <c r="X250" s="12">
        <f t="shared" si="24"/>
        <v>18194270</v>
      </c>
    </row>
    <row r="251" spans="12:24" x14ac:dyDescent="0.3">
      <c r="L251" s="10">
        <v>246</v>
      </c>
      <c r="M251" s="12">
        <f t="shared" si="25"/>
        <v>3200800</v>
      </c>
      <c r="N251">
        <v>1.01</v>
      </c>
      <c r="O251" s="12">
        <f>SUM($M$5:M251)</f>
        <v>264673500</v>
      </c>
      <c r="U251" s="10">
        <v>246</v>
      </c>
      <c r="V251" s="12">
        <f t="shared" si="23"/>
        <v>1100000</v>
      </c>
      <c r="W251" s="12">
        <f>SUM($V$5:V251)</f>
        <v>80630000</v>
      </c>
      <c r="X251" s="12">
        <f t="shared" si="24"/>
        <v>18404350</v>
      </c>
    </row>
    <row r="252" spans="12:24" x14ac:dyDescent="0.3">
      <c r="L252" s="10">
        <v>247</v>
      </c>
      <c r="M252" s="12">
        <f t="shared" si="25"/>
        <v>3233400</v>
      </c>
      <c r="N252">
        <v>1.01</v>
      </c>
      <c r="O252" s="12">
        <f>SUM($M$5:M252)</f>
        <v>267906900</v>
      </c>
      <c r="U252" s="10">
        <v>247</v>
      </c>
      <c r="V252" s="12">
        <f t="shared" si="23"/>
        <v>1100000</v>
      </c>
      <c r="W252" s="12">
        <f>SUM($V$5:V252)</f>
        <v>81730000</v>
      </c>
      <c r="X252" s="12">
        <f t="shared" si="24"/>
        <v>18617690</v>
      </c>
    </row>
    <row r="253" spans="12:24" x14ac:dyDescent="0.3">
      <c r="L253" s="10">
        <v>248</v>
      </c>
      <c r="M253" s="12">
        <f t="shared" si="25"/>
        <v>3266300</v>
      </c>
      <c r="N253">
        <v>1.01</v>
      </c>
      <c r="O253" s="12">
        <f>SUM($M$5:M253)</f>
        <v>271173200</v>
      </c>
      <c r="U253" s="10">
        <v>248</v>
      </c>
      <c r="V253" s="12">
        <f t="shared" si="23"/>
        <v>1100000</v>
      </c>
      <c r="W253" s="12">
        <f>SUM($V$5:V253)</f>
        <v>82830000</v>
      </c>
      <c r="X253" s="12">
        <f t="shared" si="24"/>
        <v>18834320</v>
      </c>
    </row>
    <row r="254" spans="12:24" x14ac:dyDescent="0.3">
      <c r="L254" s="10">
        <v>249</v>
      </c>
      <c r="M254" s="12">
        <f t="shared" si="25"/>
        <v>3299500</v>
      </c>
      <c r="N254">
        <v>1.01</v>
      </c>
      <c r="O254" s="12">
        <f>SUM($M$5:M254)</f>
        <v>274472700</v>
      </c>
      <c r="U254" s="10">
        <v>249</v>
      </c>
      <c r="V254" s="12">
        <f t="shared" si="23"/>
        <v>1100000</v>
      </c>
      <c r="W254" s="12">
        <f>SUM($V$5:V254)</f>
        <v>83930000</v>
      </c>
      <c r="X254" s="12">
        <f t="shared" si="24"/>
        <v>19054270</v>
      </c>
    </row>
    <row r="255" spans="12:24" x14ac:dyDescent="0.3">
      <c r="L255" s="10">
        <v>250</v>
      </c>
      <c r="M255" s="12">
        <f t="shared" si="25"/>
        <v>3333000</v>
      </c>
      <c r="N255">
        <v>1.01</v>
      </c>
      <c r="O255" s="12">
        <f>SUM($M$5:M255)</f>
        <v>277805700</v>
      </c>
      <c r="U255" s="10">
        <v>250</v>
      </c>
      <c r="V255" s="12">
        <f t="shared" si="23"/>
        <v>1150000</v>
      </c>
      <c r="W255" s="12">
        <f>SUM($V$5:V255)</f>
        <v>85080000</v>
      </c>
      <c r="X255" s="12">
        <f t="shared" si="24"/>
        <v>19272570</v>
      </c>
    </row>
    <row r="256" spans="12:24" x14ac:dyDescent="0.3">
      <c r="L256" s="10">
        <v>251</v>
      </c>
      <c r="M256" s="12">
        <f t="shared" si="25"/>
        <v>3366900</v>
      </c>
      <c r="N256">
        <v>1.01</v>
      </c>
      <c r="O256" s="12">
        <f>SUM($M$5:M256)</f>
        <v>281172600</v>
      </c>
      <c r="U256" s="10">
        <v>251</v>
      </c>
      <c r="V256" s="12">
        <f t="shared" si="23"/>
        <v>1150000</v>
      </c>
      <c r="W256" s="12">
        <f>SUM($V$5:V256)</f>
        <v>86230000</v>
      </c>
      <c r="X256" s="12">
        <f t="shared" si="24"/>
        <v>19494260</v>
      </c>
    </row>
    <row r="257" spans="12:24" x14ac:dyDescent="0.3">
      <c r="L257" s="10">
        <v>252</v>
      </c>
      <c r="M257" s="12">
        <f t="shared" si="25"/>
        <v>3401100</v>
      </c>
      <c r="N257">
        <v>1.01</v>
      </c>
      <c r="O257" s="12">
        <f>SUM($M$5:M257)</f>
        <v>284573700</v>
      </c>
      <c r="U257" s="10">
        <v>252</v>
      </c>
      <c r="V257" s="12">
        <f t="shared" si="23"/>
        <v>1150000</v>
      </c>
      <c r="W257" s="12">
        <f>SUM($V$5:V257)</f>
        <v>87380000</v>
      </c>
      <c r="X257" s="12">
        <f t="shared" si="24"/>
        <v>19719370</v>
      </c>
    </row>
    <row r="258" spans="12:24" x14ac:dyDescent="0.3">
      <c r="L258" s="10">
        <v>253</v>
      </c>
      <c r="M258" s="12">
        <f t="shared" si="25"/>
        <v>3435700</v>
      </c>
      <c r="N258">
        <v>1.01</v>
      </c>
      <c r="O258" s="12">
        <f>SUM($M$5:M258)</f>
        <v>288009400</v>
      </c>
      <c r="U258" s="10">
        <v>253</v>
      </c>
      <c r="V258" s="12">
        <f t="shared" si="23"/>
        <v>1150000</v>
      </c>
      <c r="W258" s="12">
        <f>SUM($V$5:V258)</f>
        <v>88530000</v>
      </c>
      <c r="X258" s="12">
        <f t="shared" si="24"/>
        <v>19947940</v>
      </c>
    </row>
    <row r="259" spans="12:24" x14ac:dyDescent="0.3">
      <c r="L259" s="10">
        <v>254</v>
      </c>
      <c r="M259" s="12">
        <f t="shared" si="25"/>
        <v>3470600</v>
      </c>
      <c r="N259">
        <v>1.01</v>
      </c>
      <c r="O259" s="12">
        <f>SUM($M$5:M259)</f>
        <v>291480000</v>
      </c>
      <c r="U259" s="10">
        <v>254</v>
      </c>
      <c r="V259" s="12">
        <f t="shared" si="23"/>
        <v>1150000</v>
      </c>
      <c r="W259" s="12">
        <f>SUM($V$5:V259)</f>
        <v>89680000</v>
      </c>
      <c r="X259" s="12">
        <f t="shared" si="24"/>
        <v>20180000</v>
      </c>
    </row>
    <row r="260" spans="12:24" x14ac:dyDescent="0.3">
      <c r="L260" s="10">
        <v>255</v>
      </c>
      <c r="M260" s="12">
        <f t="shared" si="25"/>
        <v>3505900</v>
      </c>
      <c r="N260">
        <v>1.01</v>
      </c>
      <c r="O260" s="12">
        <f>SUM($M$5:M260)</f>
        <v>294985900</v>
      </c>
      <c r="U260" s="10">
        <v>255</v>
      </c>
      <c r="V260" s="12">
        <f t="shared" ref="V260:V323" si="26">V255+50000</f>
        <v>1200000</v>
      </c>
      <c r="W260" s="12">
        <f>SUM($V$5:V260)</f>
        <v>90880000</v>
      </c>
      <c r="X260" s="12">
        <f t="shared" si="24"/>
        <v>20410590</v>
      </c>
    </row>
    <row r="261" spans="12:24" x14ac:dyDescent="0.3">
      <c r="L261" s="10">
        <v>256</v>
      </c>
      <c r="M261" s="12">
        <f t="shared" si="25"/>
        <v>3541500</v>
      </c>
      <c r="N261">
        <v>1.01</v>
      </c>
      <c r="O261" s="12">
        <f>SUM($M$5:M261)</f>
        <v>298527400</v>
      </c>
      <c r="U261" s="10">
        <v>256</v>
      </c>
      <c r="V261" s="12">
        <f t="shared" si="26"/>
        <v>1200000</v>
      </c>
      <c r="W261" s="12">
        <f>SUM($V$5:V261)</f>
        <v>92080000</v>
      </c>
      <c r="X261" s="12">
        <f t="shared" ref="X261:X324" si="27">(O261-W261)/10</f>
        <v>20644740</v>
      </c>
    </row>
    <row r="262" spans="12:24" x14ac:dyDescent="0.3">
      <c r="L262" s="10">
        <v>257</v>
      </c>
      <c r="M262" s="12">
        <f t="shared" si="25"/>
        <v>3577500</v>
      </c>
      <c r="N262">
        <v>1.01</v>
      </c>
      <c r="O262" s="12">
        <f>SUM($M$5:M262)</f>
        <v>302104900</v>
      </c>
      <c r="U262" s="10">
        <v>257</v>
      </c>
      <c r="V262" s="12">
        <f t="shared" si="26"/>
        <v>1200000</v>
      </c>
      <c r="W262" s="12">
        <f>SUM($V$5:V262)</f>
        <v>93280000</v>
      </c>
      <c r="X262" s="12">
        <f t="shared" si="27"/>
        <v>20882490</v>
      </c>
    </row>
    <row r="263" spans="12:24" x14ac:dyDescent="0.3">
      <c r="L263" s="10">
        <v>258</v>
      </c>
      <c r="M263" s="12">
        <f t="shared" si="25"/>
        <v>3613800</v>
      </c>
      <c r="N263">
        <v>1.01</v>
      </c>
      <c r="O263" s="12">
        <f>SUM($M$5:M263)</f>
        <v>305718700</v>
      </c>
      <c r="U263" s="10">
        <v>258</v>
      </c>
      <c r="V263" s="12">
        <f t="shared" si="26"/>
        <v>1200000</v>
      </c>
      <c r="W263" s="12">
        <f>SUM($V$5:V263)</f>
        <v>94480000</v>
      </c>
      <c r="X263" s="12">
        <f t="shared" si="27"/>
        <v>21123870</v>
      </c>
    </row>
    <row r="264" spans="12:24" x14ac:dyDescent="0.3">
      <c r="L264" s="10">
        <v>259</v>
      </c>
      <c r="M264" s="12">
        <f t="shared" si="25"/>
        <v>3650500</v>
      </c>
      <c r="N264">
        <v>1.01</v>
      </c>
      <c r="O264" s="12">
        <f>SUM($M$5:M264)</f>
        <v>309369200</v>
      </c>
      <c r="U264" s="10">
        <v>259</v>
      </c>
      <c r="V264" s="12">
        <f t="shared" si="26"/>
        <v>1200000</v>
      </c>
      <c r="W264" s="12">
        <f>SUM($V$5:V264)</f>
        <v>95680000</v>
      </c>
      <c r="X264" s="12">
        <f t="shared" si="27"/>
        <v>21368920</v>
      </c>
    </row>
    <row r="265" spans="12:24" x14ac:dyDescent="0.3">
      <c r="L265" s="10">
        <v>260</v>
      </c>
      <c r="M265" s="12">
        <f t="shared" si="25"/>
        <v>3687600</v>
      </c>
      <c r="N265">
        <v>1.01</v>
      </c>
      <c r="O265" s="12">
        <f>SUM($M$5:M265)</f>
        <v>313056800</v>
      </c>
      <c r="U265" s="10">
        <v>260</v>
      </c>
      <c r="V265" s="12">
        <f t="shared" si="26"/>
        <v>1250000</v>
      </c>
      <c r="W265" s="12">
        <f>SUM($V$5:V265)</f>
        <v>96930000</v>
      </c>
      <c r="X265" s="12">
        <f t="shared" si="27"/>
        <v>21612680</v>
      </c>
    </row>
    <row r="266" spans="12:24" x14ac:dyDescent="0.3">
      <c r="L266" s="10">
        <v>261</v>
      </c>
      <c r="M266" s="12">
        <f t="shared" si="25"/>
        <v>3725000</v>
      </c>
      <c r="N266">
        <v>1.01</v>
      </c>
      <c r="O266" s="12">
        <f>SUM($M$5:M266)</f>
        <v>316781800</v>
      </c>
      <c r="U266" s="10">
        <v>261</v>
      </c>
      <c r="V266" s="12">
        <f t="shared" si="26"/>
        <v>1250000</v>
      </c>
      <c r="W266" s="12">
        <f>SUM($V$5:V266)</f>
        <v>98180000</v>
      </c>
      <c r="X266" s="12">
        <f t="shared" si="27"/>
        <v>21860180</v>
      </c>
    </row>
    <row r="267" spans="12:24" x14ac:dyDescent="0.3">
      <c r="L267" s="10">
        <v>262</v>
      </c>
      <c r="M267" s="12">
        <f t="shared" si="25"/>
        <v>3762800</v>
      </c>
      <c r="N267">
        <v>1.01</v>
      </c>
      <c r="O267" s="12">
        <f>SUM($M$5:M267)</f>
        <v>320544600</v>
      </c>
      <c r="U267" s="10">
        <v>262</v>
      </c>
      <c r="V267" s="12">
        <f t="shared" si="26"/>
        <v>1250000</v>
      </c>
      <c r="W267" s="12">
        <f>SUM($V$5:V267)</f>
        <v>99430000</v>
      </c>
      <c r="X267" s="12">
        <f t="shared" si="27"/>
        <v>22111460</v>
      </c>
    </row>
    <row r="268" spans="12:24" x14ac:dyDescent="0.3">
      <c r="L268" s="10">
        <v>263</v>
      </c>
      <c r="M268" s="12">
        <f t="shared" si="25"/>
        <v>3801000</v>
      </c>
      <c r="N268">
        <v>1.01</v>
      </c>
      <c r="O268" s="12">
        <f>SUM($M$5:M268)</f>
        <v>324345600</v>
      </c>
      <c r="U268" s="10">
        <v>263</v>
      </c>
      <c r="V268" s="12">
        <f t="shared" si="26"/>
        <v>1250000</v>
      </c>
      <c r="W268" s="12">
        <f>SUM($V$5:V268)</f>
        <v>100680000</v>
      </c>
      <c r="X268" s="12">
        <f t="shared" si="27"/>
        <v>22366560</v>
      </c>
    </row>
    <row r="269" spans="12:24" x14ac:dyDescent="0.3">
      <c r="L269" s="10">
        <v>264</v>
      </c>
      <c r="M269" s="12">
        <f t="shared" si="25"/>
        <v>3839600</v>
      </c>
      <c r="N269">
        <v>1.01</v>
      </c>
      <c r="O269" s="12">
        <f>SUM($M$5:M269)</f>
        <v>328185200</v>
      </c>
      <c r="U269" s="10">
        <v>264</v>
      </c>
      <c r="V269" s="12">
        <f t="shared" si="26"/>
        <v>1250000</v>
      </c>
      <c r="W269" s="12">
        <f>SUM($V$5:V269)</f>
        <v>101930000</v>
      </c>
      <c r="X269" s="12">
        <f t="shared" si="27"/>
        <v>22625520</v>
      </c>
    </row>
    <row r="270" spans="12:24" x14ac:dyDescent="0.3">
      <c r="L270" s="10">
        <v>265</v>
      </c>
      <c r="M270" s="12">
        <f t="shared" ref="M270:M305" si="28">ROUNDUP((M269+500)*N270,-2)</f>
        <v>3878600</v>
      </c>
      <c r="N270">
        <v>1.01</v>
      </c>
      <c r="O270" s="12">
        <f>SUM($M$5:M270)</f>
        <v>332063800</v>
      </c>
      <c r="U270" s="10">
        <v>265</v>
      </c>
      <c r="V270" s="12">
        <f t="shared" si="26"/>
        <v>1300000</v>
      </c>
      <c r="W270" s="12">
        <f>SUM($V$5:V270)</f>
        <v>103230000</v>
      </c>
      <c r="X270" s="12">
        <f t="shared" si="27"/>
        <v>22883380</v>
      </c>
    </row>
    <row r="271" spans="12:24" x14ac:dyDescent="0.3">
      <c r="L271" s="10">
        <v>266</v>
      </c>
      <c r="M271" s="12">
        <f t="shared" si="28"/>
        <v>3917900</v>
      </c>
      <c r="N271">
        <v>1.01</v>
      </c>
      <c r="O271" s="12">
        <f>SUM($M$5:M271)</f>
        <v>335981700</v>
      </c>
      <c r="U271" s="10">
        <v>266</v>
      </c>
      <c r="V271" s="12">
        <f t="shared" si="26"/>
        <v>1300000</v>
      </c>
      <c r="W271" s="12">
        <f>SUM($V$5:V271)</f>
        <v>104530000</v>
      </c>
      <c r="X271" s="12">
        <f t="shared" si="27"/>
        <v>23145170</v>
      </c>
    </row>
    <row r="272" spans="12:24" x14ac:dyDescent="0.3">
      <c r="L272" s="10">
        <v>267</v>
      </c>
      <c r="M272" s="12">
        <f t="shared" si="28"/>
        <v>3957600</v>
      </c>
      <c r="N272">
        <v>1.01</v>
      </c>
      <c r="O272" s="12">
        <f>SUM($M$5:M272)</f>
        <v>339939300</v>
      </c>
      <c r="U272" s="10">
        <v>267</v>
      </c>
      <c r="V272" s="12">
        <f t="shared" si="26"/>
        <v>1300000</v>
      </c>
      <c r="W272" s="12">
        <f>SUM($V$5:V272)</f>
        <v>105830000</v>
      </c>
      <c r="X272" s="12">
        <f t="shared" si="27"/>
        <v>23410930</v>
      </c>
    </row>
    <row r="273" spans="12:24" x14ac:dyDescent="0.3">
      <c r="L273" s="10">
        <v>268</v>
      </c>
      <c r="M273" s="12">
        <f t="shared" si="28"/>
        <v>3997700</v>
      </c>
      <c r="N273">
        <v>1.01</v>
      </c>
      <c r="O273" s="12">
        <f>SUM($M$5:M273)</f>
        <v>343937000</v>
      </c>
      <c r="U273" s="10">
        <v>268</v>
      </c>
      <c r="V273" s="12">
        <f t="shared" si="26"/>
        <v>1300000</v>
      </c>
      <c r="W273" s="12">
        <f>SUM($V$5:V273)</f>
        <v>107130000</v>
      </c>
      <c r="X273" s="12">
        <f t="shared" si="27"/>
        <v>23680700</v>
      </c>
    </row>
    <row r="274" spans="12:24" x14ac:dyDescent="0.3">
      <c r="L274" s="10">
        <v>269</v>
      </c>
      <c r="M274" s="12">
        <f t="shared" si="28"/>
        <v>4038200</v>
      </c>
      <c r="N274">
        <v>1.01</v>
      </c>
      <c r="O274" s="12">
        <f>SUM($M$5:M274)</f>
        <v>347975200</v>
      </c>
      <c r="U274" s="10">
        <v>269</v>
      </c>
      <c r="V274" s="12">
        <f t="shared" si="26"/>
        <v>1300000</v>
      </c>
      <c r="W274" s="12">
        <f>SUM($V$5:V274)</f>
        <v>108430000</v>
      </c>
      <c r="X274" s="12">
        <f t="shared" si="27"/>
        <v>23954520</v>
      </c>
    </row>
    <row r="275" spans="12:24" x14ac:dyDescent="0.3">
      <c r="L275" s="10">
        <v>270</v>
      </c>
      <c r="M275" s="12">
        <f t="shared" si="28"/>
        <v>4079100</v>
      </c>
      <c r="N275">
        <v>1.01</v>
      </c>
      <c r="O275" s="12">
        <f>SUM($M$5:M275)</f>
        <v>352054300</v>
      </c>
      <c r="U275" s="10">
        <v>270</v>
      </c>
      <c r="V275" s="12">
        <f t="shared" si="26"/>
        <v>1350000</v>
      </c>
      <c r="W275" s="12">
        <f>SUM($V$5:V275)</f>
        <v>109780000</v>
      </c>
      <c r="X275" s="12">
        <f t="shared" si="27"/>
        <v>24227430</v>
      </c>
    </row>
    <row r="276" spans="12:24" x14ac:dyDescent="0.3">
      <c r="L276" s="10">
        <v>271</v>
      </c>
      <c r="M276" s="12">
        <f t="shared" si="28"/>
        <v>4120400</v>
      </c>
      <c r="N276">
        <v>1.01</v>
      </c>
      <c r="O276" s="12">
        <f>SUM($M$5:M276)</f>
        <v>356174700</v>
      </c>
      <c r="U276" s="10">
        <v>271</v>
      </c>
      <c r="V276" s="12">
        <f t="shared" si="26"/>
        <v>1350000</v>
      </c>
      <c r="W276" s="12">
        <f>SUM($V$5:V276)</f>
        <v>111130000</v>
      </c>
      <c r="X276" s="12">
        <f t="shared" si="27"/>
        <v>24504470</v>
      </c>
    </row>
    <row r="277" spans="12:24" x14ac:dyDescent="0.3">
      <c r="L277" s="10">
        <v>272</v>
      </c>
      <c r="M277" s="12">
        <f t="shared" si="28"/>
        <v>4162200</v>
      </c>
      <c r="N277">
        <v>1.01</v>
      </c>
      <c r="O277" s="12">
        <f>SUM($M$5:M277)</f>
        <v>360336900</v>
      </c>
      <c r="U277" s="10">
        <v>272</v>
      </c>
      <c r="V277" s="12">
        <f t="shared" si="26"/>
        <v>1350000</v>
      </c>
      <c r="W277" s="12">
        <f>SUM($V$5:V277)</f>
        <v>112480000</v>
      </c>
      <c r="X277" s="12">
        <f t="shared" si="27"/>
        <v>24785690</v>
      </c>
    </row>
    <row r="278" spans="12:24" x14ac:dyDescent="0.3">
      <c r="L278" s="10">
        <v>273</v>
      </c>
      <c r="M278" s="12">
        <f t="shared" si="28"/>
        <v>4204400</v>
      </c>
      <c r="N278">
        <v>1.01</v>
      </c>
      <c r="O278" s="12">
        <f>SUM($M$5:M278)</f>
        <v>364541300</v>
      </c>
      <c r="U278" s="10">
        <v>273</v>
      </c>
      <c r="V278" s="12">
        <f t="shared" si="26"/>
        <v>1350000</v>
      </c>
      <c r="W278" s="12">
        <f>SUM($V$5:V278)</f>
        <v>113830000</v>
      </c>
      <c r="X278" s="12">
        <f t="shared" si="27"/>
        <v>25071130</v>
      </c>
    </row>
    <row r="279" spans="12:24" x14ac:dyDescent="0.3">
      <c r="L279" s="10">
        <v>274</v>
      </c>
      <c r="M279" s="12">
        <f t="shared" si="28"/>
        <v>4247000</v>
      </c>
      <c r="N279">
        <v>1.01</v>
      </c>
      <c r="O279" s="12">
        <f>SUM($M$5:M279)</f>
        <v>368788300</v>
      </c>
      <c r="U279" s="10">
        <v>274</v>
      </c>
      <c r="V279" s="12">
        <f t="shared" si="26"/>
        <v>1350000</v>
      </c>
      <c r="W279" s="12">
        <f>SUM($V$5:V279)</f>
        <v>115180000</v>
      </c>
      <c r="X279" s="12">
        <f t="shared" si="27"/>
        <v>25360830</v>
      </c>
    </row>
    <row r="280" spans="12:24" x14ac:dyDescent="0.3">
      <c r="L280" s="10">
        <v>275</v>
      </c>
      <c r="M280" s="12">
        <f t="shared" si="28"/>
        <v>4290000</v>
      </c>
      <c r="N280">
        <v>1.01</v>
      </c>
      <c r="O280" s="12">
        <f>SUM($M$5:M280)</f>
        <v>373078300</v>
      </c>
      <c r="U280" s="10">
        <v>275</v>
      </c>
      <c r="V280" s="12">
        <f t="shared" si="26"/>
        <v>1400000</v>
      </c>
      <c r="W280" s="12">
        <f>SUM($V$5:V280)</f>
        <v>116580000</v>
      </c>
      <c r="X280" s="12">
        <f t="shared" si="27"/>
        <v>25649830</v>
      </c>
    </row>
    <row r="281" spans="12:24" x14ac:dyDescent="0.3">
      <c r="L281" s="10">
        <v>276</v>
      </c>
      <c r="M281" s="12">
        <f t="shared" si="28"/>
        <v>4333500</v>
      </c>
      <c r="N281">
        <v>1.01</v>
      </c>
      <c r="O281" s="12">
        <f>SUM($M$5:M281)</f>
        <v>377411800</v>
      </c>
      <c r="U281" s="10">
        <v>276</v>
      </c>
      <c r="V281" s="12">
        <f t="shared" si="26"/>
        <v>1400000</v>
      </c>
      <c r="W281" s="12">
        <f>SUM($V$5:V281)</f>
        <v>117980000</v>
      </c>
      <c r="X281" s="12">
        <f t="shared" si="27"/>
        <v>25943180</v>
      </c>
    </row>
    <row r="282" spans="12:24" x14ac:dyDescent="0.3">
      <c r="L282" s="10">
        <v>277</v>
      </c>
      <c r="M282" s="12">
        <f t="shared" si="28"/>
        <v>4377400</v>
      </c>
      <c r="N282">
        <v>1.01</v>
      </c>
      <c r="O282" s="12">
        <f>SUM($M$5:M282)</f>
        <v>381789200</v>
      </c>
      <c r="U282" s="10">
        <v>277</v>
      </c>
      <c r="V282" s="12">
        <f t="shared" si="26"/>
        <v>1400000</v>
      </c>
      <c r="W282" s="12">
        <f>SUM($V$5:V282)</f>
        <v>119380000</v>
      </c>
      <c r="X282" s="12">
        <f t="shared" si="27"/>
        <v>26240920</v>
      </c>
    </row>
    <row r="283" spans="12:24" x14ac:dyDescent="0.3">
      <c r="L283" s="10">
        <v>278</v>
      </c>
      <c r="M283" s="12">
        <f t="shared" si="28"/>
        <v>4421700</v>
      </c>
      <c r="N283">
        <v>1.01</v>
      </c>
      <c r="O283" s="12">
        <f>SUM($M$5:M283)</f>
        <v>386210900</v>
      </c>
      <c r="U283" s="10">
        <v>278</v>
      </c>
      <c r="V283" s="12">
        <f t="shared" si="26"/>
        <v>1400000</v>
      </c>
      <c r="W283" s="12">
        <f>SUM($V$5:V283)</f>
        <v>120780000</v>
      </c>
      <c r="X283" s="12">
        <f t="shared" si="27"/>
        <v>26543090</v>
      </c>
    </row>
    <row r="284" spans="12:24" x14ac:dyDescent="0.3">
      <c r="L284" s="10">
        <v>279</v>
      </c>
      <c r="M284" s="12">
        <f t="shared" si="28"/>
        <v>4466500</v>
      </c>
      <c r="N284">
        <v>1.01</v>
      </c>
      <c r="O284" s="12">
        <f>SUM($M$5:M284)</f>
        <v>390677400</v>
      </c>
      <c r="U284" s="10">
        <v>279</v>
      </c>
      <c r="V284" s="12">
        <f t="shared" si="26"/>
        <v>1400000</v>
      </c>
      <c r="W284" s="12">
        <f>SUM($V$5:V284)</f>
        <v>122180000</v>
      </c>
      <c r="X284" s="12">
        <f t="shared" si="27"/>
        <v>26849740</v>
      </c>
    </row>
    <row r="285" spans="12:24" x14ac:dyDescent="0.3">
      <c r="L285" s="10">
        <v>280</v>
      </c>
      <c r="M285" s="12">
        <f t="shared" si="28"/>
        <v>4511700</v>
      </c>
      <c r="N285">
        <v>1.01</v>
      </c>
      <c r="O285" s="12">
        <f>SUM($M$5:M285)</f>
        <v>395189100</v>
      </c>
      <c r="U285" s="10">
        <v>280</v>
      </c>
      <c r="V285" s="12">
        <f t="shared" si="26"/>
        <v>1450000</v>
      </c>
      <c r="W285" s="12">
        <f>SUM($V$5:V285)</f>
        <v>123630000</v>
      </c>
      <c r="X285" s="12">
        <f t="shared" si="27"/>
        <v>27155910</v>
      </c>
    </row>
    <row r="286" spans="12:24" x14ac:dyDescent="0.3">
      <c r="L286" s="10">
        <v>281</v>
      </c>
      <c r="M286" s="12">
        <f t="shared" si="28"/>
        <v>4557400</v>
      </c>
      <c r="N286">
        <v>1.01</v>
      </c>
      <c r="O286" s="12">
        <f>SUM($M$5:M286)</f>
        <v>399746500</v>
      </c>
      <c r="U286" s="10">
        <v>281</v>
      </c>
      <c r="V286" s="12">
        <f t="shared" si="26"/>
        <v>1450000</v>
      </c>
      <c r="W286" s="12">
        <f>SUM($V$5:V286)</f>
        <v>125080000</v>
      </c>
      <c r="X286" s="12">
        <f t="shared" si="27"/>
        <v>27466650</v>
      </c>
    </row>
    <row r="287" spans="12:24" x14ac:dyDescent="0.3">
      <c r="L287" s="10">
        <v>282</v>
      </c>
      <c r="M287" s="12">
        <f t="shared" si="28"/>
        <v>4603500</v>
      </c>
      <c r="N287">
        <v>1.01</v>
      </c>
      <c r="O287" s="12">
        <f>SUM($M$5:M287)</f>
        <v>404350000</v>
      </c>
      <c r="U287" s="10">
        <v>282</v>
      </c>
      <c r="V287" s="12">
        <f t="shared" si="26"/>
        <v>1450000</v>
      </c>
      <c r="W287" s="12">
        <f>SUM($V$5:V287)</f>
        <v>126530000</v>
      </c>
      <c r="X287" s="12">
        <f t="shared" si="27"/>
        <v>27782000</v>
      </c>
    </row>
    <row r="288" spans="12:24" x14ac:dyDescent="0.3">
      <c r="L288" s="10">
        <v>283</v>
      </c>
      <c r="M288" s="12">
        <f t="shared" si="28"/>
        <v>4650100</v>
      </c>
      <c r="N288">
        <v>1.01</v>
      </c>
      <c r="O288" s="12">
        <f>SUM($M$5:M288)</f>
        <v>409000100</v>
      </c>
      <c r="U288" s="10">
        <v>283</v>
      </c>
      <c r="V288" s="12">
        <f t="shared" si="26"/>
        <v>1450000</v>
      </c>
      <c r="W288" s="12">
        <f>SUM($V$5:V288)</f>
        <v>127980000</v>
      </c>
      <c r="X288" s="12">
        <f t="shared" si="27"/>
        <v>28102010</v>
      </c>
    </row>
    <row r="289" spans="12:24" x14ac:dyDescent="0.3">
      <c r="L289" s="10">
        <v>284</v>
      </c>
      <c r="M289" s="12">
        <f t="shared" si="28"/>
        <v>4697200</v>
      </c>
      <c r="N289">
        <v>1.01</v>
      </c>
      <c r="O289" s="12">
        <f>SUM($M$5:M289)</f>
        <v>413697300</v>
      </c>
      <c r="U289" s="10">
        <v>284</v>
      </c>
      <c r="V289" s="12">
        <f t="shared" si="26"/>
        <v>1450000</v>
      </c>
      <c r="W289" s="12">
        <f>SUM($V$5:V289)</f>
        <v>129430000</v>
      </c>
      <c r="X289" s="12">
        <f t="shared" si="27"/>
        <v>28426730</v>
      </c>
    </row>
    <row r="290" spans="12:24" x14ac:dyDescent="0.3">
      <c r="L290" s="10">
        <v>285</v>
      </c>
      <c r="M290" s="12">
        <f t="shared" si="28"/>
        <v>4744700</v>
      </c>
      <c r="N290">
        <v>1.01</v>
      </c>
      <c r="O290" s="12">
        <f>SUM($M$5:M290)</f>
        <v>418442000</v>
      </c>
      <c r="U290" s="10">
        <v>285</v>
      </c>
      <c r="V290" s="12">
        <f t="shared" si="26"/>
        <v>1500000</v>
      </c>
      <c r="W290" s="12">
        <f>SUM($V$5:V290)</f>
        <v>130930000</v>
      </c>
      <c r="X290" s="12">
        <f t="shared" si="27"/>
        <v>28751200</v>
      </c>
    </row>
    <row r="291" spans="12:24" x14ac:dyDescent="0.3">
      <c r="L291" s="10">
        <v>286</v>
      </c>
      <c r="M291" s="12">
        <f t="shared" si="28"/>
        <v>4792700</v>
      </c>
      <c r="N291">
        <v>1.01</v>
      </c>
      <c r="O291" s="12">
        <f>SUM($M$5:M291)</f>
        <v>423234700</v>
      </c>
      <c r="U291" s="10">
        <v>286</v>
      </c>
      <c r="V291" s="12">
        <f t="shared" si="26"/>
        <v>1500000</v>
      </c>
      <c r="W291" s="12">
        <f>SUM($V$5:V291)</f>
        <v>132430000</v>
      </c>
      <c r="X291" s="12">
        <f t="shared" si="27"/>
        <v>29080470</v>
      </c>
    </row>
    <row r="292" spans="12:24" x14ac:dyDescent="0.3">
      <c r="L292" s="10">
        <v>287</v>
      </c>
      <c r="M292" s="12">
        <f t="shared" si="28"/>
        <v>4841200</v>
      </c>
      <c r="N292">
        <v>1.01</v>
      </c>
      <c r="O292" s="12">
        <f>SUM($M$5:M292)</f>
        <v>428075900</v>
      </c>
      <c r="U292" s="10">
        <v>287</v>
      </c>
      <c r="V292" s="12">
        <f t="shared" si="26"/>
        <v>1500000</v>
      </c>
      <c r="W292" s="12">
        <f>SUM($V$5:V292)</f>
        <v>133930000</v>
      </c>
      <c r="X292" s="12">
        <f t="shared" si="27"/>
        <v>29414590</v>
      </c>
    </row>
    <row r="293" spans="12:24" x14ac:dyDescent="0.3">
      <c r="L293" s="10">
        <v>288</v>
      </c>
      <c r="M293" s="12">
        <f t="shared" si="28"/>
        <v>4890200</v>
      </c>
      <c r="N293">
        <v>1.01</v>
      </c>
      <c r="O293" s="12">
        <f>SUM($M$5:M293)</f>
        <v>432966100</v>
      </c>
      <c r="U293" s="10">
        <v>288</v>
      </c>
      <c r="V293" s="12">
        <f t="shared" si="26"/>
        <v>1500000</v>
      </c>
      <c r="W293" s="12">
        <f>SUM($V$5:V293)</f>
        <v>135430000</v>
      </c>
      <c r="X293" s="12">
        <f t="shared" si="27"/>
        <v>29753610</v>
      </c>
    </row>
    <row r="294" spans="12:24" x14ac:dyDescent="0.3">
      <c r="L294" s="10">
        <v>289</v>
      </c>
      <c r="M294" s="12">
        <f t="shared" si="28"/>
        <v>4939700</v>
      </c>
      <c r="N294">
        <v>1.01</v>
      </c>
      <c r="O294" s="12">
        <f>SUM($M$5:M294)</f>
        <v>437905800</v>
      </c>
      <c r="U294" s="10">
        <v>289</v>
      </c>
      <c r="V294" s="12">
        <f t="shared" si="26"/>
        <v>1500000</v>
      </c>
      <c r="W294" s="12">
        <f>SUM($V$5:V294)</f>
        <v>136930000</v>
      </c>
      <c r="X294" s="12">
        <f t="shared" si="27"/>
        <v>30097580</v>
      </c>
    </row>
    <row r="295" spans="12:24" x14ac:dyDescent="0.3">
      <c r="L295" s="10">
        <v>290</v>
      </c>
      <c r="M295" s="12">
        <f t="shared" si="28"/>
        <v>4989700</v>
      </c>
      <c r="N295">
        <v>1.01</v>
      </c>
      <c r="O295" s="12">
        <f>SUM($M$5:M295)</f>
        <v>442895500</v>
      </c>
      <c r="U295" s="10">
        <v>290</v>
      </c>
      <c r="V295" s="12">
        <f t="shared" si="26"/>
        <v>1550000</v>
      </c>
      <c r="W295" s="12">
        <f>SUM($V$5:V295)</f>
        <v>138480000</v>
      </c>
      <c r="X295" s="12">
        <f t="shared" si="27"/>
        <v>30441550</v>
      </c>
    </row>
    <row r="296" spans="12:24" x14ac:dyDescent="0.3">
      <c r="L296" s="10">
        <v>291</v>
      </c>
      <c r="M296" s="12">
        <f t="shared" si="28"/>
        <v>5040200</v>
      </c>
      <c r="N296">
        <v>1.01</v>
      </c>
      <c r="O296" s="12">
        <f>SUM($M$5:M296)</f>
        <v>447935700</v>
      </c>
      <c r="U296" s="10">
        <v>291</v>
      </c>
      <c r="V296" s="12">
        <f t="shared" si="26"/>
        <v>1550000</v>
      </c>
      <c r="W296" s="12">
        <f>SUM($V$5:V296)</f>
        <v>140030000</v>
      </c>
      <c r="X296" s="12">
        <f t="shared" si="27"/>
        <v>30790570</v>
      </c>
    </row>
    <row r="297" spans="12:24" x14ac:dyDescent="0.3">
      <c r="L297" s="10">
        <v>292</v>
      </c>
      <c r="M297" s="12">
        <f t="shared" si="28"/>
        <v>5091200</v>
      </c>
      <c r="N297">
        <v>1.01</v>
      </c>
      <c r="O297" s="12">
        <f>SUM($M$5:M297)</f>
        <v>453026900</v>
      </c>
      <c r="U297" s="10">
        <v>292</v>
      </c>
      <c r="V297" s="12">
        <f t="shared" si="26"/>
        <v>1550000</v>
      </c>
      <c r="W297" s="12">
        <f>SUM($V$5:V297)</f>
        <v>141580000</v>
      </c>
      <c r="X297" s="12">
        <f t="shared" si="27"/>
        <v>31144690</v>
      </c>
    </row>
    <row r="298" spans="12:24" x14ac:dyDescent="0.3">
      <c r="L298" s="10">
        <v>293</v>
      </c>
      <c r="M298" s="12">
        <f t="shared" si="28"/>
        <v>5142700</v>
      </c>
      <c r="N298">
        <v>1.01</v>
      </c>
      <c r="O298" s="12">
        <f>SUM($M$5:M298)</f>
        <v>458169600</v>
      </c>
      <c r="U298" s="10">
        <v>293</v>
      </c>
      <c r="V298" s="12">
        <f t="shared" si="26"/>
        <v>1550000</v>
      </c>
      <c r="W298" s="12">
        <f>SUM($V$5:V298)</f>
        <v>143130000</v>
      </c>
      <c r="X298" s="12">
        <f t="shared" si="27"/>
        <v>31503960</v>
      </c>
    </row>
    <row r="299" spans="12:24" x14ac:dyDescent="0.3">
      <c r="L299" s="10">
        <v>294</v>
      </c>
      <c r="M299" s="12">
        <f t="shared" si="28"/>
        <v>5194700</v>
      </c>
      <c r="N299">
        <v>1.01</v>
      </c>
      <c r="O299" s="12">
        <f>SUM($M$5:M299)</f>
        <v>463364300</v>
      </c>
      <c r="U299" s="10">
        <v>294</v>
      </c>
      <c r="V299" s="12">
        <f t="shared" si="26"/>
        <v>1550000</v>
      </c>
      <c r="W299" s="12">
        <f>SUM($V$5:V299)</f>
        <v>144680000</v>
      </c>
      <c r="X299" s="12">
        <f t="shared" si="27"/>
        <v>31868430</v>
      </c>
    </row>
    <row r="300" spans="12:24" x14ac:dyDescent="0.3">
      <c r="L300" s="10">
        <v>295</v>
      </c>
      <c r="M300" s="12">
        <f t="shared" si="28"/>
        <v>5247200</v>
      </c>
      <c r="N300">
        <v>1.01</v>
      </c>
      <c r="O300" s="12">
        <f>SUM($M$5:M300)</f>
        <v>468611500</v>
      </c>
      <c r="U300" s="10">
        <v>295</v>
      </c>
      <c r="V300" s="12">
        <f t="shared" si="26"/>
        <v>1600000</v>
      </c>
      <c r="W300" s="12">
        <f>SUM($V$5:V300)</f>
        <v>146280000</v>
      </c>
      <c r="X300" s="12">
        <f t="shared" si="27"/>
        <v>32233150</v>
      </c>
    </row>
    <row r="301" spans="12:24" x14ac:dyDescent="0.3">
      <c r="L301" s="10">
        <v>296</v>
      </c>
      <c r="M301" s="12">
        <f t="shared" si="28"/>
        <v>5300200</v>
      </c>
      <c r="N301">
        <v>1.01</v>
      </c>
      <c r="O301" s="12">
        <f>SUM($M$5:M301)</f>
        <v>473911700</v>
      </c>
      <c r="U301" s="10">
        <v>296</v>
      </c>
      <c r="V301" s="12">
        <f t="shared" si="26"/>
        <v>1600000</v>
      </c>
      <c r="W301" s="12">
        <f>SUM($V$5:V301)</f>
        <v>147880000</v>
      </c>
      <c r="X301" s="12">
        <f t="shared" si="27"/>
        <v>32603170</v>
      </c>
    </row>
    <row r="302" spans="12:24" x14ac:dyDescent="0.3">
      <c r="L302" s="10">
        <v>297</v>
      </c>
      <c r="M302" s="12">
        <f t="shared" si="28"/>
        <v>5353800</v>
      </c>
      <c r="N302">
        <v>1.01</v>
      </c>
      <c r="O302" s="12">
        <f>SUM($M$5:M302)</f>
        <v>479265500</v>
      </c>
      <c r="U302" s="10">
        <v>297</v>
      </c>
      <c r="V302" s="12">
        <f t="shared" si="26"/>
        <v>1600000</v>
      </c>
      <c r="W302" s="12">
        <f>SUM($V$5:V302)</f>
        <v>149480000</v>
      </c>
      <c r="X302" s="12">
        <f t="shared" si="27"/>
        <v>32978550</v>
      </c>
    </row>
    <row r="303" spans="12:24" x14ac:dyDescent="0.3">
      <c r="L303" s="10">
        <v>298</v>
      </c>
      <c r="M303" s="12">
        <f t="shared" si="28"/>
        <v>5407900</v>
      </c>
      <c r="N303">
        <v>1.01</v>
      </c>
      <c r="O303" s="12">
        <f>SUM($M$5:M303)</f>
        <v>484673400</v>
      </c>
      <c r="U303" s="10">
        <v>298</v>
      </c>
      <c r="V303" s="12">
        <f t="shared" si="26"/>
        <v>1600000</v>
      </c>
      <c r="W303" s="12">
        <f>SUM($V$5:V303)</f>
        <v>151080000</v>
      </c>
      <c r="X303" s="12">
        <f t="shared" si="27"/>
        <v>33359340</v>
      </c>
    </row>
    <row r="304" spans="12:24" x14ac:dyDescent="0.3">
      <c r="L304" s="10">
        <v>299</v>
      </c>
      <c r="M304" s="12">
        <f t="shared" si="28"/>
        <v>5462500</v>
      </c>
      <c r="N304">
        <v>1.01</v>
      </c>
      <c r="O304" s="12">
        <f>SUM($M$5:M304)</f>
        <v>490135900</v>
      </c>
      <c r="U304" s="10">
        <v>299</v>
      </c>
      <c r="V304" s="12">
        <f t="shared" si="26"/>
        <v>1600000</v>
      </c>
      <c r="W304" s="12">
        <f>SUM($V$5:V304)</f>
        <v>152680000</v>
      </c>
      <c r="X304" s="12">
        <f t="shared" si="27"/>
        <v>33745590</v>
      </c>
    </row>
    <row r="305" spans="12:24" x14ac:dyDescent="0.3">
      <c r="L305" s="10">
        <v>300</v>
      </c>
      <c r="M305" s="12">
        <f t="shared" si="28"/>
        <v>5517700</v>
      </c>
      <c r="N305">
        <v>1.01</v>
      </c>
      <c r="O305" s="12">
        <f>SUM($M$5:M305)</f>
        <v>495653600</v>
      </c>
      <c r="U305" s="10">
        <v>300</v>
      </c>
      <c r="V305" s="12">
        <f t="shared" si="26"/>
        <v>1650000</v>
      </c>
      <c r="W305" s="12">
        <f>SUM($V$5:V305)</f>
        <v>154330000</v>
      </c>
      <c r="X305" s="12">
        <f t="shared" si="27"/>
        <v>34132360</v>
      </c>
    </row>
    <row r="306" spans="12:24" x14ac:dyDescent="0.3">
      <c r="L306" s="10">
        <v>301</v>
      </c>
      <c r="M306" s="12">
        <f t="shared" ref="M306:M325" si="29">ROUNDUP((M305+500)*N306,-2)</f>
        <v>5573400</v>
      </c>
      <c r="N306">
        <v>1.01</v>
      </c>
      <c r="O306" s="12">
        <f>SUM($M$5:M306)</f>
        <v>501227000</v>
      </c>
      <c r="U306" s="10">
        <v>301</v>
      </c>
      <c r="V306" s="12">
        <f t="shared" si="26"/>
        <v>1650000</v>
      </c>
      <c r="W306" s="12">
        <f>SUM($V$5:V306)</f>
        <v>155980000</v>
      </c>
      <c r="X306" s="12">
        <f t="shared" si="27"/>
        <v>34524700</v>
      </c>
    </row>
    <row r="307" spans="12:24" x14ac:dyDescent="0.3">
      <c r="L307" s="10">
        <v>302</v>
      </c>
      <c r="M307" s="12">
        <f t="shared" si="29"/>
        <v>5629700</v>
      </c>
      <c r="N307">
        <v>1.01</v>
      </c>
      <c r="O307" s="12">
        <f>SUM($M$5:M307)</f>
        <v>506856700</v>
      </c>
      <c r="U307" s="10">
        <v>302</v>
      </c>
      <c r="V307" s="12">
        <f t="shared" si="26"/>
        <v>1650000</v>
      </c>
      <c r="W307" s="12">
        <f>SUM($V$5:V307)</f>
        <v>157630000</v>
      </c>
      <c r="X307" s="12">
        <f t="shared" si="27"/>
        <v>34922670</v>
      </c>
    </row>
    <row r="308" spans="12:24" x14ac:dyDescent="0.3">
      <c r="L308" s="10">
        <v>303</v>
      </c>
      <c r="M308" s="12">
        <f t="shared" si="29"/>
        <v>5686600</v>
      </c>
      <c r="N308">
        <v>1.01</v>
      </c>
      <c r="O308" s="12">
        <f>SUM($M$5:M308)</f>
        <v>512543300</v>
      </c>
      <c r="U308" s="10">
        <v>303</v>
      </c>
      <c r="V308" s="12">
        <f t="shared" si="26"/>
        <v>1650000</v>
      </c>
      <c r="W308" s="12">
        <f>SUM($V$5:V308)</f>
        <v>159280000</v>
      </c>
      <c r="X308" s="12">
        <f t="shared" si="27"/>
        <v>35326330</v>
      </c>
    </row>
    <row r="309" spans="12:24" x14ac:dyDescent="0.3">
      <c r="L309" s="10">
        <v>304</v>
      </c>
      <c r="M309" s="12">
        <f t="shared" si="29"/>
        <v>5744000</v>
      </c>
      <c r="N309">
        <v>1.01</v>
      </c>
      <c r="O309" s="12">
        <f>SUM($M$5:M309)</f>
        <v>518287300</v>
      </c>
      <c r="U309" s="10">
        <v>304</v>
      </c>
      <c r="V309" s="12">
        <f t="shared" si="26"/>
        <v>1650000</v>
      </c>
      <c r="W309" s="12">
        <f>SUM($V$5:V309)</f>
        <v>160930000</v>
      </c>
      <c r="X309" s="12">
        <f t="shared" si="27"/>
        <v>35735730</v>
      </c>
    </row>
    <row r="310" spans="12:24" x14ac:dyDescent="0.3">
      <c r="L310" s="10">
        <v>305</v>
      </c>
      <c r="M310" s="12">
        <f t="shared" si="29"/>
        <v>5802000</v>
      </c>
      <c r="N310">
        <v>1.01</v>
      </c>
      <c r="O310" s="12">
        <f>SUM($M$5:M310)</f>
        <v>524089300</v>
      </c>
      <c r="U310" s="10">
        <v>305</v>
      </c>
      <c r="V310" s="12">
        <f t="shared" si="26"/>
        <v>1700000</v>
      </c>
      <c r="W310" s="12">
        <f>SUM($V$5:V310)</f>
        <v>162630000</v>
      </c>
      <c r="X310" s="12">
        <f t="shared" si="27"/>
        <v>36145930</v>
      </c>
    </row>
    <row r="311" spans="12:24" x14ac:dyDescent="0.3">
      <c r="L311" s="10">
        <v>306</v>
      </c>
      <c r="M311" s="12">
        <f t="shared" si="29"/>
        <v>5860600</v>
      </c>
      <c r="N311">
        <v>1.01</v>
      </c>
      <c r="O311" s="12">
        <f>SUM($M$5:M311)</f>
        <v>529949900</v>
      </c>
      <c r="U311" s="10">
        <v>306</v>
      </c>
      <c r="V311" s="12">
        <f t="shared" si="26"/>
        <v>1700000</v>
      </c>
      <c r="W311" s="12">
        <f>SUM($V$5:V311)</f>
        <v>164330000</v>
      </c>
      <c r="X311" s="12">
        <f t="shared" si="27"/>
        <v>36561990</v>
      </c>
    </row>
    <row r="312" spans="12:24" x14ac:dyDescent="0.3">
      <c r="L312" s="10">
        <v>307</v>
      </c>
      <c r="M312" s="12">
        <f t="shared" si="29"/>
        <v>5919800</v>
      </c>
      <c r="N312">
        <v>1.01</v>
      </c>
      <c r="O312" s="12">
        <f>SUM($M$5:M312)</f>
        <v>535869700</v>
      </c>
      <c r="U312" s="10">
        <v>307</v>
      </c>
      <c r="V312" s="12">
        <f t="shared" si="26"/>
        <v>1700000</v>
      </c>
      <c r="W312" s="12">
        <f>SUM($V$5:V312)</f>
        <v>166030000</v>
      </c>
      <c r="X312" s="12">
        <f t="shared" si="27"/>
        <v>36983970</v>
      </c>
    </row>
    <row r="313" spans="12:24" x14ac:dyDescent="0.3">
      <c r="L313" s="10">
        <v>308</v>
      </c>
      <c r="M313" s="12">
        <f t="shared" si="29"/>
        <v>5979600</v>
      </c>
      <c r="N313">
        <v>1.01</v>
      </c>
      <c r="O313" s="12">
        <f>SUM($M$5:M313)</f>
        <v>541849300</v>
      </c>
      <c r="U313" s="10">
        <v>308</v>
      </c>
      <c r="V313" s="12">
        <f t="shared" si="26"/>
        <v>1700000</v>
      </c>
      <c r="W313" s="12">
        <f>SUM($V$5:V313)</f>
        <v>167730000</v>
      </c>
      <c r="X313" s="12">
        <f t="shared" si="27"/>
        <v>37411930</v>
      </c>
    </row>
    <row r="314" spans="12:24" x14ac:dyDescent="0.3">
      <c r="L314" s="10">
        <v>309</v>
      </c>
      <c r="M314" s="12">
        <f t="shared" si="29"/>
        <v>6040000</v>
      </c>
      <c r="N314">
        <v>1.01</v>
      </c>
      <c r="O314" s="12">
        <f>SUM($M$5:M314)</f>
        <v>547889300</v>
      </c>
      <c r="U314" s="10">
        <v>309</v>
      </c>
      <c r="V314" s="12">
        <f t="shared" si="26"/>
        <v>1700000</v>
      </c>
      <c r="W314" s="12">
        <f>SUM($V$5:V314)</f>
        <v>169430000</v>
      </c>
      <c r="X314" s="12">
        <f t="shared" si="27"/>
        <v>37845930</v>
      </c>
    </row>
    <row r="315" spans="12:24" x14ac:dyDescent="0.3">
      <c r="L315" s="10">
        <v>310</v>
      </c>
      <c r="M315" s="12">
        <f t="shared" si="29"/>
        <v>6101000</v>
      </c>
      <c r="N315">
        <v>1.01</v>
      </c>
      <c r="O315" s="12">
        <f>SUM($M$5:M315)</f>
        <v>553990300</v>
      </c>
      <c r="U315" s="10">
        <v>310</v>
      </c>
      <c r="V315" s="12">
        <f t="shared" si="26"/>
        <v>1750000</v>
      </c>
      <c r="W315" s="12">
        <f>SUM($V$5:V315)</f>
        <v>171180000</v>
      </c>
      <c r="X315" s="12">
        <f t="shared" si="27"/>
        <v>38281030</v>
      </c>
    </row>
    <row r="316" spans="12:24" x14ac:dyDescent="0.3">
      <c r="L316" s="10">
        <v>311</v>
      </c>
      <c r="M316" s="12">
        <f t="shared" si="29"/>
        <v>6162600</v>
      </c>
      <c r="N316">
        <v>1.01</v>
      </c>
      <c r="O316" s="12">
        <f>SUM($M$5:M316)</f>
        <v>560152900</v>
      </c>
      <c r="U316" s="10">
        <v>311</v>
      </c>
      <c r="V316" s="12">
        <f t="shared" si="26"/>
        <v>1750000</v>
      </c>
      <c r="W316" s="12">
        <f>SUM($V$5:V316)</f>
        <v>172930000</v>
      </c>
      <c r="X316" s="12">
        <f t="shared" si="27"/>
        <v>38722290</v>
      </c>
    </row>
    <row r="317" spans="12:24" x14ac:dyDescent="0.3">
      <c r="L317" s="10">
        <v>312</v>
      </c>
      <c r="M317" s="12">
        <f t="shared" si="29"/>
        <v>6224800</v>
      </c>
      <c r="N317">
        <v>1.01</v>
      </c>
      <c r="O317" s="12">
        <f>SUM($M$5:M317)</f>
        <v>566377700</v>
      </c>
      <c r="U317" s="10">
        <v>312</v>
      </c>
      <c r="V317" s="12">
        <f t="shared" si="26"/>
        <v>1750000</v>
      </c>
      <c r="W317" s="12">
        <f>SUM($V$5:V317)</f>
        <v>174680000</v>
      </c>
      <c r="X317" s="12">
        <f t="shared" si="27"/>
        <v>39169770</v>
      </c>
    </row>
    <row r="318" spans="12:24" x14ac:dyDescent="0.3">
      <c r="L318" s="10">
        <v>313</v>
      </c>
      <c r="M318" s="12">
        <f t="shared" si="29"/>
        <v>6287600</v>
      </c>
      <c r="N318">
        <v>1.01</v>
      </c>
      <c r="O318" s="12">
        <f>SUM($M$5:M318)</f>
        <v>572665300</v>
      </c>
      <c r="U318" s="10">
        <v>313</v>
      </c>
      <c r="V318" s="12">
        <f t="shared" si="26"/>
        <v>1750000</v>
      </c>
      <c r="W318" s="12">
        <f>SUM($V$5:V318)</f>
        <v>176430000</v>
      </c>
      <c r="X318" s="12">
        <f t="shared" si="27"/>
        <v>39623530</v>
      </c>
    </row>
    <row r="319" spans="12:24" x14ac:dyDescent="0.3">
      <c r="L319" s="10">
        <v>314</v>
      </c>
      <c r="M319" s="12">
        <f t="shared" si="29"/>
        <v>6351000</v>
      </c>
      <c r="N319">
        <v>1.01</v>
      </c>
      <c r="O319" s="12">
        <f>SUM($M$5:M319)</f>
        <v>579016300</v>
      </c>
      <c r="U319" s="10">
        <v>314</v>
      </c>
      <c r="V319" s="12">
        <f t="shared" si="26"/>
        <v>1750000</v>
      </c>
      <c r="W319" s="12">
        <f>SUM($V$5:V319)</f>
        <v>178180000</v>
      </c>
      <c r="X319" s="12">
        <f t="shared" si="27"/>
        <v>40083630</v>
      </c>
    </row>
    <row r="320" spans="12:24" x14ac:dyDescent="0.3">
      <c r="L320" s="10">
        <v>315</v>
      </c>
      <c r="M320" s="12">
        <f t="shared" si="29"/>
        <v>6415100</v>
      </c>
      <c r="N320">
        <v>1.01</v>
      </c>
      <c r="O320" s="12">
        <f>SUM($M$5:M320)</f>
        <v>585431400</v>
      </c>
      <c r="U320" s="10">
        <v>315</v>
      </c>
      <c r="V320" s="12">
        <f t="shared" si="26"/>
        <v>1800000</v>
      </c>
      <c r="W320" s="12">
        <f>SUM($V$5:V320)</f>
        <v>179980000</v>
      </c>
      <c r="X320" s="12">
        <f t="shared" si="27"/>
        <v>40545140</v>
      </c>
    </row>
    <row r="321" spans="12:24" x14ac:dyDescent="0.3">
      <c r="L321" s="10">
        <v>316</v>
      </c>
      <c r="M321" s="12">
        <f t="shared" si="29"/>
        <v>6479800</v>
      </c>
      <c r="N321">
        <v>1.01</v>
      </c>
      <c r="O321" s="12">
        <f>SUM($M$5:M321)</f>
        <v>591911200</v>
      </c>
      <c r="U321" s="10">
        <v>316</v>
      </c>
      <c r="V321" s="12">
        <f t="shared" si="26"/>
        <v>1800000</v>
      </c>
      <c r="W321" s="12">
        <f>SUM($V$5:V321)</f>
        <v>181780000</v>
      </c>
      <c r="X321" s="12">
        <f t="shared" si="27"/>
        <v>41013120</v>
      </c>
    </row>
    <row r="322" spans="12:24" x14ac:dyDescent="0.3">
      <c r="L322" s="10">
        <v>317</v>
      </c>
      <c r="M322" s="12">
        <f t="shared" si="29"/>
        <v>6545200</v>
      </c>
      <c r="N322">
        <v>1.01</v>
      </c>
      <c r="O322" s="12">
        <f>SUM($M$5:M322)</f>
        <v>598456400</v>
      </c>
      <c r="U322" s="10">
        <v>317</v>
      </c>
      <c r="V322" s="12">
        <f t="shared" si="26"/>
        <v>1800000</v>
      </c>
      <c r="W322" s="12">
        <f>SUM($V$5:V322)</f>
        <v>183580000</v>
      </c>
      <c r="X322" s="12">
        <f t="shared" si="27"/>
        <v>41487640</v>
      </c>
    </row>
    <row r="323" spans="12:24" x14ac:dyDescent="0.3">
      <c r="L323" s="10">
        <v>318</v>
      </c>
      <c r="M323" s="12">
        <f t="shared" si="29"/>
        <v>6611200</v>
      </c>
      <c r="N323">
        <v>1.01</v>
      </c>
      <c r="O323" s="12">
        <f>SUM($M$5:M323)</f>
        <v>605067600</v>
      </c>
      <c r="U323" s="10">
        <v>318</v>
      </c>
      <c r="V323" s="12">
        <f t="shared" si="26"/>
        <v>1800000</v>
      </c>
      <c r="W323" s="12">
        <f>SUM($V$5:V323)</f>
        <v>185380000</v>
      </c>
      <c r="X323" s="12">
        <f t="shared" si="27"/>
        <v>41968760</v>
      </c>
    </row>
    <row r="324" spans="12:24" x14ac:dyDescent="0.3">
      <c r="L324" s="10">
        <v>319</v>
      </c>
      <c r="M324" s="12">
        <f t="shared" si="29"/>
        <v>6677900</v>
      </c>
      <c r="N324">
        <v>1.01</v>
      </c>
      <c r="O324" s="12">
        <f>SUM($M$5:M324)</f>
        <v>611745500</v>
      </c>
      <c r="U324" s="10">
        <v>319</v>
      </c>
      <c r="V324" s="12">
        <f t="shared" ref="V324:V387" si="30">V319+50000</f>
        <v>1800000</v>
      </c>
      <c r="W324" s="12">
        <f>SUM($V$5:V324)</f>
        <v>187180000</v>
      </c>
      <c r="X324" s="12">
        <f t="shared" si="27"/>
        <v>42456550</v>
      </c>
    </row>
    <row r="325" spans="12:24" x14ac:dyDescent="0.3">
      <c r="L325" s="10">
        <v>320</v>
      </c>
      <c r="M325" s="12">
        <f t="shared" si="29"/>
        <v>6745200</v>
      </c>
      <c r="N325">
        <v>1.01</v>
      </c>
      <c r="O325" s="12">
        <f>SUM($M$5:M325)</f>
        <v>618490700</v>
      </c>
      <c r="U325" s="10">
        <v>320</v>
      </c>
      <c r="V325" s="12">
        <f t="shared" si="30"/>
        <v>1850000</v>
      </c>
      <c r="W325" s="12">
        <f>SUM($V$5:V325)</f>
        <v>189030000</v>
      </c>
      <c r="X325" s="12">
        <f t="shared" ref="X325:X388" si="31">(O325-W325)/10</f>
        <v>42946070</v>
      </c>
    </row>
    <row r="326" spans="12:24" x14ac:dyDescent="0.3">
      <c r="L326" s="10">
        <v>321</v>
      </c>
      <c r="M326" s="12">
        <f t="shared" ref="M326:M355" si="32">ROUNDUP((M325+500)*N326,-2)</f>
        <v>6813200</v>
      </c>
      <c r="N326">
        <v>1.01</v>
      </c>
      <c r="O326" s="12">
        <f>SUM($M$5:M326)</f>
        <v>625303900</v>
      </c>
      <c r="U326" s="10">
        <v>321</v>
      </c>
      <c r="V326" s="12">
        <f t="shared" si="30"/>
        <v>1850000</v>
      </c>
      <c r="W326" s="12">
        <f>SUM($V$5:V326)</f>
        <v>190880000</v>
      </c>
      <c r="X326" s="12">
        <f t="shared" si="31"/>
        <v>43442390</v>
      </c>
    </row>
    <row r="327" spans="12:24" x14ac:dyDescent="0.3">
      <c r="L327" s="10">
        <v>322</v>
      </c>
      <c r="M327" s="12">
        <f t="shared" si="32"/>
        <v>6881900</v>
      </c>
      <c r="N327">
        <v>1.01</v>
      </c>
      <c r="O327" s="12">
        <f>SUM($M$5:M327)</f>
        <v>632185800</v>
      </c>
      <c r="U327" s="10">
        <v>322</v>
      </c>
      <c r="V327" s="12">
        <f t="shared" si="30"/>
        <v>1850000</v>
      </c>
      <c r="W327" s="12">
        <f>SUM($V$5:V327)</f>
        <v>192730000</v>
      </c>
      <c r="X327" s="12">
        <f t="shared" si="31"/>
        <v>43945580</v>
      </c>
    </row>
    <row r="328" spans="12:24" x14ac:dyDescent="0.3">
      <c r="L328" s="10">
        <v>323</v>
      </c>
      <c r="M328" s="12">
        <f t="shared" si="32"/>
        <v>6951300</v>
      </c>
      <c r="N328">
        <v>1.01</v>
      </c>
      <c r="O328" s="12">
        <f>SUM($M$5:M328)</f>
        <v>639137100</v>
      </c>
      <c r="U328" s="10">
        <v>323</v>
      </c>
      <c r="V328" s="12">
        <f t="shared" si="30"/>
        <v>1850000</v>
      </c>
      <c r="W328" s="12">
        <f>SUM($V$5:V328)</f>
        <v>194580000</v>
      </c>
      <c r="X328" s="12">
        <f t="shared" si="31"/>
        <v>44455710</v>
      </c>
    </row>
    <row r="329" spans="12:24" x14ac:dyDescent="0.3">
      <c r="L329" s="10">
        <v>324</v>
      </c>
      <c r="M329" s="12">
        <f t="shared" si="32"/>
        <v>7021400</v>
      </c>
      <c r="N329">
        <v>1.01</v>
      </c>
      <c r="O329" s="12">
        <f>SUM($M$5:M329)</f>
        <v>646158500</v>
      </c>
      <c r="U329" s="10">
        <v>324</v>
      </c>
      <c r="V329" s="12">
        <f t="shared" si="30"/>
        <v>1850000</v>
      </c>
      <c r="W329" s="12">
        <f>SUM($V$5:V329)</f>
        <v>196430000</v>
      </c>
      <c r="X329" s="12">
        <f t="shared" si="31"/>
        <v>44972850</v>
      </c>
    </row>
    <row r="330" spans="12:24" x14ac:dyDescent="0.3">
      <c r="L330" s="10">
        <v>325</v>
      </c>
      <c r="M330" s="12">
        <f t="shared" si="32"/>
        <v>7092200</v>
      </c>
      <c r="N330">
        <v>1.01</v>
      </c>
      <c r="O330" s="12">
        <f>SUM($M$5:M330)</f>
        <v>653250700</v>
      </c>
      <c r="U330" s="10">
        <v>325</v>
      </c>
      <c r="V330" s="12">
        <f t="shared" si="30"/>
        <v>1900000</v>
      </c>
      <c r="W330" s="12">
        <f>SUM($V$5:V330)</f>
        <v>198330000</v>
      </c>
      <c r="X330" s="12">
        <f t="shared" si="31"/>
        <v>45492070</v>
      </c>
    </row>
    <row r="331" spans="12:24" x14ac:dyDescent="0.3">
      <c r="L331" s="10">
        <v>326</v>
      </c>
      <c r="M331" s="12">
        <f t="shared" si="32"/>
        <v>7163700</v>
      </c>
      <c r="N331">
        <v>1.01</v>
      </c>
      <c r="O331" s="12">
        <f>SUM($M$5:M331)</f>
        <v>660414400</v>
      </c>
      <c r="U331" s="10">
        <v>326</v>
      </c>
      <c r="V331" s="12">
        <f t="shared" si="30"/>
        <v>1900000</v>
      </c>
      <c r="W331" s="12">
        <f>SUM($V$5:V331)</f>
        <v>200230000</v>
      </c>
      <c r="X331" s="12">
        <f t="shared" si="31"/>
        <v>46018440</v>
      </c>
    </row>
    <row r="332" spans="12:24" x14ac:dyDescent="0.3">
      <c r="L332" s="10">
        <v>327</v>
      </c>
      <c r="M332" s="12">
        <f t="shared" si="32"/>
        <v>7235900</v>
      </c>
      <c r="N332">
        <v>1.01</v>
      </c>
      <c r="O332" s="12">
        <f>SUM($M$5:M332)</f>
        <v>667650300</v>
      </c>
      <c r="U332" s="10">
        <v>327</v>
      </c>
      <c r="V332" s="12">
        <f t="shared" si="30"/>
        <v>1900000</v>
      </c>
      <c r="W332" s="12">
        <f>SUM($V$5:V332)</f>
        <v>202130000</v>
      </c>
      <c r="X332" s="12">
        <f t="shared" si="31"/>
        <v>46552030</v>
      </c>
    </row>
    <row r="333" spans="12:24" x14ac:dyDescent="0.3">
      <c r="L333" s="10">
        <v>328</v>
      </c>
      <c r="M333" s="12">
        <f t="shared" si="32"/>
        <v>7308800</v>
      </c>
      <c r="N333">
        <v>1.01</v>
      </c>
      <c r="O333" s="12">
        <f>SUM($M$5:M333)</f>
        <v>674959100</v>
      </c>
      <c r="U333" s="10">
        <v>328</v>
      </c>
      <c r="V333" s="12">
        <f t="shared" si="30"/>
        <v>1900000</v>
      </c>
      <c r="W333" s="12">
        <f>SUM($V$5:V333)</f>
        <v>204030000</v>
      </c>
      <c r="X333" s="12">
        <f t="shared" si="31"/>
        <v>47092910</v>
      </c>
    </row>
    <row r="334" spans="12:24" x14ac:dyDescent="0.3">
      <c r="L334" s="10">
        <v>329</v>
      </c>
      <c r="M334" s="12">
        <f t="shared" si="32"/>
        <v>7382400</v>
      </c>
      <c r="N334">
        <v>1.01</v>
      </c>
      <c r="O334" s="12">
        <f>SUM($M$5:M334)</f>
        <v>682341500</v>
      </c>
      <c r="U334" s="10">
        <v>329</v>
      </c>
      <c r="V334" s="12">
        <f t="shared" si="30"/>
        <v>1900000</v>
      </c>
      <c r="W334" s="12">
        <f>SUM($V$5:V334)</f>
        <v>205930000</v>
      </c>
      <c r="X334" s="12">
        <f t="shared" si="31"/>
        <v>47641150</v>
      </c>
    </row>
    <row r="335" spans="12:24" x14ac:dyDescent="0.3">
      <c r="L335" s="10">
        <v>330</v>
      </c>
      <c r="M335" s="12">
        <f t="shared" si="32"/>
        <v>7456800</v>
      </c>
      <c r="N335">
        <v>1.01</v>
      </c>
      <c r="O335" s="12">
        <f>SUM($M$5:M335)</f>
        <v>689798300</v>
      </c>
      <c r="U335" s="10">
        <v>330</v>
      </c>
      <c r="V335" s="12">
        <f t="shared" si="30"/>
        <v>1950000</v>
      </c>
      <c r="W335" s="12">
        <f>SUM($V$5:V335)</f>
        <v>207880000</v>
      </c>
      <c r="X335" s="12">
        <f t="shared" si="31"/>
        <v>48191830</v>
      </c>
    </row>
    <row r="336" spans="12:24" x14ac:dyDescent="0.3">
      <c r="L336" s="10">
        <v>331</v>
      </c>
      <c r="M336" s="12">
        <f t="shared" si="32"/>
        <v>7531900</v>
      </c>
      <c r="N336">
        <v>1.01</v>
      </c>
      <c r="O336" s="12">
        <f>SUM($M$5:M336)</f>
        <v>697330200</v>
      </c>
      <c r="U336" s="10">
        <v>331</v>
      </c>
      <c r="V336" s="12">
        <f t="shared" si="30"/>
        <v>1950000</v>
      </c>
      <c r="W336" s="12">
        <f>SUM($V$5:V336)</f>
        <v>209830000</v>
      </c>
      <c r="X336" s="12">
        <f t="shared" si="31"/>
        <v>48750020</v>
      </c>
    </row>
    <row r="337" spans="12:24" x14ac:dyDescent="0.3">
      <c r="L337" s="10">
        <v>332</v>
      </c>
      <c r="M337" s="12">
        <f t="shared" si="32"/>
        <v>7607800</v>
      </c>
      <c r="N337">
        <v>1.01</v>
      </c>
      <c r="O337" s="12">
        <f>SUM($M$5:M337)</f>
        <v>704938000</v>
      </c>
      <c r="U337" s="10">
        <v>332</v>
      </c>
      <c r="V337" s="12">
        <f t="shared" si="30"/>
        <v>1950000</v>
      </c>
      <c r="W337" s="12">
        <f>SUM($V$5:V337)</f>
        <v>211780000</v>
      </c>
      <c r="X337" s="12">
        <f t="shared" si="31"/>
        <v>49315800</v>
      </c>
    </row>
    <row r="338" spans="12:24" x14ac:dyDescent="0.3">
      <c r="L338" s="10">
        <v>333</v>
      </c>
      <c r="M338" s="12">
        <f t="shared" si="32"/>
        <v>7684400</v>
      </c>
      <c r="N338">
        <v>1.01</v>
      </c>
      <c r="O338" s="12">
        <f>SUM($M$5:M338)</f>
        <v>712622400</v>
      </c>
      <c r="U338" s="10">
        <v>333</v>
      </c>
      <c r="V338" s="12">
        <f t="shared" si="30"/>
        <v>1950000</v>
      </c>
      <c r="W338" s="12">
        <f>SUM($V$5:V338)</f>
        <v>213730000</v>
      </c>
      <c r="X338" s="12">
        <f t="shared" si="31"/>
        <v>49889240</v>
      </c>
    </row>
    <row r="339" spans="12:24" x14ac:dyDescent="0.3">
      <c r="L339" s="10">
        <v>334</v>
      </c>
      <c r="M339" s="12">
        <f t="shared" si="32"/>
        <v>7761800</v>
      </c>
      <c r="N339">
        <v>1.01</v>
      </c>
      <c r="O339" s="12">
        <f>SUM($M$5:M339)</f>
        <v>720384200</v>
      </c>
      <c r="U339" s="10">
        <v>334</v>
      </c>
      <c r="V339" s="12">
        <f t="shared" si="30"/>
        <v>1950000</v>
      </c>
      <c r="W339" s="12">
        <f>SUM($V$5:V339)</f>
        <v>215680000</v>
      </c>
      <c r="X339" s="12">
        <f t="shared" si="31"/>
        <v>50470420</v>
      </c>
    </row>
    <row r="340" spans="12:24" x14ac:dyDescent="0.3">
      <c r="L340" s="10">
        <v>335</v>
      </c>
      <c r="M340" s="12">
        <f t="shared" si="32"/>
        <v>7840000</v>
      </c>
      <c r="N340">
        <v>1.01</v>
      </c>
      <c r="O340" s="12">
        <f>SUM($M$5:M340)</f>
        <v>728224200</v>
      </c>
      <c r="U340" s="10">
        <v>335</v>
      </c>
      <c r="V340" s="12">
        <f t="shared" si="30"/>
        <v>2000000</v>
      </c>
      <c r="W340" s="12">
        <f>SUM($V$5:V340)</f>
        <v>217680000</v>
      </c>
      <c r="X340" s="12">
        <f t="shared" si="31"/>
        <v>51054420</v>
      </c>
    </row>
    <row r="341" spans="12:24" x14ac:dyDescent="0.3">
      <c r="L341" s="10">
        <v>336</v>
      </c>
      <c r="M341" s="12">
        <f t="shared" si="32"/>
        <v>7919000</v>
      </c>
      <c r="N341">
        <v>1.01</v>
      </c>
      <c r="O341" s="12">
        <f>SUM($M$5:M341)</f>
        <v>736143200</v>
      </c>
      <c r="U341" s="10">
        <v>336</v>
      </c>
      <c r="V341" s="12">
        <f t="shared" si="30"/>
        <v>2000000</v>
      </c>
      <c r="W341" s="12">
        <f>SUM($V$5:V341)</f>
        <v>219680000</v>
      </c>
      <c r="X341" s="12">
        <f t="shared" si="31"/>
        <v>51646320</v>
      </c>
    </row>
    <row r="342" spans="12:24" x14ac:dyDescent="0.3">
      <c r="L342" s="10">
        <v>337</v>
      </c>
      <c r="M342" s="12">
        <f t="shared" si="32"/>
        <v>7998700</v>
      </c>
      <c r="N342">
        <v>1.01</v>
      </c>
      <c r="O342" s="12">
        <f>SUM($M$5:M342)</f>
        <v>744141900</v>
      </c>
      <c r="U342" s="10">
        <v>337</v>
      </c>
      <c r="V342" s="12">
        <f t="shared" si="30"/>
        <v>2000000</v>
      </c>
      <c r="W342" s="12">
        <f>SUM($V$5:V342)</f>
        <v>221680000</v>
      </c>
      <c r="X342" s="12">
        <f t="shared" si="31"/>
        <v>52246190</v>
      </c>
    </row>
    <row r="343" spans="12:24" x14ac:dyDescent="0.3">
      <c r="L343" s="10">
        <v>338</v>
      </c>
      <c r="M343" s="12">
        <f t="shared" si="32"/>
        <v>8079200</v>
      </c>
      <c r="N343">
        <v>1.01</v>
      </c>
      <c r="O343" s="12">
        <f>SUM($M$5:M343)</f>
        <v>752221100</v>
      </c>
      <c r="U343" s="10">
        <v>338</v>
      </c>
      <c r="V343" s="12">
        <f t="shared" si="30"/>
        <v>2000000</v>
      </c>
      <c r="W343" s="12">
        <f>SUM($V$5:V343)</f>
        <v>223680000</v>
      </c>
      <c r="X343" s="12">
        <f t="shared" si="31"/>
        <v>52854110</v>
      </c>
    </row>
    <row r="344" spans="12:24" x14ac:dyDescent="0.3">
      <c r="L344" s="10">
        <v>339</v>
      </c>
      <c r="M344" s="12">
        <f t="shared" si="32"/>
        <v>8160500</v>
      </c>
      <c r="N344">
        <v>1.01</v>
      </c>
      <c r="O344" s="12">
        <f>SUM($M$5:M344)</f>
        <v>760381600</v>
      </c>
      <c r="U344" s="10">
        <v>339</v>
      </c>
      <c r="V344" s="12">
        <f t="shared" si="30"/>
        <v>2000000</v>
      </c>
      <c r="W344" s="12">
        <f>SUM($V$5:V344)</f>
        <v>225680000</v>
      </c>
      <c r="X344" s="12">
        <f t="shared" si="31"/>
        <v>53470160</v>
      </c>
    </row>
    <row r="345" spans="12:24" x14ac:dyDescent="0.3">
      <c r="L345" s="10">
        <v>340</v>
      </c>
      <c r="M345" s="12">
        <f t="shared" si="32"/>
        <v>8242700</v>
      </c>
      <c r="N345">
        <v>1.01</v>
      </c>
      <c r="O345" s="12">
        <f>SUM($M$5:M345)</f>
        <v>768624300</v>
      </c>
      <c r="U345" s="10">
        <v>340</v>
      </c>
      <c r="V345" s="12">
        <f t="shared" si="30"/>
        <v>2050000</v>
      </c>
      <c r="W345" s="12">
        <f>SUM($V$5:V345)</f>
        <v>227730000</v>
      </c>
      <c r="X345" s="12">
        <f t="shared" si="31"/>
        <v>54089430</v>
      </c>
    </row>
    <row r="346" spans="12:24" x14ac:dyDescent="0.3">
      <c r="L346" s="10">
        <v>341</v>
      </c>
      <c r="M346" s="12">
        <f t="shared" si="32"/>
        <v>8325700</v>
      </c>
      <c r="N346">
        <v>1.01</v>
      </c>
      <c r="O346" s="12">
        <f>SUM($M$5:M346)</f>
        <v>776950000</v>
      </c>
      <c r="U346" s="10">
        <v>341</v>
      </c>
      <c r="V346" s="12">
        <f t="shared" si="30"/>
        <v>2050000</v>
      </c>
      <c r="W346" s="12">
        <f>SUM($V$5:V346)</f>
        <v>229780000</v>
      </c>
      <c r="X346" s="12">
        <f t="shared" si="31"/>
        <v>54717000</v>
      </c>
    </row>
    <row r="347" spans="12:24" x14ac:dyDescent="0.3">
      <c r="L347" s="10">
        <v>342</v>
      </c>
      <c r="M347" s="12">
        <f t="shared" si="32"/>
        <v>8409500</v>
      </c>
      <c r="N347">
        <v>1.01</v>
      </c>
      <c r="O347" s="12">
        <f>SUM($M$5:M347)</f>
        <v>785359500</v>
      </c>
      <c r="U347" s="10">
        <v>342</v>
      </c>
      <c r="V347" s="12">
        <f t="shared" si="30"/>
        <v>2050000</v>
      </c>
      <c r="W347" s="12">
        <f>SUM($V$5:V347)</f>
        <v>231830000</v>
      </c>
      <c r="X347" s="12">
        <f t="shared" si="31"/>
        <v>55352950</v>
      </c>
    </row>
    <row r="348" spans="12:24" x14ac:dyDescent="0.3">
      <c r="L348" s="10">
        <v>343</v>
      </c>
      <c r="M348" s="12">
        <f t="shared" si="32"/>
        <v>8494100</v>
      </c>
      <c r="N348">
        <v>1.01</v>
      </c>
      <c r="O348" s="12">
        <f>SUM($M$5:M348)</f>
        <v>793853600</v>
      </c>
      <c r="U348" s="10">
        <v>343</v>
      </c>
      <c r="V348" s="12">
        <f t="shared" si="30"/>
        <v>2050000</v>
      </c>
      <c r="W348" s="12">
        <f>SUM($V$5:V348)</f>
        <v>233880000</v>
      </c>
      <c r="X348" s="12">
        <f t="shared" si="31"/>
        <v>55997360</v>
      </c>
    </row>
    <row r="349" spans="12:24" x14ac:dyDescent="0.3">
      <c r="L349" s="10">
        <v>344</v>
      </c>
      <c r="M349" s="12">
        <f t="shared" si="32"/>
        <v>8579600</v>
      </c>
      <c r="N349">
        <v>1.01</v>
      </c>
      <c r="O349" s="12">
        <f>SUM($M$5:M349)</f>
        <v>802433200</v>
      </c>
      <c r="U349" s="10">
        <v>344</v>
      </c>
      <c r="V349" s="12">
        <f t="shared" si="30"/>
        <v>2050000</v>
      </c>
      <c r="W349" s="12">
        <f>SUM($V$5:V349)</f>
        <v>235930000</v>
      </c>
      <c r="X349" s="12">
        <f t="shared" si="31"/>
        <v>56650320</v>
      </c>
    </row>
    <row r="350" spans="12:24" x14ac:dyDescent="0.3">
      <c r="L350" s="10">
        <v>345</v>
      </c>
      <c r="M350" s="12">
        <f t="shared" si="32"/>
        <v>8666000</v>
      </c>
      <c r="N350">
        <v>1.01</v>
      </c>
      <c r="O350" s="12">
        <f>SUM($M$5:M350)</f>
        <v>811099200</v>
      </c>
      <c r="U350" s="10">
        <v>345</v>
      </c>
      <c r="V350" s="12">
        <f t="shared" si="30"/>
        <v>2100000</v>
      </c>
      <c r="W350" s="12">
        <f>SUM($V$5:V350)</f>
        <v>238030000</v>
      </c>
      <c r="X350" s="12">
        <f t="shared" si="31"/>
        <v>57306920</v>
      </c>
    </row>
    <row r="351" spans="12:24" x14ac:dyDescent="0.3">
      <c r="L351" s="10">
        <v>346</v>
      </c>
      <c r="M351" s="12">
        <f t="shared" si="32"/>
        <v>8753200</v>
      </c>
      <c r="N351">
        <v>1.01</v>
      </c>
      <c r="O351" s="12">
        <f>SUM($M$5:M351)</f>
        <v>819852400</v>
      </c>
      <c r="U351" s="10">
        <v>346</v>
      </c>
      <c r="V351" s="12">
        <f t="shared" si="30"/>
        <v>2100000</v>
      </c>
      <c r="W351" s="12">
        <f>SUM($V$5:V351)</f>
        <v>240130000</v>
      </c>
      <c r="X351" s="12">
        <f t="shared" si="31"/>
        <v>57972240</v>
      </c>
    </row>
    <row r="352" spans="12:24" x14ac:dyDescent="0.3">
      <c r="L352" s="10">
        <v>347</v>
      </c>
      <c r="M352" s="12">
        <f t="shared" si="32"/>
        <v>8841300</v>
      </c>
      <c r="N352">
        <v>1.01</v>
      </c>
      <c r="O352" s="12">
        <f>SUM($M$5:M352)</f>
        <v>828693700</v>
      </c>
      <c r="U352" s="10">
        <v>347</v>
      </c>
      <c r="V352" s="12">
        <f t="shared" si="30"/>
        <v>2100000</v>
      </c>
      <c r="W352" s="12">
        <f>SUM($V$5:V352)</f>
        <v>242230000</v>
      </c>
      <c r="X352" s="12">
        <f t="shared" si="31"/>
        <v>58646370</v>
      </c>
    </row>
    <row r="353" spans="12:24" x14ac:dyDescent="0.3">
      <c r="L353" s="10">
        <v>348</v>
      </c>
      <c r="M353" s="12">
        <f t="shared" si="32"/>
        <v>8930300</v>
      </c>
      <c r="N353">
        <v>1.01</v>
      </c>
      <c r="O353" s="12">
        <f>SUM($M$5:M353)</f>
        <v>837624000</v>
      </c>
      <c r="U353" s="10">
        <v>348</v>
      </c>
      <c r="V353" s="12">
        <f t="shared" si="30"/>
        <v>2100000</v>
      </c>
      <c r="W353" s="12">
        <f>SUM($V$5:V353)</f>
        <v>244330000</v>
      </c>
      <c r="X353" s="12">
        <f t="shared" si="31"/>
        <v>59329400</v>
      </c>
    </row>
    <row r="354" spans="12:24" x14ac:dyDescent="0.3">
      <c r="L354" s="10">
        <v>349</v>
      </c>
      <c r="M354" s="12">
        <f t="shared" si="32"/>
        <v>9020200</v>
      </c>
      <c r="N354">
        <v>1.01</v>
      </c>
      <c r="O354" s="12">
        <f>SUM($M$5:M354)</f>
        <v>846644200</v>
      </c>
      <c r="U354" s="10">
        <v>349</v>
      </c>
      <c r="V354" s="12">
        <f t="shared" si="30"/>
        <v>2100000</v>
      </c>
      <c r="W354" s="12">
        <f>SUM($V$5:V354)</f>
        <v>246430000</v>
      </c>
      <c r="X354" s="12">
        <f t="shared" si="31"/>
        <v>60021420</v>
      </c>
    </row>
    <row r="355" spans="12:24" x14ac:dyDescent="0.3">
      <c r="L355" s="10">
        <v>350</v>
      </c>
      <c r="M355" s="12">
        <f t="shared" si="32"/>
        <v>9111000</v>
      </c>
      <c r="N355">
        <v>1.01</v>
      </c>
      <c r="O355" s="12">
        <f>SUM($M$5:M355)</f>
        <v>855755200</v>
      </c>
      <c r="U355" s="10">
        <v>350</v>
      </c>
      <c r="V355" s="12">
        <f t="shared" si="30"/>
        <v>2150000</v>
      </c>
      <c r="W355" s="12">
        <f>SUM($V$5:V355)</f>
        <v>248580000</v>
      </c>
      <c r="X355" s="12">
        <f t="shared" si="31"/>
        <v>60717520</v>
      </c>
    </row>
    <row r="356" spans="12:24" x14ac:dyDescent="0.3">
      <c r="L356" s="10">
        <v>351</v>
      </c>
      <c r="M356" s="12">
        <f t="shared" ref="M356:M387" si="33">ROUNDUP((M355+500)*N356,-2)</f>
        <v>9202700</v>
      </c>
      <c r="N356">
        <v>1.01</v>
      </c>
      <c r="O356" s="12">
        <f>SUM($M$5:M356)</f>
        <v>864957900</v>
      </c>
      <c r="U356" s="10">
        <v>351</v>
      </c>
      <c r="V356" s="12">
        <f t="shared" si="30"/>
        <v>2150000</v>
      </c>
      <c r="W356" s="12">
        <f>SUM($V$5:V356)</f>
        <v>250730000</v>
      </c>
      <c r="X356" s="12">
        <f t="shared" si="31"/>
        <v>61422790</v>
      </c>
    </row>
    <row r="357" spans="12:24" x14ac:dyDescent="0.3">
      <c r="L357" s="10">
        <v>352</v>
      </c>
      <c r="M357" s="12">
        <f t="shared" si="33"/>
        <v>9295300</v>
      </c>
      <c r="N357">
        <v>1.01</v>
      </c>
      <c r="O357" s="12">
        <f>SUM($M$5:M357)</f>
        <v>874253200</v>
      </c>
      <c r="U357" s="10">
        <v>352</v>
      </c>
      <c r="V357" s="12">
        <f t="shared" si="30"/>
        <v>2150000</v>
      </c>
      <c r="W357" s="12">
        <f>SUM($V$5:V357)</f>
        <v>252880000</v>
      </c>
      <c r="X357" s="12">
        <f t="shared" si="31"/>
        <v>62137320</v>
      </c>
    </row>
    <row r="358" spans="12:24" x14ac:dyDescent="0.3">
      <c r="L358" s="10">
        <v>353</v>
      </c>
      <c r="M358" s="12">
        <f t="shared" si="33"/>
        <v>9388800</v>
      </c>
      <c r="N358">
        <v>1.01</v>
      </c>
      <c r="O358" s="12">
        <f>SUM($M$5:M358)</f>
        <v>883642000</v>
      </c>
      <c r="U358" s="10">
        <v>353</v>
      </c>
      <c r="V358" s="12">
        <f t="shared" si="30"/>
        <v>2150000</v>
      </c>
      <c r="W358" s="12">
        <f>SUM($V$5:V358)</f>
        <v>255030000</v>
      </c>
      <c r="X358" s="12">
        <f t="shared" si="31"/>
        <v>62861200</v>
      </c>
    </row>
    <row r="359" spans="12:24" x14ac:dyDescent="0.3">
      <c r="L359" s="10">
        <v>354</v>
      </c>
      <c r="M359" s="12">
        <f t="shared" si="33"/>
        <v>9483200</v>
      </c>
      <c r="N359">
        <v>1.01</v>
      </c>
      <c r="O359" s="12">
        <f>SUM($M$5:M359)</f>
        <v>893125200</v>
      </c>
      <c r="U359" s="10">
        <v>354</v>
      </c>
      <c r="V359" s="12">
        <f t="shared" si="30"/>
        <v>2150000</v>
      </c>
      <c r="W359" s="12">
        <f>SUM($V$5:V359)</f>
        <v>257180000</v>
      </c>
      <c r="X359" s="12">
        <f t="shared" si="31"/>
        <v>63594520</v>
      </c>
    </row>
    <row r="360" spans="12:24" x14ac:dyDescent="0.3">
      <c r="L360" s="10">
        <v>355</v>
      </c>
      <c r="M360" s="12">
        <f t="shared" si="33"/>
        <v>9578600</v>
      </c>
      <c r="N360">
        <v>1.01</v>
      </c>
      <c r="O360" s="12">
        <f>SUM($M$5:M360)</f>
        <v>902703800</v>
      </c>
      <c r="U360" s="10">
        <v>355</v>
      </c>
      <c r="V360" s="12">
        <f t="shared" si="30"/>
        <v>2200000</v>
      </c>
      <c r="W360" s="12">
        <f>SUM($V$5:V360)</f>
        <v>259380000</v>
      </c>
      <c r="X360" s="12">
        <f t="shared" si="31"/>
        <v>64332380</v>
      </c>
    </row>
    <row r="361" spans="12:24" x14ac:dyDescent="0.3">
      <c r="L361" s="10">
        <v>356</v>
      </c>
      <c r="M361" s="12">
        <f t="shared" si="33"/>
        <v>9674900</v>
      </c>
      <c r="N361">
        <v>1.01</v>
      </c>
      <c r="O361" s="12">
        <f>SUM($M$5:M361)</f>
        <v>912378700</v>
      </c>
      <c r="U361" s="10">
        <v>356</v>
      </c>
      <c r="V361" s="12">
        <f t="shared" si="30"/>
        <v>2200000</v>
      </c>
      <c r="W361" s="12">
        <f>SUM($V$5:V361)</f>
        <v>261580000</v>
      </c>
      <c r="X361" s="12">
        <f t="shared" si="31"/>
        <v>65079870</v>
      </c>
    </row>
    <row r="362" spans="12:24" x14ac:dyDescent="0.3">
      <c r="L362" s="10">
        <v>357</v>
      </c>
      <c r="M362" s="12">
        <f t="shared" si="33"/>
        <v>9772200</v>
      </c>
      <c r="N362">
        <v>1.01</v>
      </c>
      <c r="O362" s="12">
        <f>SUM($M$5:M362)</f>
        <v>922150900</v>
      </c>
      <c r="U362" s="10">
        <v>357</v>
      </c>
      <c r="V362" s="12">
        <f t="shared" si="30"/>
        <v>2200000</v>
      </c>
      <c r="W362" s="12">
        <f>SUM($V$5:V362)</f>
        <v>263780000</v>
      </c>
      <c r="X362" s="12">
        <f t="shared" si="31"/>
        <v>65837090</v>
      </c>
    </row>
    <row r="363" spans="12:24" x14ac:dyDescent="0.3">
      <c r="L363" s="10">
        <v>358</v>
      </c>
      <c r="M363" s="12">
        <f t="shared" si="33"/>
        <v>9870500</v>
      </c>
      <c r="N363">
        <v>1.01</v>
      </c>
      <c r="O363" s="12">
        <f>SUM($M$5:M363)</f>
        <v>932021400</v>
      </c>
      <c r="U363" s="10">
        <v>358</v>
      </c>
      <c r="V363" s="12">
        <f t="shared" si="30"/>
        <v>2200000</v>
      </c>
      <c r="W363" s="12">
        <f>SUM($V$5:V363)</f>
        <v>265980000</v>
      </c>
      <c r="X363" s="12">
        <f t="shared" si="31"/>
        <v>66604140</v>
      </c>
    </row>
    <row r="364" spans="12:24" x14ac:dyDescent="0.3">
      <c r="L364" s="10">
        <v>359</v>
      </c>
      <c r="M364" s="12">
        <f t="shared" si="33"/>
        <v>9969800</v>
      </c>
      <c r="N364">
        <v>1.01</v>
      </c>
      <c r="O364" s="12">
        <f>SUM($M$5:M364)</f>
        <v>941991200</v>
      </c>
      <c r="U364" s="10">
        <v>359</v>
      </c>
      <c r="V364" s="12">
        <f t="shared" si="30"/>
        <v>2200000</v>
      </c>
      <c r="W364" s="12">
        <f>SUM($V$5:V364)</f>
        <v>268180000</v>
      </c>
      <c r="X364" s="12">
        <f t="shared" si="31"/>
        <v>67381120</v>
      </c>
    </row>
    <row r="365" spans="12:24" x14ac:dyDescent="0.3">
      <c r="L365" s="14">
        <v>360</v>
      </c>
      <c r="M365" s="12">
        <f t="shared" si="33"/>
        <v>10070100</v>
      </c>
      <c r="N365">
        <v>1.01</v>
      </c>
      <c r="O365" s="12">
        <f>SUM($M$5:M365)</f>
        <v>952061300</v>
      </c>
      <c r="U365" s="14">
        <v>360</v>
      </c>
      <c r="V365" s="12">
        <f t="shared" si="30"/>
        <v>2250000</v>
      </c>
      <c r="W365" s="12">
        <f>SUM($V$5:V365)</f>
        <v>270430000</v>
      </c>
      <c r="X365" s="12">
        <f t="shared" si="31"/>
        <v>68163130</v>
      </c>
    </row>
    <row r="366" spans="12:24" x14ac:dyDescent="0.3">
      <c r="L366" s="10">
        <v>361</v>
      </c>
      <c r="M366" s="12">
        <f t="shared" si="33"/>
        <v>10171400</v>
      </c>
      <c r="N366">
        <v>1.01</v>
      </c>
      <c r="O366" s="12">
        <f>SUM($M$5:M366)</f>
        <v>962232700</v>
      </c>
      <c r="U366" s="10">
        <v>361</v>
      </c>
      <c r="V366" s="12">
        <f t="shared" si="30"/>
        <v>2250000</v>
      </c>
      <c r="W366" s="12">
        <f>SUM($V$5:V366)</f>
        <v>272680000</v>
      </c>
      <c r="X366" s="12">
        <f t="shared" si="31"/>
        <v>68955270</v>
      </c>
    </row>
    <row r="367" spans="12:24" x14ac:dyDescent="0.3">
      <c r="L367" s="10">
        <v>362</v>
      </c>
      <c r="M367" s="12">
        <f t="shared" si="33"/>
        <v>10273700</v>
      </c>
      <c r="N367">
        <v>1.01</v>
      </c>
      <c r="O367" s="12">
        <f>SUM($M$5:M367)</f>
        <v>972506400</v>
      </c>
      <c r="U367" s="10">
        <v>362</v>
      </c>
      <c r="V367" s="12">
        <f t="shared" si="30"/>
        <v>2250000</v>
      </c>
      <c r="W367" s="12">
        <f>SUM($V$5:V367)</f>
        <v>274930000</v>
      </c>
      <c r="X367" s="12">
        <f t="shared" si="31"/>
        <v>69757640</v>
      </c>
    </row>
    <row r="368" spans="12:24" x14ac:dyDescent="0.3">
      <c r="L368" s="10">
        <v>363</v>
      </c>
      <c r="M368" s="12">
        <f t="shared" si="33"/>
        <v>10377000</v>
      </c>
      <c r="N368">
        <v>1.01</v>
      </c>
      <c r="O368" s="12">
        <f>SUM($M$5:M368)</f>
        <v>982883400</v>
      </c>
      <c r="U368" s="10">
        <v>363</v>
      </c>
      <c r="V368" s="12">
        <f t="shared" si="30"/>
        <v>2250000</v>
      </c>
      <c r="W368" s="12">
        <f>SUM($V$5:V368)</f>
        <v>277180000</v>
      </c>
      <c r="X368" s="12">
        <f t="shared" si="31"/>
        <v>70570340</v>
      </c>
    </row>
    <row r="369" spans="12:24" x14ac:dyDescent="0.3">
      <c r="L369" s="10">
        <v>364</v>
      </c>
      <c r="M369" s="12">
        <f t="shared" si="33"/>
        <v>10481300</v>
      </c>
      <c r="N369">
        <v>1.01</v>
      </c>
      <c r="O369" s="12">
        <f>SUM($M$5:M369)</f>
        <v>993364700</v>
      </c>
      <c r="U369" s="10">
        <v>364</v>
      </c>
      <c r="V369" s="12">
        <f t="shared" si="30"/>
        <v>2250000</v>
      </c>
      <c r="W369" s="12">
        <f>SUM($V$5:V369)</f>
        <v>279430000</v>
      </c>
      <c r="X369" s="12">
        <f t="shared" si="31"/>
        <v>71393470</v>
      </c>
    </row>
    <row r="370" spans="12:24" x14ac:dyDescent="0.3">
      <c r="L370" s="10">
        <v>365</v>
      </c>
      <c r="M370" s="12">
        <f t="shared" si="33"/>
        <v>10586700</v>
      </c>
      <c r="N370">
        <v>1.01</v>
      </c>
      <c r="O370" s="12">
        <f>SUM($M$5:M370)</f>
        <v>1003951400</v>
      </c>
      <c r="U370" s="10">
        <v>365</v>
      </c>
      <c r="V370" s="12">
        <f t="shared" si="30"/>
        <v>2300000</v>
      </c>
      <c r="W370" s="12">
        <f>SUM($V$5:V370)</f>
        <v>281730000</v>
      </c>
      <c r="X370" s="12">
        <f t="shared" si="31"/>
        <v>72222140</v>
      </c>
    </row>
    <row r="371" spans="12:24" x14ac:dyDescent="0.3">
      <c r="L371" s="10">
        <v>366</v>
      </c>
      <c r="M371" s="12">
        <f t="shared" si="33"/>
        <v>10693100</v>
      </c>
      <c r="N371">
        <v>1.01</v>
      </c>
      <c r="O371" s="12">
        <f>SUM($M$5:M371)</f>
        <v>1014644500</v>
      </c>
      <c r="U371" s="10">
        <v>366</v>
      </c>
      <c r="V371" s="12">
        <f t="shared" si="30"/>
        <v>2300000</v>
      </c>
      <c r="W371" s="12">
        <f>SUM($V$5:V371)</f>
        <v>284030000</v>
      </c>
      <c r="X371" s="12">
        <f t="shared" si="31"/>
        <v>73061450</v>
      </c>
    </row>
    <row r="372" spans="12:24" x14ac:dyDescent="0.3">
      <c r="L372" s="10">
        <v>367</v>
      </c>
      <c r="M372" s="12">
        <f t="shared" si="33"/>
        <v>10800600</v>
      </c>
      <c r="N372">
        <v>1.01</v>
      </c>
      <c r="O372" s="12">
        <f>SUM($M$5:M372)</f>
        <v>1025445100</v>
      </c>
      <c r="U372" s="10">
        <v>367</v>
      </c>
      <c r="V372" s="12">
        <f t="shared" si="30"/>
        <v>2300000</v>
      </c>
      <c r="W372" s="12">
        <f>SUM($V$5:V372)</f>
        <v>286330000</v>
      </c>
      <c r="X372" s="12">
        <f t="shared" si="31"/>
        <v>73911510</v>
      </c>
    </row>
    <row r="373" spans="12:24" x14ac:dyDescent="0.3">
      <c r="L373" s="10">
        <v>368</v>
      </c>
      <c r="M373" s="12">
        <f t="shared" si="33"/>
        <v>10909200</v>
      </c>
      <c r="N373">
        <v>1.01</v>
      </c>
      <c r="O373" s="12">
        <f>SUM($M$5:M373)</f>
        <v>1036354300</v>
      </c>
      <c r="U373" s="10">
        <v>368</v>
      </c>
      <c r="V373" s="12">
        <f t="shared" si="30"/>
        <v>2300000</v>
      </c>
      <c r="W373" s="12">
        <f>SUM($V$5:V373)</f>
        <v>288630000</v>
      </c>
      <c r="X373" s="12">
        <f t="shared" si="31"/>
        <v>74772430</v>
      </c>
    </row>
    <row r="374" spans="12:24" x14ac:dyDescent="0.3">
      <c r="L374" s="10">
        <v>369</v>
      </c>
      <c r="M374" s="12">
        <f t="shared" si="33"/>
        <v>11018800</v>
      </c>
      <c r="N374">
        <v>1.01</v>
      </c>
      <c r="O374" s="12">
        <f>SUM($M$5:M374)</f>
        <v>1047373100</v>
      </c>
      <c r="U374" s="10">
        <v>369</v>
      </c>
      <c r="V374" s="12">
        <f t="shared" si="30"/>
        <v>2300000</v>
      </c>
      <c r="W374" s="12">
        <f>SUM($V$5:V374)</f>
        <v>290930000</v>
      </c>
      <c r="X374" s="12">
        <f t="shared" si="31"/>
        <v>75644310</v>
      </c>
    </row>
    <row r="375" spans="12:24" x14ac:dyDescent="0.3">
      <c r="L375" s="10">
        <v>370</v>
      </c>
      <c r="M375" s="12">
        <f t="shared" si="33"/>
        <v>11129500</v>
      </c>
      <c r="N375">
        <v>1.01</v>
      </c>
      <c r="O375" s="12">
        <f>SUM($M$5:M375)</f>
        <v>1058502600</v>
      </c>
      <c r="U375" s="10">
        <v>370</v>
      </c>
      <c r="V375" s="12">
        <f t="shared" si="30"/>
        <v>2350000</v>
      </c>
      <c r="W375" s="12">
        <f>SUM($V$5:V375)</f>
        <v>293280000</v>
      </c>
      <c r="X375" s="12">
        <f t="shared" si="31"/>
        <v>76522260</v>
      </c>
    </row>
    <row r="376" spans="12:24" x14ac:dyDescent="0.3">
      <c r="L376" s="10">
        <v>371</v>
      </c>
      <c r="M376" s="12">
        <f t="shared" si="33"/>
        <v>11241300</v>
      </c>
      <c r="N376">
        <v>1.01</v>
      </c>
      <c r="O376" s="12">
        <f>SUM($M$5:M376)</f>
        <v>1069743900</v>
      </c>
      <c r="U376" s="10">
        <v>371</v>
      </c>
      <c r="V376" s="12">
        <f t="shared" si="30"/>
        <v>2350000</v>
      </c>
      <c r="W376" s="12">
        <f>SUM($V$5:V376)</f>
        <v>295630000</v>
      </c>
      <c r="X376" s="12">
        <f t="shared" si="31"/>
        <v>77411390</v>
      </c>
    </row>
    <row r="377" spans="12:24" x14ac:dyDescent="0.3">
      <c r="L377" s="10">
        <v>372</v>
      </c>
      <c r="M377" s="12">
        <f t="shared" si="33"/>
        <v>11354300</v>
      </c>
      <c r="N377">
        <v>1.01</v>
      </c>
      <c r="O377" s="12">
        <f>SUM($M$5:M377)</f>
        <v>1081098200</v>
      </c>
      <c r="U377" s="10">
        <v>372</v>
      </c>
      <c r="V377" s="12">
        <f t="shared" si="30"/>
        <v>2350000</v>
      </c>
      <c r="W377" s="12">
        <f>SUM($V$5:V377)</f>
        <v>297980000</v>
      </c>
      <c r="X377" s="12">
        <f t="shared" si="31"/>
        <v>78311820</v>
      </c>
    </row>
    <row r="378" spans="12:24" x14ac:dyDescent="0.3">
      <c r="L378" s="10">
        <v>373</v>
      </c>
      <c r="M378" s="12">
        <f t="shared" si="33"/>
        <v>11468400</v>
      </c>
      <c r="N378">
        <v>1.01</v>
      </c>
      <c r="O378" s="12">
        <f>SUM($M$5:M378)</f>
        <v>1092566600</v>
      </c>
      <c r="U378" s="10">
        <v>373</v>
      </c>
      <c r="V378" s="12">
        <f t="shared" si="30"/>
        <v>2350000</v>
      </c>
      <c r="W378" s="12">
        <f>SUM($V$5:V378)</f>
        <v>300330000</v>
      </c>
      <c r="X378" s="12">
        <f t="shared" si="31"/>
        <v>79223660</v>
      </c>
    </row>
    <row r="379" spans="12:24" x14ac:dyDescent="0.3">
      <c r="L379" s="10">
        <v>374</v>
      </c>
      <c r="M379" s="12">
        <f t="shared" si="33"/>
        <v>11583600</v>
      </c>
      <c r="N379">
        <v>1.01</v>
      </c>
      <c r="O379" s="12">
        <f>SUM($M$5:M379)</f>
        <v>1104150200</v>
      </c>
      <c r="U379" s="10">
        <v>374</v>
      </c>
      <c r="V379" s="12">
        <f t="shared" si="30"/>
        <v>2350000</v>
      </c>
      <c r="W379" s="12">
        <f>SUM($V$5:V379)</f>
        <v>302680000</v>
      </c>
      <c r="X379" s="12">
        <f t="shared" si="31"/>
        <v>80147020</v>
      </c>
    </row>
    <row r="380" spans="12:24" x14ac:dyDescent="0.3">
      <c r="L380" s="10">
        <v>375</v>
      </c>
      <c r="M380" s="12">
        <f t="shared" si="33"/>
        <v>11700000</v>
      </c>
      <c r="N380">
        <v>1.01</v>
      </c>
      <c r="O380" s="12">
        <f>SUM($M$5:M380)</f>
        <v>1115850200</v>
      </c>
      <c r="U380" s="10">
        <v>375</v>
      </c>
      <c r="V380" s="12">
        <f t="shared" si="30"/>
        <v>2400000</v>
      </c>
      <c r="W380" s="12">
        <f>SUM($V$5:V380)</f>
        <v>305080000</v>
      </c>
      <c r="X380" s="12">
        <f t="shared" si="31"/>
        <v>81077020</v>
      </c>
    </row>
    <row r="381" spans="12:24" x14ac:dyDescent="0.3">
      <c r="L381" s="10">
        <v>376</v>
      </c>
      <c r="M381" s="12">
        <f t="shared" si="33"/>
        <v>11817600</v>
      </c>
      <c r="N381">
        <v>1.01</v>
      </c>
      <c r="O381" s="12">
        <f>SUM($M$5:M381)</f>
        <v>1127667800</v>
      </c>
      <c r="U381" s="10">
        <v>376</v>
      </c>
      <c r="V381" s="12">
        <f t="shared" si="30"/>
        <v>2400000</v>
      </c>
      <c r="W381" s="12">
        <f>SUM($V$5:V381)</f>
        <v>307480000</v>
      </c>
      <c r="X381" s="12">
        <f t="shared" si="31"/>
        <v>82018780</v>
      </c>
    </row>
    <row r="382" spans="12:24" x14ac:dyDescent="0.3">
      <c r="L382" s="10">
        <v>377</v>
      </c>
      <c r="M382" s="12">
        <f t="shared" si="33"/>
        <v>11936300</v>
      </c>
      <c r="N382">
        <v>1.01</v>
      </c>
      <c r="O382" s="12">
        <f>SUM($M$5:M382)</f>
        <v>1139604100</v>
      </c>
      <c r="U382" s="10">
        <v>377</v>
      </c>
      <c r="V382" s="12">
        <f t="shared" si="30"/>
        <v>2400000</v>
      </c>
      <c r="W382" s="12">
        <f>SUM($V$5:V382)</f>
        <v>309880000</v>
      </c>
      <c r="X382" s="12">
        <f t="shared" si="31"/>
        <v>82972410</v>
      </c>
    </row>
    <row r="383" spans="12:24" x14ac:dyDescent="0.3">
      <c r="L383" s="10">
        <v>378</v>
      </c>
      <c r="M383" s="12">
        <f t="shared" si="33"/>
        <v>12056200</v>
      </c>
      <c r="N383">
        <v>1.01</v>
      </c>
      <c r="O383" s="12">
        <f>SUM($M$5:M383)</f>
        <v>1151660300</v>
      </c>
      <c r="U383" s="10">
        <v>378</v>
      </c>
      <c r="V383" s="12">
        <f t="shared" si="30"/>
        <v>2400000</v>
      </c>
      <c r="W383" s="12">
        <f>SUM($V$5:V383)</f>
        <v>312280000</v>
      </c>
      <c r="X383" s="12">
        <f t="shared" si="31"/>
        <v>83938030</v>
      </c>
    </row>
    <row r="384" spans="12:24" x14ac:dyDescent="0.3">
      <c r="L384" s="10">
        <v>379</v>
      </c>
      <c r="M384" s="12">
        <f t="shared" si="33"/>
        <v>12177300</v>
      </c>
      <c r="N384">
        <v>1.01</v>
      </c>
      <c r="O384" s="12">
        <f>SUM($M$5:M384)</f>
        <v>1163837600</v>
      </c>
      <c r="U384" s="10">
        <v>379</v>
      </c>
      <c r="V384" s="12">
        <f t="shared" si="30"/>
        <v>2400000</v>
      </c>
      <c r="W384" s="12">
        <f>SUM($V$5:V384)</f>
        <v>314680000</v>
      </c>
      <c r="X384" s="12">
        <f t="shared" si="31"/>
        <v>84915760</v>
      </c>
    </row>
    <row r="385" spans="12:24" x14ac:dyDescent="0.3">
      <c r="L385" s="10">
        <v>380</v>
      </c>
      <c r="M385" s="12">
        <f t="shared" si="33"/>
        <v>12299600</v>
      </c>
      <c r="N385">
        <v>1.01</v>
      </c>
      <c r="O385" s="12">
        <f>SUM($M$5:M385)</f>
        <v>1176137200</v>
      </c>
      <c r="U385" s="10">
        <v>380</v>
      </c>
      <c r="V385" s="12">
        <f t="shared" si="30"/>
        <v>2450000</v>
      </c>
      <c r="W385" s="12">
        <f>SUM($V$5:V385)</f>
        <v>317130000</v>
      </c>
      <c r="X385" s="12">
        <f t="shared" si="31"/>
        <v>85900720</v>
      </c>
    </row>
    <row r="386" spans="12:24" x14ac:dyDescent="0.3">
      <c r="L386" s="10">
        <v>381</v>
      </c>
      <c r="M386" s="12">
        <f t="shared" si="33"/>
        <v>12423200</v>
      </c>
      <c r="N386">
        <v>1.01</v>
      </c>
      <c r="O386" s="12">
        <f>SUM($M$5:M386)</f>
        <v>1188560400</v>
      </c>
      <c r="U386" s="10">
        <v>381</v>
      </c>
      <c r="V386" s="12">
        <f t="shared" si="30"/>
        <v>2450000</v>
      </c>
      <c r="W386" s="12">
        <f>SUM($V$5:V386)</f>
        <v>319580000</v>
      </c>
      <c r="X386" s="12">
        <f t="shared" si="31"/>
        <v>86898040</v>
      </c>
    </row>
    <row r="387" spans="12:24" x14ac:dyDescent="0.3">
      <c r="L387" s="10">
        <v>382</v>
      </c>
      <c r="M387" s="12">
        <f t="shared" si="33"/>
        <v>12548000</v>
      </c>
      <c r="N387">
        <v>1.01</v>
      </c>
      <c r="O387" s="12">
        <f>SUM($M$5:M387)</f>
        <v>1201108400</v>
      </c>
      <c r="U387" s="10">
        <v>382</v>
      </c>
      <c r="V387" s="12">
        <f t="shared" si="30"/>
        <v>2450000</v>
      </c>
      <c r="W387" s="12">
        <f>SUM($V$5:V387)</f>
        <v>322030000</v>
      </c>
      <c r="X387" s="12">
        <f t="shared" si="31"/>
        <v>87907840</v>
      </c>
    </row>
    <row r="388" spans="12:24" x14ac:dyDescent="0.3">
      <c r="L388" s="10">
        <v>383</v>
      </c>
      <c r="M388" s="12">
        <f t="shared" ref="M388:M405" si="34">ROUNDUP((M387+500)*N388,-2)</f>
        <v>12674000</v>
      </c>
      <c r="N388">
        <v>1.01</v>
      </c>
      <c r="O388" s="12">
        <f>SUM($M$5:M388)</f>
        <v>1213782400</v>
      </c>
      <c r="U388" s="10">
        <v>383</v>
      </c>
      <c r="V388" s="12">
        <f t="shared" ref="V388:V394" si="35">V383+50000</f>
        <v>2450000</v>
      </c>
      <c r="W388" s="12">
        <f>SUM($V$5:V388)</f>
        <v>324480000</v>
      </c>
      <c r="X388" s="12">
        <f t="shared" si="31"/>
        <v>88930240</v>
      </c>
    </row>
    <row r="389" spans="12:24" x14ac:dyDescent="0.3">
      <c r="L389" s="10">
        <v>384</v>
      </c>
      <c r="M389" s="12">
        <f t="shared" si="34"/>
        <v>12801300</v>
      </c>
      <c r="N389">
        <v>1.01</v>
      </c>
      <c r="O389" s="12">
        <f>SUM($M$5:M389)</f>
        <v>1226583700</v>
      </c>
      <c r="U389" s="10">
        <v>384</v>
      </c>
      <c r="V389" s="12">
        <f t="shared" si="35"/>
        <v>2450000</v>
      </c>
      <c r="W389" s="12">
        <f>SUM($V$5:V389)</f>
        <v>326930000</v>
      </c>
      <c r="X389" s="12">
        <f t="shared" ref="X389:X405" si="36">(O389-W389)/10</f>
        <v>89965370</v>
      </c>
    </row>
    <row r="390" spans="12:24" x14ac:dyDescent="0.3">
      <c r="L390" s="10">
        <v>385</v>
      </c>
      <c r="M390" s="12">
        <f t="shared" si="34"/>
        <v>12929900</v>
      </c>
      <c r="N390">
        <v>1.01</v>
      </c>
      <c r="O390" s="12">
        <f>SUM($M$5:M390)</f>
        <v>1239513600</v>
      </c>
      <c r="U390" s="10">
        <v>385</v>
      </c>
      <c r="V390" s="12">
        <f t="shared" si="35"/>
        <v>2500000</v>
      </c>
      <c r="W390" s="12">
        <f>SUM($V$5:V390)</f>
        <v>329430000</v>
      </c>
      <c r="X390" s="12">
        <f t="shared" si="36"/>
        <v>91008360</v>
      </c>
    </row>
    <row r="391" spans="12:24" x14ac:dyDescent="0.3">
      <c r="L391" s="10">
        <v>386</v>
      </c>
      <c r="M391" s="12">
        <f t="shared" si="34"/>
        <v>13059800</v>
      </c>
      <c r="N391">
        <v>1.01</v>
      </c>
      <c r="O391" s="12">
        <f>SUM($M$5:M391)</f>
        <v>1252573400</v>
      </c>
      <c r="U391" s="10">
        <v>386</v>
      </c>
      <c r="V391" s="12">
        <f t="shared" si="35"/>
        <v>2500000</v>
      </c>
      <c r="W391" s="12">
        <f>SUM($V$5:V391)</f>
        <v>331930000</v>
      </c>
      <c r="X391" s="12">
        <f t="shared" si="36"/>
        <v>92064340</v>
      </c>
    </row>
    <row r="392" spans="12:24" x14ac:dyDescent="0.3">
      <c r="L392" s="10">
        <v>387</v>
      </c>
      <c r="M392" s="12">
        <f t="shared" si="34"/>
        <v>13191000</v>
      </c>
      <c r="N392">
        <v>1.01</v>
      </c>
      <c r="O392" s="12">
        <f>SUM($M$5:M392)</f>
        <v>1265764400</v>
      </c>
      <c r="U392" s="10">
        <v>387</v>
      </c>
      <c r="V392" s="12">
        <f t="shared" si="35"/>
        <v>2500000</v>
      </c>
      <c r="W392" s="12">
        <f>SUM($V$5:V392)</f>
        <v>334430000</v>
      </c>
      <c r="X392" s="12">
        <f t="shared" si="36"/>
        <v>93133440</v>
      </c>
    </row>
    <row r="393" spans="12:24" x14ac:dyDescent="0.3">
      <c r="L393" s="10">
        <v>388</v>
      </c>
      <c r="M393" s="12">
        <f t="shared" si="34"/>
        <v>13323500</v>
      </c>
      <c r="N393">
        <v>1.01</v>
      </c>
      <c r="O393" s="12">
        <f>SUM($M$5:M393)</f>
        <v>1279087900</v>
      </c>
      <c r="U393" s="10">
        <v>388</v>
      </c>
      <c r="V393" s="12">
        <f t="shared" si="35"/>
        <v>2500000</v>
      </c>
      <c r="W393" s="12">
        <f>SUM($V$5:V393)</f>
        <v>336930000</v>
      </c>
      <c r="X393" s="12">
        <f t="shared" si="36"/>
        <v>94215790</v>
      </c>
    </row>
    <row r="394" spans="12:24" x14ac:dyDescent="0.3">
      <c r="L394" s="10">
        <v>389</v>
      </c>
      <c r="M394" s="12">
        <f t="shared" si="34"/>
        <v>13457300</v>
      </c>
      <c r="N394">
        <v>1.01</v>
      </c>
      <c r="O394" s="12">
        <f>SUM($M$5:M394)</f>
        <v>1292545200</v>
      </c>
      <c r="U394" s="14">
        <v>389</v>
      </c>
      <c r="V394" s="12">
        <f t="shared" si="35"/>
        <v>2500000</v>
      </c>
      <c r="W394" s="12">
        <f>SUM($V$5:V394)</f>
        <v>339430000</v>
      </c>
      <c r="X394" s="12">
        <f t="shared" si="36"/>
        <v>95311520</v>
      </c>
    </row>
    <row r="395" spans="12:24" x14ac:dyDescent="0.3">
      <c r="L395" s="10">
        <v>390</v>
      </c>
      <c r="M395" s="12">
        <f t="shared" si="34"/>
        <v>13592400</v>
      </c>
      <c r="N395">
        <v>1.01</v>
      </c>
      <c r="O395" s="12">
        <f>SUM($M$5:M395)</f>
        <v>1306137600</v>
      </c>
      <c r="U395" s="10">
        <v>390</v>
      </c>
      <c r="V395" s="12">
        <v>2500000</v>
      </c>
      <c r="W395" s="12">
        <f>SUM($V$5:V395)</f>
        <v>341930000</v>
      </c>
      <c r="X395" s="12">
        <f t="shared" si="36"/>
        <v>96420760</v>
      </c>
    </row>
    <row r="396" spans="12:24" x14ac:dyDescent="0.3">
      <c r="L396" s="10">
        <v>391</v>
      </c>
      <c r="M396" s="12">
        <f t="shared" si="34"/>
        <v>13728900</v>
      </c>
      <c r="N396">
        <v>1.01</v>
      </c>
      <c r="O396" s="12">
        <f>SUM($M$5:M396)</f>
        <v>1319866500</v>
      </c>
      <c r="U396" s="10">
        <v>391</v>
      </c>
      <c r="V396" s="12">
        <v>2500000</v>
      </c>
      <c r="W396" s="12">
        <f>SUM($V$5:V396)</f>
        <v>344430000</v>
      </c>
      <c r="X396" s="12">
        <f t="shared" si="36"/>
        <v>97543650</v>
      </c>
    </row>
    <row r="397" spans="12:24" x14ac:dyDescent="0.3">
      <c r="L397" s="10">
        <v>392</v>
      </c>
      <c r="M397" s="12">
        <f t="shared" si="34"/>
        <v>13866700</v>
      </c>
      <c r="N397">
        <v>1.01</v>
      </c>
      <c r="O397" s="12">
        <f>SUM($M$5:M397)</f>
        <v>1333733200</v>
      </c>
      <c r="U397" s="10">
        <v>392</v>
      </c>
      <c r="V397" s="12">
        <v>2500000</v>
      </c>
      <c r="W397" s="12">
        <f>SUM($V$5:V397)</f>
        <v>346930000</v>
      </c>
      <c r="X397" s="12">
        <f t="shared" si="36"/>
        <v>98680320</v>
      </c>
    </row>
    <row r="398" spans="12:24" x14ac:dyDescent="0.3">
      <c r="L398" s="10">
        <v>393</v>
      </c>
      <c r="M398" s="12">
        <f t="shared" si="34"/>
        <v>14005900</v>
      </c>
      <c r="N398">
        <v>1.01</v>
      </c>
      <c r="O398" s="12">
        <f>SUM($M$5:M398)</f>
        <v>1347739100</v>
      </c>
      <c r="U398" s="10">
        <v>393</v>
      </c>
      <c r="V398" s="12">
        <v>2500000</v>
      </c>
      <c r="W398" s="12">
        <f>SUM($V$5:V398)</f>
        <v>349430000</v>
      </c>
      <c r="X398" s="12">
        <f t="shared" si="36"/>
        <v>99830910</v>
      </c>
    </row>
    <row r="399" spans="12:24" x14ac:dyDescent="0.3">
      <c r="L399" s="10">
        <v>394</v>
      </c>
      <c r="M399" s="12">
        <f t="shared" si="34"/>
        <v>14146500</v>
      </c>
      <c r="N399">
        <v>1.01</v>
      </c>
      <c r="O399" s="12">
        <f>SUM($M$5:M399)</f>
        <v>1361885600</v>
      </c>
      <c r="U399" s="10">
        <v>394</v>
      </c>
      <c r="V399" s="12">
        <v>2500000</v>
      </c>
      <c r="W399" s="12">
        <f>SUM($V$5:V399)</f>
        <v>351930000</v>
      </c>
      <c r="X399" s="12">
        <f t="shared" si="36"/>
        <v>100995560</v>
      </c>
    </row>
    <row r="400" spans="12:24" x14ac:dyDescent="0.3">
      <c r="L400" s="10">
        <v>395</v>
      </c>
      <c r="M400" s="12">
        <f t="shared" si="34"/>
        <v>14288500</v>
      </c>
      <c r="N400">
        <v>1.01</v>
      </c>
      <c r="O400" s="12">
        <f>SUM($M$5:M400)</f>
        <v>1376174100</v>
      </c>
      <c r="U400" s="10">
        <v>395</v>
      </c>
      <c r="V400" s="12">
        <f>V390+50000</f>
        <v>2550000</v>
      </c>
      <c r="W400" s="12">
        <f>SUM($V$5:V400)</f>
        <v>354480000</v>
      </c>
      <c r="X400" s="12">
        <f t="shared" si="36"/>
        <v>102169410</v>
      </c>
    </row>
    <row r="401" spans="12:24" x14ac:dyDescent="0.3">
      <c r="L401" s="10">
        <v>396</v>
      </c>
      <c r="M401" s="12">
        <f t="shared" si="34"/>
        <v>14431900</v>
      </c>
      <c r="N401">
        <v>1.01</v>
      </c>
      <c r="O401" s="12">
        <f>SUM($M$5:M401)</f>
        <v>1390606000</v>
      </c>
      <c r="U401" s="10">
        <v>396</v>
      </c>
      <c r="V401" s="12">
        <f t="shared" ref="V401:V464" si="37">V391+50000</f>
        <v>2550000</v>
      </c>
      <c r="W401" s="12">
        <f>SUM($V$5:V401)</f>
        <v>357030000</v>
      </c>
      <c r="X401" s="12">
        <f t="shared" si="36"/>
        <v>103357600</v>
      </c>
    </row>
    <row r="402" spans="12:24" x14ac:dyDescent="0.3">
      <c r="L402" s="10">
        <v>397</v>
      </c>
      <c r="M402" s="12">
        <f t="shared" si="34"/>
        <v>14576800</v>
      </c>
      <c r="N402">
        <v>1.01</v>
      </c>
      <c r="O402" s="12">
        <f>SUM($M$5:M402)</f>
        <v>1405182800</v>
      </c>
      <c r="U402" s="10">
        <v>397</v>
      </c>
      <c r="V402" s="12">
        <f t="shared" si="37"/>
        <v>2550000</v>
      </c>
      <c r="W402" s="12">
        <f>SUM($V$5:V402)</f>
        <v>359580000</v>
      </c>
      <c r="X402" s="12">
        <f t="shared" si="36"/>
        <v>104560280</v>
      </c>
    </row>
    <row r="403" spans="12:24" x14ac:dyDescent="0.3">
      <c r="L403" s="10">
        <v>398</v>
      </c>
      <c r="M403" s="12">
        <f t="shared" si="34"/>
        <v>14723100</v>
      </c>
      <c r="N403">
        <v>1.01</v>
      </c>
      <c r="O403" s="12">
        <f>SUM($M$5:M403)</f>
        <v>1419905900</v>
      </c>
      <c r="U403" s="10">
        <v>398</v>
      </c>
      <c r="V403" s="12">
        <f t="shared" si="37"/>
        <v>2550000</v>
      </c>
      <c r="W403" s="12">
        <f>SUM($V$5:V403)</f>
        <v>362130000</v>
      </c>
      <c r="X403" s="12">
        <f t="shared" si="36"/>
        <v>105777590</v>
      </c>
    </row>
    <row r="404" spans="12:24" x14ac:dyDescent="0.3">
      <c r="L404" s="10">
        <v>399</v>
      </c>
      <c r="M404" s="12">
        <f t="shared" si="34"/>
        <v>14870900</v>
      </c>
      <c r="N404">
        <v>1.01</v>
      </c>
      <c r="O404" s="12">
        <f>SUM($M$5:M404)</f>
        <v>1434776800</v>
      </c>
      <c r="U404" s="10">
        <v>399</v>
      </c>
      <c r="V404" s="12">
        <f t="shared" si="37"/>
        <v>2550000</v>
      </c>
      <c r="W404" s="12">
        <f>SUM($V$5:V404)</f>
        <v>364680000</v>
      </c>
      <c r="X404" s="12">
        <f t="shared" si="36"/>
        <v>107009680</v>
      </c>
    </row>
    <row r="405" spans="12:24" x14ac:dyDescent="0.3">
      <c r="L405" s="10">
        <v>400</v>
      </c>
      <c r="M405" s="12">
        <f t="shared" si="34"/>
        <v>15020200</v>
      </c>
      <c r="N405">
        <v>1.01</v>
      </c>
      <c r="O405" s="12">
        <f>SUM($M$5:M405)</f>
        <v>1449797000</v>
      </c>
      <c r="U405" s="10">
        <v>400</v>
      </c>
      <c r="V405" s="12">
        <f t="shared" si="37"/>
        <v>2550000</v>
      </c>
      <c r="W405" s="12">
        <f>SUM($V$5:V405)</f>
        <v>367230000</v>
      </c>
      <c r="X405" s="12">
        <f t="shared" si="36"/>
        <v>108256700</v>
      </c>
    </row>
    <row r="406" spans="12:24" x14ac:dyDescent="0.3">
      <c r="L406" s="10">
        <v>401</v>
      </c>
      <c r="M406" s="12">
        <f t="shared" ref="M406:M431" si="38">ROUNDUP((M405+500)*N406,-2)</f>
        <v>15171000</v>
      </c>
      <c r="N406">
        <v>1.01</v>
      </c>
      <c r="O406" s="12">
        <f>SUM($M$5:M406)</f>
        <v>1464968000</v>
      </c>
      <c r="U406" s="10">
        <v>401</v>
      </c>
      <c r="V406" s="12">
        <f t="shared" si="37"/>
        <v>2550000</v>
      </c>
      <c r="W406" s="12">
        <f>SUM($V$5:V406)</f>
        <v>369780000</v>
      </c>
      <c r="X406" s="12">
        <v>0</v>
      </c>
    </row>
    <row r="407" spans="12:24" x14ac:dyDescent="0.3">
      <c r="L407" s="10">
        <v>402</v>
      </c>
      <c r="M407" s="12">
        <f t="shared" si="38"/>
        <v>15323300</v>
      </c>
      <c r="N407">
        <v>1.01</v>
      </c>
      <c r="O407" s="12">
        <f>SUM($M$5:M407)</f>
        <v>1480291300</v>
      </c>
      <c r="U407" s="10">
        <v>402</v>
      </c>
      <c r="V407" s="12">
        <f t="shared" si="37"/>
        <v>2550000</v>
      </c>
      <c r="W407" s="12">
        <f>SUM($V$5:V407)</f>
        <v>372330000</v>
      </c>
      <c r="X407" s="12">
        <v>0</v>
      </c>
    </row>
    <row r="408" spans="12:24" x14ac:dyDescent="0.3">
      <c r="L408" s="10">
        <v>403</v>
      </c>
      <c r="M408" s="12">
        <f t="shared" si="38"/>
        <v>15477100</v>
      </c>
      <c r="N408">
        <v>1.01</v>
      </c>
      <c r="O408" s="12">
        <f>SUM($M$5:M408)</f>
        <v>1495768400</v>
      </c>
      <c r="U408" s="10">
        <v>403</v>
      </c>
      <c r="V408" s="12">
        <f t="shared" si="37"/>
        <v>2550000</v>
      </c>
      <c r="W408" s="12">
        <f>SUM($V$5:V408)</f>
        <v>374880000</v>
      </c>
      <c r="X408" s="12">
        <v>0</v>
      </c>
    </row>
    <row r="409" spans="12:24" x14ac:dyDescent="0.3">
      <c r="L409" s="10">
        <v>404</v>
      </c>
      <c r="M409" s="12">
        <f t="shared" si="38"/>
        <v>15632400</v>
      </c>
      <c r="N409">
        <v>1.01</v>
      </c>
      <c r="O409" s="12">
        <f>SUM($M$5:M409)</f>
        <v>1511400800</v>
      </c>
      <c r="U409" s="10">
        <v>404</v>
      </c>
      <c r="V409" s="12">
        <f t="shared" si="37"/>
        <v>2550000</v>
      </c>
      <c r="W409" s="12">
        <f>SUM($V$5:V409)</f>
        <v>377430000</v>
      </c>
      <c r="X409" s="12">
        <v>0</v>
      </c>
    </row>
    <row r="410" spans="12:24" x14ac:dyDescent="0.3">
      <c r="L410" s="10">
        <v>405</v>
      </c>
      <c r="M410" s="12">
        <f t="shared" si="38"/>
        <v>15789300</v>
      </c>
      <c r="N410">
        <v>1.01</v>
      </c>
      <c r="O410" s="12">
        <f>SUM($M$5:M410)</f>
        <v>1527190100</v>
      </c>
      <c r="U410" s="10">
        <v>405</v>
      </c>
      <c r="V410" s="12">
        <f t="shared" si="37"/>
        <v>2600000</v>
      </c>
      <c r="W410" s="12">
        <f>SUM($V$5:V410)</f>
        <v>380030000</v>
      </c>
      <c r="X410" s="12">
        <v>0</v>
      </c>
    </row>
    <row r="411" spans="12:24" x14ac:dyDescent="0.3">
      <c r="L411" s="10">
        <v>406</v>
      </c>
      <c r="M411" s="12">
        <f t="shared" si="38"/>
        <v>15947700</v>
      </c>
      <c r="N411">
        <v>1.01</v>
      </c>
      <c r="O411" s="12">
        <f>SUM($M$5:M411)</f>
        <v>1543137800</v>
      </c>
      <c r="U411" s="10">
        <v>406</v>
      </c>
      <c r="V411" s="12">
        <f t="shared" si="37"/>
        <v>2600000</v>
      </c>
      <c r="W411" s="12">
        <f>SUM($V$5:V411)</f>
        <v>382630000</v>
      </c>
      <c r="X411" s="12">
        <v>0</v>
      </c>
    </row>
    <row r="412" spans="12:24" x14ac:dyDescent="0.3">
      <c r="L412" s="10">
        <v>407</v>
      </c>
      <c r="M412" s="12">
        <f t="shared" si="38"/>
        <v>16107700</v>
      </c>
      <c r="N412">
        <v>1.01</v>
      </c>
      <c r="O412" s="12">
        <f>SUM($M$5:M412)</f>
        <v>1559245500</v>
      </c>
      <c r="U412" s="10">
        <v>407</v>
      </c>
      <c r="V412" s="12">
        <f t="shared" si="37"/>
        <v>2600000</v>
      </c>
      <c r="W412" s="12">
        <f>SUM($V$5:V412)</f>
        <v>385230000</v>
      </c>
      <c r="X412" s="12">
        <v>0</v>
      </c>
    </row>
    <row r="413" spans="12:24" x14ac:dyDescent="0.3">
      <c r="L413" s="10">
        <v>408</v>
      </c>
      <c r="M413" s="12">
        <f t="shared" si="38"/>
        <v>16269300</v>
      </c>
      <c r="N413">
        <v>1.01</v>
      </c>
      <c r="O413" s="12">
        <f>SUM($M$5:M413)</f>
        <v>1575514800</v>
      </c>
      <c r="U413" s="10">
        <v>408</v>
      </c>
      <c r="V413" s="12">
        <f t="shared" si="37"/>
        <v>2600000</v>
      </c>
      <c r="W413" s="12">
        <f>SUM($V$5:V413)</f>
        <v>387830000</v>
      </c>
      <c r="X413" s="12">
        <v>0</v>
      </c>
    </row>
    <row r="414" spans="12:24" x14ac:dyDescent="0.3">
      <c r="L414" s="10">
        <v>409</v>
      </c>
      <c r="M414" s="12">
        <f t="shared" si="38"/>
        <v>16432500</v>
      </c>
      <c r="N414">
        <v>1.01</v>
      </c>
      <c r="O414" s="12">
        <f>SUM($M$5:M414)</f>
        <v>1591947300</v>
      </c>
      <c r="U414" s="10">
        <v>409</v>
      </c>
      <c r="V414" s="12">
        <f t="shared" si="37"/>
        <v>2600000</v>
      </c>
      <c r="W414" s="12">
        <f>SUM($V$5:V414)</f>
        <v>390430000</v>
      </c>
      <c r="X414" s="12">
        <v>0</v>
      </c>
    </row>
    <row r="415" spans="12:24" x14ac:dyDescent="0.3">
      <c r="L415" s="10">
        <v>410</v>
      </c>
      <c r="M415" s="12">
        <f t="shared" si="38"/>
        <v>16597400</v>
      </c>
      <c r="N415">
        <v>1.01</v>
      </c>
      <c r="O415" s="12">
        <f>SUM($M$5:M415)</f>
        <v>1608544700</v>
      </c>
      <c r="U415" s="10">
        <v>410</v>
      </c>
      <c r="V415" s="12">
        <f t="shared" si="37"/>
        <v>2600000</v>
      </c>
      <c r="W415" s="12">
        <f>SUM($V$5:V415)</f>
        <v>393030000</v>
      </c>
      <c r="X415" s="12">
        <v>0</v>
      </c>
    </row>
    <row r="416" spans="12:24" x14ac:dyDescent="0.3">
      <c r="L416" s="10">
        <v>411</v>
      </c>
      <c r="M416" s="12">
        <f t="shared" si="38"/>
        <v>16763900</v>
      </c>
      <c r="N416">
        <v>1.01</v>
      </c>
      <c r="O416" s="12">
        <f>SUM($M$5:M416)</f>
        <v>1625308600</v>
      </c>
      <c r="U416" s="10">
        <v>411</v>
      </c>
      <c r="V416" s="12">
        <f t="shared" si="37"/>
        <v>2600000</v>
      </c>
      <c r="W416" s="12">
        <f>SUM($V$5:V416)</f>
        <v>395630000</v>
      </c>
      <c r="X416" s="12">
        <v>0</v>
      </c>
    </row>
    <row r="417" spans="12:24" x14ac:dyDescent="0.3">
      <c r="L417" s="10">
        <v>412</v>
      </c>
      <c r="M417" s="12">
        <f t="shared" si="38"/>
        <v>16932100</v>
      </c>
      <c r="N417">
        <v>1.01</v>
      </c>
      <c r="O417" s="12">
        <f>SUM($M$5:M417)</f>
        <v>1642240700</v>
      </c>
      <c r="U417" s="10">
        <v>412</v>
      </c>
      <c r="V417" s="12">
        <f t="shared" si="37"/>
        <v>2600000</v>
      </c>
      <c r="W417" s="12">
        <f>SUM($V$5:V417)</f>
        <v>398230000</v>
      </c>
      <c r="X417" s="12">
        <v>0</v>
      </c>
    </row>
    <row r="418" spans="12:24" x14ac:dyDescent="0.3">
      <c r="L418" s="10">
        <v>413</v>
      </c>
      <c r="M418" s="12">
        <f t="shared" si="38"/>
        <v>17102000</v>
      </c>
      <c r="N418">
        <v>1.01</v>
      </c>
      <c r="O418" s="12">
        <f>SUM($M$5:M418)</f>
        <v>1659342700</v>
      </c>
      <c r="U418" s="10">
        <v>413</v>
      </c>
      <c r="V418" s="12">
        <f t="shared" si="37"/>
        <v>2600000</v>
      </c>
      <c r="W418" s="12">
        <f>SUM($V$5:V418)</f>
        <v>400830000</v>
      </c>
      <c r="X418" s="12">
        <v>0</v>
      </c>
    </row>
    <row r="419" spans="12:24" x14ac:dyDescent="0.3">
      <c r="L419" s="10">
        <v>414</v>
      </c>
      <c r="M419" s="12">
        <f t="shared" si="38"/>
        <v>17273600</v>
      </c>
      <c r="N419">
        <v>1.01</v>
      </c>
      <c r="O419" s="12">
        <f>SUM($M$5:M419)</f>
        <v>1676616300</v>
      </c>
      <c r="U419" s="10">
        <v>414</v>
      </c>
      <c r="V419" s="12">
        <f t="shared" si="37"/>
        <v>2600000</v>
      </c>
      <c r="W419" s="12">
        <f>SUM($V$5:V419)</f>
        <v>403430000</v>
      </c>
      <c r="X419" s="12">
        <v>0</v>
      </c>
    </row>
    <row r="420" spans="12:24" x14ac:dyDescent="0.3">
      <c r="L420" s="10">
        <v>415</v>
      </c>
      <c r="M420" s="12">
        <f t="shared" si="38"/>
        <v>17446900</v>
      </c>
      <c r="N420">
        <v>1.01</v>
      </c>
      <c r="O420" s="12">
        <f>SUM($M$5:M420)</f>
        <v>1694063200</v>
      </c>
      <c r="U420" s="10">
        <v>415</v>
      </c>
      <c r="V420" s="12">
        <f t="shared" si="37"/>
        <v>2650000</v>
      </c>
      <c r="W420" s="12">
        <f>SUM($V$5:V420)</f>
        <v>406080000</v>
      </c>
      <c r="X420" s="12">
        <v>0</v>
      </c>
    </row>
    <row r="421" spans="12:24" x14ac:dyDescent="0.3">
      <c r="L421" s="10">
        <v>416</v>
      </c>
      <c r="M421" s="12">
        <f t="shared" si="38"/>
        <v>17621900</v>
      </c>
      <c r="N421">
        <v>1.01</v>
      </c>
      <c r="O421" s="12">
        <f>SUM($M$5:M421)</f>
        <v>1711685100</v>
      </c>
      <c r="U421" s="10">
        <v>416</v>
      </c>
      <c r="V421" s="12">
        <f t="shared" si="37"/>
        <v>2650000</v>
      </c>
      <c r="W421" s="12">
        <f>SUM($V$5:V421)</f>
        <v>408730000</v>
      </c>
      <c r="X421" s="12">
        <v>0</v>
      </c>
    </row>
    <row r="422" spans="12:24" x14ac:dyDescent="0.3">
      <c r="L422" s="10">
        <v>417</v>
      </c>
      <c r="M422" s="12">
        <f t="shared" si="38"/>
        <v>17798700</v>
      </c>
      <c r="N422">
        <v>1.01</v>
      </c>
      <c r="O422" s="12">
        <f>SUM($M$5:M422)</f>
        <v>1729483800</v>
      </c>
      <c r="U422" s="10">
        <v>417</v>
      </c>
      <c r="V422" s="12">
        <f t="shared" si="37"/>
        <v>2650000</v>
      </c>
      <c r="W422" s="12">
        <f>SUM($V$5:V422)</f>
        <v>411380000</v>
      </c>
      <c r="X422" s="12">
        <v>0</v>
      </c>
    </row>
    <row r="423" spans="12:24" x14ac:dyDescent="0.3">
      <c r="L423" s="10">
        <v>418</v>
      </c>
      <c r="M423" s="12">
        <f t="shared" si="38"/>
        <v>17977200</v>
      </c>
      <c r="N423">
        <v>1.01</v>
      </c>
      <c r="O423" s="12">
        <f>SUM($M$5:M423)</f>
        <v>1747461000</v>
      </c>
      <c r="U423" s="10">
        <v>418</v>
      </c>
      <c r="V423" s="12">
        <f t="shared" si="37"/>
        <v>2650000</v>
      </c>
      <c r="W423" s="12">
        <f>SUM($V$5:V423)</f>
        <v>414030000</v>
      </c>
      <c r="X423" s="12">
        <v>0</v>
      </c>
    </row>
    <row r="424" spans="12:24" x14ac:dyDescent="0.3">
      <c r="L424" s="10">
        <v>419</v>
      </c>
      <c r="M424" s="12">
        <f t="shared" si="38"/>
        <v>18157500</v>
      </c>
      <c r="N424">
        <v>1.01</v>
      </c>
      <c r="O424" s="12">
        <f>SUM($M$5:M424)</f>
        <v>1765618500</v>
      </c>
      <c r="U424" s="14">
        <v>419</v>
      </c>
      <c r="V424" s="12">
        <f t="shared" si="37"/>
        <v>2650000</v>
      </c>
      <c r="W424" s="12">
        <f>SUM($V$5:V424)</f>
        <v>416680000</v>
      </c>
      <c r="X424" s="12">
        <v>0</v>
      </c>
    </row>
    <row r="425" spans="12:24" x14ac:dyDescent="0.3">
      <c r="L425" s="10">
        <v>420</v>
      </c>
      <c r="M425" s="12">
        <f t="shared" si="38"/>
        <v>18339600</v>
      </c>
      <c r="N425">
        <v>1.01</v>
      </c>
      <c r="O425" s="12">
        <f>SUM($M$5:M425)</f>
        <v>1783958100</v>
      </c>
      <c r="U425" s="10">
        <v>420</v>
      </c>
      <c r="V425" s="12">
        <f t="shared" si="37"/>
        <v>2650000</v>
      </c>
      <c r="W425" s="12">
        <f>SUM($V$5:V425)</f>
        <v>419330000</v>
      </c>
      <c r="X425" s="12">
        <v>0</v>
      </c>
    </row>
    <row r="426" spans="12:24" x14ac:dyDescent="0.3">
      <c r="L426" s="10">
        <v>421</v>
      </c>
      <c r="M426" s="12">
        <f t="shared" si="38"/>
        <v>18523600</v>
      </c>
      <c r="N426">
        <v>1.01</v>
      </c>
      <c r="O426" s="12">
        <f>SUM($M$5:M426)</f>
        <v>1802481700</v>
      </c>
      <c r="U426" s="10">
        <v>421</v>
      </c>
      <c r="V426" s="12">
        <f t="shared" si="37"/>
        <v>2650000</v>
      </c>
      <c r="W426" s="12">
        <f>SUM($V$5:V426)</f>
        <v>421980000</v>
      </c>
      <c r="X426" s="12">
        <v>0</v>
      </c>
    </row>
    <row r="427" spans="12:24" x14ac:dyDescent="0.3">
      <c r="L427" s="10">
        <v>422</v>
      </c>
      <c r="M427" s="12">
        <f t="shared" si="38"/>
        <v>18709400</v>
      </c>
      <c r="N427">
        <v>1.01</v>
      </c>
      <c r="O427" s="12">
        <f>SUM($M$5:M427)</f>
        <v>1821191100</v>
      </c>
      <c r="U427" s="10">
        <v>422</v>
      </c>
      <c r="V427" s="12">
        <f t="shared" si="37"/>
        <v>2650000</v>
      </c>
      <c r="W427" s="12">
        <f>SUM($V$5:V427)</f>
        <v>424630000</v>
      </c>
      <c r="X427" s="12">
        <v>0</v>
      </c>
    </row>
    <row r="428" spans="12:24" x14ac:dyDescent="0.3">
      <c r="L428" s="10">
        <v>423</v>
      </c>
      <c r="M428" s="12">
        <f t="shared" si="38"/>
        <v>18897000</v>
      </c>
      <c r="N428">
        <v>1.01</v>
      </c>
      <c r="O428" s="12">
        <f>SUM($M$5:M428)</f>
        <v>1840088100</v>
      </c>
      <c r="U428" s="10">
        <v>423</v>
      </c>
      <c r="V428" s="12">
        <f t="shared" si="37"/>
        <v>2650000</v>
      </c>
      <c r="W428" s="12">
        <f>SUM($V$5:V428)</f>
        <v>427280000</v>
      </c>
      <c r="X428" s="12">
        <v>0</v>
      </c>
    </row>
    <row r="429" spans="12:24" x14ac:dyDescent="0.3">
      <c r="L429" s="10">
        <v>424</v>
      </c>
      <c r="M429" s="12">
        <f t="shared" si="38"/>
        <v>19086500</v>
      </c>
      <c r="N429">
        <v>1.01</v>
      </c>
      <c r="O429" s="12">
        <f>SUM($M$5:M429)</f>
        <v>1859174600</v>
      </c>
      <c r="U429" s="10">
        <v>424</v>
      </c>
      <c r="V429" s="12">
        <f t="shared" si="37"/>
        <v>2650000</v>
      </c>
      <c r="W429" s="12">
        <f>SUM($V$5:V429)</f>
        <v>429930000</v>
      </c>
      <c r="X429" s="12">
        <v>0</v>
      </c>
    </row>
    <row r="430" spans="12:24" x14ac:dyDescent="0.3">
      <c r="L430" s="10">
        <v>425</v>
      </c>
      <c r="M430" s="12">
        <f t="shared" si="38"/>
        <v>19277900</v>
      </c>
      <c r="N430">
        <v>1.01</v>
      </c>
      <c r="O430" s="12">
        <f>SUM($M$5:M430)</f>
        <v>1878452500</v>
      </c>
      <c r="U430" s="10">
        <v>425</v>
      </c>
      <c r="V430" s="12">
        <f t="shared" si="37"/>
        <v>2700000</v>
      </c>
      <c r="W430" s="12">
        <f>SUM($V$5:V430)</f>
        <v>432630000</v>
      </c>
      <c r="X430" s="12">
        <v>0</v>
      </c>
    </row>
    <row r="431" spans="12:24" x14ac:dyDescent="0.3">
      <c r="L431" s="10">
        <v>426</v>
      </c>
      <c r="M431" s="12">
        <f t="shared" si="38"/>
        <v>19471200</v>
      </c>
      <c r="N431">
        <v>1.01</v>
      </c>
      <c r="O431" s="12">
        <f>SUM($M$5:M431)</f>
        <v>1897923700</v>
      </c>
      <c r="U431" s="10">
        <v>426</v>
      </c>
      <c r="V431" s="12">
        <f t="shared" si="37"/>
        <v>2700000</v>
      </c>
      <c r="W431" s="12">
        <f>SUM($V$5:V431)</f>
        <v>435330000</v>
      </c>
      <c r="X431" s="12">
        <v>0</v>
      </c>
    </row>
    <row r="432" spans="12:24" x14ac:dyDescent="0.3">
      <c r="L432" s="10">
        <v>427</v>
      </c>
      <c r="M432" s="12">
        <f t="shared" ref="M432:M495" si="39">ROUNDUP((M431+500)*N432,-2)</f>
        <v>19666500</v>
      </c>
      <c r="N432">
        <v>1.01</v>
      </c>
      <c r="O432" s="12">
        <f>SUM($M$5:M432)</f>
        <v>1917590200</v>
      </c>
      <c r="U432" s="10">
        <v>427</v>
      </c>
      <c r="V432" s="12">
        <f t="shared" si="37"/>
        <v>2700000</v>
      </c>
      <c r="W432" s="12">
        <f>SUM($V$5:V432)</f>
        <v>438030000</v>
      </c>
      <c r="X432" s="12">
        <v>0</v>
      </c>
    </row>
    <row r="433" spans="12:24" x14ac:dyDescent="0.3">
      <c r="L433" s="10">
        <v>428</v>
      </c>
      <c r="M433" s="12">
        <f t="shared" si="39"/>
        <v>19863700</v>
      </c>
      <c r="N433">
        <v>1.01</v>
      </c>
      <c r="O433" s="12">
        <f>SUM($M$5:M433)</f>
        <v>1937453900</v>
      </c>
      <c r="U433" s="10">
        <v>428</v>
      </c>
      <c r="V433" s="12">
        <f t="shared" si="37"/>
        <v>2700000</v>
      </c>
      <c r="W433" s="12">
        <f>SUM($V$5:V433)</f>
        <v>440730000</v>
      </c>
      <c r="X433" s="12">
        <v>0</v>
      </c>
    </row>
    <row r="434" spans="12:24" x14ac:dyDescent="0.3">
      <c r="L434" s="10">
        <v>429</v>
      </c>
      <c r="M434" s="12">
        <f t="shared" si="39"/>
        <v>20062900</v>
      </c>
      <c r="N434">
        <v>1.01</v>
      </c>
      <c r="O434" s="12">
        <f>SUM($M$5:M434)</f>
        <v>1957516800</v>
      </c>
      <c r="U434" s="10">
        <v>429</v>
      </c>
      <c r="V434" s="12">
        <f t="shared" si="37"/>
        <v>2700000</v>
      </c>
      <c r="W434" s="12">
        <f>SUM($V$5:V434)</f>
        <v>443430000</v>
      </c>
      <c r="X434" s="12">
        <v>0</v>
      </c>
    </row>
    <row r="435" spans="12:24" x14ac:dyDescent="0.3">
      <c r="L435" s="10">
        <v>430</v>
      </c>
      <c r="M435" s="12">
        <f t="shared" si="39"/>
        <v>20264100</v>
      </c>
      <c r="N435">
        <v>1.01</v>
      </c>
      <c r="O435" s="12">
        <f>SUM($M$5:M435)</f>
        <v>1977780900</v>
      </c>
      <c r="U435" s="10">
        <v>430</v>
      </c>
      <c r="V435" s="12">
        <f t="shared" si="37"/>
        <v>2700000</v>
      </c>
      <c r="W435" s="12">
        <f>SUM($V$5:V435)</f>
        <v>446130000</v>
      </c>
      <c r="X435" s="12">
        <v>0</v>
      </c>
    </row>
    <row r="436" spans="12:24" x14ac:dyDescent="0.3">
      <c r="L436" s="10">
        <v>431</v>
      </c>
      <c r="M436" s="12">
        <f t="shared" si="39"/>
        <v>20467300</v>
      </c>
      <c r="N436">
        <v>1.01</v>
      </c>
      <c r="O436" s="12">
        <f>SUM($M$5:M436)</f>
        <v>1998248200</v>
      </c>
      <c r="U436" s="10">
        <v>431</v>
      </c>
      <c r="V436" s="12">
        <f t="shared" si="37"/>
        <v>2700000</v>
      </c>
      <c r="W436" s="12">
        <f>SUM($V$5:V436)</f>
        <v>448830000</v>
      </c>
      <c r="X436" s="12">
        <v>0</v>
      </c>
    </row>
    <row r="437" spans="12:24" x14ac:dyDescent="0.3">
      <c r="L437" s="10">
        <v>432</v>
      </c>
      <c r="M437" s="12">
        <f t="shared" si="39"/>
        <v>20672500</v>
      </c>
      <c r="N437">
        <v>1.01</v>
      </c>
      <c r="O437" s="12">
        <f>SUM($M$5:M437)</f>
        <v>2018920700</v>
      </c>
      <c r="U437" s="10">
        <v>432</v>
      </c>
      <c r="V437" s="12">
        <f t="shared" si="37"/>
        <v>2700000</v>
      </c>
      <c r="W437" s="12">
        <f>SUM($V$5:V437)</f>
        <v>451530000</v>
      </c>
      <c r="X437" s="12">
        <v>0</v>
      </c>
    </row>
    <row r="438" spans="12:24" x14ac:dyDescent="0.3">
      <c r="L438" s="10">
        <v>433</v>
      </c>
      <c r="M438" s="12">
        <f t="shared" si="39"/>
        <v>20879800</v>
      </c>
      <c r="N438">
        <v>1.01</v>
      </c>
      <c r="O438" s="12">
        <f>SUM($M$5:M438)</f>
        <v>2039800500</v>
      </c>
      <c r="U438" s="10">
        <v>433</v>
      </c>
      <c r="V438" s="12">
        <f t="shared" si="37"/>
        <v>2700000</v>
      </c>
      <c r="W438" s="12">
        <f>SUM($V$5:V438)</f>
        <v>454230000</v>
      </c>
      <c r="X438" s="12">
        <v>0</v>
      </c>
    </row>
    <row r="439" spans="12:24" x14ac:dyDescent="0.3">
      <c r="L439" s="10">
        <v>434</v>
      </c>
      <c r="M439" s="12">
        <f t="shared" si="39"/>
        <v>21089200</v>
      </c>
      <c r="N439">
        <v>1.01</v>
      </c>
      <c r="O439" s="12">
        <f>SUM($M$5:M439)</f>
        <v>2060889700</v>
      </c>
      <c r="U439" s="10">
        <v>434</v>
      </c>
      <c r="V439" s="12">
        <f t="shared" si="37"/>
        <v>2700000</v>
      </c>
      <c r="W439" s="12">
        <f>SUM($V$5:V439)</f>
        <v>456930000</v>
      </c>
      <c r="X439" s="12">
        <v>0</v>
      </c>
    </row>
    <row r="440" spans="12:24" x14ac:dyDescent="0.3">
      <c r="L440" s="10">
        <v>435</v>
      </c>
      <c r="M440" s="12">
        <f t="shared" si="39"/>
        <v>21300600</v>
      </c>
      <c r="N440">
        <v>1.01</v>
      </c>
      <c r="O440" s="12">
        <f>SUM($M$5:M440)</f>
        <v>2082190300</v>
      </c>
      <c r="U440" s="10">
        <v>435</v>
      </c>
      <c r="V440" s="12">
        <f t="shared" si="37"/>
        <v>2750000</v>
      </c>
      <c r="W440" s="12">
        <f>SUM($V$5:V440)</f>
        <v>459680000</v>
      </c>
      <c r="X440" s="12">
        <v>0</v>
      </c>
    </row>
    <row r="441" spans="12:24" x14ac:dyDescent="0.3">
      <c r="L441" s="10">
        <v>436</v>
      </c>
      <c r="M441" s="12">
        <f t="shared" si="39"/>
        <v>21514200</v>
      </c>
      <c r="N441">
        <v>1.01</v>
      </c>
      <c r="O441" s="12">
        <f>SUM($M$5:M441)</f>
        <v>2103704500</v>
      </c>
      <c r="U441" s="10">
        <v>436</v>
      </c>
      <c r="V441" s="12">
        <f t="shared" si="37"/>
        <v>2750000</v>
      </c>
      <c r="W441" s="12">
        <f>SUM($V$5:V441)</f>
        <v>462430000</v>
      </c>
      <c r="X441" s="12">
        <v>0</v>
      </c>
    </row>
    <row r="442" spans="12:24" x14ac:dyDescent="0.3">
      <c r="L442" s="10">
        <v>437</v>
      </c>
      <c r="M442" s="12">
        <f t="shared" si="39"/>
        <v>21729900</v>
      </c>
      <c r="N442">
        <v>1.01</v>
      </c>
      <c r="O442" s="12">
        <f>SUM($M$5:M442)</f>
        <v>2125434400</v>
      </c>
      <c r="U442" s="10">
        <v>437</v>
      </c>
      <c r="V442" s="12">
        <f t="shared" si="37"/>
        <v>2750000</v>
      </c>
      <c r="W442" s="12">
        <f>SUM($V$5:V442)</f>
        <v>465180000</v>
      </c>
      <c r="X442" s="12">
        <v>0</v>
      </c>
    </row>
    <row r="443" spans="12:24" x14ac:dyDescent="0.3">
      <c r="L443" s="10">
        <v>438</v>
      </c>
      <c r="M443" s="12">
        <f t="shared" si="39"/>
        <v>21947800</v>
      </c>
      <c r="N443">
        <v>1.01</v>
      </c>
      <c r="O443" s="12">
        <f>SUM($M$5:M443)</f>
        <v>2147382200</v>
      </c>
      <c r="U443" s="10">
        <v>438</v>
      </c>
      <c r="V443" s="12">
        <f t="shared" si="37"/>
        <v>2750000</v>
      </c>
      <c r="W443" s="12">
        <f>SUM($V$5:V443)</f>
        <v>467930000</v>
      </c>
      <c r="X443" s="12">
        <v>0</v>
      </c>
    </row>
    <row r="444" spans="12:24" x14ac:dyDescent="0.3">
      <c r="L444" s="10">
        <v>439</v>
      </c>
      <c r="M444" s="12">
        <f t="shared" si="39"/>
        <v>22167800</v>
      </c>
      <c r="N444">
        <v>1.01</v>
      </c>
      <c r="O444" s="12">
        <f>SUM($M$5:M444)</f>
        <v>2169550000</v>
      </c>
      <c r="U444" s="10">
        <v>439</v>
      </c>
      <c r="V444" s="12">
        <f t="shared" si="37"/>
        <v>2750000</v>
      </c>
      <c r="W444" s="12">
        <f>SUM($V$5:V444)</f>
        <v>470680000</v>
      </c>
      <c r="X444" s="12">
        <v>0</v>
      </c>
    </row>
    <row r="445" spans="12:24" x14ac:dyDescent="0.3">
      <c r="L445" s="10">
        <v>440</v>
      </c>
      <c r="M445" s="12">
        <f t="shared" si="39"/>
        <v>22390000</v>
      </c>
      <c r="N445">
        <v>1.01</v>
      </c>
      <c r="O445" s="12">
        <f>SUM($M$5:M445)</f>
        <v>2191940000</v>
      </c>
      <c r="U445" s="10">
        <v>440</v>
      </c>
      <c r="V445" s="12">
        <f t="shared" si="37"/>
        <v>2750000</v>
      </c>
      <c r="W445" s="12">
        <f>SUM($V$5:V445)</f>
        <v>473430000</v>
      </c>
      <c r="X445" s="12">
        <v>0</v>
      </c>
    </row>
    <row r="446" spans="12:24" x14ac:dyDescent="0.3">
      <c r="L446" s="10">
        <v>441</v>
      </c>
      <c r="M446" s="12">
        <f t="shared" si="39"/>
        <v>22614500</v>
      </c>
      <c r="N446">
        <v>1.01</v>
      </c>
      <c r="O446" s="12">
        <f>SUM($M$5:M446)</f>
        <v>2214554500</v>
      </c>
      <c r="U446" s="10">
        <v>441</v>
      </c>
      <c r="V446" s="12">
        <f t="shared" si="37"/>
        <v>2750000</v>
      </c>
      <c r="W446" s="12">
        <f>SUM($V$5:V446)</f>
        <v>476180000</v>
      </c>
      <c r="X446" s="12">
        <v>0</v>
      </c>
    </row>
    <row r="447" spans="12:24" x14ac:dyDescent="0.3">
      <c r="L447" s="10">
        <v>442</v>
      </c>
      <c r="M447" s="12">
        <f t="shared" si="39"/>
        <v>22841200</v>
      </c>
      <c r="N447">
        <v>1.01</v>
      </c>
      <c r="O447" s="12">
        <f>SUM($M$5:M447)</f>
        <v>2237395700</v>
      </c>
      <c r="U447" s="10">
        <v>442</v>
      </c>
      <c r="V447" s="12">
        <f t="shared" si="37"/>
        <v>2750000</v>
      </c>
      <c r="W447" s="12">
        <f>SUM($V$5:V447)</f>
        <v>478930000</v>
      </c>
      <c r="X447" s="12">
        <v>0</v>
      </c>
    </row>
    <row r="448" spans="12:24" x14ac:dyDescent="0.3">
      <c r="L448" s="10">
        <v>443</v>
      </c>
      <c r="M448" s="12">
        <f t="shared" si="39"/>
        <v>23070200</v>
      </c>
      <c r="N448">
        <v>1.01</v>
      </c>
      <c r="O448" s="12">
        <f>SUM($M$5:M448)</f>
        <v>2260465900</v>
      </c>
      <c r="U448" s="10">
        <v>443</v>
      </c>
      <c r="V448" s="12">
        <f t="shared" si="37"/>
        <v>2750000</v>
      </c>
      <c r="W448" s="12">
        <f>SUM($V$5:V448)</f>
        <v>481680000</v>
      </c>
      <c r="X448" s="12">
        <v>0</v>
      </c>
    </row>
    <row r="449" spans="12:24" x14ac:dyDescent="0.3">
      <c r="L449" s="10">
        <v>444</v>
      </c>
      <c r="M449" s="12">
        <f t="shared" si="39"/>
        <v>23301500</v>
      </c>
      <c r="N449">
        <v>1.01</v>
      </c>
      <c r="O449" s="12">
        <f>SUM($M$5:M449)</f>
        <v>2283767400</v>
      </c>
      <c r="U449" s="10">
        <v>444</v>
      </c>
      <c r="V449" s="12">
        <f t="shared" si="37"/>
        <v>2750000</v>
      </c>
      <c r="W449" s="12">
        <f>SUM($V$5:V449)</f>
        <v>484430000</v>
      </c>
      <c r="X449" s="12">
        <v>0</v>
      </c>
    </row>
    <row r="450" spans="12:24" x14ac:dyDescent="0.3">
      <c r="L450" s="10">
        <v>445</v>
      </c>
      <c r="M450" s="12">
        <f t="shared" si="39"/>
        <v>23535100</v>
      </c>
      <c r="N450">
        <v>1.01</v>
      </c>
      <c r="O450" s="12">
        <f>SUM($M$5:M450)</f>
        <v>2307302500</v>
      </c>
      <c r="U450" s="10">
        <v>445</v>
      </c>
      <c r="V450" s="12">
        <f t="shared" si="37"/>
        <v>2800000</v>
      </c>
      <c r="W450" s="12">
        <f>SUM($V$5:V450)</f>
        <v>487230000</v>
      </c>
      <c r="X450" s="12">
        <v>0</v>
      </c>
    </row>
    <row r="451" spans="12:24" x14ac:dyDescent="0.3">
      <c r="L451" s="10">
        <v>446</v>
      </c>
      <c r="M451" s="12">
        <f t="shared" si="39"/>
        <v>23771000</v>
      </c>
      <c r="N451">
        <v>1.01</v>
      </c>
      <c r="O451" s="12">
        <f>SUM($M$5:M451)</f>
        <v>2331073500</v>
      </c>
      <c r="U451" s="10">
        <v>446</v>
      </c>
      <c r="V451" s="12">
        <f t="shared" si="37"/>
        <v>2800000</v>
      </c>
      <c r="W451" s="12">
        <f>SUM($V$5:V451)</f>
        <v>490030000</v>
      </c>
      <c r="X451" s="12">
        <v>0</v>
      </c>
    </row>
    <row r="452" spans="12:24" x14ac:dyDescent="0.3">
      <c r="L452" s="10">
        <v>447</v>
      </c>
      <c r="M452" s="12">
        <f t="shared" si="39"/>
        <v>24009300</v>
      </c>
      <c r="N452">
        <v>1.01</v>
      </c>
      <c r="O452" s="12">
        <f>SUM($M$5:M452)</f>
        <v>2355082800</v>
      </c>
      <c r="U452" s="10">
        <v>447</v>
      </c>
      <c r="V452" s="12">
        <f t="shared" si="37"/>
        <v>2800000</v>
      </c>
      <c r="W452" s="12">
        <f>SUM($V$5:V452)</f>
        <v>492830000</v>
      </c>
      <c r="X452" s="12">
        <v>0</v>
      </c>
    </row>
    <row r="453" spans="12:24" x14ac:dyDescent="0.3">
      <c r="L453" s="10">
        <v>448</v>
      </c>
      <c r="M453" s="12">
        <f t="shared" si="39"/>
        <v>24249900</v>
      </c>
      <c r="N453">
        <v>1.01</v>
      </c>
      <c r="O453" s="12">
        <f>SUM($M$5:M453)</f>
        <v>2379332700</v>
      </c>
      <c r="U453" s="10">
        <v>448</v>
      </c>
      <c r="V453" s="12">
        <f t="shared" si="37"/>
        <v>2800000</v>
      </c>
      <c r="W453" s="12">
        <f>SUM($V$5:V453)</f>
        <v>495630000</v>
      </c>
      <c r="X453" s="12">
        <v>0</v>
      </c>
    </row>
    <row r="454" spans="12:24" x14ac:dyDescent="0.3">
      <c r="L454" s="10">
        <v>449</v>
      </c>
      <c r="M454" s="12">
        <f t="shared" si="39"/>
        <v>24493000</v>
      </c>
      <c r="N454">
        <v>1.01</v>
      </c>
      <c r="O454" s="12">
        <f>SUM($M$5:M454)</f>
        <v>2403825700</v>
      </c>
      <c r="U454" s="10">
        <v>449</v>
      </c>
      <c r="V454" s="12">
        <f t="shared" si="37"/>
        <v>2800000</v>
      </c>
      <c r="W454" s="12">
        <f>SUM($V$5:V454)</f>
        <v>498430000</v>
      </c>
      <c r="X454" s="12">
        <v>0</v>
      </c>
    </row>
    <row r="455" spans="12:24" x14ac:dyDescent="0.3">
      <c r="L455" s="10">
        <v>450</v>
      </c>
      <c r="M455" s="12">
        <f t="shared" si="39"/>
        <v>24738500</v>
      </c>
      <c r="N455">
        <v>1.01</v>
      </c>
      <c r="O455" s="12">
        <f>SUM($M$5:M455)</f>
        <v>2428564200</v>
      </c>
      <c r="U455" s="10">
        <v>450</v>
      </c>
      <c r="V455" s="12">
        <f t="shared" si="37"/>
        <v>2800000</v>
      </c>
      <c r="W455" s="12">
        <f>SUM($V$5:V455)</f>
        <v>501230000</v>
      </c>
      <c r="X455" s="12">
        <v>0</v>
      </c>
    </row>
    <row r="456" spans="12:24" x14ac:dyDescent="0.3">
      <c r="L456" s="10">
        <v>451</v>
      </c>
      <c r="M456" s="12">
        <f t="shared" si="39"/>
        <v>24986400</v>
      </c>
      <c r="N456">
        <v>1.01</v>
      </c>
      <c r="O456" s="12">
        <f>SUM($M$5:M456)</f>
        <v>2453550600</v>
      </c>
      <c r="U456" s="10">
        <v>451</v>
      </c>
      <c r="V456" s="12">
        <f t="shared" si="37"/>
        <v>2800000</v>
      </c>
      <c r="W456" s="12">
        <f>SUM($V$5:V456)</f>
        <v>504030000</v>
      </c>
      <c r="X456" s="12">
        <v>0</v>
      </c>
    </row>
    <row r="457" spans="12:24" x14ac:dyDescent="0.3">
      <c r="L457" s="10">
        <v>452</v>
      </c>
      <c r="M457" s="12">
        <f t="shared" si="39"/>
        <v>25236800</v>
      </c>
      <c r="N457">
        <v>1.01</v>
      </c>
      <c r="O457" s="12">
        <f>SUM($M$5:M457)</f>
        <v>2478787400</v>
      </c>
      <c r="U457" s="10">
        <v>452</v>
      </c>
      <c r="V457" s="12">
        <f t="shared" si="37"/>
        <v>2800000</v>
      </c>
      <c r="W457" s="12">
        <f>SUM($V$5:V457)</f>
        <v>506830000</v>
      </c>
      <c r="X457" s="12">
        <v>0</v>
      </c>
    </row>
    <row r="458" spans="12:24" x14ac:dyDescent="0.3">
      <c r="L458" s="10">
        <v>453</v>
      </c>
      <c r="M458" s="12">
        <f t="shared" si="39"/>
        <v>25489700</v>
      </c>
      <c r="N458">
        <v>1.01</v>
      </c>
      <c r="O458" s="12">
        <f>SUM($M$5:M458)</f>
        <v>2504277100</v>
      </c>
      <c r="U458" s="10">
        <v>453</v>
      </c>
      <c r="V458" s="12">
        <f t="shared" si="37"/>
        <v>2800000</v>
      </c>
      <c r="W458" s="12">
        <f>SUM($V$5:V458)</f>
        <v>509630000</v>
      </c>
      <c r="X458" s="12">
        <v>0</v>
      </c>
    </row>
    <row r="459" spans="12:24" x14ac:dyDescent="0.3">
      <c r="L459" s="10">
        <v>454</v>
      </c>
      <c r="M459" s="12">
        <f t="shared" si="39"/>
        <v>25745200</v>
      </c>
      <c r="N459">
        <v>1.01</v>
      </c>
      <c r="O459" s="12">
        <f>SUM($M$5:M459)</f>
        <v>2530022300</v>
      </c>
      <c r="U459" s="10">
        <v>454</v>
      </c>
      <c r="V459" s="12">
        <f t="shared" si="37"/>
        <v>2800000</v>
      </c>
      <c r="W459" s="12">
        <f>SUM($V$5:V459)</f>
        <v>512430000</v>
      </c>
      <c r="X459" s="12">
        <v>0</v>
      </c>
    </row>
    <row r="460" spans="12:24" x14ac:dyDescent="0.3">
      <c r="L460" s="10">
        <v>455</v>
      </c>
      <c r="M460" s="12">
        <f t="shared" si="39"/>
        <v>26003200</v>
      </c>
      <c r="N460">
        <v>1.01</v>
      </c>
      <c r="O460" s="12">
        <f>SUM($M$5:M460)</f>
        <v>2556025500</v>
      </c>
      <c r="U460" s="10">
        <v>455</v>
      </c>
      <c r="V460" s="12">
        <f t="shared" si="37"/>
        <v>2850000</v>
      </c>
      <c r="W460" s="12">
        <f>SUM($V$5:V460)</f>
        <v>515280000</v>
      </c>
      <c r="X460" s="12">
        <v>0</v>
      </c>
    </row>
    <row r="461" spans="12:24" x14ac:dyDescent="0.3">
      <c r="L461" s="10">
        <v>456</v>
      </c>
      <c r="M461" s="12">
        <f t="shared" si="39"/>
        <v>26263800</v>
      </c>
      <c r="N461">
        <v>1.01</v>
      </c>
      <c r="O461" s="12">
        <f>SUM($M$5:M461)</f>
        <v>2582289300</v>
      </c>
      <c r="U461" s="10">
        <v>456</v>
      </c>
      <c r="V461" s="12">
        <f t="shared" si="37"/>
        <v>2850000</v>
      </c>
      <c r="W461" s="12">
        <f>SUM($V$5:V461)</f>
        <v>518130000</v>
      </c>
      <c r="X461" s="12">
        <v>0</v>
      </c>
    </row>
    <row r="462" spans="12:24" x14ac:dyDescent="0.3">
      <c r="L462" s="10">
        <v>457</v>
      </c>
      <c r="M462" s="12">
        <f t="shared" si="39"/>
        <v>26527000</v>
      </c>
      <c r="N462">
        <v>1.01</v>
      </c>
      <c r="O462" s="12">
        <f>SUM($M$5:M462)</f>
        <v>2608816300</v>
      </c>
      <c r="U462" s="10">
        <v>457</v>
      </c>
      <c r="V462" s="12">
        <f t="shared" si="37"/>
        <v>2850000</v>
      </c>
      <c r="W462" s="12">
        <f>SUM($V$5:V462)</f>
        <v>520980000</v>
      </c>
      <c r="X462" s="12">
        <v>0</v>
      </c>
    </row>
    <row r="463" spans="12:24" x14ac:dyDescent="0.3">
      <c r="L463" s="10">
        <v>458</v>
      </c>
      <c r="M463" s="12">
        <f t="shared" si="39"/>
        <v>26792800</v>
      </c>
      <c r="N463">
        <v>1.01</v>
      </c>
      <c r="O463" s="12">
        <f>SUM($M$5:M463)</f>
        <v>2635609100</v>
      </c>
      <c r="U463" s="10">
        <v>458</v>
      </c>
      <c r="V463" s="12">
        <f t="shared" si="37"/>
        <v>2850000</v>
      </c>
      <c r="W463" s="12">
        <f>SUM($V$5:V463)</f>
        <v>523830000</v>
      </c>
      <c r="X463" s="12">
        <v>0</v>
      </c>
    </row>
    <row r="464" spans="12:24" x14ac:dyDescent="0.3">
      <c r="L464" s="10">
        <v>459</v>
      </c>
      <c r="M464" s="12">
        <f t="shared" si="39"/>
        <v>27061300</v>
      </c>
      <c r="N464">
        <v>1.01</v>
      </c>
      <c r="O464" s="12">
        <f>SUM($M$5:M464)</f>
        <v>2662670400</v>
      </c>
      <c r="U464" s="10">
        <v>459</v>
      </c>
      <c r="V464" s="12">
        <f t="shared" si="37"/>
        <v>2850000</v>
      </c>
      <c r="W464" s="12">
        <f>SUM($V$5:V464)</f>
        <v>526680000</v>
      </c>
      <c r="X464" s="12">
        <v>0</v>
      </c>
    </row>
    <row r="465" spans="12:24" x14ac:dyDescent="0.3">
      <c r="L465" s="10">
        <v>460</v>
      </c>
      <c r="M465" s="12">
        <f t="shared" si="39"/>
        <v>27332500</v>
      </c>
      <c r="N465">
        <v>1.01</v>
      </c>
      <c r="O465" s="12">
        <f>SUM($M$5:M465)</f>
        <v>2690002900</v>
      </c>
      <c r="U465" s="10">
        <v>460</v>
      </c>
      <c r="V465" s="12">
        <f t="shared" ref="V465:V528" si="40">V455+50000</f>
        <v>2850000</v>
      </c>
      <c r="W465" s="12">
        <f>SUM($V$5:V465)</f>
        <v>529530000</v>
      </c>
      <c r="X465" s="12">
        <v>0</v>
      </c>
    </row>
    <row r="466" spans="12:24" x14ac:dyDescent="0.3">
      <c r="L466" s="10">
        <v>461</v>
      </c>
      <c r="M466" s="12">
        <f t="shared" si="39"/>
        <v>27606400</v>
      </c>
      <c r="N466">
        <v>1.01</v>
      </c>
      <c r="O466" s="12">
        <f>SUM($M$5:M466)</f>
        <v>2717609300</v>
      </c>
      <c r="U466" s="10">
        <v>461</v>
      </c>
      <c r="V466" s="12">
        <f t="shared" si="40"/>
        <v>2850000</v>
      </c>
      <c r="W466" s="12">
        <f>SUM($V$5:V466)</f>
        <v>532380000</v>
      </c>
      <c r="X466" s="12">
        <v>0</v>
      </c>
    </row>
    <row r="467" spans="12:24" x14ac:dyDescent="0.3">
      <c r="L467" s="10">
        <v>462</v>
      </c>
      <c r="M467" s="12">
        <f t="shared" si="39"/>
        <v>27883000</v>
      </c>
      <c r="N467">
        <v>1.01</v>
      </c>
      <c r="O467" s="12">
        <f>SUM($M$5:M467)</f>
        <v>2745492300</v>
      </c>
      <c r="U467" s="10">
        <v>462</v>
      </c>
      <c r="V467" s="12">
        <f t="shared" si="40"/>
        <v>2850000</v>
      </c>
      <c r="W467" s="12">
        <f>SUM($V$5:V467)</f>
        <v>535230000</v>
      </c>
      <c r="X467" s="12">
        <v>0</v>
      </c>
    </row>
    <row r="468" spans="12:24" x14ac:dyDescent="0.3">
      <c r="L468" s="10">
        <v>463</v>
      </c>
      <c r="M468" s="12">
        <f t="shared" si="39"/>
        <v>28162400</v>
      </c>
      <c r="N468">
        <v>1.01</v>
      </c>
      <c r="O468" s="12">
        <f>SUM($M$5:M468)</f>
        <v>2773654700</v>
      </c>
      <c r="U468" s="10">
        <v>463</v>
      </c>
      <c r="V468" s="12">
        <f t="shared" si="40"/>
        <v>2850000</v>
      </c>
      <c r="W468" s="12">
        <f>SUM($V$5:V468)</f>
        <v>538080000</v>
      </c>
      <c r="X468" s="12">
        <v>0</v>
      </c>
    </row>
    <row r="469" spans="12:24" x14ac:dyDescent="0.3">
      <c r="L469" s="10">
        <v>464</v>
      </c>
      <c r="M469" s="12">
        <f t="shared" si="39"/>
        <v>28444600</v>
      </c>
      <c r="N469">
        <v>1.01</v>
      </c>
      <c r="O469" s="12">
        <f>SUM($M$5:M469)</f>
        <v>2802099300</v>
      </c>
      <c r="U469" s="10">
        <v>464</v>
      </c>
      <c r="V469" s="12">
        <f t="shared" si="40"/>
        <v>2850000</v>
      </c>
      <c r="W469" s="12">
        <f>SUM($V$5:V469)</f>
        <v>540930000</v>
      </c>
      <c r="X469" s="12">
        <v>0</v>
      </c>
    </row>
    <row r="470" spans="12:24" x14ac:dyDescent="0.3">
      <c r="L470" s="10">
        <v>465</v>
      </c>
      <c r="M470" s="12">
        <f t="shared" si="39"/>
        <v>28729600</v>
      </c>
      <c r="N470">
        <v>1.01</v>
      </c>
      <c r="O470" s="12">
        <f>SUM($M$5:M470)</f>
        <v>2830828900</v>
      </c>
      <c r="U470" s="10">
        <v>465</v>
      </c>
      <c r="V470" s="12">
        <f t="shared" si="40"/>
        <v>2900000</v>
      </c>
      <c r="W470" s="12">
        <f>SUM($V$5:V470)</f>
        <v>543830000</v>
      </c>
      <c r="X470" s="12">
        <v>0</v>
      </c>
    </row>
    <row r="471" spans="12:24" x14ac:dyDescent="0.3">
      <c r="L471" s="10">
        <v>466</v>
      </c>
      <c r="M471" s="12">
        <f t="shared" si="39"/>
        <v>29017500</v>
      </c>
      <c r="N471">
        <v>1.01</v>
      </c>
      <c r="O471" s="12">
        <f>SUM($M$5:M471)</f>
        <v>2859846400</v>
      </c>
      <c r="U471" s="10">
        <v>466</v>
      </c>
      <c r="V471" s="12">
        <f t="shared" si="40"/>
        <v>2900000</v>
      </c>
      <c r="W471" s="12">
        <f>SUM($V$5:V471)</f>
        <v>546730000</v>
      </c>
      <c r="X471" s="12">
        <v>0</v>
      </c>
    </row>
    <row r="472" spans="12:24" x14ac:dyDescent="0.3">
      <c r="L472" s="10">
        <v>467</v>
      </c>
      <c r="M472" s="12">
        <f t="shared" si="39"/>
        <v>29308200</v>
      </c>
      <c r="N472">
        <v>1.01</v>
      </c>
      <c r="O472" s="12">
        <f>SUM($M$5:M472)</f>
        <v>2889154600</v>
      </c>
      <c r="U472" s="10">
        <v>467</v>
      </c>
      <c r="V472" s="12">
        <f t="shared" si="40"/>
        <v>2900000</v>
      </c>
      <c r="W472" s="12">
        <f>SUM($V$5:V472)</f>
        <v>549630000</v>
      </c>
      <c r="X472" s="12">
        <v>0</v>
      </c>
    </row>
    <row r="473" spans="12:24" x14ac:dyDescent="0.3">
      <c r="L473" s="10">
        <v>468</v>
      </c>
      <c r="M473" s="12">
        <f t="shared" si="39"/>
        <v>29601800</v>
      </c>
      <c r="N473">
        <v>1.01</v>
      </c>
      <c r="O473" s="12">
        <f>SUM($M$5:M473)</f>
        <v>2918756400</v>
      </c>
      <c r="U473" s="10">
        <v>468</v>
      </c>
      <c r="V473" s="12">
        <f t="shared" si="40"/>
        <v>2900000</v>
      </c>
      <c r="W473" s="12">
        <f>SUM($V$5:V473)</f>
        <v>552530000</v>
      </c>
      <c r="X473" s="12">
        <v>0</v>
      </c>
    </row>
    <row r="474" spans="12:24" x14ac:dyDescent="0.3">
      <c r="L474" s="10">
        <v>469</v>
      </c>
      <c r="M474" s="12">
        <f t="shared" si="39"/>
        <v>29898400</v>
      </c>
      <c r="N474">
        <v>1.01</v>
      </c>
      <c r="O474" s="12">
        <f>SUM($M$5:M474)</f>
        <v>2948654800</v>
      </c>
      <c r="U474" s="10">
        <v>469</v>
      </c>
      <c r="V474" s="12">
        <f t="shared" si="40"/>
        <v>2900000</v>
      </c>
      <c r="W474" s="12">
        <f>SUM($V$5:V474)</f>
        <v>555430000</v>
      </c>
      <c r="X474" s="12">
        <v>0</v>
      </c>
    </row>
    <row r="475" spans="12:24" x14ac:dyDescent="0.3">
      <c r="L475" s="10">
        <v>470</v>
      </c>
      <c r="M475" s="12">
        <f t="shared" si="39"/>
        <v>30197900</v>
      </c>
      <c r="N475">
        <v>1.01</v>
      </c>
      <c r="O475" s="12">
        <f>SUM($M$5:M475)</f>
        <v>2978852700</v>
      </c>
      <c r="U475" s="10">
        <v>470</v>
      </c>
      <c r="V475" s="12">
        <f t="shared" si="40"/>
        <v>2900000</v>
      </c>
      <c r="W475" s="12">
        <f>SUM($V$5:V475)</f>
        <v>558330000</v>
      </c>
      <c r="X475" s="12">
        <v>0</v>
      </c>
    </row>
    <row r="476" spans="12:24" x14ac:dyDescent="0.3">
      <c r="L476" s="10">
        <v>471</v>
      </c>
      <c r="M476" s="12">
        <f t="shared" si="39"/>
        <v>30500400</v>
      </c>
      <c r="N476">
        <v>1.01</v>
      </c>
      <c r="O476" s="12">
        <f>SUM($M$5:M476)</f>
        <v>3009353100</v>
      </c>
      <c r="U476" s="10">
        <v>471</v>
      </c>
      <c r="V476" s="12">
        <f t="shared" si="40"/>
        <v>2900000</v>
      </c>
      <c r="W476" s="12">
        <f>SUM($V$5:V476)</f>
        <v>561230000</v>
      </c>
      <c r="X476" s="12">
        <v>0</v>
      </c>
    </row>
    <row r="477" spans="12:24" x14ac:dyDescent="0.3">
      <c r="L477" s="10">
        <v>472</v>
      </c>
      <c r="M477" s="12">
        <f t="shared" si="39"/>
        <v>30806000</v>
      </c>
      <c r="N477">
        <v>1.01</v>
      </c>
      <c r="O477" s="12">
        <f>SUM($M$5:M477)</f>
        <v>3040159100</v>
      </c>
      <c r="U477" s="10">
        <v>472</v>
      </c>
      <c r="V477" s="12">
        <f t="shared" si="40"/>
        <v>2900000</v>
      </c>
      <c r="W477" s="12">
        <f>SUM($V$5:V477)</f>
        <v>564130000</v>
      </c>
      <c r="X477" s="12">
        <v>0</v>
      </c>
    </row>
    <row r="478" spans="12:24" x14ac:dyDescent="0.3">
      <c r="L478" s="10">
        <v>473</v>
      </c>
      <c r="M478" s="12">
        <f t="shared" si="39"/>
        <v>31114600</v>
      </c>
      <c r="N478">
        <v>1.01</v>
      </c>
      <c r="O478" s="12">
        <f>SUM($M$5:M478)</f>
        <v>3071273700</v>
      </c>
      <c r="U478" s="10">
        <v>473</v>
      </c>
      <c r="V478" s="12">
        <f t="shared" si="40"/>
        <v>2900000</v>
      </c>
      <c r="W478" s="12">
        <f>SUM($V$5:V478)</f>
        <v>567030000</v>
      </c>
      <c r="X478" s="12">
        <v>0</v>
      </c>
    </row>
    <row r="479" spans="12:24" x14ac:dyDescent="0.3">
      <c r="L479" s="10">
        <v>474</v>
      </c>
      <c r="M479" s="12">
        <f t="shared" si="39"/>
        <v>31426300</v>
      </c>
      <c r="N479">
        <v>1.01</v>
      </c>
      <c r="O479" s="12">
        <f>SUM($M$5:M479)</f>
        <v>3102700000</v>
      </c>
      <c r="U479" s="10">
        <v>474</v>
      </c>
      <c r="V479" s="12">
        <f t="shared" si="40"/>
        <v>2900000</v>
      </c>
      <c r="W479" s="12">
        <f>SUM($V$5:V479)</f>
        <v>569930000</v>
      </c>
      <c r="X479" s="12">
        <v>0</v>
      </c>
    </row>
    <row r="480" spans="12:24" x14ac:dyDescent="0.3">
      <c r="L480" s="10">
        <v>475</v>
      </c>
      <c r="M480" s="12">
        <f t="shared" si="39"/>
        <v>31741100</v>
      </c>
      <c r="N480">
        <v>1.01</v>
      </c>
      <c r="O480" s="12">
        <f>SUM($M$5:M480)</f>
        <v>3134441100</v>
      </c>
      <c r="U480" s="10">
        <v>475</v>
      </c>
      <c r="V480" s="12">
        <f t="shared" si="40"/>
        <v>2950000</v>
      </c>
      <c r="W480" s="12">
        <f>SUM($V$5:V480)</f>
        <v>572880000</v>
      </c>
      <c r="X480" s="12">
        <v>0</v>
      </c>
    </row>
    <row r="481" spans="12:24" x14ac:dyDescent="0.3">
      <c r="L481" s="10">
        <v>476</v>
      </c>
      <c r="M481" s="12">
        <f t="shared" si="39"/>
        <v>32059100</v>
      </c>
      <c r="N481">
        <v>1.01</v>
      </c>
      <c r="O481" s="12">
        <f>SUM($M$5:M481)</f>
        <v>3166500200</v>
      </c>
      <c r="U481" s="10">
        <v>476</v>
      </c>
      <c r="V481" s="12">
        <f t="shared" si="40"/>
        <v>2950000</v>
      </c>
      <c r="W481" s="12">
        <f>SUM($V$5:V481)</f>
        <v>575830000</v>
      </c>
      <c r="X481" s="12">
        <v>0</v>
      </c>
    </row>
    <row r="482" spans="12:24" x14ac:dyDescent="0.3">
      <c r="L482" s="10">
        <v>477</v>
      </c>
      <c r="M482" s="12">
        <f t="shared" si="39"/>
        <v>32380200</v>
      </c>
      <c r="N482">
        <v>1.01</v>
      </c>
      <c r="O482" s="12">
        <f>SUM($M$5:M482)</f>
        <v>3198880400</v>
      </c>
      <c r="U482" s="10">
        <v>477</v>
      </c>
      <c r="V482" s="12">
        <f t="shared" si="40"/>
        <v>2950000</v>
      </c>
      <c r="W482" s="12">
        <f>SUM($V$5:V482)</f>
        <v>578780000</v>
      </c>
      <c r="X482" s="12">
        <v>0</v>
      </c>
    </row>
    <row r="483" spans="12:24" x14ac:dyDescent="0.3">
      <c r="L483" s="10">
        <v>478</v>
      </c>
      <c r="M483" s="12">
        <f t="shared" si="39"/>
        <v>32704600</v>
      </c>
      <c r="N483">
        <v>1.01</v>
      </c>
      <c r="O483" s="12">
        <f>SUM($M$5:M483)</f>
        <v>3231585000</v>
      </c>
      <c r="U483" s="10">
        <v>478</v>
      </c>
      <c r="V483" s="12">
        <f t="shared" si="40"/>
        <v>2950000</v>
      </c>
      <c r="W483" s="12">
        <f>SUM($V$5:V483)</f>
        <v>581730000</v>
      </c>
      <c r="X483" s="12">
        <v>0</v>
      </c>
    </row>
    <row r="484" spans="12:24" x14ac:dyDescent="0.3">
      <c r="L484" s="10">
        <v>479</v>
      </c>
      <c r="M484" s="12">
        <f t="shared" si="39"/>
        <v>33032200</v>
      </c>
      <c r="N484">
        <v>1.01</v>
      </c>
      <c r="O484" s="12">
        <f>SUM($M$5:M484)</f>
        <v>3264617200</v>
      </c>
      <c r="U484" s="10">
        <v>479</v>
      </c>
      <c r="V484" s="12">
        <f t="shared" si="40"/>
        <v>2950000</v>
      </c>
      <c r="W484" s="12">
        <f>SUM($V$5:V484)</f>
        <v>584680000</v>
      </c>
      <c r="X484" s="12">
        <v>0</v>
      </c>
    </row>
    <row r="485" spans="12:24" x14ac:dyDescent="0.3">
      <c r="L485" s="10">
        <v>480</v>
      </c>
      <c r="M485" s="12">
        <f t="shared" si="39"/>
        <v>33363100</v>
      </c>
      <c r="N485">
        <v>1.01</v>
      </c>
      <c r="O485" s="12">
        <f>SUM($M$5:M485)</f>
        <v>3297980300</v>
      </c>
      <c r="U485" s="10">
        <v>480</v>
      </c>
      <c r="V485" s="12">
        <f t="shared" si="40"/>
        <v>2950000</v>
      </c>
      <c r="W485" s="12">
        <f>SUM($V$5:V485)</f>
        <v>587630000</v>
      </c>
      <c r="X485" s="12">
        <v>0</v>
      </c>
    </row>
    <row r="486" spans="12:24" x14ac:dyDescent="0.3">
      <c r="L486" s="10">
        <v>481</v>
      </c>
      <c r="M486" s="12">
        <f t="shared" si="39"/>
        <v>33697300</v>
      </c>
      <c r="N486">
        <v>1.01</v>
      </c>
      <c r="O486" s="12">
        <f>SUM($M$5:M486)</f>
        <v>3331677600</v>
      </c>
      <c r="U486" s="10">
        <v>481</v>
      </c>
      <c r="V486" s="12">
        <f t="shared" si="40"/>
        <v>2950000</v>
      </c>
      <c r="W486" s="12">
        <f>SUM($V$5:V486)</f>
        <v>590580000</v>
      </c>
      <c r="X486" s="12">
        <v>0</v>
      </c>
    </row>
    <row r="487" spans="12:24" x14ac:dyDescent="0.3">
      <c r="L487" s="10">
        <v>482</v>
      </c>
      <c r="M487" s="12">
        <f t="shared" si="39"/>
        <v>34034800</v>
      </c>
      <c r="N487">
        <v>1.01</v>
      </c>
      <c r="O487" s="12">
        <f>SUM($M$5:M487)</f>
        <v>3365712400</v>
      </c>
      <c r="U487" s="10">
        <v>482</v>
      </c>
      <c r="V487" s="12">
        <f t="shared" si="40"/>
        <v>2950000</v>
      </c>
      <c r="W487" s="12">
        <f>SUM($V$5:V487)</f>
        <v>593530000</v>
      </c>
      <c r="X487" s="12">
        <v>0</v>
      </c>
    </row>
    <row r="488" spans="12:24" x14ac:dyDescent="0.3">
      <c r="L488" s="10">
        <v>483</v>
      </c>
      <c r="M488" s="12">
        <f t="shared" si="39"/>
        <v>34375700</v>
      </c>
      <c r="N488">
        <v>1.01</v>
      </c>
      <c r="O488" s="12">
        <f>SUM($M$5:M488)</f>
        <v>3400088100</v>
      </c>
      <c r="U488" s="10">
        <v>483</v>
      </c>
      <c r="V488" s="12">
        <f t="shared" si="40"/>
        <v>2950000</v>
      </c>
      <c r="W488" s="12">
        <f>SUM($V$5:V488)</f>
        <v>596480000</v>
      </c>
      <c r="X488" s="12">
        <v>0</v>
      </c>
    </row>
    <row r="489" spans="12:24" x14ac:dyDescent="0.3">
      <c r="L489" s="10">
        <v>484</v>
      </c>
      <c r="M489" s="12">
        <f t="shared" si="39"/>
        <v>34720000</v>
      </c>
      <c r="N489">
        <v>1.01</v>
      </c>
      <c r="O489" s="12">
        <f>SUM($M$5:M489)</f>
        <v>3434808100</v>
      </c>
      <c r="U489" s="10">
        <v>484</v>
      </c>
      <c r="V489" s="12">
        <f t="shared" si="40"/>
        <v>2950000</v>
      </c>
      <c r="W489" s="12">
        <f>SUM($V$5:V489)</f>
        <v>599430000</v>
      </c>
      <c r="X489" s="12">
        <v>0</v>
      </c>
    </row>
    <row r="490" spans="12:24" x14ac:dyDescent="0.3">
      <c r="L490" s="10">
        <v>485</v>
      </c>
      <c r="M490" s="12">
        <f t="shared" si="39"/>
        <v>35067800</v>
      </c>
      <c r="N490">
        <v>1.01</v>
      </c>
      <c r="O490" s="12">
        <f>SUM($M$5:M490)</f>
        <v>3469875900</v>
      </c>
      <c r="U490" s="10">
        <v>485</v>
      </c>
      <c r="V490" s="12">
        <f t="shared" si="40"/>
        <v>3000000</v>
      </c>
      <c r="W490" s="12">
        <f>SUM($V$5:V490)</f>
        <v>602430000</v>
      </c>
      <c r="X490" s="12">
        <v>0</v>
      </c>
    </row>
    <row r="491" spans="12:24" x14ac:dyDescent="0.3">
      <c r="L491" s="10">
        <v>486</v>
      </c>
      <c r="M491" s="12">
        <f t="shared" si="39"/>
        <v>35419000</v>
      </c>
      <c r="N491">
        <v>1.01</v>
      </c>
      <c r="O491" s="12">
        <f>SUM($M$5:M491)</f>
        <v>3505294900</v>
      </c>
      <c r="U491" s="10">
        <v>486</v>
      </c>
      <c r="V491" s="12">
        <f t="shared" si="40"/>
        <v>3000000</v>
      </c>
      <c r="W491" s="12">
        <f>SUM($V$5:V491)</f>
        <v>605430000</v>
      </c>
      <c r="X491" s="12">
        <v>0</v>
      </c>
    </row>
    <row r="492" spans="12:24" x14ac:dyDescent="0.3">
      <c r="L492" s="10">
        <v>487</v>
      </c>
      <c r="M492" s="12">
        <f t="shared" si="39"/>
        <v>35773700</v>
      </c>
      <c r="N492">
        <v>1.01</v>
      </c>
      <c r="O492" s="12">
        <f>SUM($M$5:M492)</f>
        <v>3541068600</v>
      </c>
      <c r="U492" s="10">
        <v>487</v>
      </c>
      <c r="V492" s="12">
        <f t="shared" si="40"/>
        <v>3000000</v>
      </c>
      <c r="W492" s="12">
        <f>SUM($V$5:V492)</f>
        <v>608430000</v>
      </c>
      <c r="X492" s="12">
        <v>0</v>
      </c>
    </row>
    <row r="493" spans="12:24" x14ac:dyDescent="0.3">
      <c r="L493" s="10">
        <v>488</v>
      </c>
      <c r="M493" s="12">
        <f t="shared" si="39"/>
        <v>36132000</v>
      </c>
      <c r="N493">
        <v>1.01</v>
      </c>
      <c r="O493" s="12">
        <f>SUM($M$5:M493)</f>
        <v>3577200600</v>
      </c>
      <c r="U493" s="10">
        <v>488</v>
      </c>
      <c r="V493" s="12">
        <f t="shared" si="40"/>
        <v>3000000</v>
      </c>
      <c r="W493" s="12">
        <f>SUM($V$5:V493)</f>
        <v>611430000</v>
      </c>
      <c r="X493" s="12">
        <v>0</v>
      </c>
    </row>
    <row r="494" spans="12:24" x14ac:dyDescent="0.3">
      <c r="L494" s="10">
        <v>489</v>
      </c>
      <c r="M494" s="12">
        <f t="shared" si="39"/>
        <v>36493900</v>
      </c>
      <c r="N494">
        <v>1.01</v>
      </c>
      <c r="O494" s="12">
        <f>SUM($M$5:M494)</f>
        <v>3613694500</v>
      </c>
      <c r="U494" s="10">
        <v>489</v>
      </c>
      <c r="V494" s="12">
        <f t="shared" si="40"/>
        <v>3000000</v>
      </c>
      <c r="W494" s="12">
        <f>SUM($V$5:V494)</f>
        <v>614430000</v>
      </c>
      <c r="X494" s="12">
        <v>0</v>
      </c>
    </row>
    <row r="495" spans="12:24" x14ac:dyDescent="0.3">
      <c r="L495" s="10">
        <v>490</v>
      </c>
      <c r="M495" s="12">
        <f t="shared" si="39"/>
        <v>36859400</v>
      </c>
      <c r="N495">
        <v>1.01</v>
      </c>
      <c r="O495" s="12">
        <f>SUM($M$5:M495)</f>
        <v>3650553900</v>
      </c>
      <c r="U495" s="10">
        <v>490</v>
      </c>
      <c r="V495" s="12">
        <f t="shared" si="40"/>
        <v>3000000</v>
      </c>
      <c r="W495" s="12">
        <f>SUM($V$5:V495)</f>
        <v>617430000</v>
      </c>
      <c r="X495" s="12">
        <v>0</v>
      </c>
    </row>
    <row r="496" spans="12:24" x14ac:dyDescent="0.3">
      <c r="L496" s="10">
        <v>491</v>
      </c>
      <c r="M496" s="12">
        <f t="shared" ref="M496:M505" si="41">ROUNDUP((M495+500)*N496,-2)</f>
        <v>37228500</v>
      </c>
      <c r="N496">
        <v>1.01</v>
      </c>
      <c r="O496" s="12">
        <f>SUM($M$5:M496)</f>
        <v>3687782400</v>
      </c>
      <c r="U496" s="10">
        <v>491</v>
      </c>
      <c r="V496" s="12">
        <f t="shared" si="40"/>
        <v>3000000</v>
      </c>
      <c r="W496" s="12">
        <f>SUM($V$5:V496)</f>
        <v>620430000</v>
      </c>
      <c r="X496" s="12">
        <v>0</v>
      </c>
    </row>
    <row r="497" spans="12:24" x14ac:dyDescent="0.3">
      <c r="L497" s="10">
        <v>492</v>
      </c>
      <c r="M497" s="12">
        <f t="shared" si="41"/>
        <v>37601300</v>
      </c>
      <c r="N497">
        <v>1.01</v>
      </c>
      <c r="O497" s="12">
        <f>SUM($M$5:M497)</f>
        <v>3725383700</v>
      </c>
      <c r="U497" s="10">
        <v>492</v>
      </c>
      <c r="V497" s="12">
        <f t="shared" si="40"/>
        <v>3000000</v>
      </c>
      <c r="W497" s="12">
        <f>SUM($V$5:V497)</f>
        <v>623430000</v>
      </c>
      <c r="X497" s="12">
        <v>0</v>
      </c>
    </row>
    <row r="498" spans="12:24" x14ac:dyDescent="0.3">
      <c r="L498" s="10">
        <v>493</v>
      </c>
      <c r="M498" s="12">
        <f t="shared" si="41"/>
        <v>37977900</v>
      </c>
      <c r="N498">
        <v>1.01</v>
      </c>
      <c r="O498" s="12">
        <f>SUM($M$5:M498)</f>
        <v>3763361600</v>
      </c>
      <c r="U498" s="10">
        <v>493</v>
      </c>
      <c r="V498" s="12">
        <f t="shared" si="40"/>
        <v>3000000</v>
      </c>
      <c r="W498" s="12">
        <f>SUM($V$5:V498)</f>
        <v>626430000</v>
      </c>
      <c r="X498" s="12">
        <v>0</v>
      </c>
    </row>
    <row r="499" spans="12:24" x14ac:dyDescent="0.3">
      <c r="L499" s="10">
        <v>494</v>
      </c>
      <c r="M499" s="12">
        <f t="shared" si="41"/>
        <v>38358200</v>
      </c>
      <c r="N499">
        <v>1.01</v>
      </c>
      <c r="O499" s="12">
        <f>SUM($M$5:M499)</f>
        <v>3801719800</v>
      </c>
      <c r="U499" s="10">
        <v>494</v>
      </c>
      <c r="V499" s="12">
        <f t="shared" si="40"/>
        <v>3000000</v>
      </c>
      <c r="W499" s="12">
        <f>SUM($V$5:V499)</f>
        <v>629430000</v>
      </c>
      <c r="X499" s="12">
        <v>0</v>
      </c>
    </row>
    <row r="500" spans="12:24" x14ac:dyDescent="0.3">
      <c r="L500" s="10">
        <v>495</v>
      </c>
      <c r="M500" s="12">
        <f t="shared" si="41"/>
        <v>38742300</v>
      </c>
      <c r="N500">
        <v>1.01</v>
      </c>
      <c r="O500" s="12">
        <f>SUM($M$5:M500)</f>
        <v>3840462100</v>
      </c>
      <c r="U500" s="10">
        <v>495</v>
      </c>
      <c r="V500" s="12">
        <f t="shared" si="40"/>
        <v>3050000</v>
      </c>
      <c r="W500" s="12">
        <f>SUM($V$5:V500)</f>
        <v>632480000</v>
      </c>
      <c r="X500" s="12">
        <v>0</v>
      </c>
    </row>
    <row r="501" spans="12:24" x14ac:dyDescent="0.3">
      <c r="L501" s="10">
        <v>496</v>
      </c>
      <c r="M501" s="12">
        <f t="shared" si="41"/>
        <v>39130300</v>
      </c>
      <c r="N501">
        <v>1.01</v>
      </c>
      <c r="O501" s="12">
        <f>SUM($M$5:M501)</f>
        <v>3879592400</v>
      </c>
      <c r="U501" s="10">
        <v>496</v>
      </c>
      <c r="V501" s="12">
        <f t="shared" si="40"/>
        <v>3050000</v>
      </c>
      <c r="W501" s="12">
        <f>SUM($V$5:V501)</f>
        <v>635530000</v>
      </c>
      <c r="X501" s="12">
        <v>0</v>
      </c>
    </row>
    <row r="502" spans="12:24" x14ac:dyDescent="0.3">
      <c r="L502" s="10">
        <v>497</v>
      </c>
      <c r="M502" s="12">
        <f t="shared" si="41"/>
        <v>39522200</v>
      </c>
      <c r="N502">
        <v>1.01</v>
      </c>
      <c r="O502" s="12">
        <f>SUM($M$5:M502)</f>
        <v>3919114600</v>
      </c>
      <c r="U502" s="10">
        <v>497</v>
      </c>
      <c r="V502" s="12">
        <f t="shared" si="40"/>
        <v>3050000</v>
      </c>
      <c r="W502" s="12">
        <f>SUM($V$5:V502)</f>
        <v>638580000</v>
      </c>
      <c r="X502" s="12">
        <v>0</v>
      </c>
    </row>
    <row r="503" spans="12:24" x14ac:dyDescent="0.3">
      <c r="L503" s="10">
        <v>498</v>
      </c>
      <c r="M503" s="12">
        <f t="shared" si="41"/>
        <v>39918000</v>
      </c>
      <c r="N503">
        <v>1.01</v>
      </c>
      <c r="O503" s="12">
        <f>SUM($M$5:M503)</f>
        <v>3959032600</v>
      </c>
      <c r="U503" s="10">
        <v>498</v>
      </c>
      <c r="V503" s="12">
        <f t="shared" si="40"/>
        <v>3050000</v>
      </c>
      <c r="W503" s="12">
        <f>SUM($V$5:V503)</f>
        <v>641630000</v>
      </c>
      <c r="X503" s="12">
        <v>0</v>
      </c>
    </row>
    <row r="504" spans="12:24" x14ac:dyDescent="0.3">
      <c r="L504" s="10">
        <v>499</v>
      </c>
      <c r="M504" s="12">
        <f t="shared" si="41"/>
        <v>40317700</v>
      </c>
      <c r="N504">
        <v>1.01</v>
      </c>
      <c r="O504" s="12">
        <f>SUM($M$5:M504)</f>
        <v>3999350300</v>
      </c>
      <c r="U504" s="10">
        <v>499</v>
      </c>
      <c r="V504" s="12">
        <f t="shared" si="40"/>
        <v>3050000</v>
      </c>
      <c r="W504" s="12">
        <f>SUM($V$5:V504)</f>
        <v>644680000</v>
      </c>
      <c r="X504" s="12">
        <v>0</v>
      </c>
    </row>
    <row r="505" spans="12:24" x14ac:dyDescent="0.3">
      <c r="L505" s="10">
        <v>500</v>
      </c>
      <c r="M505" s="12">
        <f t="shared" si="41"/>
        <v>40721400</v>
      </c>
      <c r="N505">
        <v>1.01</v>
      </c>
      <c r="O505" s="12">
        <f>SUM($M$5:M505)</f>
        <v>4040071700</v>
      </c>
      <c r="U505" s="10">
        <v>500</v>
      </c>
      <c r="V505" s="12">
        <f t="shared" si="40"/>
        <v>3050000</v>
      </c>
      <c r="W505" s="12">
        <f>SUM($V$5:V505)</f>
        <v>647730000</v>
      </c>
      <c r="X505" s="12">
        <v>0</v>
      </c>
    </row>
    <row r="506" spans="12:24" x14ac:dyDescent="0.3">
      <c r="M506" s="12"/>
      <c r="O506" s="12"/>
      <c r="U506" s="10">
        <v>501</v>
      </c>
      <c r="V506" s="12">
        <f t="shared" si="40"/>
        <v>3050000</v>
      </c>
      <c r="W506" s="12">
        <f>SUM($V$5:V506)</f>
        <v>650780000</v>
      </c>
      <c r="X506" s="12">
        <v>0</v>
      </c>
    </row>
    <row r="507" spans="12:24" x14ac:dyDescent="0.3">
      <c r="M507" s="12"/>
      <c r="O507" s="12"/>
      <c r="U507" s="10">
        <v>502</v>
      </c>
      <c r="V507" s="12">
        <f t="shared" si="40"/>
        <v>3050000</v>
      </c>
      <c r="W507" s="12">
        <f>SUM($V$5:V507)</f>
        <v>653830000</v>
      </c>
      <c r="X507" s="12">
        <v>0</v>
      </c>
    </row>
    <row r="508" spans="12:24" x14ac:dyDescent="0.3">
      <c r="M508" s="12"/>
      <c r="O508" s="12"/>
      <c r="U508" s="10">
        <v>503</v>
      </c>
      <c r="V508" s="12">
        <f t="shared" si="40"/>
        <v>3050000</v>
      </c>
      <c r="W508" s="12">
        <f>SUM($V$5:V508)</f>
        <v>656880000</v>
      </c>
      <c r="X508" s="12">
        <v>0</v>
      </c>
    </row>
    <row r="509" spans="12:24" x14ac:dyDescent="0.3">
      <c r="M509" s="12"/>
      <c r="O509" s="12"/>
      <c r="U509" s="10">
        <v>504</v>
      </c>
      <c r="V509" s="12">
        <f t="shared" si="40"/>
        <v>3050000</v>
      </c>
      <c r="W509" s="12">
        <f>SUM($V$5:V509)</f>
        <v>659930000</v>
      </c>
      <c r="X509" s="12">
        <v>0</v>
      </c>
    </row>
    <row r="510" spans="12:24" x14ac:dyDescent="0.3">
      <c r="M510" s="12"/>
      <c r="O510" s="12"/>
      <c r="U510" s="10">
        <v>505</v>
      </c>
      <c r="V510" s="12">
        <f t="shared" si="40"/>
        <v>3100000</v>
      </c>
      <c r="W510" s="12">
        <f>SUM($V$5:V510)</f>
        <v>663030000</v>
      </c>
      <c r="X510" s="12">
        <v>0</v>
      </c>
    </row>
    <row r="511" spans="12:24" x14ac:dyDescent="0.3">
      <c r="U511" s="10">
        <v>506</v>
      </c>
      <c r="V511" s="12">
        <f t="shared" si="40"/>
        <v>3100000</v>
      </c>
      <c r="W511" s="12">
        <f>SUM($V$5:V511)</f>
        <v>666130000</v>
      </c>
      <c r="X511" s="12">
        <v>0</v>
      </c>
    </row>
    <row r="512" spans="12:24" x14ac:dyDescent="0.3">
      <c r="U512" s="10">
        <v>507</v>
      </c>
      <c r="V512" s="12">
        <f t="shared" si="40"/>
        <v>3100000</v>
      </c>
      <c r="W512" s="12">
        <f>SUM($V$5:V512)</f>
        <v>669230000</v>
      </c>
      <c r="X512" s="12">
        <v>0</v>
      </c>
    </row>
    <row r="513" spans="21:24" x14ac:dyDescent="0.3">
      <c r="U513" s="10">
        <v>508</v>
      </c>
      <c r="V513" s="12">
        <f t="shared" si="40"/>
        <v>3100000</v>
      </c>
      <c r="W513" s="12">
        <f>SUM($V$5:V513)</f>
        <v>672330000</v>
      </c>
      <c r="X513" s="12">
        <v>0</v>
      </c>
    </row>
    <row r="514" spans="21:24" x14ac:dyDescent="0.3">
      <c r="U514" s="10">
        <v>509</v>
      </c>
      <c r="V514" s="12">
        <f t="shared" si="40"/>
        <v>3100000</v>
      </c>
      <c r="W514" s="12">
        <f>SUM($V$5:V514)</f>
        <v>675430000</v>
      </c>
      <c r="X514" s="12">
        <v>0</v>
      </c>
    </row>
    <row r="515" spans="21:24" x14ac:dyDescent="0.3">
      <c r="U515" s="10">
        <v>510</v>
      </c>
      <c r="V515" s="12">
        <f t="shared" si="40"/>
        <v>3100000</v>
      </c>
      <c r="W515" s="12">
        <f>SUM($V$5:V515)</f>
        <v>678530000</v>
      </c>
      <c r="X515" s="12">
        <v>0</v>
      </c>
    </row>
    <row r="516" spans="21:24" x14ac:dyDescent="0.3">
      <c r="U516" s="10">
        <v>511</v>
      </c>
      <c r="V516" s="12">
        <f t="shared" si="40"/>
        <v>3100000</v>
      </c>
      <c r="W516" s="12">
        <f>SUM($V$5:V516)</f>
        <v>681630000</v>
      </c>
      <c r="X516" s="12">
        <v>0</v>
      </c>
    </row>
    <row r="517" spans="21:24" x14ac:dyDescent="0.3">
      <c r="U517" s="10">
        <v>512</v>
      </c>
      <c r="V517" s="12">
        <f t="shared" si="40"/>
        <v>3100000</v>
      </c>
      <c r="W517" s="12">
        <f>SUM($V$5:V517)</f>
        <v>684730000</v>
      </c>
      <c r="X517" s="12">
        <v>0</v>
      </c>
    </row>
    <row r="518" spans="21:24" x14ac:dyDescent="0.3">
      <c r="U518" s="10">
        <v>513</v>
      </c>
      <c r="V518" s="12">
        <f t="shared" si="40"/>
        <v>3100000</v>
      </c>
      <c r="W518" s="12">
        <f>SUM($V$5:V518)</f>
        <v>687830000</v>
      </c>
      <c r="X518" s="12">
        <v>0</v>
      </c>
    </row>
    <row r="519" spans="21:24" x14ac:dyDescent="0.3">
      <c r="U519" s="10">
        <v>514</v>
      </c>
      <c r="V519" s="12">
        <f t="shared" si="40"/>
        <v>3100000</v>
      </c>
      <c r="W519" s="12">
        <f>SUM($V$5:V519)</f>
        <v>690930000</v>
      </c>
      <c r="X519" s="12">
        <v>0</v>
      </c>
    </row>
    <row r="520" spans="21:24" x14ac:dyDescent="0.3">
      <c r="U520" s="10">
        <v>515</v>
      </c>
      <c r="V520" s="12">
        <f t="shared" si="40"/>
        <v>3150000</v>
      </c>
      <c r="W520" s="12">
        <f>SUM($V$5:V520)</f>
        <v>694080000</v>
      </c>
      <c r="X520" s="12">
        <v>0</v>
      </c>
    </row>
    <row r="521" spans="21:24" x14ac:dyDescent="0.3">
      <c r="U521" s="10">
        <v>516</v>
      </c>
      <c r="V521" s="12">
        <f t="shared" si="40"/>
        <v>3150000</v>
      </c>
      <c r="W521" s="12">
        <f>SUM($V$5:V521)</f>
        <v>697230000</v>
      </c>
      <c r="X521" s="12">
        <v>0</v>
      </c>
    </row>
    <row r="522" spans="21:24" x14ac:dyDescent="0.3">
      <c r="U522" s="10">
        <v>517</v>
      </c>
      <c r="V522" s="12">
        <f t="shared" si="40"/>
        <v>3150000</v>
      </c>
      <c r="W522" s="12">
        <f>SUM($V$5:V522)</f>
        <v>700380000</v>
      </c>
      <c r="X522" s="12">
        <v>0</v>
      </c>
    </row>
    <row r="523" spans="21:24" x14ac:dyDescent="0.3">
      <c r="U523" s="10">
        <v>518</v>
      </c>
      <c r="V523" s="12">
        <f t="shared" si="40"/>
        <v>3150000</v>
      </c>
      <c r="W523" s="12">
        <f>SUM($V$5:V523)</f>
        <v>703530000</v>
      </c>
      <c r="X523" s="12">
        <v>0</v>
      </c>
    </row>
    <row r="524" spans="21:24" x14ac:dyDescent="0.3">
      <c r="U524" s="10">
        <v>519</v>
      </c>
      <c r="V524" s="12">
        <f t="shared" si="40"/>
        <v>3150000</v>
      </c>
      <c r="W524" s="12">
        <f>SUM($V$5:V524)</f>
        <v>706680000</v>
      </c>
      <c r="X524" s="12">
        <v>0</v>
      </c>
    </row>
    <row r="525" spans="21:24" x14ac:dyDescent="0.3">
      <c r="U525" s="10">
        <v>520</v>
      </c>
      <c r="V525" s="12">
        <f t="shared" si="40"/>
        <v>3150000</v>
      </c>
      <c r="W525" s="12">
        <f>SUM($V$5:V525)</f>
        <v>709830000</v>
      </c>
      <c r="X525" s="12">
        <v>0</v>
      </c>
    </row>
    <row r="526" spans="21:24" x14ac:dyDescent="0.3">
      <c r="U526" s="10">
        <v>521</v>
      </c>
      <c r="V526" s="12">
        <f t="shared" si="40"/>
        <v>3150000</v>
      </c>
      <c r="W526" s="12">
        <f>SUM($V$5:V526)</f>
        <v>712980000</v>
      </c>
      <c r="X526" s="12">
        <v>0</v>
      </c>
    </row>
    <row r="527" spans="21:24" x14ac:dyDescent="0.3">
      <c r="U527" s="10">
        <v>522</v>
      </c>
      <c r="V527" s="12">
        <f t="shared" si="40"/>
        <v>3150000</v>
      </c>
      <c r="W527" s="12">
        <f>SUM($V$5:V527)</f>
        <v>716130000</v>
      </c>
      <c r="X527" s="12">
        <v>0</v>
      </c>
    </row>
    <row r="528" spans="21:24" x14ac:dyDescent="0.3">
      <c r="U528" s="10">
        <v>523</v>
      </c>
      <c r="V528" s="12">
        <f t="shared" si="40"/>
        <v>3150000</v>
      </c>
      <c r="W528" s="12">
        <f>SUM($V$5:V528)</f>
        <v>719280000</v>
      </c>
      <c r="X528" s="12">
        <v>0</v>
      </c>
    </row>
    <row r="529" spans="21:24" x14ac:dyDescent="0.3">
      <c r="U529" s="10">
        <v>524</v>
      </c>
      <c r="V529" s="12">
        <f t="shared" ref="V529:V592" si="42">V519+50000</f>
        <v>3150000</v>
      </c>
      <c r="W529" s="12">
        <f>SUM($V$5:V529)</f>
        <v>722430000</v>
      </c>
      <c r="X529" s="12">
        <v>0</v>
      </c>
    </row>
    <row r="530" spans="21:24" x14ac:dyDescent="0.3">
      <c r="U530" s="10">
        <v>525</v>
      </c>
      <c r="V530" s="12">
        <f t="shared" si="42"/>
        <v>3200000</v>
      </c>
      <c r="W530" s="12">
        <f>SUM($V$5:V530)</f>
        <v>725630000</v>
      </c>
      <c r="X530" s="12">
        <v>0</v>
      </c>
    </row>
    <row r="531" spans="21:24" x14ac:dyDescent="0.3">
      <c r="U531" s="10">
        <v>526</v>
      </c>
      <c r="V531" s="12">
        <f t="shared" si="42"/>
        <v>3200000</v>
      </c>
      <c r="W531" s="12">
        <f>SUM($V$5:V531)</f>
        <v>728830000</v>
      </c>
      <c r="X531" s="12">
        <v>0</v>
      </c>
    </row>
    <row r="532" spans="21:24" x14ac:dyDescent="0.3">
      <c r="U532" s="10">
        <v>527</v>
      </c>
      <c r="V532" s="12">
        <f t="shared" si="42"/>
        <v>3200000</v>
      </c>
      <c r="W532" s="12">
        <f>SUM($V$5:V532)</f>
        <v>732030000</v>
      </c>
      <c r="X532" s="12">
        <v>0</v>
      </c>
    </row>
    <row r="533" spans="21:24" x14ac:dyDescent="0.3">
      <c r="U533" s="10">
        <v>528</v>
      </c>
      <c r="V533" s="12">
        <f t="shared" si="42"/>
        <v>3200000</v>
      </c>
      <c r="W533" s="12">
        <f>SUM($V$5:V533)</f>
        <v>735230000</v>
      </c>
      <c r="X533" s="12">
        <v>0</v>
      </c>
    </row>
    <row r="534" spans="21:24" x14ac:dyDescent="0.3">
      <c r="U534" s="10">
        <v>529</v>
      </c>
      <c r="V534" s="12">
        <f t="shared" si="42"/>
        <v>3200000</v>
      </c>
      <c r="W534" s="12">
        <f>SUM($V$5:V534)</f>
        <v>738430000</v>
      </c>
      <c r="X534" s="12">
        <v>0</v>
      </c>
    </row>
    <row r="535" spans="21:24" x14ac:dyDescent="0.3">
      <c r="U535" s="10">
        <v>530</v>
      </c>
      <c r="V535" s="12">
        <f t="shared" si="42"/>
        <v>3200000</v>
      </c>
      <c r="W535" s="12">
        <f>SUM($V$5:V535)</f>
        <v>741630000</v>
      </c>
      <c r="X535" s="12">
        <v>0</v>
      </c>
    </row>
    <row r="536" spans="21:24" x14ac:dyDescent="0.3">
      <c r="U536" s="10">
        <v>531</v>
      </c>
      <c r="V536" s="12">
        <f t="shared" si="42"/>
        <v>3200000</v>
      </c>
      <c r="W536" s="12">
        <f>SUM($V$5:V536)</f>
        <v>744830000</v>
      </c>
      <c r="X536" s="12">
        <v>0</v>
      </c>
    </row>
    <row r="537" spans="21:24" x14ac:dyDescent="0.3">
      <c r="U537" s="10">
        <v>532</v>
      </c>
      <c r="V537" s="12">
        <f t="shared" si="42"/>
        <v>3200000</v>
      </c>
      <c r="W537" s="12">
        <f>SUM($V$5:V537)</f>
        <v>748030000</v>
      </c>
      <c r="X537" s="12">
        <v>0</v>
      </c>
    </row>
    <row r="538" spans="21:24" x14ac:dyDescent="0.3">
      <c r="U538" s="10">
        <v>533</v>
      </c>
      <c r="V538" s="12">
        <f t="shared" si="42"/>
        <v>3200000</v>
      </c>
      <c r="W538" s="12">
        <f>SUM($V$5:V538)</f>
        <v>751230000</v>
      </c>
      <c r="X538" s="12">
        <v>0</v>
      </c>
    </row>
    <row r="539" spans="21:24" x14ac:dyDescent="0.3">
      <c r="U539" s="10">
        <v>534</v>
      </c>
      <c r="V539" s="12">
        <f t="shared" si="42"/>
        <v>3200000</v>
      </c>
      <c r="W539" s="12">
        <f>SUM($V$5:V539)</f>
        <v>754430000</v>
      </c>
      <c r="X539" s="12">
        <v>0</v>
      </c>
    </row>
    <row r="540" spans="21:24" x14ac:dyDescent="0.3">
      <c r="U540" s="10">
        <v>535</v>
      </c>
      <c r="V540" s="12">
        <f t="shared" si="42"/>
        <v>3250000</v>
      </c>
      <c r="W540" s="12">
        <f>SUM($V$5:V540)</f>
        <v>757680000</v>
      </c>
      <c r="X540" s="12">
        <v>0</v>
      </c>
    </row>
    <row r="541" spans="21:24" x14ac:dyDescent="0.3">
      <c r="U541" s="10">
        <v>536</v>
      </c>
      <c r="V541" s="12">
        <f t="shared" si="42"/>
        <v>3250000</v>
      </c>
      <c r="W541" s="12">
        <f>SUM($V$5:V541)</f>
        <v>760930000</v>
      </c>
      <c r="X541" s="12">
        <v>0</v>
      </c>
    </row>
    <row r="542" spans="21:24" x14ac:dyDescent="0.3">
      <c r="U542" s="10">
        <v>537</v>
      </c>
      <c r="V542" s="12">
        <f t="shared" si="42"/>
        <v>3250000</v>
      </c>
      <c r="W542" s="12">
        <f>SUM($V$5:V542)</f>
        <v>764180000</v>
      </c>
      <c r="X542" s="12">
        <v>0</v>
      </c>
    </row>
    <row r="543" spans="21:24" x14ac:dyDescent="0.3">
      <c r="U543" s="10">
        <v>538</v>
      </c>
      <c r="V543" s="12">
        <f t="shared" si="42"/>
        <v>3250000</v>
      </c>
      <c r="W543" s="12">
        <f>SUM($V$5:V543)</f>
        <v>767430000</v>
      </c>
      <c r="X543" s="12">
        <v>0</v>
      </c>
    </row>
    <row r="544" spans="21:24" x14ac:dyDescent="0.3">
      <c r="U544" s="10">
        <v>539</v>
      </c>
      <c r="V544" s="12">
        <f t="shared" si="42"/>
        <v>3250000</v>
      </c>
      <c r="W544" s="12">
        <f>SUM($V$5:V544)</f>
        <v>770680000</v>
      </c>
      <c r="X544" s="12">
        <v>0</v>
      </c>
    </row>
    <row r="545" spans="21:24" x14ac:dyDescent="0.3">
      <c r="U545" s="10">
        <v>540</v>
      </c>
      <c r="V545" s="12">
        <f t="shared" si="42"/>
        <v>3250000</v>
      </c>
      <c r="W545" s="12">
        <f>SUM($V$5:V545)</f>
        <v>773930000</v>
      </c>
      <c r="X545" s="12">
        <v>0</v>
      </c>
    </row>
    <row r="546" spans="21:24" x14ac:dyDescent="0.3">
      <c r="U546" s="10">
        <v>541</v>
      </c>
      <c r="V546" s="12">
        <f t="shared" si="42"/>
        <v>3250000</v>
      </c>
      <c r="W546" s="12">
        <f>SUM($V$5:V546)</f>
        <v>777180000</v>
      </c>
      <c r="X546" s="12">
        <v>0</v>
      </c>
    </row>
    <row r="547" spans="21:24" x14ac:dyDescent="0.3">
      <c r="U547" s="10">
        <v>542</v>
      </c>
      <c r="V547" s="12">
        <f t="shared" si="42"/>
        <v>3250000</v>
      </c>
      <c r="W547" s="12">
        <f>SUM($V$5:V547)</f>
        <v>780430000</v>
      </c>
      <c r="X547" s="12">
        <v>0</v>
      </c>
    </row>
    <row r="548" spans="21:24" x14ac:dyDescent="0.3">
      <c r="U548" s="10">
        <v>543</v>
      </c>
      <c r="V548" s="12">
        <f t="shared" si="42"/>
        <v>3250000</v>
      </c>
      <c r="W548" s="12">
        <f>SUM($V$5:V548)</f>
        <v>783680000</v>
      </c>
      <c r="X548" s="12">
        <v>0</v>
      </c>
    </row>
    <row r="549" spans="21:24" x14ac:dyDescent="0.3">
      <c r="U549" s="10">
        <v>544</v>
      </c>
      <c r="V549" s="12">
        <f t="shared" si="42"/>
        <v>3250000</v>
      </c>
      <c r="W549" s="12">
        <f>SUM($V$5:V549)</f>
        <v>786930000</v>
      </c>
      <c r="X549" s="12">
        <v>0</v>
      </c>
    </row>
    <row r="550" spans="21:24" x14ac:dyDescent="0.3">
      <c r="U550" s="10">
        <v>545</v>
      </c>
      <c r="V550" s="12">
        <f t="shared" si="42"/>
        <v>3300000</v>
      </c>
      <c r="W550" s="12">
        <f>SUM($V$5:V550)</f>
        <v>790230000</v>
      </c>
      <c r="X550" s="12">
        <v>0</v>
      </c>
    </row>
    <row r="551" spans="21:24" x14ac:dyDescent="0.3">
      <c r="U551" s="10">
        <v>546</v>
      </c>
      <c r="V551" s="12">
        <f t="shared" si="42"/>
        <v>3300000</v>
      </c>
      <c r="W551" s="12">
        <f>SUM($V$5:V551)</f>
        <v>793530000</v>
      </c>
      <c r="X551" s="12">
        <v>0</v>
      </c>
    </row>
    <row r="552" spans="21:24" x14ac:dyDescent="0.3">
      <c r="U552" s="10">
        <v>547</v>
      </c>
      <c r="V552" s="12">
        <f t="shared" si="42"/>
        <v>3300000</v>
      </c>
      <c r="W552" s="12">
        <f>SUM($V$5:V552)</f>
        <v>796830000</v>
      </c>
      <c r="X552" s="12">
        <v>0</v>
      </c>
    </row>
    <row r="553" spans="21:24" x14ac:dyDescent="0.3">
      <c r="U553" s="10">
        <v>548</v>
      </c>
      <c r="V553" s="12">
        <f t="shared" si="42"/>
        <v>3300000</v>
      </c>
      <c r="W553" s="12">
        <f>SUM($V$5:V553)</f>
        <v>800130000</v>
      </c>
      <c r="X553" s="12">
        <v>0</v>
      </c>
    </row>
    <row r="554" spans="21:24" x14ac:dyDescent="0.3">
      <c r="U554" s="10">
        <v>549</v>
      </c>
      <c r="V554" s="12">
        <f t="shared" si="42"/>
        <v>3300000</v>
      </c>
      <c r="W554" s="12">
        <f>SUM($V$5:V554)</f>
        <v>803430000</v>
      </c>
      <c r="X554" s="12">
        <v>0</v>
      </c>
    </row>
    <row r="555" spans="21:24" x14ac:dyDescent="0.3">
      <c r="U555" s="10">
        <v>550</v>
      </c>
      <c r="V555" s="12">
        <f t="shared" si="42"/>
        <v>3300000</v>
      </c>
      <c r="W555" s="12">
        <f>SUM($V$5:V555)</f>
        <v>806730000</v>
      </c>
      <c r="X555" s="12">
        <v>0</v>
      </c>
    </row>
    <row r="556" spans="21:24" x14ac:dyDescent="0.3">
      <c r="U556" s="10">
        <v>551</v>
      </c>
      <c r="V556" s="12">
        <f t="shared" si="42"/>
        <v>3300000</v>
      </c>
      <c r="W556" s="12">
        <f>SUM($V$5:V556)</f>
        <v>810030000</v>
      </c>
      <c r="X556" s="12">
        <v>0</v>
      </c>
    </row>
    <row r="557" spans="21:24" x14ac:dyDescent="0.3">
      <c r="U557" s="10">
        <v>552</v>
      </c>
      <c r="V557" s="12">
        <f t="shared" si="42"/>
        <v>3300000</v>
      </c>
      <c r="W557" s="12">
        <f>SUM($V$5:V557)</f>
        <v>813330000</v>
      </c>
      <c r="X557" s="12">
        <v>0</v>
      </c>
    </row>
    <row r="558" spans="21:24" x14ac:dyDescent="0.3">
      <c r="U558" s="10">
        <v>553</v>
      </c>
      <c r="V558" s="12">
        <f t="shared" si="42"/>
        <v>3300000</v>
      </c>
      <c r="W558" s="12">
        <f>SUM($V$5:V558)</f>
        <v>816630000</v>
      </c>
      <c r="X558" s="12">
        <v>0</v>
      </c>
    </row>
    <row r="559" spans="21:24" x14ac:dyDescent="0.3">
      <c r="U559" s="10">
        <v>554</v>
      </c>
      <c r="V559" s="12">
        <f t="shared" si="42"/>
        <v>3300000</v>
      </c>
      <c r="W559" s="12">
        <f>SUM($V$5:V559)</f>
        <v>819930000</v>
      </c>
      <c r="X559" s="12">
        <v>0</v>
      </c>
    </row>
    <row r="560" spans="21:24" x14ac:dyDescent="0.3">
      <c r="U560" s="10">
        <v>555</v>
      </c>
      <c r="V560" s="12">
        <f t="shared" si="42"/>
        <v>3350000</v>
      </c>
      <c r="W560" s="12">
        <f>SUM($V$5:V560)</f>
        <v>823280000</v>
      </c>
      <c r="X560" s="12">
        <v>0</v>
      </c>
    </row>
    <row r="561" spans="21:24" x14ac:dyDescent="0.3">
      <c r="U561" s="10">
        <v>556</v>
      </c>
      <c r="V561" s="12">
        <f t="shared" si="42"/>
        <v>3350000</v>
      </c>
      <c r="W561" s="12">
        <f>SUM($V$5:V561)</f>
        <v>826630000</v>
      </c>
      <c r="X561" s="12">
        <v>0</v>
      </c>
    </row>
    <row r="562" spans="21:24" x14ac:dyDescent="0.3">
      <c r="U562" s="10">
        <v>557</v>
      </c>
      <c r="V562" s="12">
        <f t="shared" si="42"/>
        <v>3350000</v>
      </c>
      <c r="W562" s="12">
        <f>SUM($V$5:V562)</f>
        <v>829980000</v>
      </c>
      <c r="X562" s="12">
        <v>0</v>
      </c>
    </row>
    <row r="563" spans="21:24" x14ac:dyDescent="0.3">
      <c r="U563" s="10">
        <v>558</v>
      </c>
      <c r="V563" s="12">
        <f t="shared" si="42"/>
        <v>3350000</v>
      </c>
      <c r="W563" s="12">
        <f>SUM($V$5:V563)</f>
        <v>833330000</v>
      </c>
      <c r="X563" s="12">
        <v>0</v>
      </c>
    </row>
    <row r="564" spans="21:24" x14ac:dyDescent="0.3">
      <c r="U564" s="10">
        <v>559</v>
      </c>
      <c r="V564" s="12">
        <f t="shared" si="42"/>
        <v>3350000</v>
      </c>
      <c r="W564" s="12">
        <f>SUM($V$5:V564)</f>
        <v>836680000</v>
      </c>
      <c r="X564" s="12">
        <v>0</v>
      </c>
    </row>
    <row r="565" spans="21:24" x14ac:dyDescent="0.3">
      <c r="U565" s="10">
        <v>560</v>
      </c>
      <c r="V565" s="12">
        <f t="shared" si="42"/>
        <v>3350000</v>
      </c>
      <c r="W565" s="12">
        <f>SUM($V$5:V565)</f>
        <v>840030000</v>
      </c>
      <c r="X565" s="12">
        <v>0</v>
      </c>
    </row>
    <row r="566" spans="21:24" x14ac:dyDescent="0.3">
      <c r="U566" s="10">
        <v>561</v>
      </c>
      <c r="V566" s="12">
        <f t="shared" si="42"/>
        <v>3350000</v>
      </c>
      <c r="W566" s="12">
        <f>SUM($V$5:V566)</f>
        <v>843380000</v>
      </c>
      <c r="X566" s="12">
        <v>0</v>
      </c>
    </row>
    <row r="567" spans="21:24" x14ac:dyDescent="0.3">
      <c r="U567" s="10">
        <v>562</v>
      </c>
      <c r="V567" s="12">
        <f t="shared" si="42"/>
        <v>3350000</v>
      </c>
      <c r="W567" s="12">
        <f>SUM($V$5:V567)</f>
        <v>846730000</v>
      </c>
      <c r="X567" s="12">
        <v>0</v>
      </c>
    </row>
    <row r="568" spans="21:24" x14ac:dyDescent="0.3">
      <c r="U568" s="10">
        <v>563</v>
      </c>
      <c r="V568" s="12">
        <f t="shared" si="42"/>
        <v>3350000</v>
      </c>
      <c r="W568" s="12">
        <f>SUM($V$5:V568)</f>
        <v>850080000</v>
      </c>
      <c r="X568" s="12">
        <v>0</v>
      </c>
    </row>
    <row r="569" spans="21:24" x14ac:dyDescent="0.3">
      <c r="U569" s="10">
        <v>564</v>
      </c>
      <c r="V569" s="12">
        <f t="shared" si="42"/>
        <v>3350000</v>
      </c>
      <c r="W569" s="12">
        <f>SUM($V$5:V569)</f>
        <v>853430000</v>
      </c>
      <c r="X569" s="12">
        <v>0</v>
      </c>
    </row>
    <row r="570" spans="21:24" x14ac:dyDescent="0.3">
      <c r="U570" s="10">
        <v>565</v>
      </c>
      <c r="V570" s="12">
        <f t="shared" si="42"/>
        <v>3400000</v>
      </c>
      <c r="W570" s="12">
        <f>SUM($V$5:V570)</f>
        <v>856830000</v>
      </c>
      <c r="X570" s="12">
        <v>0</v>
      </c>
    </row>
    <row r="571" spans="21:24" x14ac:dyDescent="0.3">
      <c r="U571" s="10">
        <v>566</v>
      </c>
      <c r="V571" s="12">
        <f t="shared" si="42"/>
        <v>3400000</v>
      </c>
      <c r="W571" s="12">
        <f>SUM($V$5:V571)</f>
        <v>860230000</v>
      </c>
      <c r="X571" s="12">
        <v>0</v>
      </c>
    </row>
    <row r="572" spans="21:24" x14ac:dyDescent="0.3">
      <c r="U572" s="10">
        <v>567</v>
      </c>
      <c r="V572" s="12">
        <f t="shared" si="42"/>
        <v>3400000</v>
      </c>
      <c r="W572" s="12">
        <f>SUM($V$5:V572)</f>
        <v>863630000</v>
      </c>
      <c r="X572" s="12">
        <v>0</v>
      </c>
    </row>
    <row r="573" spans="21:24" x14ac:dyDescent="0.3">
      <c r="U573" s="10">
        <v>568</v>
      </c>
      <c r="V573" s="12">
        <f t="shared" si="42"/>
        <v>3400000</v>
      </c>
      <c r="W573" s="12">
        <f>SUM($V$5:V573)</f>
        <v>867030000</v>
      </c>
      <c r="X573" s="12">
        <v>0</v>
      </c>
    </row>
    <row r="574" spans="21:24" x14ac:dyDescent="0.3">
      <c r="U574" s="10">
        <v>569</v>
      </c>
      <c r="V574" s="12">
        <f t="shared" si="42"/>
        <v>3400000</v>
      </c>
      <c r="W574" s="12">
        <f>SUM($V$5:V574)</f>
        <v>870430000</v>
      </c>
      <c r="X574" s="12">
        <v>0</v>
      </c>
    </row>
    <row r="575" spans="21:24" x14ac:dyDescent="0.3">
      <c r="U575" s="10">
        <v>570</v>
      </c>
      <c r="V575" s="12">
        <f t="shared" si="42"/>
        <v>3400000</v>
      </c>
      <c r="W575" s="12">
        <f>SUM($V$5:V575)</f>
        <v>873830000</v>
      </c>
      <c r="X575" s="12">
        <v>0</v>
      </c>
    </row>
    <row r="576" spans="21:24" x14ac:dyDescent="0.3">
      <c r="U576" s="10">
        <v>571</v>
      </c>
      <c r="V576" s="12">
        <f t="shared" si="42"/>
        <v>3400000</v>
      </c>
      <c r="W576" s="12">
        <f>SUM($V$5:V576)</f>
        <v>877230000</v>
      </c>
      <c r="X576" s="12">
        <v>0</v>
      </c>
    </row>
    <row r="577" spans="21:24" x14ac:dyDescent="0.3">
      <c r="U577" s="10">
        <v>572</v>
      </c>
      <c r="V577" s="12">
        <f t="shared" si="42"/>
        <v>3400000</v>
      </c>
      <c r="W577" s="12">
        <f>SUM($V$5:V577)</f>
        <v>880630000</v>
      </c>
      <c r="X577" s="12">
        <v>0</v>
      </c>
    </row>
    <row r="578" spans="21:24" x14ac:dyDescent="0.3">
      <c r="U578" s="10">
        <v>573</v>
      </c>
      <c r="V578" s="12">
        <f t="shared" si="42"/>
        <v>3400000</v>
      </c>
      <c r="W578" s="12">
        <f>SUM($V$5:V578)</f>
        <v>884030000</v>
      </c>
      <c r="X578" s="12">
        <v>0</v>
      </c>
    </row>
    <row r="579" spans="21:24" x14ac:dyDescent="0.3">
      <c r="U579" s="10">
        <v>574</v>
      </c>
      <c r="V579" s="12">
        <f t="shared" si="42"/>
        <v>3400000</v>
      </c>
      <c r="W579" s="12">
        <f>SUM($V$5:V579)</f>
        <v>887430000</v>
      </c>
      <c r="X579" s="12">
        <v>0</v>
      </c>
    </row>
    <row r="580" spans="21:24" x14ac:dyDescent="0.3">
      <c r="U580" s="10">
        <v>575</v>
      </c>
      <c r="V580" s="12">
        <f t="shared" si="42"/>
        <v>3450000</v>
      </c>
      <c r="W580" s="12">
        <f>SUM($V$5:V580)</f>
        <v>890880000</v>
      </c>
      <c r="X580" s="12">
        <v>0</v>
      </c>
    </row>
    <row r="581" spans="21:24" x14ac:dyDescent="0.3">
      <c r="U581" s="10">
        <v>576</v>
      </c>
      <c r="V581" s="12">
        <f t="shared" si="42"/>
        <v>3450000</v>
      </c>
      <c r="W581" s="12">
        <f>SUM($V$5:V581)</f>
        <v>894330000</v>
      </c>
      <c r="X581" s="12">
        <v>0</v>
      </c>
    </row>
    <row r="582" spans="21:24" x14ac:dyDescent="0.3">
      <c r="U582" s="10">
        <v>577</v>
      </c>
      <c r="V582" s="12">
        <f t="shared" si="42"/>
        <v>3450000</v>
      </c>
      <c r="W582" s="12">
        <f>SUM($V$5:V582)</f>
        <v>897780000</v>
      </c>
      <c r="X582" s="12">
        <v>0</v>
      </c>
    </row>
    <row r="583" spans="21:24" x14ac:dyDescent="0.3">
      <c r="U583" s="10">
        <v>578</v>
      </c>
      <c r="V583" s="12">
        <f t="shared" si="42"/>
        <v>3450000</v>
      </c>
      <c r="W583" s="12">
        <f>SUM($V$5:V583)</f>
        <v>901230000</v>
      </c>
      <c r="X583" s="12">
        <v>0</v>
      </c>
    </row>
    <row r="584" spans="21:24" x14ac:dyDescent="0.3">
      <c r="U584" s="10">
        <v>579</v>
      </c>
      <c r="V584" s="12">
        <f t="shared" si="42"/>
        <v>3450000</v>
      </c>
      <c r="W584" s="12">
        <f>SUM($V$5:V584)</f>
        <v>904680000</v>
      </c>
      <c r="X584" s="12">
        <v>0</v>
      </c>
    </row>
    <row r="585" spans="21:24" x14ac:dyDescent="0.3">
      <c r="U585" s="10">
        <v>580</v>
      </c>
      <c r="V585" s="12">
        <f t="shared" si="42"/>
        <v>3450000</v>
      </c>
      <c r="W585" s="12">
        <f>SUM($V$5:V585)</f>
        <v>908130000</v>
      </c>
      <c r="X585" s="12">
        <v>0</v>
      </c>
    </row>
    <row r="586" spans="21:24" x14ac:dyDescent="0.3">
      <c r="U586" s="10">
        <v>581</v>
      </c>
      <c r="V586" s="12">
        <f t="shared" si="42"/>
        <v>3450000</v>
      </c>
      <c r="W586" s="12">
        <f>SUM($V$5:V586)</f>
        <v>911580000</v>
      </c>
      <c r="X586" s="12">
        <v>0</v>
      </c>
    </row>
    <row r="587" spans="21:24" x14ac:dyDescent="0.3">
      <c r="U587" s="10">
        <v>582</v>
      </c>
      <c r="V587" s="12">
        <f t="shared" si="42"/>
        <v>3450000</v>
      </c>
      <c r="W587" s="12">
        <f>SUM($V$5:V587)</f>
        <v>915030000</v>
      </c>
      <c r="X587" s="12">
        <v>0</v>
      </c>
    </row>
    <row r="588" spans="21:24" x14ac:dyDescent="0.3">
      <c r="U588" s="10">
        <v>583</v>
      </c>
      <c r="V588" s="12">
        <f t="shared" si="42"/>
        <v>3450000</v>
      </c>
      <c r="W588" s="12">
        <f>SUM($V$5:V588)</f>
        <v>918480000</v>
      </c>
      <c r="X588" s="12">
        <v>0</v>
      </c>
    </row>
    <row r="589" spans="21:24" x14ac:dyDescent="0.3">
      <c r="U589" s="10">
        <v>584</v>
      </c>
      <c r="V589" s="12">
        <f t="shared" si="42"/>
        <v>3450000</v>
      </c>
      <c r="W589" s="12">
        <f>SUM($V$5:V589)</f>
        <v>921930000</v>
      </c>
      <c r="X589" s="12">
        <v>0</v>
      </c>
    </row>
    <row r="590" spans="21:24" x14ac:dyDescent="0.3">
      <c r="U590" s="10">
        <v>585</v>
      </c>
      <c r="V590" s="12">
        <f t="shared" si="42"/>
        <v>3500000</v>
      </c>
      <c r="W590" s="12">
        <f>SUM($V$5:V590)</f>
        <v>925430000</v>
      </c>
      <c r="X590" s="12">
        <v>0</v>
      </c>
    </row>
    <row r="591" spans="21:24" x14ac:dyDescent="0.3">
      <c r="U591" s="10">
        <v>586</v>
      </c>
      <c r="V591" s="12">
        <f t="shared" si="42"/>
        <v>3500000</v>
      </c>
      <c r="W591" s="12">
        <f>SUM($V$5:V591)</f>
        <v>928930000</v>
      </c>
      <c r="X591" s="12">
        <v>0</v>
      </c>
    </row>
    <row r="592" spans="21:24" x14ac:dyDescent="0.3">
      <c r="U592" s="10">
        <v>587</v>
      </c>
      <c r="V592" s="12">
        <f t="shared" si="42"/>
        <v>3500000</v>
      </c>
      <c r="W592" s="12">
        <f>SUM($V$5:V592)</f>
        <v>932430000</v>
      </c>
      <c r="X592" s="12">
        <v>0</v>
      </c>
    </row>
    <row r="593" spans="21:24" x14ac:dyDescent="0.3">
      <c r="U593" s="10">
        <v>588</v>
      </c>
      <c r="V593" s="12">
        <f t="shared" ref="V593:V656" si="43">V583+50000</f>
        <v>3500000</v>
      </c>
      <c r="W593" s="12">
        <f>SUM($V$5:V593)</f>
        <v>935930000</v>
      </c>
      <c r="X593" s="12">
        <v>0</v>
      </c>
    </row>
    <row r="594" spans="21:24" x14ac:dyDescent="0.3">
      <c r="U594" s="10">
        <v>589</v>
      </c>
      <c r="V594" s="12">
        <f t="shared" si="43"/>
        <v>3500000</v>
      </c>
      <c r="W594" s="12">
        <f>SUM($V$5:V594)</f>
        <v>939430000</v>
      </c>
      <c r="X594" s="12">
        <v>0</v>
      </c>
    </row>
    <row r="595" spans="21:24" x14ac:dyDescent="0.3">
      <c r="U595" s="10">
        <v>590</v>
      </c>
      <c r="V595" s="12">
        <f t="shared" si="43"/>
        <v>3500000</v>
      </c>
      <c r="W595" s="12">
        <f>SUM($V$5:V595)</f>
        <v>942930000</v>
      </c>
      <c r="X595" s="12">
        <v>0</v>
      </c>
    </row>
    <row r="596" spans="21:24" x14ac:dyDescent="0.3">
      <c r="U596" s="10">
        <v>591</v>
      </c>
      <c r="V596" s="12">
        <f t="shared" si="43"/>
        <v>3500000</v>
      </c>
      <c r="W596" s="12">
        <f>SUM($V$5:V596)</f>
        <v>946430000</v>
      </c>
      <c r="X596" s="12">
        <v>0</v>
      </c>
    </row>
    <row r="597" spans="21:24" x14ac:dyDescent="0.3">
      <c r="U597" s="10">
        <v>592</v>
      </c>
      <c r="V597" s="12">
        <f t="shared" si="43"/>
        <v>3500000</v>
      </c>
      <c r="W597" s="12">
        <f>SUM($V$5:V597)</f>
        <v>949930000</v>
      </c>
      <c r="X597" s="12">
        <v>0</v>
      </c>
    </row>
    <row r="598" spans="21:24" x14ac:dyDescent="0.3">
      <c r="U598" s="10">
        <v>593</v>
      </c>
      <c r="V598" s="12">
        <f t="shared" si="43"/>
        <v>3500000</v>
      </c>
      <c r="W598" s="12">
        <f>SUM($V$5:V598)</f>
        <v>953430000</v>
      </c>
      <c r="X598" s="12">
        <v>0</v>
      </c>
    </row>
    <row r="599" spans="21:24" x14ac:dyDescent="0.3">
      <c r="U599" s="10">
        <v>594</v>
      </c>
      <c r="V599" s="12">
        <f t="shared" si="43"/>
        <v>3500000</v>
      </c>
      <c r="W599" s="12">
        <f>SUM($V$5:V599)</f>
        <v>956930000</v>
      </c>
      <c r="X599" s="12">
        <v>0</v>
      </c>
    </row>
    <row r="600" spans="21:24" x14ac:dyDescent="0.3">
      <c r="U600" s="10">
        <v>595</v>
      </c>
      <c r="V600" s="12">
        <f t="shared" si="43"/>
        <v>3550000</v>
      </c>
      <c r="W600" s="12">
        <f>SUM($V$5:V600)</f>
        <v>960480000</v>
      </c>
      <c r="X600" s="12">
        <v>0</v>
      </c>
    </row>
    <row r="601" spans="21:24" x14ac:dyDescent="0.3">
      <c r="U601" s="10">
        <v>596</v>
      </c>
      <c r="V601" s="12">
        <f t="shared" si="43"/>
        <v>3550000</v>
      </c>
      <c r="W601" s="12">
        <f>SUM($V$5:V601)</f>
        <v>964030000</v>
      </c>
      <c r="X601" s="12">
        <v>0</v>
      </c>
    </row>
    <row r="602" spans="21:24" x14ac:dyDescent="0.3">
      <c r="U602" s="10">
        <v>597</v>
      </c>
      <c r="V602" s="12">
        <f t="shared" si="43"/>
        <v>3550000</v>
      </c>
      <c r="W602" s="12">
        <f>SUM($V$5:V602)</f>
        <v>967580000</v>
      </c>
      <c r="X602" s="12">
        <v>0</v>
      </c>
    </row>
    <row r="603" spans="21:24" x14ac:dyDescent="0.3">
      <c r="U603" s="10">
        <v>598</v>
      </c>
      <c r="V603" s="12">
        <f t="shared" si="43"/>
        <v>3550000</v>
      </c>
      <c r="W603" s="12">
        <f>SUM($V$5:V603)</f>
        <v>971130000</v>
      </c>
      <c r="X603" s="12">
        <v>0</v>
      </c>
    </row>
    <row r="604" spans="21:24" x14ac:dyDescent="0.3">
      <c r="U604" s="10">
        <v>599</v>
      </c>
      <c r="V604" s="12">
        <f t="shared" si="43"/>
        <v>3550000</v>
      </c>
      <c r="W604" s="12">
        <f>SUM($V$5:V604)</f>
        <v>974680000</v>
      </c>
      <c r="X604" s="12">
        <v>0</v>
      </c>
    </row>
    <row r="605" spans="21:24" x14ac:dyDescent="0.3">
      <c r="U605" s="10">
        <v>600</v>
      </c>
      <c r="V605" s="12">
        <f t="shared" si="43"/>
        <v>3550000</v>
      </c>
      <c r="W605" s="12">
        <f>SUM($V$5:V605)</f>
        <v>978230000</v>
      </c>
      <c r="X605" s="12">
        <v>0</v>
      </c>
    </row>
    <row r="606" spans="21:24" x14ac:dyDescent="0.3">
      <c r="U606" s="10">
        <v>601</v>
      </c>
      <c r="V606" s="12">
        <f t="shared" si="43"/>
        <v>3550000</v>
      </c>
      <c r="W606" s="12">
        <f>SUM($V$5:V606)</f>
        <v>981780000</v>
      </c>
      <c r="X606" s="12">
        <v>0</v>
      </c>
    </row>
    <row r="607" spans="21:24" x14ac:dyDescent="0.3">
      <c r="U607" s="10">
        <v>602</v>
      </c>
      <c r="V607" s="12">
        <f t="shared" si="43"/>
        <v>3550000</v>
      </c>
      <c r="W607" s="12">
        <f>SUM($V$5:V607)</f>
        <v>985330000</v>
      </c>
      <c r="X607" s="12">
        <v>0</v>
      </c>
    </row>
    <row r="608" spans="21:24" x14ac:dyDescent="0.3">
      <c r="U608" s="10">
        <v>603</v>
      </c>
      <c r="V608" s="12">
        <f t="shared" si="43"/>
        <v>3550000</v>
      </c>
      <c r="W608" s="12">
        <f>SUM($V$5:V608)</f>
        <v>988880000</v>
      </c>
      <c r="X608" s="12">
        <v>0</v>
      </c>
    </row>
    <row r="609" spans="21:24" x14ac:dyDescent="0.3">
      <c r="U609" s="10">
        <v>604</v>
      </c>
      <c r="V609" s="12">
        <f t="shared" si="43"/>
        <v>3550000</v>
      </c>
      <c r="W609" s="12">
        <f>SUM($V$5:V609)</f>
        <v>992430000</v>
      </c>
      <c r="X609" s="12">
        <v>0</v>
      </c>
    </row>
    <row r="610" spans="21:24" x14ac:dyDescent="0.3">
      <c r="U610" s="10">
        <v>605</v>
      </c>
      <c r="V610" s="12">
        <f t="shared" si="43"/>
        <v>3600000</v>
      </c>
      <c r="W610" s="12">
        <f>SUM($V$5:V610)</f>
        <v>996030000</v>
      </c>
      <c r="X610" s="12">
        <v>0</v>
      </c>
    </row>
    <row r="611" spans="21:24" x14ac:dyDescent="0.3">
      <c r="U611" s="10">
        <v>606</v>
      </c>
      <c r="V611" s="12">
        <f t="shared" si="43"/>
        <v>3600000</v>
      </c>
      <c r="W611" s="12">
        <f>SUM($V$5:V611)</f>
        <v>999630000</v>
      </c>
      <c r="X611" s="12">
        <v>0</v>
      </c>
    </row>
    <row r="612" spans="21:24" x14ac:dyDescent="0.3">
      <c r="U612" s="10">
        <v>607</v>
      </c>
      <c r="V612" s="12">
        <f t="shared" si="43"/>
        <v>3600000</v>
      </c>
      <c r="W612" s="12">
        <f>SUM($V$5:V612)</f>
        <v>1003230000</v>
      </c>
      <c r="X612" s="12">
        <v>0</v>
      </c>
    </row>
    <row r="613" spans="21:24" x14ac:dyDescent="0.3">
      <c r="U613" s="10">
        <v>608</v>
      </c>
      <c r="V613" s="12">
        <f t="shared" si="43"/>
        <v>3600000</v>
      </c>
      <c r="W613" s="12">
        <f>SUM($V$5:V613)</f>
        <v>1006830000</v>
      </c>
      <c r="X613" s="12">
        <v>0</v>
      </c>
    </row>
    <row r="614" spans="21:24" x14ac:dyDescent="0.3">
      <c r="U614" s="10">
        <v>609</v>
      </c>
      <c r="V614" s="12">
        <f t="shared" si="43"/>
        <v>3600000</v>
      </c>
      <c r="W614" s="12">
        <f>SUM($V$5:V614)</f>
        <v>1010430000</v>
      </c>
      <c r="X614" s="12">
        <v>0</v>
      </c>
    </row>
    <row r="615" spans="21:24" x14ac:dyDescent="0.3">
      <c r="U615" s="10">
        <v>610</v>
      </c>
      <c r="V615" s="12">
        <f t="shared" si="43"/>
        <v>3600000</v>
      </c>
      <c r="W615" s="12">
        <f>SUM($V$5:V615)</f>
        <v>1014030000</v>
      </c>
      <c r="X615" s="12">
        <v>0</v>
      </c>
    </row>
    <row r="616" spans="21:24" x14ac:dyDescent="0.3">
      <c r="U616" s="10">
        <v>611</v>
      </c>
      <c r="V616" s="12">
        <f t="shared" si="43"/>
        <v>3600000</v>
      </c>
      <c r="W616" s="12">
        <f>SUM($V$5:V616)</f>
        <v>1017630000</v>
      </c>
      <c r="X616" s="12">
        <v>0</v>
      </c>
    </row>
    <row r="617" spans="21:24" x14ac:dyDescent="0.3">
      <c r="U617" s="10">
        <v>612</v>
      </c>
      <c r="V617" s="12">
        <f t="shared" si="43"/>
        <v>3600000</v>
      </c>
      <c r="W617" s="12">
        <f>SUM($V$5:V617)</f>
        <v>1021230000</v>
      </c>
      <c r="X617" s="12">
        <v>0</v>
      </c>
    </row>
    <row r="618" spans="21:24" x14ac:dyDescent="0.3">
      <c r="U618" s="10">
        <v>613</v>
      </c>
      <c r="V618" s="12">
        <f t="shared" si="43"/>
        <v>3600000</v>
      </c>
      <c r="W618" s="12">
        <f>SUM($V$5:V618)</f>
        <v>1024830000</v>
      </c>
      <c r="X618" s="12">
        <v>0</v>
      </c>
    </row>
    <row r="619" spans="21:24" x14ac:dyDescent="0.3">
      <c r="U619" s="10">
        <v>614</v>
      </c>
      <c r="V619" s="12">
        <f t="shared" si="43"/>
        <v>3600000</v>
      </c>
      <c r="W619" s="12">
        <f>SUM($V$5:V619)</f>
        <v>1028430000</v>
      </c>
      <c r="X619" s="12">
        <v>0</v>
      </c>
    </row>
    <row r="620" spans="21:24" x14ac:dyDescent="0.3">
      <c r="U620" s="10">
        <v>615</v>
      </c>
      <c r="V620" s="12">
        <f t="shared" si="43"/>
        <v>3650000</v>
      </c>
      <c r="W620" s="12">
        <f>SUM($V$5:V620)</f>
        <v>1032080000</v>
      </c>
      <c r="X620" s="12">
        <v>0</v>
      </c>
    </row>
    <row r="621" spans="21:24" x14ac:dyDescent="0.3">
      <c r="U621" s="10">
        <v>616</v>
      </c>
      <c r="V621" s="12">
        <f t="shared" si="43"/>
        <v>3650000</v>
      </c>
      <c r="W621" s="12">
        <f>SUM($V$5:V621)</f>
        <v>1035730000</v>
      </c>
      <c r="X621" s="12">
        <v>0</v>
      </c>
    </row>
    <row r="622" spans="21:24" x14ac:dyDescent="0.3">
      <c r="U622" s="10">
        <v>617</v>
      </c>
      <c r="V622" s="12">
        <f t="shared" si="43"/>
        <v>3650000</v>
      </c>
      <c r="W622" s="12">
        <f>SUM($V$5:V622)</f>
        <v>1039380000</v>
      </c>
      <c r="X622" s="12">
        <v>0</v>
      </c>
    </row>
    <row r="623" spans="21:24" x14ac:dyDescent="0.3">
      <c r="U623" s="10">
        <v>618</v>
      </c>
      <c r="V623" s="12">
        <f t="shared" si="43"/>
        <v>3650000</v>
      </c>
      <c r="W623" s="12">
        <f>SUM($V$5:V623)</f>
        <v>1043030000</v>
      </c>
      <c r="X623" s="12">
        <v>0</v>
      </c>
    </row>
    <row r="624" spans="21:24" x14ac:dyDescent="0.3">
      <c r="U624" s="10">
        <v>619</v>
      </c>
      <c r="V624" s="12">
        <f t="shared" si="43"/>
        <v>3650000</v>
      </c>
      <c r="W624" s="12">
        <f>SUM($V$5:V624)</f>
        <v>1046680000</v>
      </c>
      <c r="X624" s="12">
        <v>0</v>
      </c>
    </row>
    <row r="625" spans="21:24" x14ac:dyDescent="0.3">
      <c r="U625" s="10">
        <v>620</v>
      </c>
      <c r="V625" s="12">
        <f t="shared" si="43"/>
        <v>3650000</v>
      </c>
      <c r="W625" s="12">
        <f>SUM($V$5:V625)</f>
        <v>1050330000</v>
      </c>
      <c r="X625" s="12">
        <v>0</v>
      </c>
    </row>
    <row r="626" spans="21:24" x14ac:dyDescent="0.3">
      <c r="U626" s="10">
        <v>621</v>
      </c>
      <c r="V626" s="12">
        <f t="shared" si="43"/>
        <v>3650000</v>
      </c>
      <c r="W626" s="12">
        <f>SUM($V$5:V626)</f>
        <v>1053980000</v>
      </c>
      <c r="X626" s="12">
        <v>0</v>
      </c>
    </row>
    <row r="627" spans="21:24" x14ac:dyDescent="0.3">
      <c r="U627" s="10">
        <v>622</v>
      </c>
      <c r="V627" s="12">
        <f t="shared" si="43"/>
        <v>3650000</v>
      </c>
      <c r="W627" s="12">
        <f>SUM($V$5:V627)</f>
        <v>1057630000</v>
      </c>
      <c r="X627" s="12">
        <v>0</v>
      </c>
    </row>
    <row r="628" spans="21:24" x14ac:dyDescent="0.3">
      <c r="U628" s="10">
        <v>623</v>
      </c>
      <c r="V628" s="12">
        <f t="shared" si="43"/>
        <v>3650000</v>
      </c>
      <c r="W628" s="12">
        <f>SUM($V$5:V628)</f>
        <v>1061280000</v>
      </c>
      <c r="X628" s="12">
        <v>0</v>
      </c>
    </row>
    <row r="629" spans="21:24" x14ac:dyDescent="0.3">
      <c r="U629" s="10">
        <v>624</v>
      </c>
      <c r="V629" s="12">
        <f t="shared" si="43"/>
        <v>3650000</v>
      </c>
      <c r="W629" s="12">
        <f>SUM($V$5:V629)</f>
        <v>1064930000</v>
      </c>
      <c r="X629" s="12">
        <v>0</v>
      </c>
    </row>
    <row r="630" spans="21:24" x14ac:dyDescent="0.3">
      <c r="U630" s="10">
        <v>625</v>
      </c>
      <c r="V630" s="12">
        <f t="shared" si="43"/>
        <v>3700000</v>
      </c>
      <c r="W630" s="12">
        <f>SUM($V$5:V630)</f>
        <v>1068630000</v>
      </c>
      <c r="X630" s="12">
        <v>0</v>
      </c>
    </row>
    <row r="631" spans="21:24" x14ac:dyDescent="0.3">
      <c r="U631" s="10">
        <v>626</v>
      </c>
      <c r="V631" s="12">
        <f t="shared" si="43"/>
        <v>3700000</v>
      </c>
      <c r="W631" s="12">
        <f>SUM($V$5:V631)</f>
        <v>1072330000</v>
      </c>
      <c r="X631" s="12">
        <v>0</v>
      </c>
    </row>
    <row r="632" spans="21:24" x14ac:dyDescent="0.3">
      <c r="U632" s="10">
        <v>627</v>
      </c>
      <c r="V632" s="12">
        <f t="shared" si="43"/>
        <v>3700000</v>
      </c>
      <c r="W632" s="12">
        <f>SUM($V$5:V632)</f>
        <v>1076030000</v>
      </c>
      <c r="X632" s="12">
        <v>0</v>
      </c>
    </row>
    <row r="633" spans="21:24" x14ac:dyDescent="0.3">
      <c r="U633" s="10">
        <v>628</v>
      </c>
      <c r="V633" s="12">
        <f t="shared" si="43"/>
        <v>3700000</v>
      </c>
      <c r="W633" s="12">
        <f>SUM($V$5:V633)</f>
        <v>1079730000</v>
      </c>
      <c r="X633" s="12">
        <v>0</v>
      </c>
    </row>
    <row r="634" spans="21:24" x14ac:dyDescent="0.3">
      <c r="U634" s="10">
        <v>629</v>
      </c>
      <c r="V634" s="12">
        <f t="shared" si="43"/>
        <v>3700000</v>
      </c>
      <c r="W634" s="12">
        <f>SUM($V$5:V634)</f>
        <v>1083430000</v>
      </c>
      <c r="X634" s="12">
        <v>0</v>
      </c>
    </row>
    <row r="635" spans="21:24" x14ac:dyDescent="0.3">
      <c r="U635" s="10">
        <v>630</v>
      </c>
      <c r="V635" s="12">
        <f t="shared" si="43"/>
        <v>3700000</v>
      </c>
      <c r="W635" s="12">
        <f>SUM($V$5:V635)</f>
        <v>1087130000</v>
      </c>
      <c r="X635" s="12">
        <v>0</v>
      </c>
    </row>
    <row r="636" spans="21:24" x14ac:dyDescent="0.3">
      <c r="U636" s="10">
        <v>631</v>
      </c>
      <c r="V636" s="12">
        <f t="shared" si="43"/>
        <v>3700000</v>
      </c>
      <c r="W636" s="12">
        <f>SUM($V$5:V636)</f>
        <v>1090830000</v>
      </c>
      <c r="X636" s="12">
        <v>0</v>
      </c>
    </row>
    <row r="637" spans="21:24" x14ac:dyDescent="0.3">
      <c r="U637" s="10">
        <v>632</v>
      </c>
      <c r="V637" s="12">
        <f t="shared" si="43"/>
        <v>3700000</v>
      </c>
      <c r="W637" s="12">
        <f>SUM($V$5:V637)</f>
        <v>1094530000</v>
      </c>
      <c r="X637" s="12">
        <v>0</v>
      </c>
    </row>
    <row r="638" spans="21:24" x14ac:dyDescent="0.3">
      <c r="U638" s="10">
        <v>633</v>
      </c>
      <c r="V638" s="12">
        <f t="shared" si="43"/>
        <v>3700000</v>
      </c>
      <c r="W638" s="12">
        <f>SUM($V$5:V638)</f>
        <v>1098230000</v>
      </c>
      <c r="X638" s="12">
        <v>0</v>
      </c>
    </row>
    <row r="639" spans="21:24" x14ac:dyDescent="0.3">
      <c r="U639" s="10">
        <v>634</v>
      </c>
      <c r="V639" s="12">
        <f t="shared" si="43"/>
        <v>3700000</v>
      </c>
      <c r="W639" s="12">
        <f>SUM($V$5:V639)</f>
        <v>1101930000</v>
      </c>
      <c r="X639" s="12">
        <v>0</v>
      </c>
    </row>
    <row r="640" spans="21:24" x14ac:dyDescent="0.3">
      <c r="U640" s="10">
        <v>635</v>
      </c>
      <c r="V640" s="12">
        <f t="shared" si="43"/>
        <v>3750000</v>
      </c>
      <c r="W640" s="12">
        <f>SUM($V$5:V640)</f>
        <v>1105680000</v>
      </c>
      <c r="X640" s="12">
        <v>0</v>
      </c>
    </row>
    <row r="641" spans="21:24" x14ac:dyDescent="0.3">
      <c r="U641" s="10">
        <v>636</v>
      </c>
      <c r="V641" s="12">
        <f t="shared" si="43"/>
        <v>3750000</v>
      </c>
      <c r="W641" s="12">
        <f>SUM($V$5:V641)</f>
        <v>1109430000</v>
      </c>
      <c r="X641" s="12">
        <v>0</v>
      </c>
    </row>
    <row r="642" spans="21:24" x14ac:dyDescent="0.3">
      <c r="U642" s="10">
        <v>637</v>
      </c>
      <c r="V642" s="12">
        <f t="shared" si="43"/>
        <v>3750000</v>
      </c>
      <c r="W642" s="12">
        <f>SUM($V$5:V642)</f>
        <v>1113180000</v>
      </c>
      <c r="X642" s="12">
        <v>0</v>
      </c>
    </row>
    <row r="643" spans="21:24" x14ac:dyDescent="0.3">
      <c r="U643" s="10">
        <v>638</v>
      </c>
      <c r="V643" s="12">
        <f t="shared" si="43"/>
        <v>3750000</v>
      </c>
      <c r="W643" s="12">
        <f>SUM($V$5:V643)</f>
        <v>1116930000</v>
      </c>
      <c r="X643" s="12">
        <v>0</v>
      </c>
    </row>
    <row r="644" spans="21:24" x14ac:dyDescent="0.3">
      <c r="U644" s="10">
        <v>639</v>
      </c>
      <c r="V644" s="12">
        <f t="shared" si="43"/>
        <v>3750000</v>
      </c>
      <c r="W644" s="12">
        <f>SUM($V$5:V644)</f>
        <v>1120680000</v>
      </c>
      <c r="X644" s="12">
        <v>0</v>
      </c>
    </row>
    <row r="645" spans="21:24" x14ac:dyDescent="0.3">
      <c r="U645" s="10">
        <v>640</v>
      </c>
      <c r="V645" s="12">
        <f t="shared" si="43"/>
        <v>3750000</v>
      </c>
      <c r="W645" s="12">
        <f>SUM($V$5:V645)</f>
        <v>1124430000</v>
      </c>
      <c r="X645" s="12">
        <v>0</v>
      </c>
    </row>
    <row r="646" spans="21:24" x14ac:dyDescent="0.3">
      <c r="U646" s="10">
        <v>641</v>
      </c>
      <c r="V646" s="12">
        <f t="shared" si="43"/>
        <v>3750000</v>
      </c>
      <c r="W646" s="12">
        <f>SUM($V$5:V646)</f>
        <v>1128180000</v>
      </c>
      <c r="X646" s="12">
        <v>0</v>
      </c>
    </row>
    <row r="647" spans="21:24" x14ac:dyDescent="0.3">
      <c r="U647" s="10">
        <v>642</v>
      </c>
      <c r="V647" s="12">
        <f t="shared" si="43"/>
        <v>3750000</v>
      </c>
      <c r="W647" s="12">
        <f>SUM($V$5:V647)</f>
        <v>1131930000</v>
      </c>
      <c r="X647" s="12">
        <v>0</v>
      </c>
    </row>
    <row r="648" spans="21:24" x14ac:dyDescent="0.3">
      <c r="U648" s="10">
        <v>643</v>
      </c>
      <c r="V648" s="12">
        <f t="shared" si="43"/>
        <v>3750000</v>
      </c>
      <c r="W648" s="12">
        <f>SUM($V$5:V648)</f>
        <v>1135680000</v>
      </c>
      <c r="X648" s="12">
        <v>0</v>
      </c>
    </row>
    <row r="649" spans="21:24" x14ac:dyDescent="0.3">
      <c r="U649" s="10">
        <v>644</v>
      </c>
      <c r="V649" s="12">
        <f t="shared" si="43"/>
        <v>3750000</v>
      </c>
      <c r="W649" s="12">
        <f>SUM($V$5:V649)</f>
        <v>1139430000</v>
      </c>
      <c r="X649" s="12">
        <v>0</v>
      </c>
    </row>
    <row r="650" spans="21:24" x14ac:dyDescent="0.3">
      <c r="U650" s="10">
        <v>645</v>
      </c>
      <c r="V650" s="12">
        <f t="shared" si="43"/>
        <v>3800000</v>
      </c>
      <c r="W650" s="12">
        <f>SUM($V$5:V650)</f>
        <v>1143230000</v>
      </c>
      <c r="X650" s="12">
        <v>0</v>
      </c>
    </row>
    <row r="651" spans="21:24" x14ac:dyDescent="0.3">
      <c r="U651" s="10">
        <v>646</v>
      </c>
      <c r="V651" s="12">
        <f t="shared" si="43"/>
        <v>3800000</v>
      </c>
      <c r="W651" s="12">
        <f>SUM($V$5:V651)</f>
        <v>1147030000</v>
      </c>
      <c r="X651" s="12">
        <v>0</v>
      </c>
    </row>
    <row r="652" spans="21:24" x14ac:dyDescent="0.3">
      <c r="U652" s="10">
        <v>647</v>
      </c>
      <c r="V652" s="12">
        <f t="shared" si="43"/>
        <v>3800000</v>
      </c>
      <c r="W652" s="12">
        <f>SUM($V$5:V652)</f>
        <v>1150830000</v>
      </c>
      <c r="X652" s="12">
        <v>0</v>
      </c>
    </row>
    <row r="653" spans="21:24" x14ac:dyDescent="0.3">
      <c r="U653" s="10">
        <v>648</v>
      </c>
      <c r="V653" s="12">
        <f t="shared" si="43"/>
        <v>3800000</v>
      </c>
      <c r="W653" s="12">
        <f>SUM($V$5:V653)</f>
        <v>1154630000</v>
      </c>
      <c r="X653" s="12">
        <v>0</v>
      </c>
    </row>
    <row r="654" spans="21:24" x14ac:dyDescent="0.3">
      <c r="U654" s="10">
        <v>649</v>
      </c>
      <c r="V654" s="12">
        <f t="shared" si="43"/>
        <v>3800000</v>
      </c>
      <c r="W654" s="12">
        <f>SUM($V$5:V654)</f>
        <v>1158430000</v>
      </c>
      <c r="X654" s="12">
        <v>0</v>
      </c>
    </row>
    <row r="655" spans="21:24" x14ac:dyDescent="0.3">
      <c r="U655" s="10">
        <v>650</v>
      </c>
      <c r="V655" s="12">
        <f t="shared" si="43"/>
        <v>3800000</v>
      </c>
      <c r="W655" s="12">
        <f>SUM($V$5:V655)</f>
        <v>1162230000</v>
      </c>
      <c r="X655" s="12">
        <v>0</v>
      </c>
    </row>
    <row r="656" spans="21:24" x14ac:dyDescent="0.3">
      <c r="U656" s="10">
        <v>651</v>
      </c>
      <c r="V656" s="12">
        <f t="shared" si="43"/>
        <v>3800000</v>
      </c>
      <c r="W656" s="12">
        <f>SUM($V$5:V656)</f>
        <v>1166030000</v>
      </c>
      <c r="X656" s="12">
        <v>0</v>
      </c>
    </row>
    <row r="657" spans="21:24" x14ac:dyDescent="0.3">
      <c r="U657" s="10">
        <v>652</v>
      </c>
      <c r="V657" s="12">
        <f t="shared" ref="V657:V720" si="44">V647+50000</f>
        <v>3800000</v>
      </c>
      <c r="W657" s="12">
        <f>SUM($V$5:V657)</f>
        <v>1169830000</v>
      </c>
      <c r="X657" s="12">
        <v>0</v>
      </c>
    </row>
    <row r="658" spans="21:24" x14ac:dyDescent="0.3">
      <c r="U658" s="10">
        <v>653</v>
      </c>
      <c r="V658" s="12">
        <f t="shared" si="44"/>
        <v>3800000</v>
      </c>
      <c r="W658" s="12">
        <f>SUM($V$5:V658)</f>
        <v>1173630000</v>
      </c>
      <c r="X658" s="12">
        <v>0</v>
      </c>
    </row>
    <row r="659" spans="21:24" x14ac:dyDescent="0.3">
      <c r="U659" s="10">
        <v>654</v>
      </c>
      <c r="V659" s="12">
        <f t="shared" si="44"/>
        <v>3800000</v>
      </c>
      <c r="W659" s="12">
        <f>SUM($V$5:V659)</f>
        <v>1177430000</v>
      </c>
      <c r="X659" s="12">
        <v>0</v>
      </c>
    </row>
    <row r="660" spans="21:24" x14ac:dyDescent="0.3">
      <c r="U660" s="10">
        <v>655</v>
      </c>
      <c r="V660" s="12">
        <f t="shared" si="44"/>
        <v>3850000</v>
      </c>
      <c r="W660" s="12">
        <f>SUM($V$5:V660)</f>
        <v>1181280000</v>
      </c>
      <c r="X660" s="12">
        <v>0</v>
      </c>
    </row>
    <row r="661" spans="21:24" x14ac:dyDescent="0.3">
      <c r="U661" s="10">
        <v>656</v>
      </c>
      <c r="V661" s="12">
        <f t="shared" si="44"/>
        <v>3850000</v>
      </c>
      <c r="W661" s="12">
        <f>SUM($V$5:V661)</f>
        <v>1185130000</v>
      </c>
      <c r="X661" s="12">
        <v>0</v>
      </c>
    </row>
    <row r="662" spans="21:24" x14ac:dyDescent="0.3">
      <c r="U662" s="10">
        <v>657</v>
      </c>
      <c r="V662" s="12">
        <f t="shared" si="44"/>
        <v>3850000</v>
      </c>
      <c r="W662" s="12">
        <f>SUM($V$5:V662)</f>
        <v>1188980000</v>
      </c>
      <c r="X662" s="12">
        <v>0</v>
      </c>
    </row>
    <row r="663" spans="21:24" x14ac:dyDescent="0.3">
      <c r="U663" s="10">
        <v>658</v>
      </c>
      <c r="V663" s="12">
        <f t="shared" si="44"/>
        <v>3850000</v>
      </c>
      <c r="W663" s="12">
        <f>SUM($V$5:V663)</f>
        <v>1192830000</v>
      </c>
      <c r="X663" s="12">
        <v>0</v>
      </c>
    </row>
    <row r="664" spans="21:24" x14ac:dyDescent="0.3">
      <c r="U664" s="10">
        <v>659</v>
      </c>
      <c r="V664" s="12">
        <f t="shared" si="44"/>
        <v>3850000</v>
      </c>
      <c r="W664" s="12">
        <f>SUM($V$5:V664)</f>
        <v>1196680000</v>
      </c>
      <c r="X664" s="12">
        <v>0</v>
      </c>
    </row>
    <row r="665" spans="21:24" x14ac:dyDescent="0.3">
      <c r="U665" s="10">
        <v>660</v>
      </c>
      <c r="V665" s="12">
        <f t="shared" si="44"/>
        <v>3850000</v>
      </c>
      <c r="W665" s="12">
        <f>SUM($V$5:V665)</f>
        <v>1200530000</v>
      </c>
      <c r="X665" s="12">
        <v>0</v>
      </c>
    </row>
    <row r="666" spans="21:24" x14ac:dyDescent="0.3">
      <c r="U666" s="10">
        <v>661</v>
      </c>
      <c r="V666" s="12">
        <f t="shared" si="44"/>
        <v>3850000</v>
      </c>
      <c r="W666" s="12">
        <f>SUM($V$5:V666)</f>
        <v>1204380000</v>
      </c>
      <c r="X666" s="12">
        <v>0</v>
      </c>
    </row>
    <row r="667" spans="21:24" x14ac:dyDescent="0.3">
      <c r="U667" s="10">
        <v>662</v>
      </c>
      <c r="V667" s="12">
        <f t="shared" si="44"/>
        <v>3850000</v>
      </c>
      <c r="W667" s="12">
        <f>SUM($V$5:V667)</f>
        <v>1208230000</v>
      </c>
      <c r="X667" s="12">
        <v>0</v>
      </c>
    </row>
    <row r="668" spans="21:24" x14ac:dyDescent="0.3">
      <c r="U668" s="10">
        <v>663</v>
      </c>
      <c r="V668" s="12">
        <f t="shared" si="44"/>
        <v>3850000</v>
      </c>
      <c r="W668" s="12">
        <f>SUM($V$5:V668)</f>
        <v>1212080000</v>
      </c>
      <c r="X668" s="12">
        <v>0</v>
      </c>
    </row>
    <row r="669" spans="21:24" x14ac:dyDescent="0.3">
      <c r="U669" s="10">
        <v>664</v>
      </c>
      <c r="V669" s="12">
        <f t="shared" si="44"/>
        <v>3850000</v>
      </c>
      <c r="W669" s="12">
        <f>SUM($V$5:V669)</f>
        <v>1215930000</v>
      </c>
      <c r="X669" s="12">
        <v>0</v>
      </c>
    </row>
    <row r="670" spans="21:24" x14ac:dyDescent="0.3">
      <c r="U670" s="10">
        <v>665</v>
      </c>
      <c r="V670" s="12">
        <f t="shared" si="44"/>
        <v>3900000</v>
      </c>
      <c r="W670" s="12">
        <f>SUM($V$5:V670)</f>
        <v>1219830000</v>
      </c>
      <c r="X670" s="12">
        <v>0</v>
      </c>
    </row>
    <row r="671" spans="21:24" x14ac:dyDescent="0.3">
      <c r="U671" s="10">
        <v>666</v>
      </c>
      <c r="V671" s="12">
        <f t="shared" si="44"/>
        <v>3900000</v>
      </c>
      <c r="W671" s="12">
        <f>SUM($V$5:V671)</f>
        <v>1223730000</v>
      </c>
      <c r="X671" s="12">
        <v>0</v>
      </c>
    </row>
    <row r="672" spans="21:24" x14ac:dyDescent="0.3">
      <c r="U672" s="10">
        <v>667</v>
      </c>
      <c r="V672" s="12">
        <f t="shared" si="44"/>
        <v>3900000</v>
      </c>
      <c r="W672" s="12">
        <f>SUM($V$5:V672)</f>
        <v>1227630000</v>
      </c>
      <c r="X672" s="12">
        <v>0</v>
      </c>
    </row>
    <row r="673" spans="21:24" x14ac:dyDescent="0.3">
      <c r="U673" s="10">
        <v>668</v>
      </c>
      <c r="V673" s="12">
        <f t="shared" si="44"/>
        <v>3900000</v>
      </c>
      <c r="W673" s="12">
        <f>SUM($V$5:V673)</f>
        <v>1231530000</v>
      </c>
      <c r="X673" s="12">
        <v>0</v>
      </c>
    </row>
    <row r="674" spans="21:24" x14ac:dyDescent="0.3">
      <c r="U674" s="10">
        <v>669</v>
      </c>
      <c r="V674" s="12">
        <f t="shared" si="44"/>
        <v>3900000</v>
      </c>
      <c r="W674" s="12">
        <f>SUM($V$5:V674)</f>
        <v>1235430000</v>
      </c>
      <c r="X674" s="12">
        <v>0</v>
      </c>
    </row>
    <row r="675" spans="21:24" x14ac:dyDescent="0.3">
      <c r="U675" s="10">
        <v>670</v>
      </c>
      <c r="V675" s="12">
        <f t="shared" si="44"/>
        <v>3900000</v>
      </c>
      <c r="W675" s="12">
        <f>SUM($V$5:V675)</f>
        <v>1239330000</v>
      </c>
      <c r="X675" s="12">
        <v>0</v>
      </c>
    </row>
    <row r="676" spans="21:24" x14ac:dyDescent="0.3">
      <c r="U676" s="10">
        <v>671</v>
      </c>
      <c r="V676" s="12">
        <f t="shared" si="44"/>
        <v>3900000</v>
      </c>
      <c r="W676" s="12">
        <f>SUM($V$5:V676)</f>
        <v>1243230000</v>
      </c>
      <c r="X676" s="12">
        <v>0</v>
      </c>
    </row>
    <row r="677" spans="21:24" x14ac:dyDescent="0.3">
      <c r="U677" s="10">
        <v>672</v>
      </c>
      <c r="V677" s="12">
        <f t="shared" si="44"/>
        <v>3900000</v>
      </c>
      <c r="W677" s="12">
        <f>SUM($V$5:V677)</f>
        <v>1247130000</v>
      </c>
      <c r="X677" s="12">
        <v>0</v>
      </c>
    </row>
    <row r="678" spans="21:24" x14ac:dyDescent="0.3">
      <c r="U678" s="10">
        <v>673</v>
      </c>
      <c r="V678" s="12">
        <f t="shared" si="44"/>
        <v>3900000</v>
      </c>
      <c r="W678" s="12">
        <f>SUM($V$5:V678)</f>
        <v>1251030000</v>
      </c>
      <c r="X678" s="12">
        <v>0</v>
      </c>
    </row>
    <row r="679" spans="21:24" x14ac:dyDescent="0.3">
      <c r="U679" s="10">
        <v>674</v>
      </c>
      <c r="V679" s="12">
        <f t="shared" si="44"/>
        <v>3900000</v>
      </c>
      <c r="W679" s="12">
        <f>SUM($V$5:V679)</f>
        <v>1254930000</v>
      </c>
      <c r="X679" s="12">
        <v>0</v>
      </c>
    </row>
    <row r="680" spans="21:24" x14ac:dyDescent="0.3">
      <c r="U680" s="10">
        <v>675</v>
      </c>
      <c r="V680" s="12">
        <f t="shared" si="44"/>
        <v>3950000</v>
      </c>
      <c r="W680" s="12">
        <f>SUM($V$5:V680)</f>
        <v>1258880000</v>
      </c>
      <c r="X680" s="12">
        <v>0</v>
      </c>
    </row>
    <row r="681" spans="21:24" x14ac:dyDescent="0.3">
      <c r="U681" s="10">
        <v>676</v>
      </c>
      <c r="V681" s="12">
        <f t="shared" si="44"/>
        <v>3950000</v>
      </c>
      <c r="W681" s="12">
        <f>SUM($V$5:V681)</f>
        <v>1262830000</v>
      </c>
      <c r="X681" s="12">
        <v>0</v>
      </c>
    </row>
    <row r="682" spans="21:24" x14ac:dyDescent="0.3">
      <c r="U682" s="10">
        <v>677</v>
      </c>
      <c r="V682" s="12">
        <f t="shared" si="44"/>
        <v>3950000</v>
      </c>
      <c r="W682" s="12">
        <f>SUM($V$5:V682)</f>
        <v>1266780000</v>
      </c>
      <c r="X682" s="12">
        <v>0</v>
      </c>
    </row>
    <row r="683" spans="21:24" x14ac:dyDescent="0.3">
      <c r="U683" s="10">
        <v>678</v>
      </c>
      <c r="V683" s="12">
        <f t="shared" si="44"/>
        <v>3950000</v>
      </c>
      <c r="W683" s="12">
        <f>SUM($V$5:V683)</f>
        <v>1270730000</v>
      </c>
      <c r="X683" s="12">
        <v>0</v>
      </c>
    </row>
    <row r="684" spans="21:24" x14ac:dyDescent="0.3">
      <c r="U684" s="10">
        <v>679</v>
      </c>
      <c r="V684" s="12">
        <f t="shared" si="44"/>
        <v>3950000</v>
      </c>
      <c r="W684" s="12">
        <f>SUM($V$5:V684)</f>
        <v>1274680000</v>
      </c>
      <c r="X684" s="12">
        <v>0</v>
      </c>
    </row>
    <row r="685" spans="21:24" x14ac:dyDescent="0.3">
      <c r="U685" s="10">
        <v>680</v>
      </c>
      <c r="V685" s="12">
        <f t="shared" si="44"/>
        <v>3950000</v>
      </c>
      <c r="W685" s="12">
        <f>SUM($V$5:V685)</f>
        <v>1278630000</v>
      </c>
      <c r="X685" s="12">
        <v>0</v>
      </c>
    </row>
    <row r="686" spans="21:24" x14ac:dyDescent="0.3">
      <c r="U686" s="10">
        <v>681</v>
      </c>
      <c r="V686" s="12">
        <f t="shared" si="44"/>
        <v>3950000</v>
      </c>
      <c r="W686" s="12">
        <f>SUM($V$5:V686)</f>
        <v>1282580000</v>
      </c>
      <c r="X686" s="12">
        <v>0</v>
      </c>
    </row>
    <row r="687" spans="21:24" x14ac:dyDescent="0.3">
      <c r="U687" s="10">
        <v>682</v>
      </c>
      <c r="V687" s="12">
        <f t="shared" si="44"/>
        <v>3950000</v>
      </c>
      <c r="W687" s="12">
        <f>SUM($V$5:V687)</f>
        <v>1286530000</v>
      </c>
      <c r="X687" s="12">
        <v>0</v>
      </c>
    </row>
    <row r="688" spans="21:24" x14ac:dyDescent="0.3">
      <c r="U688" s="10">
        <v>683</v>
      </c>
      <c r="V688" s="12">
        <f t="shared" si="44"/>
        <v>3950000</v>
      </c>
      <c r="W688" s="12">
        <f>SUM($V$5:V688)</f>
        <v>1290480000</v>
      </c>
      <c r="X688" s="12">
        <v>0</v>
      </c>
    </row>
    <row r="689" spans="21:24" x14ac:dyDescent="0.3">
      <c r="U689" s="10">
        <v>684</v>
      </c>
      <c r="V689" s="12">
        <f t="shared" si="44"/>
        <v>3950000</v>
      </c>
      <c r="W689" s="12">
        <f>SUM($V$5:V689)</f>
        <v>1294430000</v>
      </c>
      <c r="X689" s="12">
        <v>0</v>
      </c>
    </row>
    <row r="690" spans="21:24" x14ac:dyDescent="0.3">
      <c r="U690" s="10">
        <v>685</v>
      </c>
      <c r="V690" s="12">
        <f t="shared" si="44"/>
        <v>4000000</v>
      </c>
      <c r="W690" s="12">
        <f>SUM($V$5:V690)</f>
        <v>1298430000</v>
      </c>
      <c r="X690" s="12">
        <v>0</v>
      </c>
    </row>
    <row r="691" spans="21:24" x14ac:dyDescent="0.3">
      <c r="U691" s="10">
        <v>686</v>
      </c>
      <c r="V691" s="12">
        <f t="shared" si="44"/>
        <v>4000000</v>
      </c>
      <c r="W691" s="12">
        <f>SUM($V$5:V691)</f>
        <v>1302430000</v>
      </c>
      <c r="X691" s="12">
        <v>0</v>
      </c>
    </row>
    <row r="692" spans="21:24" x14ac:dyDescent="0.3">
      <c r="U692" s="10">
        <v>687</v>
      </c>
      <c r="V692" s="12">
        <f t="shared" si="44"/>
        <v>4000000</v>
      </c>
      <c r="W692" s="12">
        <f>SUM($V$5:V692)</f>
        <v>1306430000</v>
      </c>
      <c r="X692" s="12">
        <v>0</v>
      </c>
    </row>
    <row r="693" spans="21:24" x14ac:dyDescent="0.3">
      <c r="U693" s="10">
        <v>688</v>
      </c>
      <c r="V693" s="12">
        <f t="shared" si="44"/>
        <v>4000000</v>
      </c>
      <c r="W693" s="12">
        <f>SUM($V$5:V693)</f>
        <v>1310430000</v>
      </c>
      <c r="X693" s="12">
        <v>0</v>
      </c>
    </row>
    <row r="694" spans="21:24" x14ac:dyDescent="0.3">
      <c r="U694" s="10">
        <v>689</v>
      </c>
      <c r="V694" s="12">
        <f t="shared" si="44"/>
        <v>4000000</v>
      </c>
      <c r="W694" s="12">
        <f>SUM($V$5:V694)</f>
        <v>1314430000</v>
      </c>
      <c r="X694" s="12">
        <v>0</v>
      </c>
    </row>
    <row r="695" spans="21:24" x14ac:dyDescent="0.3">
      <c r="U695" s="10">
        <v>690</v>
      </c>
      <c r="V695" s="12">
        <f t="shared" si="44"/>
        <v>4000000</v>
      </c>
      <c r="W695" s="12">
        <f>SUM($V$5:V695)</f>
        <v>1318430000</v>
      </c>
      <c r="X695" s="12">
        <v>0</v>
      </c>
    </row>
    <row r="696" spans="21:24" x14ac:dyDescent="0.3">
      <c r="U696" s="10">
        <v>691</v>
      </c>
      <c r="V696" s="12">
        <f t="shared" si="44"/>
        <v>4000000</v>
      </c>
      <c r="W696" s="12">
        <f>SUM($V$5:V696)</f>
        <v>1322430000</v>
      </c>
      <c r="X696" s="12">
        <v>0</v>
      </c>
    </row>
    <row r="697" spans="21:24" x14ac:dyDescent="0.3">
      <c r="U697" s="10">
        <v>692</v>
      </c>
      <c r="V697" s="12">
        <f t="shared" si="44"/>
        <v>4000000</v>
      </c>
      <c r="W697" s="12">
        <f>SUM($V$5:V697)</f>
        <v>1326430000</v>
      </c>
      <c r="X697" s="12">
        <v>0</v>
      </c>
    </row>
    <row r="698" spans="21:24" x14ac:dyDescent="0.3">
      <c r="U698" s="10">
        <v>693</v>
      </c>
      <c r="V698" s="12">
        <f t="shared" si="44"/>
        <v>4000000</v>
      </c>
      <c r="W698" s="12">
        <f>SUM($V$5:V698)</f>
        <v>1330430000</v>
      </c>
      <c r="X698" s="12">
        <v>0</v>
      </c>
    </row>
    <row r="699" spans="21:24" x14ac:dyDescent="0.3">
      <c r="U699" s="10">
        <v>694</v>
      </c>
      <c r="V699" s="12">
        <f t="shared" si="44"/>
        <v>4000000</v>
      </c>
      <c r="W699" s="12">
        <f>SUM($V$5:V699)</f>
        <v>1334430000</v>
      </c>
      <c r="X699" s="12">
        <v>0</v>
      </c>
    </row>
    <row r="700" spans="21:24" x14ac:dyDescent="0.3">
      <c r="U700" s="10">
        <v>695</v>
      </c>
      <c r="V700" s="12">
        <f t="shared" si="44"/>
        <v>4050000</v>
      </c>
      <c r="W700" s="12">
        <f>SUM($V$5:V700)</f>
        <v>1338480000</v>
      </c>
      <c r="X700" s="12">
        <v>0</v>
      </c>
    </row>
    <row r="701" spans="21:24" x14ac:dyDescent="0.3">
      <c r="U701" s="10">
        <v>696</v>
      </c>
      <c r="V701" s="12">
        <f t="shared" si="44"/>
        <v>4050000</v>
      </c>
      <c r="W701" s="12">
        <f>SUM($V$5:V701)</f>
        <v>1342530000</v>
      </c>
      <c r="X701" s="12">
        <v>0</v>
      </c>
    </row>
    <row r="702" spans="21:24" x14ac:dyDescent="0.3">
      <c r="U702" s="10">
        <v>697</v>
      </c>
      <c r="V702" s="12">
        <f t="shared" si="44"/>
        <v>4050000</v>
      </c>
      <c r="W702" s="12">
        <f>SUM($V$5:V702)</f>
        <v>1346580000</v>
      </c>
      <c r="X702" s="12">
        <v>0</v>
      </c>
    </row>
    <row r="703" spans="21:24" x14ac:dyDescent="0.3">
      <c r="U703" s="10">
        <v>698</v>
      </c>
      <c r="V703" s="12">
        <f t="shared" si="44"/>
        <v>4050000</v>
      </c>
      <c r="W703" s="12">
        <f>SUM($V$5:V703)</f>
        <v>1350630000</v>
      </c>
      <c r="X703" s="12">
        <v>0</v>
      </c>
    </row>
    <row r="704" spans="21:24" x14ac:dyDescent="0.3">
      <c r="U704" s="10">
        <v>699</v>
      </c>
      <c r="V704" s="12">
        <f t="shared" si="44"/>
        <v>4050000</v>
      </c>
      <c r="W704" s="12">
        <f>SUM($V$5:V704)</f>
        <v>1354680000</v>
      </c>
      <c r="X704" s="12">
        <v>0</v>
      </c>
    </row>
    <row r="705" spans="21:24" x14ac:dyDescent="0.3">
      <c r="U705" s="10">
        <v>700</v>
      </c>
      <c r="V705" s="12">
        <f t="shared" si="44"/>
        <v>4050000</v>
      </c>
      <c r="W705" s="12">
        <f>SUM($V$5:V705)</f>
        <v>1358730000</v>
      </c>
      <c r="X705" s="12">
        <v>0</v>
      </c>
    </row>
    <row r="706" spans="21:24" x14ac:dyDescent="0.3">
      <c r="U706" s="10">
        <v>701</v>
      </c>
      <c r="V706" s="12">
        <f t="shared" si="44"/>
        <v>4050000</v>
      </c>
      <c r="W706" s="12">
        <f>SUM($V$5:V706)</f>
        <v>1362780000</v>
      </c>
      <c r="X706" s="12">
        <v>0</v>
      </c>
    </row>
    <row r="707" spans="21:24" x14ac:dyDescent="0.3">
      <c r="U707" s="10">
        <v>702</v>
      </c>
      <c r="V707" s="12">
        <f t="shared" si="44"/>
        <v>4050000</v>
      </c>
      <c r="W707" s="12">
        <f>SUM($V$5:V707)</f>
        <v>1366830000</v>
      </c>
      <c r="X707" s="12">
        <v>0</v>
      </c>
    </row>
    <row r="708" spans="21:24" x14ac:dyDescent="0.3">
      <c r="U708" s="10">
        <v>703</v>
      </c>
      <c r="V708" s="12">
        <f t="shared" si="44"/>
        <v>4050000</v>
      </c>
      <c r="W708" s="12">
        <f>SUM($V$5:V708)</f>
        <v>1370880000</v>
      </c>
      <c r="X708" s="12">
        <v>0</v>
      </c>
    </row>
    <row r="709" spans="21:24" x14ac:dyDescent="0.3">
      <c r="U709" s="10">
        <v>704</v>
      </c>
      <c r="V709" s="12">
        <f t="shared" si="44"/>
        <v>4050000</v>
      </c>
      <c r="W709" s="12">
        <f>SUM($V$5:V709)</f>
        <v>1374930000</v>
      </c>
      <c r="X709" s="12">
        <v>0</v>
      </c>
    </row>
    <row r="710" spans="21:24" x14ac:dyDescent="0.3">
      <c r="U710" s="10">
        <v>705</v>
      </c>
      <c r="V710" s="12">
        <f t="shared" si="44"/>
        <v>4100000</v>
      </c>
      <c r="W710" s="12">
        <f>SUM($V$5:V710)</f>
        <v>1379030000</v>
      </c>
      <c r="X710" s="12">
        <v>0</v>
      </c>
    </row>
    <row r="711" spans="21:24" x14ac:dyDescent="0.3">
      <c r="U711" s="10">
        <v>706</v>
      </c>
      <c r="V711" s="12">
        <f t="shared" si="44"/>
        <v>4100000</v>
      </c>
      <c r="W711" s="12">
        <f>SUM($V$5:V711)</f>
        <v>1383130000</v>
      </c>
      <c r="X711" s="12">
        <v>0</v>
      </c>
    </row>
    <row r="712" spans="21:24" x14ac:dyDescent="0.3">
      <c r="U712" s="10">
        <v>707</v>
      </c>
      <c r="V712" s="12">
        <f t="shared" si="44"/>
        <v>4100000</v>
      </c>
      <c r="W712" s="12">
        <f>SUM($V$5:V712)</f>
        <v>1387230000</v>
      </c>
      <c r="X712" s="12">
        <v>0</v>
      </c>
    </row>
    <row r="713" spans="21:24" x14ac:dyDescent="0.3">
      <c r="U713" s="10">
        <v>708</v>
      </c>
      <c r="V713" s="12">
        <f t="shared" si="44"/>
        <v>4100000</v>
      </c>
      <c r="W713" s="12">
        <f>SUM($V$5:V713)</f>
        <v>1391330000</v>
      </c>
      <c r="X713" s="12">
        <v>0</v>
      </c>
    </row>
    <row r="714" spans="21:24" x14ac:dyDescent="0.3">
      <c r="U714" s="10">
        <v>709</v>
      </c>
      <c r="V714" s="12">
        <f t="shared" si="44"/>
        <v>4100000</v>
      </c>
      <c r="W714" s="12">
        <f>SUM($V$5:V714)</f>
        <v>1395430000</v>
      </c>
      <c r="X714" s="12">
        <v>0</v>
      </c>
    </row>
    <row r="715" spans="21:24" x14ac:dyDescent="0.3">
      <c r="U715" s="10">
        <v>710</v>
      </c>
      <c r="V715" s="12">
        <f t="shared" si="44"/>
        <v>4100000</v>
      </c>
      <c r="W715" s="12">
        <f>SUM($V$5:V715)</f>
        <v>1399530000</v>
      </c>
      <c r="X715" s="12">
        <v>0</v>
      </c>
    </row>
    <row r="716" spans="21:24" x14ac:dyDescent="0.3">
      <c r="U716" s="10">
        <v>711</v>
      </c>
      <c r="V716" s="12">
        <f t="shared" si="44"/>
        <v>4100000</v>
      </c>
      <c r="W716" s="12">
        <f>SUM($V$5:V716)</f>
        <v>1403630000</v>
      </c>
      <c r="X716" s="12">
        <v>0</v>
      </c>
    </row>
    <row r="717" spans="21:24" x14ac:dyDescent="0.3">
      <c r="U717" s="10">
        <v>712</v>
      </c>
      <c r="V717" s="12">
        <f t="shared" si="44"/>
        <v>4100000</v>
      </c>
      <c r="W717" s="12">
        <f>SUM($V$5:V717)</f>
        <v>1407730000</v>
      </c>
      <c r="X717" s="12">
        <v>0</v>
      </c>
    </row>
    <row r="718" spans="21:24" x14ac:dyDescent="0.3">
      <c r="U718" s="10">
        <v>713</v>
      </c>
      <c r="V718" s="12">
        <f t="shared" si="44"/>
        <v>4100000</v>
      </c>
      <c r="W718" s="12">
        <f>SUM($V$5:V718)</f>
        <v>1411830000</v>
      </c>
      <c r="X718" s="12">
        <v>0</v>
      </c>
    </row>
    <row r="719" spans="21:24" x14ac:dyDescent="0.3">
      <c r="U719" s="10">
        <v>714</v>
      </c>
      <c r="V719" s="12">
        <f t="shared" si="44"/>
        <v>4100000</v>
      </c>
      <c r="W719" s="12">
        <f>SUM($V$5:V719)</f>
        <v>1415930000</v>
      </c>
      <c r="X719" s="12">
        <v>0</v>
      </c>
    </row>
    <row r="720" spans="21:24" x14ac:dyDescent="0.3">
      <c r="U720" s="10">
        <v>715</v>
      </c>
      <c r="V720" s="12">
        <f t="shared" si="44"/>
        <v>4150000</v>
      </c>
      <c r="W720" s="12">
        <f>SUM($V$5:V720)</f>
        <v>1420080000</v>
      </c>
      <c r="X720" s="12">
        <v>0</v>
      </c>
    </row>
    <row r="721" spans="21:24" x14ac:dyDescent="0.3">
      <c r="U721" s="10">
        <v>716</v>
      </c>
      <c r="V721" s="12">
        <f t="shared" ref="V721:V784" si="45">V711+50000</f>
        <v>4150000</v>
      </c>
      <c r="W721" s="12">
        <f>SUM($V$5:V721)</f>
        <v>1424230000</v>
      </c>
      <c r="X721" s="12">
        <v>0</v>
      </c>
    </row>
    <row r="722" spans="21:24" x14ac:dyDescent="0.3">
      <c r="U722" s="10">
        <v>717</v>
      </c>
      <c r="V722" s="12">
        <f t="shared" si="45"/>
        <v>4150000</v>
      </c>
      <c r="W722" s="12">
        <f>SUM($V$5:V722)</f>
        <v>1428380000</v>
      </c>
      <c r="X722" s="12">
        <v>0</v>
      </c>
    </row>
    <row r="723" spans="21:24" x14ac:dyDescent="0.3">
      <c r="U723" s="10">
        <v>718</v>
      </c>
      <c r="V723" s="12">
        <f t="shared" si="45"/>
        <v>4150000</v>
      </c>
      <c r="W723" s="12">
        <f>SUM($V$5:V723)</f>
        <v>1432530000</v>
      </c>
      <c r="X723" s="12">
        <v>0</v>
      </c>
    </row>
    <row r="724" spans="21:24" x14ac:dyDescent="0.3">
      <c r="U724" s="10">
        <v>719</v>
      </c>
      <c r="V724" s="12">
        <f t="shared" si="45"/>
        <v>4150000</v>
      </c>
      <c r="W724" s="12">
        <f>SUM($V$5:V724)</f>
        <v>1436680000</v>
      </c>
      <c r="X724" s="12">
        <v>0</v>
      </c>
    </row>
    <row r="725" spans="21:24" x14ac:dyDescent="0.3">
      <c r="U725" s="10">
        <v>720</v>
      </c>
      <c r="V725" s="12">
        <f t="shared" si="45"/>
        <v>4150000</v>
      </c>
      <c r="W725" s="12">
        <f>SUM($V$5:V725)</f>
        <v>1440830000</v>
      </c>
      <c r="X725" s="12">
        <v>0</v>
      </c>
    </row>
    <row r="726" spans="21:24" x14ac:dyDescent="0.3">
      <c r="U726" s="10">
        <v>721</v>
      </c>
      <c r="V726" s="12">
        <f t="shared" si="45"/>
        <v>4150000</v>
      </c>
      <c r="W726" s="12">
        <f>SUM($V$5:V726)</f>
        <v>1444980000</v>
      </c>
      <c r="X726" s="12">
        <v>0</v>
      </c>
    </row>
    <row r="727" spans="21:24" x14ac:dyDescent="0.3">
      <c r="U727" s="10">
        <v>722</v>
      </c>
      <c r="V727" s="12">
        <f t="shared" si="45"/>
        <v>4150000</v>
      </c>
      <c r="W727" s="12">
        <f>SUM($V$5:V727)</f>
        <v>1449130000</v>
      </c>
      <c r="X727" s="12">
        <v>0</v>
      </c>
    </row>
    <row r="728" spans="21:24" x14ac:dyDescent="0.3">
      <c r="U728" s="10">
        <v>723</v>
      </c>
      <c r="V728" s="12">
        <f t="shared" si="45"/>
        <v>4150000</v>
      </c>
      <c r="W728" s="12">
        <f>SUM($V$5:V728)</f>
        <v>1453280000</v>
      </c>
      <c r="X728" s="12">
        <v>0</v>
      </c>
    </row>
    <row r="729" spans="21:24" x14ac:dyDescent="0.3">
      <c r="U729" s="10">
        <v>724</v>
      </c>
      <c r="V729" s="12">
        <f t="shared" si="45"/>
        <v>4150000</v>
      </c>
      <c r="W729" s="12">
        <f>SUM($V$5:V729)</f>
        <v>1457430000</v>
      </c>
      <c r="X729" s="12">
        <v>0</v>
      </c>
    </row>
    <row r="730" spans="21:24" x14ac:dyDescent="0.3">
      <c r="U730" s="10">
        <v>725</v>
      </c>
      <c r="V730" s="12">
        <f t="shared" si="45"/>
        <v>4200000</v>
      </c>
      <c r="W730" s="12">
        <f>SUM($V$5:V730)</f>
        <v>1461630000</v>
      </c>
      <c r="X730" s="12">
        <v>0</v>
      </c>
    </row>
    <row r="731" spans="21:24" x14ac:dyDescent="0.3">
      <c r="U731" s="10">
        <v>726</v>
      </c>
      <c r="V731" s="12">
        <f t="shared" si="45"/>
        <v>4200000</v>
      </c>
      <c r="W731" s="12">
        <f>SUM($V$5:V731)</f>
        <v>1465830000</v>
      </c>
      <c r="X731" s="12">
        <v>0</v>
      </c>
    </row>
    <row r="732" spans="21:24" x14ac:dyDescent="0.3">
      <c r="U732" s="10">
        <v>727</v>
      </c>
      <c r="V732" s="12">
        <f t="shared" si="45"/>
        <v>4200000</v>
      </c>
      <c r="W732" s="12">
        <f>SUM($V$5:V732)</f>
        <v>1470030000</v>
      </c>
      <c r="X732" s="12">
        <v>0</v>
      </c>
    </row>
    <row r="733" spans="21:24" x14ac:dyDescent="0.3">
      <c r="U733" s="10">
        <v>728</v>
      </c>
      <c r="V733" s="12">
        <f t="shared" si="45"/>
        <v>4200000</v>
      </c>
      <c r="W733" s="12">
        <f>SUM($V$5:V733)</f>
        <v>1474230000</v>
      </c>
      <c r="X733" s="12">
        <v>0</v>
      </c>
    </row>
    <row r="734" spans="21:24" x14ac:dyDescent="0.3">
      <c r="U734" s="10">
        <v>729</v>
      </c>
      <c r="V734" s="12">
        <f t="shared" si="45"/>
        <v>4200000</v>
      </c>
      <c r="W734" s="12">
        <f>SUM($V$5:V734)</f>
        <v>1478430000</v>
      </c>
      <c r="X734" s="12">
        <v>0</v>
      </c>
    </row>
    <row r="735" spans="21:24" x14ac:dyDescent="0.3">
      <c r="U735" s="10">
        <v>730</v>
      </c>
      <c r="V735" s="12">
        <f t="shared" si="45"/>
        <v>4200000</v>
      </c>
      <c r="W735" s="12">
        <f>SUM($V$5:V735)</f>
        <v>1482630000</v>
      </c>
      <c r="X735" s="12">
        <v>0</v>
      </c>
    </row>
    <row r="736" spans="21:24" x14ac:dyDescent="0.3">
      <c r="U736" s="10">
        <v>731</v>
      </c>
      <c r="V736" s="12">
        <f t="shared" si="45"/>
        <v>4200000</v>
      </c>
      <c r="W736" s="12">
        <f>SUM($V$5:V736)</f>
        <v>1486830000</v>
      </c>
      <c r="X736" s="12">
        <v>0</v>
      </c>
    </row>
    <row r="737" spans="21:24" x14ac:dyDescent="0.3">
      <c r="U737" s="10">
        <v>732</v>
      </c>
      <c r="V737" s="12">
        <f t="shared" si="45"/>
        <v>4200000</v>
      </c>
      <c r="W737" s="12">
        <f>SUM($V$5:V737)</f>
        <v>1491030000</v>
      </c>
      <c r="X737" s="12">
        <v>0</v>
      </c>
    </row>
    <row r="738" spans="21:24" x14ac:dyDescent="0.3">
      <c r="U738" s="10">
        <v>733</v>
      </c>
      <c r="V738" s="12">
        <f t="shared" si="45"/>
        <v>4200000</v>
      </c>
      <c r="W738" s="12">
        <f>SUM($V$5:V738)</f>
        <v>1495230000</v>
      </c>
      <c r="X738" s="12">
        <v>0</v>
      </c>
    </row>
    <row r="739" spans="21:24" x14ac:dyDescent="0.3">
      <c r="U739" s="10">
        <v>734</v>
      </c>
      <c r="V739" s="12">
        <f t="shared" si="45"/>
        <v>4200000</v>
      </c>
      <c r="W739" s="12">
        <f>SUM($V$5:V739)</f>
        <v>1499430000</v>
      </c>
      <c r="X739" s="12">
        <v>0</v>
      </c>
    </row>
    <row r="740" spans="21:24" x14ac:dyDescent="0.3">
      <c r="U740" s="10">
        <v>735</v>
      </c>
      <c r="V740" s="12">
        <f t="shared" si="45"/>
        <v>4250000</v>
      </c>
      <c r="W740" s="12">
        <f>SUM($V$5:V740)</f>
        <v>1503680000</v>
      </c>
      <c r="X740" s="12">
        <v>0</v>
      </c>
    </row>
    <row r="741" spans="21:24" x14ac:dyDescent="0.3">
      <c r="U741" s="10">
        <v>736</v>
      </c>
      <c r="V741" s="12">
        <f t="shared" si="45"/>
        <v>4250000</v>
      </c>
      <c r="W741" s="12">
        <f>SUM($V$5:V741)</f>
        <v>1507930000</v>
      </c>
      <c r="X741" s="12">
        <v>0</v>
      </c>
    </row>
    <row r="742" spans="21:24" x14ac:dyDescent="0.3">
      <c r="U742" s="10">
        <v>737</v>
      </c>
      <c r="V742" s="12">
        <f t="shared" si="45"/>
        <v>4250000</v>
      </c>
      <c r="W742" s="12">
        <f>SUM($V$5:V742)</f>
        <v>1512180000</v>
      </c>
      <c r="X742" s="12">
        <v>0</v>
      </c>
    </row>
    <row r="743" spans="21:24" x14ac:dyDescent="0.3">
      <c r="U743" s="10">
        <v>738</v>
      </c>
      <c r="V743" s="12">
        <f t="shared" si="45"/>
        <v>4250000</v>
      </c>
      <c r="W743" s="12">
        <f>SUM($V$5:V743)</f>
        <v>1516430000</v>
      </c>
      <c r="X743" s="12">
        <v>0</v>
      </c>
    </row>
    <row r="744" spans="21:24" x14ac:dyDescent="0.3">
      <c r="U744" s="10">
        <v>739</v>
      </c>
      <c r="V744" s="12">
        <f t="shared" si="45"/>
        <v>4250000</v>
      </c>
      <c r="W744" s="12">
        <f>SUM($V$5:V744)</f>
        <v>1520680000</v>
      </c>
      <c r="X744" s="12">
        <v>0</v>
      </c>
    </row>
    <row r="745" spans="21:24" x14ac:dyDescent="0.3">
      <c r="U745" s="10">
        <v>740</v>
      </c>
      <c r="V745" s="12">
        <f t="shared" si="45"/>
        <v>4250000</v>
      </c>
      <c r="W745" s="12">
        <f>SUM($V$5:V745)</f>
        <v>1524930000</v>
      </c>
      <c r="X745" s="12">
        <v>0</v>
      </c>
    </row>
    <row r="746" spans="21:24" x14ac:dyDescent="0.3">
      <c r="U746" s="10">
        <v>741</v>
      </c>
      <c r="V746" s="12">
        <f t="shared" si="45"/>
        <v>4250000</v>
      </c>
      <c r="W746" s="12">
        <f>SUM($V$5:V746)</f>
        <v>1529180000</v>
      </c>
      <c r="X746" s="12">
        <v>0</v>
      </c>
    </row>
    <row r="747" spans="21:24" x14ac:dyDescent="0.3">
      <c r="U747" s="10">
        <v>742</v>
      </c>
      <c r="V747" s="12">
        <f t="shared" si="45"/>
        <v>4250000</v>
      </c>
      <c r="W747" s="12">
        <f>SUM($V$5:V747)</f>
        <v>1533430000</v>
      </c>
      <c r="X747" s="12">
        <v>0</v>
      </c>
    </row>
    <row r="748" spans="21:24" x14ac:dyDescent="0.3">
      <c r="U748" s="10">
        <v>743</v>
      </c>
      <c r="V748" s="12">
        <f t="shared" si="45"/>
        <v>4250000</v>
      </c>
      <c r="W748" s="12">
        <f>SUM($V$5:V748)</f>
        <v>1537680000</v>
      </c>
      <c r="X748" s="12">
        <v>0</v>
      </c>
    </row>
    <row r="749" spans="21:24" x14ac:dyDescent="0.3">
      <c r="U749" s="10">
        <v>744</v>
      </c>
      <c r="V749" s="12">
        <f t="shared" si="45"/>
        <v>4250000</v>
      </c>
      <c r="W749" s="12">
        <f>SUM($V$5:V749)</f>
        <v>1541930000</v>
      </c>
      <c r="X749" s="12">
        <v>0</v>
      </c>
    </row>
    <row r="750" spans="21:24" x14ac:dyDescent="0.3">
      <c r="U750" s="10">
        <v>745</v>
      </c>
      <c r="V750" s="12">
        <f t="shared" si="45"/>
        <v>4300000</v>
      </c>
      <c r="W750" s="12">
        <f>SUM($V$5:V750)</f>
        <v>1546230000</v>
      </c>
      <c r="X750" s="12">
        <v>0</v>
      </c>
    </row>
    <row r="751" spans="21:24" x14ac:dyDescent="0.3">
      <c r="U751" s="10">
        <v>746</v>
      </c>
      <c r="V751" s="12">
        <f t="shared" si="45"/>
        <v>4300000</v>
      </c>
      <c r="W751" s="12">
        <f>SUM($V$5:V751)</f>
        <v>1550530000</v>
      </c>
      <c r="X751" s="12">
        <v>0</v>
      </c>
    </row>
    <row r="752" spans="21:24" x14ac:dyDescent="0.3">
      <c r="U752" s="10">
        <v>747</v>
      </c>
      <c r="V752" s="12">
        <f t="shared" si="45"/>
        <v>4300000</v>
      </c>
      <c r="W752" s="12">
        <f>SUM($V$5:V752)</f>
        <v>1554830000</v>
      </c>
      <c r="X752" s="12">
        <v>0</v>
      </c>
    </row>
    <row r="753" spans="21:24" x14ac:dyDescent="0.3">
      <c r="U753" s="10">
        <v>748</v>
      </c>
      <c r="V753" s="12">
        <f t="shared" si="45"/>
        <v>4300000</v>
      </c>
      <c r="W753" s="12">
        <f>SUM($V$5:V753)</f>
        <v>1559130000</v>
      </c>
      <c r="X753" s="12">
        <v>0</v>
      </c>
    </row>
    <row r="754" spans="21:24" x14ac:dyDescent="0.3">
      <c r="U754" s="10">
        <v>749</v>
      </c>
      <c r="V754" s="12">
        <f t="shared" si="45"/>
        <v>4300000</v>
      </c>
      <c r="W754" s="12">
        <f>SUM($V$5:V754)</f>
        <v>1563430000</v>
      </c>
      <c r="X754" s="12">
        <v>0</v>
      </c>
    </row>
    <row r="755" spans="21:24" x14ac:dyDescent="0.3">
      <c r="U755" s="10">
        <v>750</v>
      </c>
      <c r="V755" s="12">
        <f t="shared" si="45"/>
        <v>4300000</v>
      </c>
      <c r="W755" s="12">
        <f>SUM($V$5:V755)</f>
        <v>1567730000</v>
      </c>
      <c r="X755" s="12">
        <v>0</v>
      </c>
    </row>
    <row r="756" spans="21:24" x14ac:dyDescent="0.3">
      <c r="U756" s="10">
        <v>751</v>
      </c>
      <c r="V756" s="12">
        <f t="shared" si="45"/>
        <v>4300000</v>
      </c>
      <c r="W756" s="12">
        <f>SUM($V$5:V756)</f>
        <v>1572030000</v>
      </c>
      <c r="X756" s="12">
        <v>0</v>
      </c>
    </row>
    <row r="757" spans="21:24" x14ac:dyDescent="0.3">
      <c r="U757" s="10">
        <v>752</v>
      </c>
      <c r="V757" s="12">
        <f t="shared" si="45"/>
        <v>4300000</v>
      </c>
      <c r="W757" s="12">
        <f>SUM($V$5:V757)</f>
        <v>1576330000</v>
      </c>
      <c r="X757" s="12">
        <v>0</v>
      </c>
    </row>
    <row r="758" spans="21:24" x14ac:dyDescent="0.3">
      <c r="U758" s="10">
        <v>753</v>
      </c>
      <c r="V758" s="12">
        <f t="shared" si="45"/>
        <v>4300000</v>
      </c>
      <c r="W758" s="12">
        <f>SUM($V$5:V758)</f>
        <v>1580630000</v>
      </c>
      <c r="X758" s="12">
        <v>0</v>
      </c>
    </row>
    <row r="759" spans="21:24" x14ac:dyDescent="0.3">
      <c r="U759" s="10">
        <v>754</v>
      </c>
      <c r="V759" s="12">
        <f t="shared" si="45"/>
        <v>4300000</v>
      </c>
      <c r="W759" s="12">
        <f>SUM($V$5:V759)</f>
        <v>1584930000</v>
      </c>
      <c r="X759" s="12">
        <v>0</v>
      </c>
    </row>
    <row r="760" spans="21:24" x14ac:dyDescent="0.3">
      <c r="U760" s="10">
        <v>755</v>
      </c>
      <c r="V760" s="12">
        <f t="shared" si="45"/>
        <v>4350000</v>
      </c>
      <c r="W760" s="12">
        <f>SUM($V$5:V760)</f>
        <v>1589280000</v>
      </c>
      <c r="X760" s="12">
        <v>0</v>
      </c>
    </row>
    <row r="761" spans="21:24" x14ac:dyDescent="0.3">
      <c r="U761" s="10">
        <v>756</v>
      </c>
      <c r="V761" s="12">
        <f t="shared" si="45"/>
        <v>4350000</v>
      </c>
      <c r="W761" s="12">
        <f>SUM($V$5:V761)</f>
        <v>1593630000</v>
      </c>
      <c r="X761" s="12">
        <v>0</v>
      </c>
    </row>
    <row r="762" spans="21:24" x14ac:dyDescent="0.3">
      <c r="U762" s="10">
        <v>757</v>
      </c>
      <c r="V762" s="12">
        <f t="shared" si="45"/>
        <v>4350000</v>
      </c>
      <c r="W762" s="12">
        <f>SUM($V$5:V762)</f>
        <v>1597980000</v>
      </c>
      <c r="X762" s="12">
        <v>0</v>
      </c>
    </row>
    <row r="763" spans="21:24" x14ac:dyDescent="0.3">
      <c r="U763" s="10">
        <v>758</v>
      </c>
      <c r="V763" s="12">
        <f t="shared" si="45"/>
        <v>4350000</v>
      </c>
      <c r="W763" s="12">
        <f>SUM($V$5:V763)</f>
        <v>1602330000</v>
      </c>
      <c r="X763" s="12">
        <v>0</v>
      </c>
    </row>
    <row r="764" spans="21:24" x14ac:dyDescent="0.3">
      <c r="U764" s="10">
        <v>759</v>
      </c>
      <c r="V764" s="12">
        <f t="shared" si="45"/>
        <v>4350000</v>
      </c>
      <c r="W764" s="12">
        <f>SUM($V$5:V764)</f>
        <v>1606680000</v>
      </c>
      <c r="X764" s="12">
        <v>0</v>
      </c>
    </row>
    <row r="765" spans="21:24" x14ac:dyDescent="0.3">
      <c r="U765" s="10">
        <v>760</v>
      </c>
      <c r="V765" s="12">
        <f t="shared" si="45"/>
        <v>4350000</v>
      </c>
      <c r="W765" s="12">
        <f>SUM($V$5:V765)</f>
        <v>1611030000</v>
      </c>
      <c r="X765" s="12">
        <v>0</v>
      </c>
    </row>
    <row r="766" spans="21:24" x14ac:dyDescent="0.3">
      <c r="U766" s="10">
        <v>761</v>
      </c>
      <c r="V766" s="12">
        <f t="shared" si="45"/>
        <v>4350000</v>
      </c>
      <c r="W766" s="12">
        <f>SUM($V$5:V766)</f>
        <v>1615380000</v>
      </c>
      <c r="X766" s="12">
        <v>0</v>
      </c>
    </row>
    <row r="767" spans="21:24" x14ac:dyDescent="0.3">
      <c r="U767" s="10">
        <v>762</v>
      </c>
      <c r="V767" s="12">
        <f t="shared" si="45"/>
        <v>4350000</v>
      </c>
      <c r="W767" s="12">
        <f>SUM($V$5:V767)</f>
        <v>1619730000</v>
      </c>
      <c r="X767" s="12">
        <v>0</v>
      </c>
    </row>
    <row r="768" spans="21:24" x14ac:dyDescent="0.3">
      <c r="U768" s="10">
        <v>763</v>
      </c>
      <c r="V768" s="12">
        <f t="shared" si="45"/>
        <v>4350000</v>
      </c>
      <c r="W768" s="12">
        <f>SUM($V$5:V768)</f>
        <v>1624080000</v>
      </c>
      <c r="X768" s="12">
        <v>0</v>
      </c>
    </row>
    <row r="769" spans="21:24" x14ac:dyDescent="0.3">
      <c r="U769" s="10">
        <v>764</v>
      </c>
      <c r="V769" s="12">
        <f t="shared" si="45"/>
        <v>4350000</v>
      </c>
      <c r="W769" s="12">
        <f>SUM($V$5:V769)</f>
        <v>1628430000</v>
      </c>
      <c r="X769" s="12">
        <v>0</v>
      </c>
    </row>
    <row r="770" spans="21:24" x14ac:dyDescent="0.3">
      <c r="U770" s="10">
        <v>765</v>
      </c>
      <c r="V770" s="12">
        <f t="shared" si="45"/>
        <v>4400000</v>
      </c>
      <c r="W770" s="12">
        <f>SUM($V$5:V770)</f>
        <v>1632830000</v>
      </c>
      <c r="X770" s="12">
        <v>0</v>
      </c>
    </row>
    <row r="771" spans="21:24" x14ac:dyDescent="0.3">
      <c r="U771" s="10">
        <v>766</v>
      </c>
      <c r="V771" s="12">
        <f t="shared" si="45"/>
        <v>4400000</v>
      </c>
      <c r="W771" s="12">
        <f>SUM($V$5:V771)</f>
        <v>1637230000</v>
      </c>
      <c r="X771" s="12">
        <v>0</v>
      </c>
    </row>
    <row r="772" spans="21:24" x14ac:dyDescent="0.3">
      <c r="U772" s="10">
        <v>767</v>
      </c>
      <c r="V772" s="12">
        <f t="shared" si="45"/>
        <v>4400000</v>
      </c>
      <c r="W772" s="12">
        <f>SUM($V$5:V772)</f>
        <v>1641630000</v>
      </c>
      <c r="X772" s="12">
        <v>0</v>
      </c>
    </row>
    <row r="773" spans="21:24" x14ac:dyDescent="0.3">
      <c r="U773" s="10">
        <v>768</v>
      </c>
      <c r="V773" s="12">
        <f t="shared" si="45"/>
        <v>4400000</v>
      </c>
      <c r="W773" s="12">
        <f>SUM($V$5:V773)</f>
        <v>1646030000</v>
      </c>
      <c r="X773" s="12">
        <v>0</v>
      </c>
    </row>
    <row r="774" spans="21:24" x14ac:dyDescent="0.3">
      <c r="U774" s="10">
        <v>769</v>
      </c>
      <c r="V774" s="12">
        <f t="shared" si="45"/>
        <v>4400000</v>
      </c>
      <c r="W774" s="12">
        <f>SUM($V$5:V774)</f>
        <v>1650430000</v>
      </c>
      <c r="X774" s="12">
        <v>0</v>
      </c>
    </row>
    <row r="775" spans="21:24" x14ac:dyDescent="0.3">
      <c r="U775" s="10">
        <v>770</v>
      </c>
      <c r="V775" s="12">
        <f t="shared" si="45"/>
        <v>4400000</v>
      </c>
      <c r="W775" s="12">
        <f>SUM($V$5:V775)</f>
        <v>1654830000</v>
      </c>
      <c r="X775" s="12">
        <v>0</v>
      </c>
    </row>
    <row r="776" spans="21:24" x14ac:dyDescent="0.3">
      <c r="U776" s="10">
        <v>771</v>
      </c>
      <c r="V776" s="12">
        <f t="shared" si="45"/>
        <v>4400000</v>
      </c>
      <c r="W776" s="12">
        <f>SUM($V$5:V776)</f>
        <v>1659230000</v>
      </c>
      <c r="X776" s="12">
        <v>0</v>
      </c>
    </row>
    <row r="777" spans="21:24" x14ac:dyDescent="0.3">
      <c r="U777" s="10">
        <v>772</v>
      </c>
      <c r="V777" s="12">
        <f t="shared" si="45"/>
        <v>4400000</v>
      </c>
      <c r="W777" s="12">
        <f>SUM($V$5:V777)</f>
        <v>1663630000</v>
      </c>
      <c r="X777" s="12">
        <v>0</v>
      </c>
    </row>
    <row r="778" spans="21:24" x14ac:dyDescent="0.3">
      <c r="U778" s="10">
        <v>773</v>
      </c>
      <c r="V778" s="12">
        <f t="shared" si="45"/>
        <v>4400000</v>
      </c>
      <c r="W778" s="12">
        <f>SUM($V$5:V778)</f>
        <v>1668030000</v>
      </c>
      <c r="X778" s="12">
        <v>0</v>
      </c>
    </row>
    <row r="779" spans="21:24" x14ac:dyDescent="0.3">
      <c r="U779" s="10">
        <v>774</v>
      </c>
      <c r="V779" s="12">
        <f t="shared" si="45"/>
        <v>4400000</v>
      </c>
      <c r="W779" s="12">
        <f>SUM($V$5:V779)</f>
        <v>1672430000</v>
      </c>
      <c r="X779" s="12">
        <v>0</v>
      </c>
    </row>
    <row r="780" spans="21:24" x14ac:dyDescent="0.3">
      <c r="U780" s="10">
        <v>775</v>
      </c>
      <c r="V780" s="12">
        <f t="shared" si="45"/>
        <v>4450000</v>
      </c>
      <c r="W780" s="12">
        <f>SUM($V$5:V780)</f>
        <v>1676880000</v>
      </c>
      <c r="X780" s="12">
        <v>0</v>
      </c>
    </row>
    <row r="781" spans="21:24" x14ac:dyDescent="0.3">
      <c r="U781" s="10">
        <v>776</v>
      </c>
      <c r="V781" s="12">
        <f t="shared" si="45"/>
        <v>4450000</v>
      </c>
      <c r="W781" s="12">
        <f>SUM($V$5:V781)</f>
        <v>1681330000</v>
      </c>
      <c r="X781" s="12">
        <v>0</v>
      </c>
    </row>
    <row r="782" spans="21:24" x14ac:dyDescent="0.3">
      <c r="U782" s="10">
        <v>777</v>
      </c>
      <c r="V782" s="12">
        <f t="shared" si="45"/>
        <v>4450000</v>
      </c>
      <c r="W782" s="12">
        <f>SUM($V$5:V782)</f>
        <v>1685780000</v>
      </c>
      <c r="X782" s="12">
        <v>0</v>
      </c>
    </row>
    <row r="783" spans="21:24" x14ac:dyDescent="0.3">
      <c r="U783" s="10">
        <v>778</v>
      </c>
      <c r="V783" s="12">
        <f t="shared" si="45"/>
        <v>4450000</v>
      </c>
      <c r="W783" s="12">
        <f>SUM($V$5:V783)</f>
        <v>1690230000</v>
      </c>
      <c r="X783" s="12">
        <v>0</v>
      </c>
    </row>
    <row r="784" spans="21:24" x14ac:dyDescent="0.3">
      <c r="U784" s="10">
        <v>779</v>
      </c>
      <c r="V784" s="12">
        <f t="shared" si="45"/>
        <v>4450000</v>
      </c>
      <c r="W784" s="12">
        <f>SUM($V$5:V784)</f>
        <v>1694680000</v>
      </c>
      <c r="X784" s="12">
        <v>0</v>
      </c>
    </row>
    <row r="785" spans="21:24" x14ac:dyDescent="0.3">
      <c r="U785" s="10">
        <v>780</v>
      </c>
      <c r="V785" s="12">
        <f t="shared" ref="V785:V848" si="46">V775+50000</f>
        <v>4450000</v>
      </c>
      <c r="W785" s="12">
        <f>SUM($V$5:V785)</f>
        <v>1699130000</v>
      </c>
      <c r="X785" s="12">
        <v>0</v>
      </c>
    </row>
    <row r="786" spans="21:24" x14ac:dyDescent="0.3">
      <c r="U786" s="10">
        <v>781</v>
      </c>
      <c r="V786" s="12">
        <f t="shared" si="46"/>
        <v>4450000</v>
      </c>
      <c r="W786" s="12">
        <f>SUM($V$5:V786)</f>
        <v>1703580000</v>
      </c>
      <c r="X786" s="12">
        <v>0</v>
      </c>
    </row>
    <row r="787" spans="21:24" x14ac:dyDescent="0.3">
      <c r="U787" s="10">
        <v>782</v>
      </c>
      <c r="V787" s="12">
        <f t="shared" si="46"/>
        <v>4450000</v>
      </c>
      <c r="W787" s="12">
        <f>SUM($V$5:V787)</f>
        <v>1708030000</v>
      </c>
      <c r="X787" s="12">
        <v>0</v>
      </c>
    </row>
    <row r="788" spans="21:24" x14ac:dyDescent="0.3">
      <c r="U788" s="10">
        <v>783</v>
      </c>
      <c r="V788" s="12">
        <f t="shared" si="46"/>
        <v>4450000</v>
      </c>
      <c r="W788" s="12">
        <f>SUM($V$5:V788)</f>
        <v>1712480000</v>
      </c>
      <c r="X788" s="12">
        <v>0</v>
      </c>
    </row>
    <row r="789" spans="21:24" x14ac:dyDescent="0.3">
      <c r="U789" s="10">
        <v>784</v>
      </c>
      <c r="V789" s="12">
        <f t="shared" si="46"/>
        <v>4450000</v>
      </c>
      <c r="W789" s="12">
        <f>SUM($V$5:V789)</f>
        <v>1716930000</v>
      </c>
      <c r="X789" s="12">
        <v>0</v>
      </c>
    </row>
    <row r="790" spans="21:24" x14ac:dyDescent="0.3">
      <c r="U790" s="10">
        <v>785</v>
      </c>
      <c r="V790" s="12">
        <f t="shared" si="46"/>
        <v>4500000</v>
      </c>
      <c r="W790" s="12">
        <f>SUM($V$5:V790)</f>
        <v>1721430000</v>
      </c>
      <c r="X790" s="12">
        <v>0</v>
      </c>
    </row>
    <row r="791" spans="21:24" x14ac:dyDescent="0.3">
      <c r="U791" s="10">
        <v>786</v>
      </c>
      <c r="V791" s="12">
        <f t="shared" si="46"/>
        <v>4500000</v>
      </c>
      <c r="W791" s="12">
        <f>SUM($V$5:V791)</f>
        <v>1725930000</v>
      </c>
      <c r="X791" s="12">
        <v>0</v>
      </c>
    </row>
    <row r="792" spans="21:24" x14ac:dyDescent="0.3">
      <c r="U792" s="10">
        <v>787</v>
      </c>
      <c r="V792" s="12">
        <f t="shared" si="46"/>
        <v>4500000</v>
      </c>
      <c r="W792" s="12">
        <f>SUM($V$5:V792)</f>
        <v>1730430000</v>
      </c>
      <c r="X792" s="12">
        <v>0</v>
      </c>
    </row>
    <row r="793" spans="21:24" x14ac:dyDescent="0.3">
      <c r="U793" s="10">
        <v>788</v>
      </c>
      <c r="V793" s="12">
        <f t="shared" si="46"/>
        <v>4500000</v>
      </c>
      <c r="W793" s="12">
        <f>SUM($V$5:V793)</f>
        <v>1734930000</v>
      </c>
      <c r="X793" s="12">
        <v>0</v>
      </c>
    </row>
    <row r="794" spans="21:24" x14ac:dyDescent="0.3">
      <c r="U794" s="10">
        <v>789</v>
      </c>
      <c r="V794" s="12">
        <f t="shared" si="46"/>
        <v>4500000</v>
      </c>
      <c r="W794" s="12">
        <f>SUM($V$5:V794)</f>
        <v>1739430000</v>
      </c>
      <c r="X794" s="12">
        <v>0</v>
      </c>
    </row>
    <row r="795" spans="21:24" x14ac:dyDescent="0.3">
      <c r="U795" s="10">
        <v>790</v>
      </c>
      <c r="V795" s="12">
        <f t="shared" si="46"/>
        <v>4500000</v>
      </c>
      <c r="W795" s="12">
        <f>SUM($V$5:V795)</f>
        <v>1743930000</v>
      </c>
      <c r="X795" s="12">
        <v>0</v>
      </c>
    </row>
    <row r="796" spans="21:24" x14ac:dyDescent="0.3">
      <c r="U796" s="10">
        <v>791</v>
      </c>
      <c r="V796" s="12">
        <f t="shared" si="46"/>
        <v>4500000</v>
      </c>
      <c r="W796" s="12">
        <f>SUM($V$5:V796)</f>
        <v>1748430000</v>
      </c>
      <c r="X796" s="12">
        <v>0</v>
      </c>
    </row>
    <row r="797" spans="21:24" x14ac:dyDescent="0.3">
      <c r="U797" s="10">
        <v>792</v>
      </c>
      <c r="V797" s="12">
        <f t="shared" si="46"/>
        <v>4500000</v>
      </c>
      <c r="W797" s="12">
        <f>SUM($V$5:V797)</f>
        <v>1752930000</v>
      </c>
      <c r="X797" s="12">
        <v>0</v>
      </c>
    </row>
    <row r="798" spans="21:24" x14ac:dyDescent="0.3">
      <c r="U798" s="10">
        <v>793</v>
      </c>
      <c r="V798" s="12">
        <f t="shared" si="46"/>
        <v>4500000</v>
      </c>
      <c r="W798" s="12">
        <f>SUM($V$5:V798)</f>
        <v>1757430000</v>
      </c>
      <c r="X798" s="12">
        <v>0</v>
      </c>
    </row>
    <row r="799" spans="21:24" x14ac:dyDescent="0.3">
      <c r="U799" s="10">
        <v>794</v>
      </c>
      <c r="V799" s="12">
        <f t="shared" si="46"/>
        <v>4500000</v>
      </c>
      <c r="W799" s="12">
        <f>SUM($V$5:V799)</f>
        <v>1761930000</v>
      </c>
      <c r="X799" s="12">
        <v>0</v>
      </c>
    </row>
    <row r="800" spans="21:24" x14ac:dyDescent="0.3">
      <c r="U800" s="10">
        <v>795</v>
      </c>
      <c r="V800" s="12">
        <f t="shared" si="46"/>
        <v>4550000</v>
      </c>
      <c r="W800" s="12">
        <f>SUM($V$5:V800)</f>
        <v>1766480000</v>
      </c>
      <c r="X800" s="12">
        <v>0</v>
      </c>
    </row>
    <row r="801" spans="21:24" x14ac:dyDescent="0.3">
      <c r="U801" s="10">
        <v>796</v>
      </c>
      <c r="V801" s="12">
        <f t="shared" si="46"/>
        <v>4550000</v>
      </c>
      <c r="W801" s="12">
        <f>SUM($V$5:V801)</f>
        <v>1771030000</v>
      </c>
      <c r="X801" s="12">
        <v>0</v>
      </c>
    </row>
    <row r="802" spans="21:24" x14ac:dyDescent="0.3">
      <c r="U802" s="10">
        <v>797</v>
      </c>
      <c r="V802" s="12">
        <f t="shared" si="46"/>
        <v>4550000</v>
      </c>
      <c r="W802" s="12">
        <f>SUM($V$5:V802)</f>
        <v>1775580000</v>
      </c>
      <c r="X802" s="12">
        <v>0</v>
      </c>
    </row>
    <row r="803" spans="21:24" x14ac:dyDescent="0.3">
      <c r="U803" s="10">
        <v>798</v>
      </c>
      <c r="V803" s="12">
        <f t="shared" si="46"/>
        <v>4550000</v>
      </c>
      <c r="W803" s="12">
        <f>SUM($V$5:V803)</f>
        <v>1780130000</v>
      </c>
      <c r="X803" s="12">
        <v>0</v>
      </c>
    </row>
    <row r="804" spans="21:24" x14ac:dyDescent="0.3">
      <c r="U804" s="10">
        <v>799</v>
      </c>
      <c r="V804" s="12">
        <f t="shared" si="46"/>
        <v>4550000</v>
      </c>
      <c r="W804" s="12">
        <f>SUM($V$5:V804)</f>
        <v>1784680000</v>
      </c>
      <c r="X804" s="12">
        <v>0</v>
      </c>
    </row>
    <row r="805" spans="21:24" x14ac:dyDescent="0.3">
      <c r="U805" s="10">
        <v>800</v>
      </c>
      <c r="V805" s="12">
        <f t="shared" si="46"/>
        <v>4550000</v>
      </c>
      <c r="W805" s="12">
        <f>SUM($V$5:V805)</f>
        <v>1789230000</v>
      </c>
      <c r="X805" s="12">
        <v>0</v>
      </c>
    </row>
    <row r="806" spans="21:24" x14ac:dyDescent="0.3">
      <c r="U806" s="10">
        <v>801</v>
      </c>
      <c r="V806" s="12">
        <f t="shared" si="46"/>
        <v>4550000</v>
      </c>
      <c r="W806" s="12">
        <f>SUM($V$5:V806)</f>
        <v>1793780000</v>
      </c>
      <c r="X806" s="12">
        <v>0</v>
      </c>
    </row>
    <row r="807" spans="21:24" x14ac:dyDescent="0.3">
      <c r="U807" s="10">
        <v>802</v>
      </c>
      <c r="V807" s="12">
        <f t="shared" si="46"/>
        <v>4550000</v>
      </c>
      <c r="W807" s="12">
        <f>SUM($V$5:V807)</f>
        <v>1798330000</v>
      </c>
      <c r="X807" s="12">
        <v>0</v>
      </c>
    </row>
    <row r="808" spans="21:24" x14ac:dyDescent="0.3">
      <c r="U808" s="10">
        <v>803</v>
      </c>
      <c r="V808" s="12">
        <f t="shared" si="46"/>
        <v>4550000</v>
      </c>
      <c r="W808" s="12">
        <f>SUM($V$5:V808)</f>
        <v>1802880000</v>
      </c>
      <c r="X808" s="12">
        <v>0</v>
      </c>
    </row>
    <row r="809" spans="21:24" x14ac:dyDescent="0.3">
      <c r="U809" s="10">
        <v>804</v>
      </c>
      <c r="V809" s="12">
        <f t="shared" si="46"/>
        <v>4550000</v>
      </c>
      <c r="W809" s="12">
        <f>SUM($V$5:V809)</f>
        <v>1807430000</v>
      </c>
      <c r="X809" s="12">
        <v>0</v>
      </c>
    </row>
    <row r="810" spans="21:24" x14ac:dyDescent="0.3">
      <c r="U810" s="10">
        <v>805</v>
      </c>
      <c r="V810" s="12">
        <f t="shared" si="46"/>
        <v>4600000</v>
      </c>
      <c r="W810" s="12">
        <f>SUM($V$5:V810)</f>
        <v>1812030000</v>
      </c>
      <c r="X810" s="12">
        <v>0</v>
      </c>
    </row>
    <row r="811" spans="21:24" x14ac:dyDescent="0.3">
      <c r="U811" s="10">
        <v>806</v>
      </c>
      <c r="V811" s="12">
        <f t="shared" si="46"/>
        <v>4600000</v>
      </c>
      <c r="W811" s="12">
        <f>SUM($V$5:V811)</f>
        <v>1816630000</v>
      </c>
      <c r="X811" s="12">
        <v>0</v>
      </c>
    </row>
    <row r="812" spans="21:24" x14ac:dyDescent="0.3">
      <c r="U812" s="10">
        <v>807</v>
      </c>
      <c r="V812" s="12">
        <f t="shared" si="46"/>
        <v>4600000</v>
      </c>
      <c r="W812" s="12">
        <f>SUM($V$5:V812)</f>
        <v>1821230000</v>
      </c>
      <c r="X812" s="12">
        <v>0</v>
      </c>
    </row>
    <row r="813" spans="21:24" x14ac:dyDescent="0.3">
      <c r="U813" s="10">
        <v>808</v>
      </c>
      <c r="V813" s="12">
        <f t="shared" si="46"/>
        <v>4600000</v>
      </c>
      <c r="W813" s="12">
        <f>SUM($V$5:V813)</f>
        <v>1825830000</v>
      </c>
      <c r="X813" s="12">
        <v>0</v>
      </c>
    </row>
    <row r="814" spans="21:24" x14ac:dyDescent="0.3">
      <c r="U814" s="10">
        <v>809</v>
      </c>
      <c r="V814" s="12">
        <f t="shared" si="46"/>
        <v>4600000</v>
      </c>
      <c r="W814" s="12">
        <f>SUM($V$5:V814)</f>
        <v>1830430000</v>
      </c>
      <c r="X814" s="12">
        <v>0</v>
      </c>
    </row>
    <row r="815" spans="21:24" x14ac:dyDescent="0.3">
      <c r="U815" s="10">
        <v>810</v>
      </c>
      <c r="V815" s="12">
        <f t="shared" si="46"/>
        <v>4600000</v>
      </c>
      <c r="W815" s="12">
        <f>SUM($V$5:V815)</f>
        <v>1835030000</v>
      </c>
      <c r="X815" s="12">
        <v>0</v>
      </c>
    </row>
    <row r="816" spans="21:24" x14ac:dyDescent="0.3">
      <c r="U816" s="10">
        <v>811</v>
      </c>
      <c r="V816" s="12">
        <f t="shared" si="46"/>
        <v>4600000</v>
      </c>
      <c r="W816" s="12">
        <f>SUM($V$5:V816)</f>
        <v>1839630000</v>
      </c>
      <c r="X816" s="12">
        <v>0</v>
      </c>
    </row>
    <row r="817" spans="21:24" x14ac:dyDescent="0.3">
      <c r="U817" s="10">
        <v>812</v>
      </c>
      <c r="V817" s="12">
        <f t="shared" si="46"/>
        <v>4600000</v>
      </c>
      <c r="W817" s="12">
        <f>SUM($V$5:V817)</f>
        <v>1844230000</v>
      </c>
      <c r="X817" s="12">
        <v>0</v>
      </c>
    </row>
    <row r="818" spans="21:24" x14ac:dyDescent="0.3">
      <c r="U818" s="10">
        <v>813</v>
      </c>
      <c r="V818" s="12">
        <f t="shared" si="46"/>
        <v>4600000</v>
      </c>
      <c r="W818" s="12">
        <f>SUM($V$5:V818)</f>
        <v>1848830000</v>
      </c>
      <c r="X818" s="12">
        <v>0</v>
      </c>
    </row>
    <row r="819" spans="21:24" x14ac:dyDescent="0.3">
      <c r="U819" s="10">
        <v>814</v>
      </c>
      <c r="V819" s="12">
        <f t="shared" si="46"/>
        <v>4600000</v>
      </c>
      <c r="W819" s="12">
        <f>SUM($V$5:V819)</f>
        <v>1853430000</v>
      </c>
      <c r="X819" s="12">
        <v>0</v>
      </c>
    </row>
    <row r="820" spans="21:24" x14ac:dyDescent="0.3">
      <c r="U820" s="10">
        <v>815</v>
      </c>
      <c r="V820" s="12">
        <f t="shared" si="46"/>
        <v>4650000</v>
      </c>
      <c r="W820" s="12">
        <f>SUM($V$5:V820)</f>
        <v>1858080000</v>
      </c>
      <c r="X820" s="12">
        <v>0</v>
      </c>
    </row>
    <row r="821" spans="21:24" x14ac:dyDescent="0.3">
      <c r="U821" s="10">
        <v>816</v>
      </c>
      <c r="V821" s="12">
        <f t="shared" si="46"/>
        <v>4650000</v>
      </c>
      <c r="W821" s="12">
        <f>SUM($V$5:V821)</f>
        <v>1862730000</v>
      </c>
      <c r="X821" s="12">
        <v>0</v>
      </c>
    </row>
    <row r="822" spans="21:24" x14ac:dyDescent="0.3">
      <c r="U822" s="10">
        <v>817</v>
      </c>
      <c r="V822" s="12">
        <f t="shared" si="46"/>
        <v>4650000</v>
      </c>
      <c r="W822" s="12">
        <f>SUM($V$5:V822)</f>
        <v>1867380000</v>
      </c>
      <c r="X822" s="12">
        <v>0</v>
      </c>
    </row>
    <row r="823" spans="21:24" x14ac:dyDescent="0.3">
      <c r="U823" s="10">
        <v>818</v>
      </c>
      <c r="V823" s="12">
        <f t="shared" si="46"/>
        <v>4650000</v>
      </c>
      <c r="W823" s="12">
        <f>SUM($V$5:V823)</f>
        <v>1872030000</v>
      </c>
      <c r="X823" s="12">
        <v>0</v>
      </c>
    </row>
    <row r="824" spans="21:24" x14ac:dyDescent="0.3">
      <c r="U824" s="10">
        <v>819</v>
      </c>
      <c r="V824" s="12">
        <f t="shared" si="46"/>
        <v>4650000</v>
      </c>
      <c r="W824" s="12">
        <f>SUM($V$5:V824)</f>
        <v>1876680000</v>
      </c>
      <c r="X824" s="12">
        <v>0</v>
      </c>
    </row>
    <row r="825" spans="21:24" x14ac:dyDescent="0.3">
      <c r="U825" s="10">
        <v>820</v>
      </c>
      <c r="V825" s="12">
        <f t="shared" si="46"/>
        <v>4650000</v>
      </c>
      <c r="W825" s="12">
        <f>SUM($V$5:V825)</f>
        <v>1881330000</v>
      </c>
      <c r="X825" s="12">
        <v>0</v>
      </c>
    </row>
    <row r="826" spans="21:24" x14ac:dyDescent="0.3">
      <c r="U826" s="10">
        <v>821</v>
      </c>
      <c r="V826" s="12">
        <f t="shared" si="46"/>
        <v>4650000</v>
      </c>
      <c r="W826" s="12">
        <f>SUM($V$5:V826)</f>
        <v>1885980000</v>
      </c>
      <c r="X826" s="12">
        <v>0</v>
      </c>
    </row>
    <row r="827" spans="21:24" x14ac:dyDescent="0.3">
      <c r="U827" s="10">
        <v>822</v>
      </c>
      <c r="V827" s="12">
        <f t="shared" si="46"/>
        <v>4650000</v>
      </c>
      <c r="W827" s="12">
        <f>SUM($V$5:V827)</f>
        <v>1890630000</v>
      </c>
      <c r="X827" s="12">
        <v>0</v>
      </c>
    </row>
    <row r="828" spans="21:24" x14ac:dyDescent="0.3">
      <c r="U828" s="10">
        <v>823</v>
      </c>
      <c r="V828" s="12">
        <f t="shared" si="46"/>
        <v>4650000</v>
      </c>
      <c r="W828" s="12">
        <f>SUM($V$5:V828)</f>
        <v>1895280000</v>
      </c>
      <c r="X828" s="12">
        <v>0</v>
      </c>
    </row>
    <row r="829" spans="21:24" x14ac:dyDescent="0.3">
      <c r="U829" s="10">
        <v>824</v>
      </c>
      <c r="V829" s="12">
        <f t="shared" si="46"/>
        <v>4650000</v>
      </c>
      <c r="W829" s="12">
        <f>SUM($V$5:V829)</f>
        <v>1899930000</v>
      </c>
      <c r="X829" s="12">
        <v>0</v>
      </c>
    </row>
    <row r="830" spans="21:24" x14ac:dyDescent="0.3">
      <c r="U830" s="10">
        <v>825</v>
      </c>
      <c r="V830" s="12">
        <f t="shared" si="46"/>
        <v>4700000</v>
      </c>
      <c r="W830" s="12">
        <f>SUM($V$5:V830)</f>
        <v>1904630000</v>
      </c>
      <c r="X830" s="12">
        <v>0</v>
      </c>
    </row>
    <row r="831" spans="21:24" x14ac:dyDescent="0.3">
      <c r="U831" s="10">
        <v>826</v>
      </c>
      <c r="V831" s="12">
        <f t="shared" si="46"/>
        <v>4700000</v>
      </c>
      <c r="W831" s="12">
        <f>SUM($V$5:V831)</f>
        <v>1909330000</v>
      </c>
      <c r="X831" s="12">
        <v>0</v>
      </c>
    </row>
    <row r="832" spans="21:24" x14ac:dyDescent="0.3">
      <c r="U832" s="10">
        <v>827</v>
      </c>
      <c r="V832" s="12">
        <f t="shared" si="46"/>
        <v>4700000</v>
      </c>
      <c r="W832" s="12">
        <f>SUM($V$5:V832)</f>
        <v>1914030000</v>
      </c>
      <c r="X832" s="12">
        <v>0</v>
      </c>
    </row>
    <row r="833" spans="21:24" x14ac:dyDescent="0.3">
      <c r="U833" s="10">
        <v>828</v>
      </c>
      <c r="V833" s="12">
        <f t="shared" si="46"/>
        <v>4700000</v>
      </c>
      <c r="W833" s="12">
        <f>SUM($V$5:V833)</f>
        <v>1918730000</v>
      </c>
      <c r="X833" s="12">
        <v>0</v>
      </c>
    </row>
    <row r="834" spans="21:24" x14ac:dyDescent="0.3">
      <c r="U834" s="10">
        <v>829</v>
      </c>
      <c r="V834" s="12">
        <f t="shared" si="46"/>
        <v>4700000</v>
      </c>
      <c r="W834" s="12">
        <f>SUM($V$5:V834)</f>
        <v>1923430000</v>
      </c>
      <c r="X834" s="12">
        <v>0</v>
      </c>
    </row>
    <row r="835" spans="21:24" x14ac:dyDescent="0.3">
      <c r="U835" s="10">
        <v>830</v>
      </c>
      <c r="V835" s="12">
        <f t="shared" si="46"/>
        <v>4700000</v>
      </c>
      <c r="W835" s="12">
        <f>SUM($V$5:V835)</f>
        <v>1928130000</v>
      </c>
      <c r="X835" s="12">
        <v>0</v>
      </c>
    </row>
    <row r="836" spans="21:24" x14ac:dyDescent="0.3">
      <c r="U836" s="10">
        <v>831</v>
      </c>
      <c r="V836" s="12">
        <f t="shared" si="46"/>
        <v>4700000</v>
      </c>
      <c r="W836" s="12">
        <f>SUM($V$5:V836)</f>
        <v>1932830000</v>
      </c>
      <c r="X836" s="12">
        <v>0</v>
      </c>
    </row>
    <row r="837" spans="21:24" x14ac:dyDescent="0.3">
      <c r="U837" s="10">
        <v>832</v>
      </c>
      <c r="V837" s="12">
        <f t="shared" si="46"/>
        <v>4700000</v>
      </c>
      <c r="W837" s="12">
        <f>SUM($V$5:V837)</f>
        <v>1937530000</v>
      </c>
      <c r="X837" s="12">
        <v>0</v>
      </c>
    </row>
    <row r="838" spans="21:24" x14ac:dyDescent="0.3">
      <c r="U838" s="10">
        <v>833</v>
      </c>
      <c r="V838" s="12">
        <f t="shared" si="46"/>
        <v>4700000</v>
      </c>
      <c r="W838" s="12">
        <f>SUM($V$5:V838)</f>
        <v>1942230000</v>
      </c>
      <c r="X838" s="12">
        <v>0</v>
      </c>
    </row>
    <row r="839" spans="21:24" x14ac:dyDescent="0.3">
      <c r="U839" s="10">
        <v>834</v>
      </c>
      <c r="V839" s="12">
        <f t="shared" si="46"/>
        <v>4700000</v>
      </c>
      <c r="W839" s="12">
        <f>SUM($V$5:V839)</f>
        <v>1946930000</v>
      </c>
      <c r="X839" s="12">
        <v>0</v>
      </c>
    </row>
    <row r="840" spans="21:24" x14ac:dyDescent="0.3">
      <c r="U840" s="10">
        <v>835</v>
      </c>
      <c r="V840" s="12">
        <f t="shared" si="46"/>
        <v>4750000</v>
      </c>
      <c r="W840" s="12">
        <f>SUM($V$5:V840)</f>
        <v>1951680000</v>
      </c>
      <c r="X840" s="12">
        <v>0</v>
      </c>
    </row>
    <row r="841" spans="21:24" x14ac:dyDescent="0.3">
      <c r="U841" s="10">
        <v>836</v>
      </c>
      <c r="V841" s="12">
        <f t="shared" si="46"/>
        <v>4750000</v>
      </c>
      <c r="W841" s="12">
        <f>SUM($V$5:V841)</f>
        <v>1956430000</v>
      </c>
      <c r="X841" s="12">
        <v>0</v>
      </c>
    </row>
    <row r="842" spans="21:24" x14ac:dyDescent="0.3">
      <c r="U842" s="10">
        <v>837</v>
      </c>
      <c r="V842" s="12">
        <f t="shared" si="46"/>
        <v>4750000</v>
      </c>
      <c r="W842" s="12">
        <f>SUM($V$5:V842)</f>
        <v>1961180000</v>
      </c>
      <c r="X842" s="12">
        <v>0</v>
      </c>
    </row>
    <row r="843" spans="21:24" x14ac:dyDescent="0.3">
      <c r="U843" s="10">
        <v>838</v>
      </c>
      <c r="V843" s="12">
        <f t="shared" si="46"/>
        <v>4750000</v>
      </c>
      <c r="W843" s="12">
        <f>SUM($V$5:V843)</f>
        <v>1965930000</v>
      </c>
      <c r="X843" s="12">
        <v>0</v>
      </c>
    </row>
    <row r="844" spans="21:24" x14ac:dyDescent="0.3">
      <c r="U844" s="10">
        <v>839</v>
      </c>
      <c r="V844" s="12">
        <f t="shared" si="46"/>
        <v>4750000</v>
      </c>
      <c r="W844" s="12">
        <f>SUM($V$5:V844)</f>
        <v>1970680000</v>
      </c>
      <c r="X844" s="12">
        <v>0</v>
      </c>
    </row>
    <row r="845" spans="21:24" x14ac:dyDescent="0.3">
      <c r="U845" s="10">
        <v>840</v>
      </c>
      <c r="V845" s="12">
        <f t="shared" si="46"/>
        <v>4750000</v>
      </c>
      <c r="W845" s="12">
        <f>SUM($V$5:V845)</f>
        <v>1975430000</v>
      </c>
      <c r="X845" s="12">
        <v>0</v>
      </c>
    </row>
    <row r="846" spans="21:24" x14ac:dyDescent="0.3">
      <c r="U846" s="10">
        <v>841</v>
      </c>
      <c r="V846" s="12">
        <f t="shared" si="46"/>
        <v>4750000</v>
      </c>
      <c r="W846" s="12">
        <f>SUM($V$5:V846)</f>
        <v>1980180000</v>
      </c>
      <c r="X846" s="12">
        <v>0</v>
      </c>
    </row>
    <row r="847" spans="21:24" x14ac:dyDescent="0.3">
      <c r="U847" s="10">
        <v>842</v>
      </c>
      <c r="V847" s="12">
        <f t="shared" si="46"/>
        <v>4750000</v>
      </c>
      <c r="W847" s="12">
        <f>SUM($V$5:V847)</f>
        <v>1984930000</v>
      </c>
      <c r="X847" s="12">
        <v>0</v>
      </c>
    </row>
    <row r="848" spans="21:24" x14ac:dyDescent="0.3">
      <c r="U848" s="10">
        <v>843</v>
      </c>
      <c r="V848" s="12">
        <f t="shared" si="46"/>
        <v>4750000</v>
      </c>
      <c r="W848" s="12">
        <f>SUM($V$5:V848)</f>
        <v>1989680000</v>
      </c>
      <c r="X848" s="12">
        <v>0</v>
      </c>
    </row>
    <row r="849" spans="21:24" x14ac:dyDescent="0.3">
      <c r="U849" s="10">
        <v>844</v>
      </c>
      <c r="V849" s="12">
        <f t="shared" ref="V849:V912" si="47">V839+50000</f>
        <v>4750000</v>
      </c>
      <c r="W849" s="12">
        <f>SUM($V$5:V849)</f>
        <v>1994430000</v>
      </c>
      <c r="X849" s="12">
        <v>0</v>
      </c>
    </row>
    <row r="850" spans="21:24" x14ac:dyDescent="0.3">
      <c r="U850" s="10">
        <v>845</v>
      </c>
      <c r="V850" s="12">
        <f t="shared" si="47"/>
        <v>4800000</v>
      </c>
      <c r="W850" s="12">
        <f>SUM($V$5:V850)</f>
        <v>1999230000</v>
      </c>
      <c r="X850" s="12">
        <v>0</v>
      </c>
    </row>
    <row r="851" spans="21:24" x14ac:dyDescent="0.3">
      <c r="U851" s="10">
        <v>846</v>
      </c>
      <c r="V851" s="12">
        <f t="shared" si="47"/>
        <v>4800000</v>
      </c>
      <c r="W851" s="12">
        <f>SUM($V$5:V851)</f>
        <v>2004030000</v>
      </c>
      <c r="X851" s="12">
        <v>0</v>
      </c>
    </row>
    <row r="852" spans="21:24" x14ac:dyDescent="0.3">
      <c r="U852" s="10">
        <v>847</v>
      </c>
      <c r="V852" s="12">
        <f t="shared" si="47"/>
        <v>4800000</v>
      </c>
      <c r="W852" s="12">
        <f>SUM($V$5:V852)</f>
        <v>2008830000</v>
      </c>
      <c r="X852" s="12">
        <v>0</v>
      </c>
    </row>
    <row r="853" spans="21:24" x14ac:dyDescent="0.3">
      <c r="U853" s="10">
        <v>848</v>
      </c>
      <c r="V853" s="12">
        <f t="shared" si="47"/>
        <v>4800000</v>
      </c>
      <c r="W853" s="12">
        <f>SUM($V$5:V853)</f>
        <v>2013630000</v>
      </c>
      <c r="X853" s="12">
        <v>0</v>
      </c>
    </row>
    <row r="854" spans="21:24" x14ac:dyDescent="0.3">
      <c r="U854" s="10">
        <v>849</v>
      </c>
      <c r="V854" s="12">
        <f t="shared" si="47"/>
        <v>4800000</v>
      </c>
      <c r="W854" s="12">
        <f>SUM($V$5:V854)</f>
        <v>2018430000</v>
      </c>
      <c r="X854" s="12">
        <v>0</v>
      </c>
    </row>
    <row r="855" spans="21:24" x14ac:dyDescent="0.3">
      <c r="U855" s="10">
        <v>850</v>
      </c>
      <c r="V855" s="12">
        <f t="shared" si="47"/>
        <v>4800000</v>
      </c>
      <c r="W855" s="12">
        <f>SUM($V$5:V855)</f>
        <v>2023230000</v>
      </c>
      <c r="X855" s="12">
        <v>0</v>
      </c>
    </row>
    <row r="856" spans="21:24" x14ac:dyDescent="0.3">
      <c r="U856" s="10">
        <v>851</v>
      </c>
      <c r="V856" s="12">
        <f t="shared" si="47"/>
        <v>4800000</v>
      </c>
      <c r="W856" s="12">
        <f>SUM($V$5:V856)</f>
        <v>2028030000</v>
      </c>
      <c r="X856" s="12">
        <v>0</v>
      </c>
    </row>
    <row r="857" spans="21:24" x14ac:dyDescent="0.3">
      <c r="U857" s="10">
        <v>852</v>
      </c>
      <c r="V857" s="12">
        <f t="shared" si="47"/>
        <v>4800000</v>
      </c>
      <c r="W857" s="12">
        <f>SUM($V$5:V857)</f>
        <v>2032830000</v>
      </c>
      <c r="X857" s="12">
        <v>0</v>
      </c>
    </row>
    <row r="858" spans="21:24" x14ac:dyDescent="0.3">
      <c r="U858" s="10">
        <v>853</v>
      </c>
      <c r="V858" s="12">
        <f t="shared" si="47"/>
        <v>4800000</v>
      </c>
      <c r="W858" s="12">
        <f>SUM($V$5:V858)</f>
        <v>2037630000</v>
      </c>
      <c r="X858" s="12">
        <v>0</v>
      </c>
    </row>
    <row r="859" spans="21:24" x14ac:dyDescent="0.3">
      <c r="U859" s="10">
        <v>854</v>
      </c>
      <c r="V859" s="12">
        <f t="shared" si="47"/>
        <v>4800000</v>
      </c>
      <c r="W859" s="12">
        <f>SUM($V$5:V859)</f>
        <v>2042430000</v>
      </c>
      <c r="X859" s="12">
        <v>0</v>
      </c>
    </row>
    <row r="860" spans="21:24" x14ac:dyDescent="0.3">
      <c r="U860" s="10">
        <v>855</v>
      </c>
      <c r="V860" s="12">
        <f t="shared" si="47"/>
        <v>4850000</v>
      </c>
      <c r="W860" s="12">
        <f>SUM($V$5:V860)</f>
        <v>2047280000</v>
      </c>
      <c r="X860" s="12">
        <v>0</v>
      </c>
    </row>
    <row r="861" spans="21:24" x14ac:dyDescent="0.3">
      <c r="U861" s="10">
        <v>856</v>
      </c>
      <c r="V861" s="12">
        <f t="shared" si="47"/>
        <v>4850000</v>
      </c>
      <c r="W861" s="12">
        <f>SUM($V$5:V861)</f>
        <v>2052130000</v>
      </c>
      <c r="X861" s="12">
        <v>0</v>
      </c>
    </row>
    <row r="862" spans="21:24" x14ac:dyDescent="0.3">
      <c r="U862" s="10">
        <v>857</v>
      </c>
      <c r="V862" s="12">
        <f t="shared" si="47"/>
        <v>4850000</v>
      </c>
      <c r="W862" s="12">
        <f>SUM($V$5:V862)</f>
        <v>2056980000</v>
      </c>
      <c r="X862" s="12">
        <v>0</v>
      </c>
    </row>
    <row r="863" spans="21:24" x14ac:dyDescent="0.3">
      <c r="U863" s="10">
        <v>858</v>
      </c>
      <c r="V863" s="12">
        <f t="shared" si="47"/>
        <v>4850000</v>
      </c>
      <c r="W863" s="12">
        <f>SUM($V$5:V863)</f>
        <v>2061830000</v>
      </c>
      <c r="X863" s="12">
        <v>0</v>
      </c>
    </row>
    <row r="864" spans="21:24" x14ac:dyDescent="0.3">
      <c r="U864" s="10">
        <v>859</v>
      </c>
      <c r="V864" s="12">
        <f t="shared" si="47"/>
        <v>4850000</v>
      </c>
      <c r="W864" s="12">
        <f>SUM($V$5:V864)</f>
        <v>2066680000</v>
      </c>
      <c r="X864" s="12">
        <v>0</v>
      </c>
    </row>
    <row r="865" spans="21:24" x14ac:dyDescent="0.3">
      <c r="U865" s="10">
        <v>860</v>
      </c>
      <c r="V865" s="12">
        <f t="shared" si="47"/>
        <v>4850000</v>
      </c>
      <c r="W865" s="12">
        <f>SUM($V$5:V865)</f>
        <v>2071530000</v>
      </c>
      <c r="X865" s="12">
        <v>0</v>
      </c>
    </row>
    <row r="866" spans="21:24" x14ac:dyDescent="0.3">
      <c r="U866" s="10">
        <v>861</v>
      </c>
      <c r="V866" s="12">
        <f t="shared" si="47"/>
        <v>4850000</v>
      </c>
      <c r="W866" s="12">
        <f>SUM($V$5:V866)</f>
        <v>2076380000</v>
      </c>
      <c r="X866" s="12">
        <v>0</v>
      </c>
    </row>
    <row r="867" spans="21:24" x14ac:dyDescent="0.3">
      <c r="U867" s="10">
        <v>862</v>
      </c>
      <c r="V867" s="12">
        <f t="shared" si="47"/>
        <v>4850000</v>
      </c>
      <c r="W867" s="12">
        <f>SUM($V$5:V867)</f>
        <v>2081230000</v>
      </c>
      <c r="X867" s="12">
        <v>0</v>
      </c>
    </row>
    <row r="868" spans="21:24" x14ac:dyDescent="0.3">
      <c r="U868" s="10">
        <v>863</v>
      </c>
      <c r="V868" s="12">
        <f t="shared" si="47"/>
        <v>4850000</v>
      </c>
      <c r="W868" s="12">
        <f>SUM($V$5:V868)</f>
        <v>2086080000</v>
      </c>
      <c r="X868" s="12">
        <v>0</v>
      </c>
    </row>
    <row r="869" spans="21:24" x14ac:dyDescent="0.3">
      <c r="U869" s="10">
        <v>864</v>
      </c>
      <c r="V869" s="12">
        <f t="shared" si="47"/>
        <v>4850000</v>
      </c>
      <c r="W869" s="12">
        <f>SUM($V$5:V869)</f>
        <v>2090930000</v>
      </c>
      <c r="X869" s="12">
        <v>0</v>
      </c>
    </row>
    <row r="870" spans="21:24" x14ac:dyDescent="0.3">
      <c r="U870" s="10">
        <v>865</v>
      </c>
      <c r="V870" s="12">
        <f t="shared" si="47"/>
        <v>4900000</v>
      </c>
      <c r="W870" s="12">
        <f>SUM($V$5:V870)</f>
        <v>2095830000</v>
      </c>
      <c r="X870" s="12">
        <v>0</v>
      </c>
    </row>
    <row r="871" spans="21:24" x14ac:dyDescent="0.3">
      <c r="U871" s="10">
        <v>866</v>
      </c>
      <c r="V871" s="12">
        <f t="shared" si="47"/>
        <v>4900000</v>
      </c>
      <c r="W871" s="12">
        <f>SUM($V$5:V871)</f>
        <v>2100730000</v>
      </c>
      <c r="X871" s="12">
        <v>0</v>
      </c>
    </row>
    <row r="872" spans="21:24" x14ac:dyDescent="0.3">
      <c r="U872" s="10">
        <v>867</v>
      </c>
      <c r="V872" s="12">
        <f t="shared" si="47"/>
        <v>4900000</v>
      </c>
      <c r="W872" s="12">
        <f>SUM($V$5:V872)</f>
        <v>2105630000</v>
      </c>
      <c r="X872" s="12">
        <v>0</v>
      </c>
    </row>
    <row r="873" spans="21:24" x14ac:dyDescent="0.3">
      <c r="U873" s="10">
        <v>868</v>
      </c>
      <c r="V873" s="12">
        <f t="shared" si="47"/>
        <v>4900000</v>
      </c>
      <c r="W873" s="12">
        <f>SUM($V$5:V873)</f>
        <v>2110530000</v>
      </c>
      <c r="X873" s="12">
        <v>0</v>
      </c>
    </row>
    <row r="874" spans="21:24" x14ac:dyDescent="0.3">
      <c r="U874" s="10">
        <v>869</v>
      </c>
      <c r="V874" s="12">
        <f t="shared" si="47"/>
        <v>4900000</v>
      </c>
      <c r="W874" s="12">
        <f>SUM($V$5:V874)</f>
        <v>2115430000</v>
      </c>
      <c r="X874" s="12">
        <v>0</v>
      </c>
    </row>
    <row r="875" spans="21:24" x14ac:dyDescent="0.3">
      <c r="U875" s="10">
        <v>870</v>
      </c>
      <c r="V875" s="12">
        <f t="shared" si="47"/>
        <v>4900000</v>
      </c>
      <c r="W875" s="12">
        <f>SUM($V$5:V875)</f>
        <v>2120330000</v>
      </c>
      <c r="X875" s="12">
        <v>0</v>
      </c>
    </row>
    <row r="876" spans="21:24" x14ac:dyDescent="0.3">
      <c r="U876" s="10">
        <v>871</v>
      </c>
      <c r="V876" s="12">
        <f t="shared" si="47"/>
        <v>4900000</v>
      </c>
      <c r="W876" s="12">
        <f>SUM($V$5:V876)</f>
        <v>2125230000</v>
      </c>
      <c r="X876" s="12">
        <v>0</v>
      </c>
    </row>
    <row r="877" spans="21:24" x14ac:dyDescent="0.3">
      <c r="U877" s="10">
        <v>872</v>
      </c>
      <c r="V877" s="12">
        <f t="shared" si="47"/>
        <v>4900000</v>
      </c>
      <c r="W877" s="12">
        <f>SUM($V$5:V877)</f>
        <v>2130130000</v>
      </c>
      <c r="X877" s="12">
        <v>0</v>
      </c>
    </row>
    <row r="878" spans="21:24" x14ac:dyDescent="0.3">
      <c r="U878" s="10">
        <v>873</v>
      </c>
      <c r="V878" s="12">
        <f t="shared" si="47"/>
        <v>4900000</v>
      </c>
      <c r="W878" s="12">
        <f>SUM($V$5:V878)</f>
        <v>2135030000</v>
      </c>
      <c r="X878" s="12">
        <v>0</v>
      </c>
    </row>
    <row r="879" spans="21:24" x14ac:dyDescent="0.3">
      <c r="U879" s="10">
        <v>874</v>
      </c>
      <c r="V879" s="12">
        <f t="shared" si="47"/>
        <v>4900000</v>
      </c>
      <c r="W879" s="12">
        <f>SUM($V$5:V879)</f>
        <v>2139930000</v>
      </c>
      <c r="X879" s="12">
        <v>0</v>
      </c>
    </row>
    <row r="880" spans="21:24" x14ac:dyDescent="0.3">
      <c r="U880" s="10">
        <v>875</v>
      </c>
      <c r="V880" s="12">
        <f t="shared" si="47"/>
        <v>4950000</v>
      </c>
      <c r="W880" s="12">
        <f>SUM($V$5:V880)</f>
        <v>2144880000</v>
      </c>
      <c r="X880" s="12">
        <v>0</v>
      </c>
    </row>
    <row r="881" spans="21:24" x14ac:dyDescent="0.3">
      <c r="U881" s="10">
        <v>876</v>
      </c>
      <c r="V881" s="12">
        <f t="shared" si="47"/>
        <v>4950000</v>
      </c>
      <c r="W881" s="12">
        <f>SUM($V$5:V881)</f>
        <v>2149830000</v>
      </c>
      <c r="X881" s="12">
        <v>0</v>
      </c>
    </row>
    <row r="882" spans="21:24" x14ac:dyDescent="0.3">
      <c r="U882" s="10">
        <v>877</v>
      </c>
      <c r="V882" s="12">
        <f t="shared" si="47"/>
        <v>4950000</v>
      </c>
      <c r="W882" s="12">
        <f>SUM($V$5:V882)</f>
        <v>2154780000</v>
      </c>
      <c r="X882" s="12">
        <v>0</v>
      </c>
    </row>
    <row r="883" spans="21:24" x14ac:dyDescent="0.3">
      <c r="U883" s="10">
        <v>878</v>
      </c>
      <c r="V883" s="12">
        <f t="shared" si="47"/>
        <v>4950000</v>
      </c>
      <c r="W883" s="12">
        <f>SUM($V$5:V883)</f>
        <v>2159730000</v>
      </c>
      <c r="X883" s="12">
        <v>0</v>
      </c>
    </row>
    <row r="884" spans="21:24" x14ac:dyDescent="0.3">
      <c r="U884" s="10">
        <v>879</v>
      </c>
      <c r="V884" s="12">
        <f t="shared" si="47"/>
        <v>4950000</v>
      </c>
      <c r="W884" s="12">
        <f>SUM($V$5:V884)</f>
        <v>2164680000</v>
      </c>
      <c r="X884" s="12">
        <v>0</v>
      </c>
    </row>
    <row r="885" spans="21:24" x14ac:dyDescent="0.3">
      <c r="U885" s="10">
        <v>880</v>
      </c>
      <c r="V885" s="12">
        <f t="shared" si="47"/>
        <v>4950000</v>
      </c>
      <c r="W885" s="12">
        <f>SUM($V$5:V885)</f>
        <v>2169630000</v>
      </c>
      <c r="X885" s="12">
        <v>0</v>
      </c>
    </row>
    <row r="886" spans="21:24" x14ac:dyDescent="0.3">
      <c r="U886" s="10">
        <v>881</v>
      </c>
      <c r="V886" s="12">
        <f t="shared" si="47"/>
        <v>4950000</v>
      </c>
      <c r="W886" s="12">
        <f>SUM($V$5:V886)</f>
        <v>2174580000</v>
      </c>
      <c r="X886" s="12">
        <v>0</v>
      </c>
    </row>
    <row r="887" spans="21:24" x14ac:dyDescent="0.3">
      <c r="U887" s="10">
        <v>882</v>
      </c>
      <c r="V887" s="12">
        <f t="shared" si="47"/>
        <v>4950000</v>
      </c>
      <c r="W887" s="12">
        <f>SUM($V$5:V887)</f>
        <v>2179530000</v>
      </c>
      <c r="X887" s="12">
        <v>0</v>
      </c>
    </row>
    <row r="888" spans="21:24" x14ac:dyDescent="0.3">
      <c r="U888" s="10">
        <v>883</v>
      </c>
      <c r="V888" s="12">
        <f t="shared" si="47"/>
        <v>4950000</v>
      </c>
      <c r="W888" s="12">
        <f>SUM($V$5:V888)</f>
        <v>2184480000</v>
      </c>
      <c r="X888" s="12">
        <v>0</v>
      </c>
    </row>
    <row r="889" spans="21:24" x14ac:dyDescent="0.3">
      <c r="U889" s="10">
        <v>884</v>
      </c>
      <c r="V889" s="12">
        <f t="shared" si="47"/>
        <v>4950000</v>
      </c>
      <c r="W889" s="12">
        <f>SUM($V$5:V889)</f>
        <v>2189430000</v>
      </c>
      <c r="X889" s="12">
        <v>0</v>
      </c>
    </row>
    <row r="890" spans="21:24" x14ac:dyDescent="0.3">
      <c r="U890" s="10">
        <v>885</v>
      </c>
      <c r="V890" s="12">
        <f t="shared" si="47"/>
        <v>5000000</v>
      </c>
      <c r="W890" s="12">
        <f>SUM($V$5:V890)</f>
        <v>2194430000</v>
      </c>
      <c r="X890" s="12">
        <v>0</v>
      </c>
    </row>
    <row r="891" spans="21:24" x14ac:dyDescent="0.3">
      <c r="U891" s="10">
        <v>886</v>
      </c>
      <c r="V891" s="12">
        <f t="shared" si="47"/>
        <v>5000000</v>
      </c>
      <c r="W891" s="12">
        <f>SUM($V$5:V891)</f>
        <v>2199430000</v>
      </c>
      <c r="X891" s="12">
        <v>0</v>
      </c>
    </row>
    <row r="892" spans="21:24" x14ac:dyDescent="0.3">
      <c r="U892" s="10">
        <v>887</v>
      </c>
      <c r="V892" s="12">
        <f t="shared" si="47"/>
        <v>5000000</v>
      </c>
      <c r="W892" s="12">
        <f>SUM($V$5:V892)</f>
        <v>2204430000</v>
      </c>
      <c r="X892" s="12">
        <v>0</v>
      </c>
    </row>
    <row r="893" spans="21:24" x14ac:dyDescent="0.3">
      <c r="U893" s="10">
        <v>888</v>
      </c>
      <c r="V893" s="12">
        <f t="shared" si="47"/>
        <v>5000000</v>
      </c>
      <c r="W893" s="12">
        <f>SUM($V$5:V893)</f>
        <v>2209430000</v>
      </c>
      <c r="X893" s="12">
        <v>0</v>
      </c>
    </row>
    <row r="894" spans="21:24" x14ac:dyDescent="0.3">
      <c r="U894" s="10">
        <v>889</v>
      </c>
      <c r="V894" s="12">
        <f t="shared" si="47"/>
        <v>5000000</v>
      </c>
      <c r="W894" s="12">
        <f>SUM($V$5:V894)</f>
        <v>2214430000</v>
      </c>
      <c r="X894" s="12">
        <v>0</v>
      </c>
    </row>
    <row r="895" spans="21:24" x14ac:dyDescent="0.3">
      <c r="U895" s="10">
        <v>890</v>
      </c>
      <c r="V895" s="12">
        <f t="shared" si="47"/>
        <v>5000000</v>
      </c>
      <c r="W895" s="12">
        <f>SUM($V$5:V895)</f>
        <v>2219430000</v>
      </c>
      <c r="X895" s="12">
        <v>0</v>
      </c>
    </row>
    <row r="896" spans="21:24" x14ac:dyDescent="0.3">
      <c r="U896" s="10">
        <v>891</v>
      </c>
      <c r="V896" s="12">
        <f t="shared" si="47"/>
        <v>5000000</v>
      </c>
      <c r="W896" s="12">
        <f>SUM($V$5:V896)</f>
        <v>2224430000</v>
      </c>
      <c r="X896" s="12">
        <v>0</v>
      </c>
    </row>
    <row r="897" spans="21:24" x14ac:dyDescent="0.3">
      <c r="U897" s="10">
        <v>892</v>
      </c>
      <c r="V897" s="12">
        <f t="shared" si="47"/>
        <v>5000000</v>
      </c>
      <c r="W897" s="12">
        <f>SUM($V$5:V897)</f>
        <v>2229430000</v>
      </c>
      <c r="X897" s="12">
        <v>0</v>
      </c>
    </row>
    <row r="898" spans="21:24" x14ac:dyDescent="0.3">
      <c r="U898" s="10">
        <v>893</v>
      </c>
      <c r="V898" s="12">
        <f t="shared" si="47"/>
        <v>5000000</v>
      </c>
      <c r="W898" s="12">
        <f>SUM($V$5:V898)</f>
        <v>2234430000</v>
      </c>
      <c r="X898" s="12">
        <v>0</v>
      </c>
    </row>
    <row r="899" spans="21:24" x14ac:dyDescent="0.3">
      <c r="U899" s="10">
        <v>894</v>
      </c>
      <c r="V899" s="12">
        <f t="shared" si="47"/>
        <v>5000000</v>
      </c>
      <c r="W899" s="12">
        <f>SUM($V$5:V899)</f>
        <v>2239430000</v>
      </c>
      <c r="X899" s="12">
        <v>0</v>
      </c>
    </row>
    <row r="900" spans="21:24" x14ac:dyDescent="0.3">
      <c r="U900" s="10">
        <v>895</v>
      </c>
      <c r="V900" s="12">
        <f t="shared" si="47"/>
        <v>5050000</v>
      </c>
      <c r="W900" s="12">
        <f>SUM($V$5:V900)</f>
        <v>2244480000</v>
      </c>
      <c r="X900" s="12">
        <v>0</v>
      </c>
    </row>
    <row r="901" spans="21:24" x14ac:dyDescent="0.3">
      <c r="U901" s="10">
        <v>896</v>
      </c>
      <c r="V901" s="12">
        <f t="shared" si="47"/>
        <v>5050000</v>
      </c>
      <c r="W901" s="12">
        <f>SUM($V$5:V901)</f>
        <v>2249530000</v>
      </c>
      <c r="X901" s="12">
        <v>0</v>
      </c>
    </row>
    <row r="902" spans="21:24" x14ac:dyDescent="0.3">
      <c r="U902" s="10">
        <v>897</v>
      </c>
      <c r="V902" s="12">
        <f t="shared" si="47"/>
        <v>5050000</v>
      </c>
      <c r="W902" s="12">
        <f>SUM($V$5:V902)</f>
        <v>2254580000</v>
      </c>
      <c r="X902" s="12">
        <v>0</v>
      </c>
    </row>
    <row r="903" spans="21:24" x14ac:dyDescent="0.3">
      <c r="U903" s="10">
        <v>898</v>
      </c>
      <c r="V903" s="12">
        <f t="shared" si="47"/>
        <v>5050000</v>
      </c>
      <c r="W903" s="12">
        <f>SUM($V$5:V903)</f>
        <v>2259630000</v>
      </c>
      <c r="X903" s="12">
        <v>0</v>
      </c>
    </row>
    <row r="904" spans="21:24" x14ac:dyDescent="0.3">
      <c r="U904" s="10">
        <v>899</v>
      </c>
      <c r="V904" s="12">
        <f t="shared" si="47"/>
        <v>5050000</v>
      </c>
      <c r="W904" s="12">
        <f>SUM($V$5:V904)</f>
        <v>2264680000</v>
      </c>
      <c r="X904" s="12">
        <v>0</v>
      </c>
    </row>
    <row r="905" spans="21:24" x14ac:dyDescent="0.3">
      <c r="U905" s="10">
        <v>900</v>
      </c>
      <c r="V905" s="12">
        <f t="shared" si="47"/>
        <v>5050000</v>
      </c>
      <c r="W905" s="12">
        <f>SUM($V$5:V905)</f>
        <v>2269730000</v>
      </c>
      <c r="X905" s="12">
        <v>0</v>
      </c>
    </row>
    <row r="906" spans="21:24" x14ac:dyDescent="0.3">
      <c r="U906" s="10">
        <v>901</v>
      </c>
      <c r="V906" s="12">
        <f t="shared" si="47"/>
        <v>5050000</v>
      </c>
      <c r="W906" s="12">
        <f>SUM($V$5:V906)</f>
        <v>2274780000</v>
      </c>
      <c r="X906" s="12">
        <v>0</v>
      </c>
    </row>
    <row r="907" spans="21:24" x14ac:dyDescent="0.3">
      <c r="U907" s="10">
        <v>902</v>
      </c>
      <c r="V907" s="12">
        <f t="shared" si="47"/>
        <v>5050000</v>
      </c>
      <c r="W907" s="12">
        <f>SUM($V$5:V907)</f>
        <v>2279830000</v>
      </c>
      <c r="X907" s="12">
        <v>0</v>
      </c>
    </row>
    <row r="908" spans="21:24" x14ac:dyDescent="0.3">
      <c r="U908" s="10">
        <v>903</v>
      </c>
      <c r="V908" s="12">
        <f t="shared" si="47"/>
        <v>5050000</v>
      </c>
      <c r="W908" s="12">
        <f>SUM($V$5:V908)</f>
        <v>2284880000</v>
      </c>
      <c r="X908" s="12">
        <v>0</v>
      </c>
    </row>
    <row r="909" spans="21:24" x14ac:dyDescent="0.3">
      <c r="U909" s="10">
        <v>904</v>
      </c>
      <c r="V909" s="12">
        <f t="shared" si="47"/>
        <v>5050000</v>
      </c>
      <c r="W909" s="12">
        <f>SUM($V$5:V909)</f>
        <v>2289930000</v>
      </c>
      <c r="X909" s="12">
        <v>0</v>
      </c>
    </row>
    <row r="910" spans="21:24" x14ac:dyDescent="0.3">
      <c r="U910" s="10">
        <v>905</v>
      </c>
      <c r="V910" s="12">
        <f t="shared" si="47"/>
        <v>5100000</v>
      </c>
      <c r="W910" s="12">
        <f>SUM($V$5:V910)</f>
        <v>2295030000</v>
      </c>
      <c r="X910" s="12">
        <v>0</v>
      </c>
    </row>
    <row r="911" spans="21:24" x14ac:dyDescent="0.3">
      <c r="U911" s="10">
        <v>906</v>
      </c>
      <c r="V911" s="12">
        <f t="shared" si="47"/>
        <v>5100000</v>
      </c>
      <c r="W911" s="12">
        <f>SUM($V$5:V911)</f>
        <v>2300130000</v>
      </c>
      <c r="X911" s="12">
        <v>0</v>
      </c>
    </row>
    <row r="912" spans="21:24" x14ac:dyDescent="0.3">
      <c r="U912" s="10">
        <v>907</v>
      </c>
      <c r="V912" s="12">
        <f t="shared" si="47"/>
        <v>5100000</v>
      </c>
      <c r="W912" s="12">
        <f>SUM($V$5:V912)</f>
        <v>2305230000</v>
      </c>
      <c r="X912" s="12">
        <v>0</v>
      </c>
    </row>
    <row r="913" spans="21:24" x14ac:dyDescent="0.3">
      <c r="U913" s="10">
        <v>908</v>
      </c>
      <c r="V913" s="12">
        <f t="shared" ref="V913:V976" si="48">V903+50000</f>
        <v>5100000</v>
      </c>
      <c r="W913" s="12">
        <f>SUM($V$5:V913)</f>
        <v>2310330000</v>
      </c>
      <c r="X913" s="12">
        <v>0</v>
      </c>
    </row>
    <row r="914" spans="21:24" x14ac:dyDescent="0.3">
      <c r="U914" s="10">
        <v>909</v>
      </c>
      <c r="V914" s="12">
        <f t="shared" si="48"/>
        <v>5100000</v>
      </c>
      <c r="W914" s="12">
        <f>SUM($V$5:V914)</f>
        <v>2315430000</v>
      </c>
      <c r="X914" s="12">
        <v>0</v>
      </c>
    </row>
    <row r="915" spans="21:24" x14ac:dyDescent="0.3">
      <c r="U915" s="10">
        <v>910</v>
      </c>
      <c r="V915" s="12">
        <f t="shared" si="48"/>
        <v>5100000</v>
      </c>
      <c r="W915" s="12">
        <f>SUM($V$5:V915)</f>
        <v>2320530000</v>
      </c>
      <c r="X915" s="12">
        <v>0</v>
      </c>
    </row>
    <row r="916" spans="21:24" x14ac:dyDescent="0.3">
      <c r="U916" s="10">
        <v>911</v>
      </c>
      <c r="V916" s="12">
        <f t="shared" si="48"/>
        <v>5100000</v>
      </c>
      <c r="W916" s="12">
        <f>SUM($V$5:V916)</f>
        <v>2325630000</v>
      </c>
      <c r="X916" s="12">
        <v>0</v>
      </c>
    </row>
    <row r="917" spans="21:24" x14ac:dyDescent="0.3">
      <c r="U917" s="10">
        <v>912</v>
      </c>
      <c r="V917" s="12">
        <f t="shared" si="48"/>
        <v>5100000</v>
      </c>
      <c r="W917" s="12">
        <f>SUM($V$5:V917)</f>
        <v>2330730000</v>
      </c>
      <c r="X917" s="12">
        <v>0</v>
      </c>
    </row>
    <row r="918" spans="21:24" x14ac:dyDescent="0.3">
      <c r="U918" s="10">
        <v>913</v>
      </c>
      <c r="V918" s="12">
        <f t="shared" si="48"/>
        <v>5100000</v>
      </c>
      <c r="W918" s="12">
        <f>SUM($V$5:V918)</f>
        <v>2335830000</v>
      </c>
      <c r="X918" s="12">
        <v>0</v>
      </c>
    </row>
    <row r="919" spans="21:24" x14ac:dyDescent="0.3">
      <c r="U919" s="10">
        <v>914</v>
      </c>
      <c r="V919" s="12">
        <f t="shared" si="48"/>
        <v>5100000</v>
      </c>
      <c r="W919" s="12">
        <f>SUM($V$5:V919)</f>
        <v>2340930000</v>
      </c>
      <c r="X919" s="12">
        <v>0</v>
      </c>
    </row>
    <row r="920" spans="21:24" x14ac:dyDescent="0.3">
      <c r="U920" s="10">
        <v>915</v>
      </c>
      <c r="V920" s="12">
        <f t="shared" si="48"/>
        <v>5150000</v>
      </c>
      <c r="W920" s="12">
        <f>SUM($V$5:V920)</f>
        <v>2346080000</v>
      </c>
      <c r="X920" s="12">
        <v>0</v>
      </c>
    </row>
    <row r="921" spans="21:24" x14ac:dyDescent="0.3">
      <c r="U921" s="10">
        <v>916</v>
      </c>
      <c r="V921" s="12">
        <f t="shared" si="48"/>
        <v>5150000</v>
      </c>
      <c r="W921" s="12">
        <f>SUM($V$5:V921)</f>
        <v>2351230000</v>
      </c>
      <c r="X921" s="12">
        <v>0</v>
      </c>
    </row>
    <row r="922" spans="21:24" x14ac:dyDescent="0.3">
      <c r="U922" s="10">
        <v>917</v>
      </c>
      <c r="V922" s="12">
        <f t="shared" si="48"/>
        <v>5150000</v>
      </c>
      <c r="W922" s="12">
        <f>SUM($V$5:V922)</f>
        <v>2356380000</v>
      </c>
      <c r="X922" s="12">
        <v>0</v>
      </c>
    </row>
    <row r="923" spans="21:24" x14ac:dyDescent="0.3">
      <c r="U923" s="10">
        <v>918</v>
      </c>
      <c r="V923" s="12">
        <f t="shared" si="48"/>
        <v>5150000</v>
      </c>
      <c r="W923" s="12">
        <f>SUM($V$5:V923)</f>
        <v>2361530000</v>
      </c>
      <c r="X923" s="12">
        <v>0</v>
      </c>
    </row>
    <row r="924" spans="21:24" x14ac:dyDescent="0.3">
      <c r="U924" s="10">
        <v>919</v>
      </c>
      <c r="V924" s="12">
        <f t="shared" si="48"/>
        <v>5150000</v>
      </c>
      <c r="W924" s="12">
        <f>SUM($V$5:V924)</f>
        <v>2366680000</v>
      </c>
      <c r="X924" s="12">
        <v>0</v>
      </c>
    </row>
    <row r="925" spans="21:24" x14ac:dyDescent="0.3">
      <c r="U925" s="10">
        <v>920</v>
      </c>
      <c r="V925" s="12">
        <f t="shared" si="48"/>
        <v>5150000</v>
      </c>
      <c r="W925" s="12">
        <f>SUM($V$5:V925)</f>
        <v>2371830000</v>
      </c>
      <c r="X925" s="12">
        <v>0</v>
      </c>
    </row>
    <row r="926" spans="21:24" x14ac:dyDescent="0.3">
      <c r="U926" s="10">
        <v>921</v>
      </c>
      <c r="V926" s="12">
        <f t="shared" si="48"/>
        <v>5150000</v>
      </c>
      <c r="W926" s="12">
        <f>SUM($V$5:V926)</f>
        <v>2376980000</v>
      </c>
      <c r="X926" s="12">
        <v>0</v>
      </c>
    </row>
    <row r="927" spans="21:24" x14ac:dyDescent="0.3">
      <c r="U927" s="10">
        <v>922</v>
      </c>
      <c r="V927" s="12">
        <f t="shared" si="48"/>
        <v>5150000</v>
      </c>
      <c r="W927" s="12">
        <f>SUM($V$5:V927)</f>
        <v>2382130000</v>
      </c>
      <c r="X927" s="12">
        <v>0</v>
      </c>
    </row>
    <row r="928" spans="21:24" x14ac:dyDescent="0.3">
      <c r="U928" s="10">
        <v>923</v>
      </c>
      <c r="V928" s="12">
        <f t="shared" si="48"/>
        <v>5150000</v>
      </c>
      <c r="W928" s="12">
        <f>SUM($V$5:V928)</f>
        <v>2387280000</v>
      </c>
      <c r="X928" s="12">
        <v>0</v>
      </c>
    </row>
    <row r="929" spans="21:24" x14ac:dyDescent="0.3">
      <c r="U929" s="10">
        <v>924</v>
      </c>
      <c r="V929" s="12">
        <f t="shared" si="48"/>
        <v>5150000</v>
      </c>
      <c r="W929" s="12">
        <f>SUM($V$5:V929)</f>
        <v>2392430000</v>
      </c>
      <c r="X929" s="12">
        <v>0</v>
      </c>
    </row>
    <row r="930" spans="21:24" x14ac:dyDescent="0.3">
      <c r="U930" s="10">
        <v>925</v>
      </c>
      <c r="V930" s="12">
        <f t="shared" si="48"/>
        <v>5200000</v>
      </c>
      <c r="W930" s="12">
        <f>SUM($V$5:V930)</f>
        <v>2397630000</v>
      </c>
      <c r="X930" s="12">
        <v>0</v>
      </c>
    </row>
    <row r="931" spans="21:24" x14ac:dyDescent="0.3">
      <c r="U931" s="10">
        <v>926</v>
      </c>
      <c r="V931" s="12">
        <f t="shared" si="48"/>
        <v>5200000</v>
      </c>
      <c r="W931" s="12">
        <f>SUM($V$5:V931)</f>
        <v>2402830000</v>
      </c>
      <c r="X931" s="12">
        <v>0</v>
      </c>
    </row>
    <row r="932" spans="21:24" x14ac:dyDescent="0.3">
      <c r="U932" s="10">
        <v>927</v>
      </c>
      <c r="V932" s="12">
        <f t="shared" si="48"/>
        <v>5200000</v>
      </c>
      <c r="W932" s="12">
        <f>SUM($V$5:V932)</f>
        <v>2408030000</v>
      </c>
      <c r="X932" s="12">
        <v>0</v>
      </c>
    </row>
    <row r="933" spans="21:24" x14ac:dyDescent="0.3">
      <c r="U933" s="10">
        <v>928</v>
      </c>
      <c r="V933" s="12">
        <f t="shared" si="48"/>
        <v>5200000</v>
      </c>
      <c r="W933" s="12">
        <f>SUM($V$5:V933)</f>
        <v>2413230000</v>
      </c>
      <c r="X933" s="12">
        <v>0</v>
      </c>
    </row>
    <row r="934" spans="21:24" x14ac:dyDescent="0.3">
      <c r="U934" s="10">
        <v>929</v>
      </c>
      <c r="V934" s="12">
        <f t="shared" si="48"/>
        <v>5200000</v>
      </c>
      <c r="W934" s="12">
        <f>SUM($V$5:V934)</f>
        <v>2418430000</v>
      </c>
      <c r="X934" s="12">
        <v>0</v>
      </c>
    </row>
    <row r="935" spans="21:24" x14ac:dyDescent="0.3">
      <c r="U935" s="10">
        <v>930</v>
      </c>
      <c r="V935" s="12">
        <f t="shared" si="48"/>
        <v>5200000</v>
      </c>
      <c r="W935" s="12">
        <f>SUM($V$5:V935)</f>
        <v>2423630000</v>
      </c>
      <c r="X935" s="12">
        <v>0</v>
      </c>
    </row>
    <row r="936" spans="21:24" x14ac:dyDescent="0.3">
      <c r="U936" s="10">
        <v>931</v>
      </c>
      <c r="V936" s="12">
        <f t="shared" si="48"/>
        <v>5200000</v>
      </c>
      <c r="W936" s="12">
        <f>SUM($V$5:V936)</f>
        <v>2428830000</v>
      </c>
      <c r="X936" s="12">
        <v>0</v>
      </c>
    </row>
    <row r="937" spans="21:24" x14ac:dyDescent="0.3">
      <c r="U937" s="10">
        <v>932</v>
      </c>
      <c r="V937" s="12">
        <f t="shared" si="48"/>
        <v>5200000</v>
      </c>
      <c r="W937" s="12">
        <f>SUM($V$5:V937)</f>
        <v>2434030000</v>
      </c>
      <c r="X937" s="12">
        <v>0</v>
      </c>
    </row>
    <row r="938" spans="21:24" x14ac:dyDescent="0.3">
      <c r="U938" s="10">
        <v>933</v>
      </c>
      <c r="V938" s="12">
        <f t="shared" si="48"/>
        <v>5200000</v>
      </c>
      <c r="W938" s="12">
        <f>SUM($V$5:V938)</f>
        <v>2439230000</v>
      </c>
      <c r="X938" s="12">
        <v>0</v>
      </c>
    </row>
    <row r="939" spans="21:24" x14ac:dyDescent="0.3">
      <c r="U939" s="10">
        <v>934</v>
      </c>
      <c r="V939" s="12">
        <f t="shared" si="48"/>
        <v>5200000</v>
      </c>
      <c r="W939" s="12">
        <f>SUM($V$5:V939)</f>
        <v>2444430000</v>
      </c>
      <c r="X939" s="12">
        <v>0</v>
      </c>
    </row>
    <row r="940" spans="21:24" x14ac:dyDescent="0.3">
      <c r="U940" s="10">
        <v>935</v>
      </c>
      <c r="V940" s="12">
        <f t="shared" si="48"/>
        <v>5250000</v>
      </c>
      <c r="W940" s="12">
        <f>SUM($V$5:V940)</f>
        <v>2449680000</v>
      </c>
      <c r="X940" s="12">
        <v>0</v>
      </c>
    </row>
    <row r="941" spans="21:24" x14ac:dyDescent="0.3">
      <c r="U941" s="10">
        <v>936</v>
      </c>
      <c r="V941" s="12">
        <f t="shared" si="48"/>
        <v>5250000</v>
      </c>
      <c r="W941" s="12">
        <f>SUM($V$5:V941)</f>
        <v>2454930000</v>
      </c>
      <c r="X941" s="12">
        <v>0</v>
      </c>
    </row>
    <row r="942" spans="21:24" x14ac:dyDescent="0.3">
      <c r="U942" s="10">
        <v>937</v>
      </c>
      <c r="V942" s="12">
        <f t="shared" si="48"/>
        <v>5250000</v>
      </c>
      <c r="W942" s="12">
        <f>SUM($V$5:V942)</f>
        <v>2460180000</v>
      </c>
      <c r="X942" s="12">
        <v>0</v>
      </c>
    </row>
    <row r="943" spans="21:24" x14ac:dyDescent="0.3">
      <c r="U943" s="10">
        <v>938</v>
      </c>
      <c r="V943" s="12">
        <f t="shared" si="48"/>
        <v>5250000</v>
      </c>
      <c r="W943" s="12">
        <f>SUM($V$5:V943)</f>
        <v>2465430000</v>
      </c>
      <c r="X943" s="12">
        <v>0</v>
      </c>
    </row>
    <row r="944" spans="21:24" x14ac:dyDescent="0.3">
      <c r="U944" s="10">
        <v>939</v>
      </c>
      <c r="V944" s="12">
        <f t="shared" si="48"/>
        <v>5250000</v>
      </c>
      <c r="W944" s="12">
        <f>SUM($V$5:V944)</f>
        <v>2470680000</v>
      </c>
      <c r="X944" s="12">
        <v>0</v>
      </c>
    </row>
    <row r="945" spans="21:24" x14ac:dyDescent="0.3">
      <c r="U945" s="10">
        <v>940</v>
      </c>
      <c r="V945" s="12">
        <f t="shared" si="48"/>
        <v>5250000</v>
      </c>
      <c r="W945" s="12">
        <f>SUM($V$5:V945)</f>
        <v>2475930000</v>
      </c>
      <c r="X945" s="12">
        <v>0</v>
      </c>
    </row>
    <row r="946" spans="21:24" x14ac:dyDescent="0.3">
      <c r="U946" s="10">
        <v>941</v>
      </c>
      <c r="V946" s="12">
        <f t="shared" si="48"/>
        <v>5250000</v>
      </c>
      <c r="W946" s="12">
        <f>SUM($V$5:V946)</f>
        <v>2481180000</v>
      </c>
      <c r="X946" s="12">
        <v>0</v>
      </c>
    </row>
    <row r="947" spans="21:24" x14ac:dyDescent="0.3">
      <c r="U947" s="10">
        <v>942</v>
      </c>
      <c r="V947" s="12">
        <f t="shared" si="48"/>
        <v>5250000</v>
      </c>
      <c r="W947" s="12">
        <f>SUM($V$5:V947)</f>
        <v>2486430000</v>
      </c>
      <c r="X947" s="12">
        <v>0</v>
      </c>
    </row>
    <row r="948" spans="21:24" x14ac:dyDescent="0.3">
      <c r="U948" s="10">
        <v>943</v>
      </c>
      <c r="V948" s="12">
        <f t="shared" si="48"/>
        <v>5250000</v>
      </c>
      <c r="W948" s="12">
        <f>SUM($V$5:V948)</f>
        <v>2491680000</v>
      </c>
      <c r="X948" s="12">
        <v>0</v>
      </c>
    </row>
    <row r="949" spans="21:24" x14ac:dyDescent="0.3">
      <c r="U949" s="10">
        <v>944</v>
      </c>
      <c r="V949" s="12">
        <f t="shared" si="48"/>
        <v>5250000</v>
      </c>
      <c r="W949" s="12">
        <f>SUM($V$5:V949)</f>
        <v>2496930000</v>
      </c>
      <c r="X949" s="12">
        <v>0</v>
      </c>
    </row>
    <row r="950" spans="21:24" x14ac:dyDescent="0.3">
      <c r="U950" s="10">
        <v>945</v>
      </c>
      <c r="V950" s="12">
        <f t="shared" si="48"/>
        <v>5300000</v>
      </c>
      <c r="W950" s="12">
        <f>SUM($V$5:V950)</f>
        <v>2502230000</v>
      </c>
      <c r="X950" s="12">
        <v>0</v>
      </c>
    </row>
    <row r="951" spans="21:24" x14ac:dyDescent="0.3">
      <c r="U951" s="10">
        <v>946</v>
      </c>
      <c r="V951" s="12">
        <f t="shared" si="48"/>
        <v>5300000</v>
      </c>
      <c r="W951" s="12">
        <f>SUM($V$5:V951)</f>
        <v>2507530000</v>
      </c>
      <c r="X951" s="12">
        <v>0</v>
      </c>
    </row>
    <row r="952" spans="21:24" x14ac:dyDescent="0.3">
      <c r="U952" s="10">
        <v>947</v>
      </c>
      <c r="V952" s="12">
        <f t="shared" si="48"/>
        <v>5300000</v>
      </c>
      <c r="W952" s="12">
        <f>SUM($V$5:V952)</f>
        <v>2512830000</v>
      </c>
      <c r="X952" s="12">
        <v>0</v>
      </c>
    </row>
    <row r="953" spans="21:24" x14ac:dyDescent="0.3">
      <c r="U953" s="10">
        <v>948</v>
      </c>
      <c r="V953" s="12">
        <f t="shared" si="48"/>
        <v>5300000</v>
      </c>
      <c r="W953" s="12">
        <f>SUM($V$5:V953)</f>
        <v>2518130000</v>
      </c>
      <c r="X953" s="12">
        <v>0</v>
      </c>
    </row>
    <row r="954" spans="21:24" x14ac:dyDescent="0.3">
      <c r="U954" s="10">
        <v>949</v>
      </c>
      <c r="V954" s="12">
        <f t="shared" si="48"/>
        <v>5300000</v>
      </c>
      <c r="W954" s="12">
        <f>SUM($V$5:V954)</f>
        <v>2523430000</v>
      </c>
      <c r="X954" s="12">
        <v>0</v>
      </c>
    </row>
    <row r="955" spans="21:24" x14ac:dyDescent="0.3">
      <c r="U955" s="10">
        <v>950</v>
      </c>
      <c r="V955" s="12">
        <f t="shared" si="48"/>
        <v>5300000</v>
      </c>
      <c r="W955" s="12">
        <f>SUM($V$5:V955)</f>
        <v>2528730000</v>
      </c>
      <c r="X955" s="12">
        <v>0</v>
      </c>
    </row>
    <row r="956" spans="21:24" x14ac:dyDescent="0.3">
      <c r="U956" s="10">
        <v>951</v>
      </c>
      <c r="V956" s="12">
        <f t="shared" si="48"/>
        <v>5300000</v>
      </c>
      <c r="W956" s="12">
        <f>SUM($V$5:V956)</f>
        <v>2534030000</v>
      </c>
      <c r="X956" s="12">
        <v>0</v>
      </c>
    </row>
    <row r="957" spans="21:24" x14ac:dyDescent="0.3">
      <c r="U957" s="10">
        <v>952</v>
      </c>
      <c r="V957" s="12">
        <f t="shared" si="48"/>
        <v>5300000</v>
      </c>
      <c r="W957" s="12">
        <f>SUM($V$5:V957)</f>
        <v>2539330000</v>
      </c>
      <c r="X957" s="12">
        <v>0</v>
      </c>
    </row>
    <row r="958" spans="21:24" x14ac:dyDescent="0.3">
      <c r="U958" s="10">
        <v>953</v>
      </c>
      <c r="V958" s="12">
        <f t="shared" si="48"/>
        <v>5300000</v>
      </c>
      <c r="W958" s="12">
        <f>SUM($V$5:V958)</f>
        <v>2544630000</v>
      </c>
      <c r="X958" s="12">
        <v>0</v>
      </c>
    </row>
    <row r="959" spans="21:24" x14ac:dyDescent="0.3">
      <c r="U959" s="10">
        <v>954</v>
      </c>
      <c r="V959" s="12">
        <f t="shared" si="48"/>
        <v>5300000</v>
      </c>
      <c r="W959" s="12">
        <f>SUM($V$5:V959)</f>
        <v>2549930000</v>
      </c>
      <c r="X959" s="12">
        <v>0</v>
      </c>
    </row>
    <row r="960" spans="21:24" x14ac:dyDescent="0.3">
      <c r="U960" s="10">
        <v>955</v>
      </c>
      <c r="V960" s="12">
        <f t="shared" si="48"/>
        <v>5350000</v>
      </c>
      <c r="W960" s="12">
        <f>SUM($V$5:V960)</f>
        <v>2555280000</v>
      </c>
      <c r="X960" s="12">
        <v>0</v>
      </c>
    </row>
    <row r="961" spans="21:24" x14ac:dyDescent="0.3">
      <c r="U961" s="10">
        <v>956</v>
      </c>
      <c r="V961" s="12">
        <f t="shared" si="48"/>
        <v>5350000</v>
      </c>
      <c r="W961" s="12">
        <f>SUM($V$5:V961)</f>
        <v>2560630000</v>
      </c>
      <c r="X961" s="12">
        <v>0</v>
      </c>
    </row>
    <row r="962" spans="21:24" x14ac:dyDescent="0.3">
      <c r="U962" s="10">
        <v>957</v>
      </c>
      <c r="V962" s="12">
        <f t="shared" si="48"/>
        <v>5350000</v>
      </c>
      <c r="W962" s="12">
        <f>SUM($V$5:V962)</f>
        <v>2565980000</v>
      </c>
      <c r="X962" s="12">
        <v>0</v>
      </c>
    </row>
    <row r="963" spans="21:24" x14ac:dyDescent="0.3">
      <c r="U963" s="10">
        <v>958</v>
      </c>
      <c r="V963" s="12">
        <f t="shared" si="48"/>
        <v>5350000</v>
      </c>
      <c r="W963" s="12">
        <f>SUM($V$5:V963)</f>
        <v>2571330000</v>
      </c>
      <c r="X963" s="12">
        <v>0</v>
      </c>
    </row>
    <row r="964" spans="21:24" x14ac:dyDescent="0.3">
      <c r="U964" s="10">
        <v>959</v>
      </c>
      <c r="V964" s="12">
        <f t="shared" si="48"/>
        <v>5350000</v>
      </c>
      <c r="W964" s="12">
        <f>SUM($V$5:V964)</f>
        <v>2576680000</v>
      </c>
      <c r="X964" s="12">
        <v>0</v>
      </c>
    </row>
    <row r="965" spans="21:24" x14ac:dyDescent="0.3">
      <c r="U965" s="10">
        <v>960</v>
      </c>
      <c r="V965" s="12">
        <f t="shared" si="48"/>
        <v>5350000</v>
      </c>
      <c r="W965" s="12">
        <f>SUM($V$5:V965)</f>
        <v>2582030000</v>
      </c>
      <c r="X965" s="12">
        <v>0</v>
      </c>
    </row>
    <row r="966" spans="21:24" x14ac:dyDescent="0.3">
      <c r="U966" s="10">
        <v>961</v>
      </c>
      <c r="V966" s="12">
        <f t="shared" si="48"/>
        <v>5350000</v>
      </c>
      <c r="W966" s="12">
        <f>SUM($V$5:V966)</f>
        <v>2587380000</v>
      </c>
      <c r="X966" s="12">
        <v>0</v>
      </c>
    </row>
    <row r="967" spans="21:24" x14ac:dyDescent="0.3">
      <c r="U967" s="10">
        <v>962</v>
      </c>
      <c r="V967" s="12">
        <f t="shared" si="48"/>
        <v>5350000</v>
      </c>
      <c r="W967" s="12">
        <f>SUM($V$5:V967)</f>
        <v>2592730000</v>
      </c>
      <c r="X967" s="12">
        <v>0</v>
      </c>
    </row>
    <row r="968" spans="21:24" x14ac:dyDescent="0.3">
      <c r="U968" s="10">
        <v>963</v>
      </c>
      <c r="V968" s="12">
        <f t="shared" si="48"/>
        <v>5350000</v>
      </c>
      <c r="W968" s="12">
        <f>SUM($V$5:V968)</f>
        <v>2598080000</v>
      </c>
      <c r="X968" s="12">
        <v>0</v>
      </c>
    </row>
    <row r="969" spans="21:24" x14ac:dyDescent="0.3">
      <c r="U969" s="10">
        <v>964</v>
      </c>
      <c r="V969" s="12">
        <f t="shared" si="48"/>
        <v>5350000</v>
      </c>
      <c r="W969" s="12">
        <f>SUM($V$5:V969)</f>
        <v>2603430000</v>
      </c>
      <c r="X969" s="12">
        <v>0</v>
      </c>
    </row>
    <row r="970" spans="21:24" x14ac:dyDescent="0.3">
      <c r="U970" s="10">
        <v>965</v>
      </c>
      <c r="V970" s="12">
        <f t="shared" si="48"/>
        <v>5400000</v>
      </c>
      <c r="W970" s="12">
        <f>SUM($V$5:V970)</f>
        <v>2608830000</v>
      </c>
      <c r="X970" s="12">
        <v>0</v>
      </c>
    </row>
    <row r="971" spans="21:24" x14ac:dyDescent="0.3">
      <c r="U971" s="10">
        <v>966</v>
      </c>
      <c r="V971" s="12">
        <f t="shared" si="48"/>
        <v>5400000</v>
      </c>
      <c r="W971" s="12">
        <f>SUM($V$5:V971)</f>
        <v>2614230000</v>
      </c>
      <c r="X971" s="12">
        <v>0</v>
      </c>
    </row>
    <row r="972" spans="21:24" x14ac:dyDescent="0.3">
      <c r="U972" s="10">
        <v>967</v>
      </c>
      <c r="V972" s="12">
        <f t="shared" si="48"/>
        <v>5400000</v>
      </c>
      <c r="W972" s="12">
        <f>SUM($V$5:V972)</f>
        <v>2619630000</v>
      </c>
      <c r="X972" s="12">
        <v>0</v>
      </c>
    </row>
    <row r="973" spans="21:24" x14ac:dyDescent="0.3">
      <c r="U973" s="10">
        <v>968</v>
      </c>
      <c r="V973" s="12">
        <f t="shared" si="48"/>
        <v>5400000</v>
      </c>
      <c r="W973" s="12">
        <f>SUM($V$5:V973)</f>
        <v>2625030000</v>
      </c>
      <c r="X973" s="12">
        <v>0</v>
      </c>
    </row>
    <row r="974" spans="21:24" x14ac:dyDescent="0.3">
      <c r="U974" s="10">
        <v>969</v>
      </c>
      <c r="V974" s="12">
        <f t="shared" si="48"/>
        <v>5400000</v>
      </c>
      <c r="W974" s="12">
        <f>SUM($V$5:V974)</f>
        <v>2630430000</v>
      </c>
      <c r="X974" s="12">
        <v>0</v>
      </c>
    </row>
    <row r="975" spans="21:24" x14ac:dyDescent="0.3">
      <c r="U975" s="10">
        <v>970</v>
      </c>
      <c r="V975" s="12">
        <f t="shared" si="48"/>
        <v>5400000</v>
      </c>
      <c r="W975" s="12">
        <f>SUM($V$5:V975)</f>
        <v>2635830000</v>
      </c>
      <c r="X975" s="12">
        <v>0</v>
      </c>
    </row>
    <row r="976" spans="21:24" x14ac:dyDescent="0.3">
      <c r="U976" s="10">
        <v>971</v>
      </c>
      <c r="V976" s="12">
        <f t="shared" si="48"/>
        <v>5400000</v>
      </c>
      <c r="W976" s="12">
        <f>SUM($V$5:V976)</f>
        <v>2641230000</v>
      </c>
      <c r="X976" s="12">
        <v>0</v>
      </c>
    </row>
    <row r="977" spans="21:24" x14ac:dyDescent="0.3">
      <c r="U977" s="10">
        <v>972</v>
      </c>
      <c r="V977" s="12">
        <f t="shared" ref="V977:V1040" si="49">V967+50000</f>
        <v>5400000</v>
      </c>
      <c r="W977" s="12">
        <f>SUM($V$5:V977)</f>
        <v>2646630000</v>
      </c>
      <c r="X977" s="12">
        <v>0</v>
      </c>
    </row>
    <row r="978" spans="21:24" x14ac:dyDescent="0.3">
      <c r="U978" s="10">
        <v>973</v>
      </c>
      <c r="V978" s="12">
        <f t="shared" si="49"/>
        <v>5400000</v>
      </c>
      <c r="W978" s="12">
        <f>SUM($V$5:V978)</f>
        <v>2652030000</v>
      </c>
      <c r="X978" s="12">
        <v>0</v>
      </c>
    </row>
    <row r="979" spans="21:24" x14ac:dyDescent="0.3">
      <c r="U979" s="10">
        <v>974</v>
      </c>
      <c r="V979" s="12">
        <f t="shared" si="49"/>
        <v>5400000</v>
      </c>
      <c r="W979" s="12">
        <f>SUM($V$5:V979)</f>
        <v>2657430000</v>
      </c>
      <c r="X979" s="12">
        <v>0</v>
      </c>
    </row>
    <row r="980" spans="21:24" x14ac:dyDescent="0.3">
      <c r="U980" s="10">
        <v>975</v>
      </c>
      <c r="V980" s="12">
        <f t="shared" si="49"/>
        <v>5450000</v>
      </c>
      <c r="W980" s="12">
        <f>SUM($V$5:V980)</f>
        <v>2662880000</v>
      </c>
      <c r="X980" s="12">
        <v>0</v>
      </c>
    </row>
    <row r="981" spans="21:24" x14ac:dyDescent="0.3">
      <c r="U981" s="10">
        <v>976</v>
      </c>
      <c r="V981" s="12">
        <f t="shared" si="49"/>
        <v>5450000</v>
      </c>
      <c r="W981" s="12">
        <f>SUM($V$5:V981)</f>
        <v>2668330000</v>
      </c>
      <c r="X981" s="12">
        <v>0</v>
      </c>
    </row>
    <row r="982" spans="21:24" x14ac:dyDescent="0.3">
      <c r="U982" s="10">
        <v>977</v>
      </c>
      <c r="V982" s="12">
        <f t="shared" si="49"/>
        <v>5450000</v>
      </c>
      <c r="W982" s="12">
        <f>SUM($V$5:V982)</f>
        <v>2673780000</v>
      </c>
      <c r="X982" s="12">
        <v>0</v>
      </c>
    </row>
    <row r="983" spans="21:24" x14ac:dyDescent="0.3">
      <c r="U983" s="10">
        <v>978</v>
      </c>
      <c r="V983" s="12">
        <f t="shared" si="49"/>
        <v>5450000</v>
      </c>
      <c r="W983" s="12">
        <f>SUM($V$5:V983)</f>
        <v>2679230000</v>
      </c>
      <c r="X983" s="12">
        <v>0</v>
      </c>
    </row>
    <row r="984" spans="21:24" x14ac:dyDescent="0.3">
      <c r="U984" s="10">
        <v>979</v>
      </c>
      <c r="V984" s="12">
        <f t="shared" si="49"/>
        <v>5450000</v>
      </c>
      <c r="W984" s="12">
        <f>SUM($V$5:V984)</f>
        <v>2684680000</v>
      </c>
      <c r="X984" s="12">
        <v>0</v>
      </c>
    </row>
    <row r="985" spans="21:24" x14ac:dyDescent="0.3">
      <c r="U985" s="10">
        <v>980</v>
      </c>
      <c r="V985" s="12">
        <f t="shared" si="49"/>
        <v>5450000</v>
      </c>
      <c r="W985" s="12">
        <f>SUM($V$5:V985)</f>
        <v>2690130000</v>
      </c>
      <c r="X985" s="12">
        <v>0</v>
      </c>
    </row>
    <row r="986" spans="21:24" x14ac:dyDescent="0.3">
      <c r="U986" s="10">
        <v>981</v>
      </c>
      <c r="V986" s="12">
        <f t="shared" si="49"/>
        <v>5450000</v>
      </c>
      <c r="W986" s="12">
        <f>SUM($V$5:V986)</f>
        <v>2695580000</v>
      </c>
      <c r="X986" s="12">
        <v>0</v>
      </c>
    </row>
    <row r="987" spans="21:24" x14ac:dyDescent="0.3">
      <c r="U987" s="10">
        <v>982</v>
      </c>
      <c r="V987" s="12">
        <f t="shared" si="49"/>
        <v>5450000</v>
      </c>
      <c r="W987" s="12">
        <f>SUM($V$5:V987)</f>
        <v>2701030000</v>
      </c>
      <c r="X987" s="12">
        <v>0</v>
      </c>
    </row>
    <row r="988" spans="21:24" x14ac:dyDescent="0.3">
      <c r="U988" s="10">
        <v>983</v>
      </c>
      <c r="V988" s="12">
        <f t="shared" si="49"/>
        <v>5450000</v>
      </c>
      <c r="W988" s="12">
        <f>SUM($V$5:V988)</f>
        <v>2706480000</v>
      </c>
      <c r="X988" s="12">
        <v>0</v>
      </c>
    </row>
    <row r="989" spans="21:24" x14ac:dyDescent="0.3">
      <c r="U989" s="10">
        <v>984</v>
      </c>
      <c r="V989" s="12">
        <f t="shared" si="49"/>
        <v>5450000</v>
      </c>
      <c r="W989" s="12">
        <f>SUM($V$5:V989)</f>
        <v>2711930000</v>
      </c>
      <c r="X989" s="12">
        <v>0</v>
      </c>
    </row>
    <row r="990" spans="21:24" x14ac:dyDescent="0.3">
      <c r="U990" s="10">
        <v>985</v>
      </c>
      <c r="V990" s="12">
        <f t="shared" si="49"/>
        <v>5500000</v>
      </c>
      <c r="W990" s="12">
        <f>SUM($V$5:V990)</f>
        <v>2717430000</v>
      </c>
      <c r="X990" s="12">
        <v>0</v>
      </c>
    </row>
    <row r="991" spans="21:24" x14ac:dyDescent="0.3">
      <c r="U991" s="10">
        <v>986</v>
      </c>
      <c r="V991" s="12">
        <f t="shared" si="49"/>
        <v>5500000</v>
      </c>
      <c r="W991" s="12">
        <f>SUM($V$5:V991)</f>
        <v>2722930000</v>
      </c>
      <c r="X991" s="12">
        <v>0</v>
      </c>
    </row>
    <row r="992" spans="21:24" x14ac:dyDescent="0.3">
      <c r="U992" s="10">
        <v>987</v>
      </c>
      <c r="V992" s="12">
        <f t="shared" si="49"/>
        <v>5500000</v>
      </c>
      <c r="W992" s="12">
        <f>SUM($V$5:V992)</f>
        <v>2728430000</v>
      </c>
      <c r="X992" s="12">
        <v>0</v>
      </c>
    </row>
    <row r="993" spans="21:24" x14ac:dyDescent="0.3">
      <c r="U993" s="10">
        <v>988</v>
      </c>
      <c r="V993" s="12">
        <f t="shared" si="49"/>
        <v>5500000</v>
      </c>
      <c r="W993" s="12">
        <f>SUM($V$5:V993)</f>
        <v>2733930000</v>
      </c>
      <c r="X993" s="12">
        <v>0</v>
      </c>
    </row>
    <row r="994" spans="21:24" x14ac:dyDescent="0.3">
      <c r="U994" s="10">
        <v>989</v>
      </c>
      <c r="V994" s="12">
        <f t="shared" si="49"/>
        <v>5500000</v>
      </c>
      <c r="W994" s="12">
        <f>SUM($V$5:V994)</f>
        <v>2739430000</v>
      </c>
      <c r="X994" s="12">
        <v>0</v>
      </c>
    </row>
    <row r="995" spans="21:24" x14ac:dyDescent="0.3">
      <c r="U995" s="10">
        <v>990</v>
      </c>
      <c r="V995" s="12">
        <f t="shared" si="49"/>
        <v>5500000</v>
      </c>
      <c r="W995" s="12">
        <f>SUM($V$5:V995)</f>
        <v>2744930000</v>
      </c>
      <c r="X995" s="12">
        <v>0</v>
      </c>
    </row>
    <row r="996" spans="21:24" x14ac:dyDescent="0.3">
      <c r="U996" s="10">
        <v>991</v>
      </c>
      <c r="V996" s="12">
        <f t="shared" si="49"/>
        <v>5500000</v>
      </c>
      <c r="W996" s="12">
        <f>SUM($V$5:V996)</f>
        <v>2750430000</v>
      </c>
      <c r="X996" s="12">
        <v>0</v>
      </c>
    </row>
    <row r="997" spans="21:24" x14ac:dyDescent="0.3">
      <c r="U997" s="10">
        <v>992</v>
      </c>
      <c r="V997" s="12">
        <f t="shared" si="49"/>
        <v>5500000</v>
      </c>
      <c r="W997" s="12">
        <f>SUM($V$5:V997)</f>
        <v>2755930000</v>
      </c>
      <c r="X997" s="12">
        <v>0</v>
      </c>
    </row>
    <row r="998" spans="21:24" x14ac:dyDescent="0.3">
      <c r="U998" s="10">
        <v>993</v>
      </c>
      <c r="V998" s="12">
        <f t="shared" si="49"/>
        <v>5500000</v>
      </c>
      <c r="W998" s="12">
        <f>SUM($V$5:V998)</f>
        <v>2761430000</v>
      </c>
      <c r="X998" s="12">
        <v>0</v>
      </c>
    </row>
    <row r="999" spans="21:24" x14ac:dyDescent="0.3">
      <c r="U999" s="10">
        <v>994</v>
      </c>
      <c r="V999" s="12">
        <f t="shared" si="49"/>
        <v>5500000</v>
      </c>
      <c r="W999" s="12">
        <f>SUM($V$5:V999)</f>
        <v>2766930000</v>
      </c>
      <c r="X999" s="12">
        <v>0</v>
      </c>
    </row>
    <row r="1000" spans="21:24" x14ac:dyDescent="0.3">
      <c r="U1000" s="10">
        <v>995</v>
      </c>
      <c r="V1000" s="12">
        <f t="shared" si="49"/>
        <v>5550000</v>
      </c>
      <c r="W1000" s="12">
        <f>SUM($V$5:V1000)</f>
        <v>2772480000</v>
      </c>
      <c r="X1000" s="12">
        <v>0</v>
      </c>
    </row>
    <row r="1001" spans="21:24" x14ac:dyDescent="0.3">
      <c r="U1001" s="10">
        <v>996</v>
      </c>
      <c r="V1001" s="12">
        <f t="shared" si="49"/>
        <v>5550000</v>
      </c>
      <c r="W1001" s="12">
        <f>SUM($V$5:V1001)</f>
        <v>2778030000</v>
      </c>
      <c r="X1001" s="12">
        <v>0</v>
      </c>
    </row>
    <row r="1002" spans="21:24" x14ac:dyDescent="0.3">
      <c r="U1002" s="10">
        <v>997</v>
      </c>
      <c r="V1002" s="12">
        <f t="shared" si="49"/>
        <v>5550000</v>
      </c>
      <c r="W1002" s="12">
        <f>SUM($V$5:V1002)</f>
        <v>2783580000</v>
      </c>
      <c r="X1002" s="12">
        <v>0</v>
      </c>
    </row>
    <row r="1003" spans="21:24" x14ac:dyDescent="0.3">
      <c r="U1003" s="10">
        <v>998</v>
      </c>
      <c r="V1003" s="12">
        <f t="shared" si="49"/>
        <v>5550000</v>
      </c>
      <c r="W1003" s="12">
        <f>SUM($V$5:V1003)</f>
        <v>2789130000</v>
      </c>
      <c r="X1003" s="12">
        <v>0</v>
      </c>
    </row>
    <row r="1004" spans="21:24" x14ac:dyDescent="0.3">
      <c r="U1004" s="10">
        <v>999</v>
      </c>
      <c r="V1004" s="12">
        <f t="shared" si="49"/>
        <v>5550000</v>
      </c>
      <c r="W1004" s="12">
        <f>SUM($V$5:V1004)</f>
        <v>2794680000</v>
      </c>
      <c r="X1004" s="12">
        <v>0</v>
      </c>
    </row>
    <row r="1005" spans="21:24" x14ac:dyDescent="0.3">
      <c r="U1005" s="10">
        <v>1000</v>
      </c>
      <c r="V1005" s="12">
        <f t="shared" si="49"/>
        <v>5550000</v>
      </c>
      <c r="W1005" s="12">
        <f>SUM($V$5:V1005)</f>
        <v>2800230000</v>
      </c>
      <c r="X1005" s="12">
        <v>0</v>
      </c>
    </row>
    <row r="1006" spans="21:24" x14ac:dyDescent="0.3">
      <c r="U1006" s="10">
        <v>1001</v>
      </c>
      <c r="V1006" s="12">
        <f t="shared" si="49"/>
        <v>5550000</v>
      </c>
      <c r="W1006" s="12">
        <f>SUM($V$5:V1006)</f>
        <v>2805780000</v>
      </c>
      <c r="X1006" s="12">
        <v>0</v>
      </c>
    </row>
    <row r="1007" spans="21:24" x14ac:dyDescent="0.3">
      <c r="U1007" s="10">
        <v>1002</v>
      </c>
      <c r="V1007" s="12">
        <f t="shared" si="49"/>
        <v>5550000</v>
      </c>
      <c r="W1007" s="12">
        <f>SUM($V$5:V1007)</f>
        <v>2811330000</v>
      </c>
      <c r="X1007" s="12">
        <v>0</v>
      </c>
    </row>
    <row r="1008" spans="21:24" x14ac:dyDescent="0.3">
      <c r="U1008" s="10">
        <v>1003</v>
      </c>
      <c r="V1008" s="12">
        <f t="shared" si="49"/>
        <v>5550000</v>
      </c>
      <c r="W1008" s="12">
        <f>SUM($V$5:V1008)</f>
        <v>2816880000</v>
      </c>
      <c r="X1008" s="12">
        <v>0</v>
      </c>
    </row>
    <row r="1009" spans="21:24" x14ac:dyDescent="0.3">
      <c r="U1009" s="10">
        <v>1004</v>
      </c>
      <c r="V1009" s="12">
        <f t="shared" si="49"/>
        <v>5550000</v>
      </c>
      <c r="W1009" s="12">
        <f>SUM($V$5:V1009)</f>
        <v>2822430000</v>
      </c>
      <c r="X1009" s="12">
        <v>0</v>
      </c>
    </row>
    <row r="1010" spans="21:24" x14ac:dyDescent="0.3">
      <c r="U1010" s="10">
        <v>1005</v>
      </c>
      <c r="V1010" s="12">
        <f t="shared" si="49"/>
        <v>5600000</v>
      </c>
      <c r="W1010" s="12">
        <f>SUM($V$5:V1010)</f>
        <v>2828030000</v>
      </c>
      <c r="X1010" s="12">
        <v>0</v>
      </c>
    </row>
    <row r="1011" spans="21:24" x14ac:dyDescent="0.3">
      <c r="U1011" s="10">
        <v>1006</v>
      </c>
      <c r="V1011" s="12">
        <f t="shared" si="49"/>
        <v>5600000</v>
      </c>
      <c r="W1011" s="12">
        <f>SUM($V$5:V1011)</f>
        <v>2833630000</v>
      </c>
      <c r="X1011" s="12">
        <v>0</v>
      </c>
    </row>
    <row r="1012" spans="21:24" x14ac:dyDescent="0.3">
      <c r="U1012" s="10">
        <v>1007</v>
      </c>
      <c r="V1012" s="12">
        <f t="shared" si="49"/>
        <v>5600000</v>
      </c>
      <c r="W1012" s="12">
        <f>SUM($V$5:V1012)</f>
        <v>2839230000</v>
      </c>
      <c r="X1012" s="12">
        <v>0</v>
      </c>
    </row>
    <row r="1013" spans="21:24" x14ac:dyDescent="0.3">
      <c r="U1013" s="10">
        <v>1008</v>
      </c>
      <c r="V1013" s="12">
        <f t="shared" si="49"/>
        <v>5600000</v>
      </c>
      <c r="W1013" s="12">
        <f>SUM($V$5:V1013)</f>
        <v>2844830000</v>
      </c>
      <c r="X1013" s="12">
        <v>0</v>
      </c>
    </row>
    <row r="1014" spans="21:24" x14ac:dyDescent="0.3">
      <c r="U1014" s="10">
        <v>1009</v>
      </c>
      <c r="V1014" s="12">
        <f t="shared" si="49"/>
        <v>5600000</v>
      </c>
      <c r="W1014" s="12">
        <f>SUM($V$5:V1014)</f>
        <v>2850430000</v>
      </c>
      <c r="X1014" s="12">
        <v>0</v>
      </c>
    </row>
    <row r="1015" spans="21:24" x14ac:dyDescent="0.3">
      <c r="U1015" s="10">
        <v>1010</v>
      </c>
      <c r="V1015" s="12">
        <f t="shared" si="49"/>
        <v>5600000</v>
      </c>
      <c r="W1015" s="12">
        <f>SUM($V$5:V1015)</f>
        <v>2856030000</v>
      </c>
      <c r="X1015" s="12">
        <v>0</v>
      </c>
    </row>
    <row r="1016" spans="21:24" x14ac:dyDescent="0.3">
      <c r="U1016" s="10">
        <v>1011</v>
      </c>
      <c r="V1016" s="12">
        <f t="shared" si="49"/>
        <v>5600000</v>
      </c>
      <c r="W1016" s="12">
        <f>SUM($V$5:V1016)</f>
        <v>2861630000</v>
      </c>
      <c r="X1016" s="12">
        <v>0</v>
      </c>
    </row>
    <row r="1017" spans="21:24" x14ac:dyDescent="0.3">
      <c r="U1017" s="10">
        <v>1012</v>
      </c>
      <c r="V1017" s="12">
        <f t="shared" si="49"/>
        <v>5600000</v>
      </c>
      <c r="W1017" s="12">
        <f>SUM($V$5:V1017)</f>
        <v>2867230000</v>
      </c>
      <c r="X1017" s="12">
        <v>0</v>
      </c>
    </row>
    <row r="1018" spans="21:24" x14ac:dyDescent="0.3">
      <c r="U1018" s="10">
        <v>1013</v>
      </c>
      <c r="V1018" s="12">
        <f t="shared" si="49"/>
        <v>5600000</v>
      </c>
      <c r="W1018" s="12">
        <f>SUM($V$5:V1018)</f>
        <v>2872830000</v>
      </c>
      <c r="X1018" s="12">
        <v>0</v>
      </c>
    </row>
    <row r="1019" spans="21:24" x14ac:dyDescent="0.3">
      <c r="U1019" s="10">
        <v>1014</v>
      </c>
      <c r="V1019" s="12">
        <f t="shared" si="49"/>
        <v>5600000</v>
      </c>
      <c r="W1019" s="12">
        <f>SUM($V$5:V1019)</f>
        <v>2878430000</v>
      </c>
      <c r="X1019" s="12">
        <v>0</v>
      </c>
    </row>
    <row r="1020" spans="21:24" x14ac:dyDescent="0.3">
      <c r="U1020" s="10">
        <v>1015</v>
      </c>
      <c r="V1020" s="12">
        <f t="shared" si="49"/>
        <v>5650000</v>
      </c>
      <c r="W1020" s="12">
        <f>SUM($V$5:V1020)</f>
        <v>2884080000</v>
      </c>
      <c r="X1020" s="12">
        <v>0</v>
      </c>
    </row>
    <row r="1021" spans="21:24" x14ac:dyDescent="0.3">
      <c r="U1021" s="10">
        <v>1016</v>
      </c>
      <c r="V1021" s="12">
        <f t="shared" si="49"/>
        <v>5650000</v>
      </c>
      <c r="W1021" s="12">
        <f>SUM($V$5:V1021)</f>
        <v>2889730000</v>
      </c>
      <c r="X1021" s="12">
        <v>0</v>
      </c>
    </row>
    <row r="1022" spans="21:24" x14ac:dyDescent="0.3">
      <c r="U1022" s="10">
        <v>1017</v>
      </c>
      <c r="V1022" s="12">
        <f t="shared" si="49"/>
        <v>5650000</v>
      </c>
      <c r="W1022" s="12">
        <f>SUM($V$5:V1022)</f>
        <v>2895380000</v>
      </c>
      <c r="X1022" s="12">
        <v>0</v>
      </c>
    </row>
    <row r="1023" spans="21:24" x14ac:dyDescent="0.3">
      <c r="U1023" s="10">
        <v>1018</v>
      </c>
      <c r="V1023" s="12">
        <f t="shared" si="49"/>
        <v>5650000</v>
      </c>
      <c r="W1023" s="12">
        <f>SUM($V$5:V1023)</f>
        <v>2901030000</v>
      </c>
      <c r="X1023" s="12">
        <v>0</v>
      </c>
    </row>
    <row r="1024" spans="21:24" x14ac:dyDescent="0.3">
      <c r="U1024" s="10">
        <v>1019</v>
      </c>
      <c r="V1024" s="12">
        <f t="shared" si="49"/>
        <v>5650000</v>
      </c>
      <c r="W1024" s="12">
        <f>SUM($V$5:V1024)</f>
        <v>2906680000</v>
      </c>
      <c r="X1024" s="12">
        <v>0</v>
      </c>
    </row>
    <row r="1025" spans="21:24" x14ac:dyDescent="0.3">
      <c r="U1025" s="10">
        <v>1020</v>
      </c>
      <c r="V1025" s="12">
        <f t="shared" si="49"/>
        <v>5650000</v>
      </c>
      <c r="W1025" s="12">
        <f>SUM($V$5:V1025)</f>
        <v>2912330000</v>
      </c>
      <c r="X1025" s="12">
        <v>0</v>
      </c>
    </row>
    <row r="1026" spans="21:24" x14ac:dyDescent="0.3">
      <c r="U1026" s="10">
        <v>1021</v>
      </c>
      <c r="V1026" s="12">
        <f t="shared" si="49"/>
        <v>5650000</v>
      </c>
      <c r="W1026" s="12">
        <f>SUM($V$5:V1026)</f>
        <v>2917980000</v>
      </c>
      <c r="X1026" s="12">
        <v>0</v>
      </c>
    </row>
    <row r="1027" spans="21:24" x14ac:dyDescent="0.3">
      <c r="U1027" s="10">
        <v>1022</v>
      </c>
      <c r="V1027" s="12">
        <f t="shared" si="49"/>
        <v>5650000</v>
      </c>
      <c r="W1027" s="12">
        <f>SUM($V$5:V1027)</f>
        <v>2923630000</v>
      </c>
      <c r="X1027" s="12">
        <v>0</v>
      </c>
    </row>
    <row r="1028" spans="21:24" x14ac:dyDescent="0.3">
      <c r="U1028" s="10">
        <v>1023</v>
      </c>
      <c r="V1028" s="12">
        <f t="shared" si="49"/>
        <v>5650000</v>
      </c>
      <c r="W1028" s="12">
        <f>SUM($V$5:V1028)</f>
        <v>2929280000</v>
      </c>
      <c r="X1028" s="12">
        <v>0</v>
      </c>
    </row>
    <row r="1029" spans="21:24" x14ac:dyDescent="0.3">
      <c r="U1029" s="10">
        <v>1024</v>
      </c>
      <c r="V1029" s="12">
        <f t="shared" si="49"/>
        <v>5650000</v>
      </c>
      <c r="W1029" s="12">
        <f>SUM($V$5:V1029)</f>
        <v>2934930000</v>
      </c>
      <c r="X1029" s="12">
        <v>0</v>
      </c>
    </row>
    <row r="1030" spans="21:24" x14ac:dyDescent="0.3">
      <c r="U1030" s="10">
        <v>1025</v>
      </c>
      <c r="V1030" s="12">
        <f t="shared" si="49"/>
        <v>5700000</v>
      </c>
      <c r="W1030" s="12">
        <f>SUM($V$5:V1030)</f>
        <v>2940630000</v>
      </c>
      <c r="X1030" s="12">
        <v>0</v>
      </c>
    </row>
    <row r="1031" spans="21:24" x14ac:dyDescent="0.3">
      <c r="U1031" s="10">
        <v>1026</v>
      </c>
      <c r="V1031" s="12">
        <f t="shared" si="49"/>
        <v>5700000</v>
      </c>
      <c r="W1031" s="12">
        <f>SUM($V$5:V1031)</f>
        <v>2946330000</v>
      </c>
      <c r="X1031" s="12">
        <v>0</v>
      </c>
    </row>
    <row r="1032" spans="21:24" x14ac:dyDescent="0.3">
      <c r="U1032" s="10">
        <v>1027</v>
      </c>
      <c r="V1032" s="12">
        <f t="shared" si="49"/>
        <v>5700000</v>
      </c>
      <c r="W1032" s="12">
        <f>SUM($V$5:V1032)</f>
        <v>2952030000</v>
      </c>
      <c r="X1032" s="12">
        <v>0</v>
      </c>
    </row>
    <row r="1033" spans="21:24" x14ac:dyDescent="0.3">
      <c r="U1033" s="10">
        <v>1028</v>
      </c>
      <c r="V1033" s="12">
        <f t="shared" si="49"/>
        <v>5700000</v>
      </c>
      <c r="W1033" s="12">
        <f>SUM($V$5:V1033)</f>
        <v>2957730000</v>
      </c>
      <c r="X1033" s="12">
        <v>0</v>
      </c>
    </row>
    <row r="1034" spans="21:24" x14ac:dyDescent="0.3">
      <c r="U1034" s="10">
        <v>1029</v>
      </c>
      <c r="V1034" s="12">
        <f t="shared" si="49"/>
        <v>5700000</v>
      </c>
      <c r="W1034" s="12">
        <f>SUM($V$5:V1034)</f>
        <v>2963430000</v>
      </c>
      <c r="X1034" s="12">
        <v>0</v>
      </c>
    </row>
    <row r="1035" spans="21:24" x14ac:dyDescent="0.3">
      <c r="U1035" s="10">
        <v>1030</v>
      </c>
      <c r="V1035" s="12">
        <f t="shared" si="49"/>
        <v>5700000</v>
      </c>
      <c r="W1035" s="12">
        <f>SUM($V$5:V1035)</f>
        <v>2969130000</v>
      </c>
      <c r="X1035" s="12">
        <v>0</v>
      </c>
    </row>
    <row r="1036" spans="21:24" x14ac:dyDescent="0.3">
      <c r="U1036" s="10">
        <v>1031</v>
      </c>
      <c r="V1036" s="12">
        <f t="shared" si="49"/>
        <v>5700000</v>
      </c>
      <c r="W1036" s="12">
        <f>SUM($V$5:V1036)</f>
        <v>2974830000</v>
      </c>
      <c r="X1036" s="12">
        <v>0</v>
      </c>
    </row>
    <row r="1037" spans="21:24" x14ac:dyDescent="0.3">
      <c r="U1037" s="10">
        <v>1032</v>
      </c>
      <c r="V1037" s="12">
        <f t="shared" si="49"/>
        <v>5700000</v>
      </c>
      <c r="W1037" s="12">
        <f>SUM($V$5:V1037)</f>
        <v>2980530000</v>
      </c>
      <c r="X1037" s="12">
        <v>0</v>
      </c>
    </row>
    <row r="1038" spans="21:24" x14ac:dyDescent="0.3">
      <c r="U1038" s="10">
        <v>1033</v>
      </c>
      <c r="V1038" s="12">
        <f t="shared" si="49"/>
        <v>5700000</v>
      </c>
      <c r="W1038" s="12">
        <f>SUM($V$5:V1038)</f>
        <v>2986230000</v>
      </c>
      <c r="X1038" s="12">
        <v>0</v>
      </c>
    </row>
    <row r="1039" spans="21:24" x14ac:dyDescent="0.3">
      <c r="U1039" s="10">
        <v>1034</v>
      </c>
      <c r="V1039" s="12">
        <f t="shared" si="49"/>
        <v>5700000</v>
      </c>
      <c r="W1039" s="12">
        <f>SUM($V$5:V1039)</f>
        <v>2991930000</v>
      </c>
      <c r="X1039" s="12">
        <v>0</v>
      </c>
    </row>
    <row r="1040" spans="21:24" x14ac:dyDescent="0.3">
      <c r="U1040" s="10">
        <v>1035</v>
      </c>
      <c r="V1040" s="12">
        <f t="shared" si="49"/>
        <v>5750000</v>
      </c>
      <c r="W1040" s="12">
        <f>SUM($V$5:V1040)</f>
        <v>2997680000</v>
      </c>
      <c r="X1040" s="12">
        <v>0</v>
      </c>
    </row>
    <row r="1041" spans="21:24" x14ac:dyDescent="0.3">
      <c r="U1041" s="10">
        <v>1036</v>
      </c>
      <c r="V1041" s="12">
        <f t="shared" ref="V1041:V1104" si="50">V1031+50000</f>
        <v>5750000</v>
      </c>
      <c r="W1041" s="12">
        <f>SUM($V$5:V1041)</f>
        <v>3003430000</v>
      </c>
      <c r="X1041" s="12">
        <v>0</v>
      </c>
    </row>
    <row r="1042" spans="21:24" x14ac:dyDescent="0.3">
      <c r="U1042" s="10">
        <v>1037</v>
      </c>
      <c r="V1042" s="12">
        <f t="shared" si="50"/>
        <v>5750000</v>
      </c>
      <c r="W1042" s="12">
        <f>SUM($V$5:V1042)</f>
        <v>3009180000</v>
      </c>
      <c r="X1042" s="12">
        <v>0</v>
      </c>
    </row>
    <row r="1043" spans="21:24" x14ac:dyDescent="0.3">
      <c r="U1043" s="10">
        <v>1038</v>
      </c>
      <c r="V1043" s="12">
        <f t="shared" si="50"/>
        <v>5750000</v>
      </c>
      <c r="W1043" s="12">
        <f>SUM($V$5:V1043)</f>
        <v>3014930000</v>
      </c>
      <c r="X1043" s="12">
        <v>0</v>
      </c>
    </row>
    <row r="1044" spans="21:24" x14ac:dyDescent="0.3">
      <c r="U1044" s="10">
        <v>1039</v>
      </c>
      <c r="V1044" s="12">
        <f t="shared" si="50"/>
        <v>5750000</v>
      </c>
      <c r="W1044" s="12">
        <f>SUM($V$5:V1044)</f>
        <v>3020680000</v>
      </c>
      <c r="X1044" s="12">
        <v>0</v>
      </c>
    </row>
    <row r="1045" spans="21:24" x14ac:dyDescent="0.3">
      <c r="U1045" s="10">
        <v>1040</v>
      </c>
      <c r="V1045" s="12">
        <f t="shared" si="50"/>
        <v>5750000</v>
      </c>
      <c r="W1045" s="12">
        <f>SUM($V$5:V1045)</f>
        <v>3026430000</v>
      </c>
      <c r="X1045" s="12">
        <v>0</v>
      </c>
    </row>
    <row r="1046" spans="21:24" x14ac:dyDescent="0.3">
      <c r="U1046" s="10">
        <v>1041</v>
      </c>
      <c r="V1046" s="12">
        <f t="shared" si="50"/>
        <v>5750000</v>
      </c>
      <c r="W1046" s="12">
        <f>SUM($V$5:V1046)</f>
        <v>3032180000</v>
      </c>
      <c r="X1046" s="12">
        <v>0</v>
      </c>
    </row>
    <row r="1047" spans="21:24" x14ac:dyDescent="0.3">
      <c r="U1047" s="10">
        <v>1042</v>
      </c>
      <c r="V1047" s="12">
        <f t="shared" si="50"/>
        <v>5750000</v>
      </c>
      <c r="W1047" s="12">
        <f>SUM($V$5:V1047)</f>
        <v>3037930000</v>
      </c>
      <c r="X1047" s="12">
        <v>0</v>
      </c>
    </row>
    <row r="1048" spans="21:24" x14ac:dyDescent="0.3">
      <c r="U1048" s="10">
        <v>1043</v>
      </c>
      <c r="V1048" s="12">
        <f t="shared" si="50"/>
        <v>5750000</v>
      </c>
      <c r="W1048" s="12">
        <f>SUM($V$5:V1048)</f>
        <v>3043680000</v>
      </c>
      <c r="X1048" s="12">
        <v>0</v>
      </c>
    </row>
    <row r="1049" spans="21:24" x14ac:dyDescent="0.3">
      <c r="U1049" s="10">
        <v>1044</v>
      </c>
      <c r="V1049" s="12">
        <f t="shared" si="50"/>
        <v>5750000</v>
      </c>
      <c r="W1049" s="12">
        <f>SUM($V$5:V1049)</f>
        <v>3049430000</v>
      </c>
      <c r="X1049" s="12">
        <v>0</v>
      </c>
    </row>
    <row r="1050" spans="21:24" x14ac:dyDescent="0.3">
      <c r="U1050" s="10">
        <v>1045</v>
      </c>
      <c r="V1050" s="12">
        <f t="shared" si="50"/>
        <v>5800000</v>
      </c>
      <c r="W1050" s="12">
        <f>SUM($V$5:V1050)</f>
        <v>3055230000</v>
      </c>
      <c r="X1050" s="12">
        <v>0</v>
      </c>
    </row>
    <row r="1051" spans="21:24" x14ac:dyDescent="0.3">
      <c r="U1051" s="10">
        <v>1046</v>
      </c>
      <c r="V1051" s="12">
        <f t="shared" si="50"/>
        <v>5800000</v>
      </c>
      <c r="W1051" s="12">
        <f>SUM($V$5:V1051)</f>
        <v>3061030000</v>
      </c>
      <c r="X1051" s="12">
        <v>0</v>
      </c>
    </row>
    <row r="1052" spans="21:24" x14ac:dyDescent="0.3">
      <c r="U1052" s="10">
        <v>1047</v>
      </c>
      <c r="V1052" s="12">
        <f t="shared" si="50"/>
        <v>5800000</v>
      </c>
      <c r="W1052" s="12">
        <f>SUM($V$5:V1052)</f>
        <v>3066830000</v>
      </c>
      <c r="X1052" s="12">
        <v>0</v>
      </c>
    </row>
    <row r="1053" spans="21:24" x14ac:dyDescent="0.3">
      <c r="U1053" s="10">
        <v>1048</v>
      </c>
      <c r="V1053" s="12">
        <f t="shared" si="50"/>
        <v>5800000</v>
      </c>
      <c r="W1053" s="12">
        <f>SUM($V$5:V1053)</f>
        <v>3072630000</v>
      </c>
      <c r="X1053" s="12">
        <v>0</v>
      </c>
    </row>
    <row r="1054" spans="21:24" x14ac:dyDescent="0.3">
      <c r="U1054" s="10">
        <v>1049</v>
      </c>
      <c r="V1054" s="12">
        <f t="shared" si="50"/>
        <v>5800000</v>
      </c>
      <c r="W1054" s="12">
        <f>SUM($V$5:V1054)</f>
        <v>3078430000</v>
      </c>
      <c r="X1054" s="12">
        <v>0</v>
      </c>
    </row>
    <row r="1055" spans="21:24" x14ac:dyDescent="0.3">
      <c r="U1055" s="10">
        <v>1050</v>
      </c>
      <c r="V1055" s="12">
        <f t="shared" si="50"/>
        <v>5800000</v>
      </c>
      <c r="W1055" s="12">
        <f>SUM($V$5:V1055)</f>
        <v>3084230000</v>
      </c>
      <c r="X1055" s="12">
        <v>0</v>
      </c>
    </row>
    <row r="1056" spans="21:24" x14ac:dyDescent="0.3">
      <c r="U1056" s="10">
        <v>1051</v>
      </c>
      <c r="V1056" s="12">
        <f t="shared" si="50"/>
        <v>5800000</v>
      </c>
      <c r="W1056" s="12">
        <f>SUM($V$5:V1056)</f>
        <v>3090030000</v>
      </c>
      <c r="X1056" s="12">
        <v>0</v>
      </c>
    </row>
    <row r="1057" spans="21:24" x14ac:dyDescent="0.3">
      <c r="U1057" s="10">
        <v>1052</v>
      </c>
      <c r="V1057" s="12">
        <f t="shared" si="50"/>
        <v>5800000</v>
      </c>
      <c r="W1057" s="12">
        <f>SUM($V$5:V1057)</f>
        <v>3095830000</v>
      </c>
      <c r="X1057" s="12">
        <v>0</v>
      </c>
    </row>
    <row r="1058" spans="21:24" x14ac:dyDescent="0.3">
      <c r="U1058" s="10">
        <v>1053</v>
      </c>
      <c r="V1058" s="12">
        <f t="shared" si="50"/>
        <v>5800000</v>
      </c>
      <c r="W1058" s="12">
        <f>SUM($V$5:V1058)</f>
        <v>3101630000</v>
      </c>
      <c r="X1058" s="12">
        <v>0</v>
      </c>
    </row>
    <row r="1059" spans="21:24" x14ac:dyDescent="0.3">
      <c r="U1059" s="10">
        <v>1054</v>
      </c>
      <c r="V1059" s="12">
        <f t="shared" si="50"/>
        <v>5800000</v>
      </c>
      <c r="W1059" s="12">
        <f>SUM($V$5:V1059)</f>
        <v>3107430000</v>
      </c>
      <c r="X1059" s="12">
        <v>0</v>
      </c>
    </row>
    <row r="1060" spans="21:24" x14ac:dyDescent="0.3">
      <c r="U1060" s="10">
        <v>1055</v>
      </c>
      <c r="V1060" s="12">
        <f t="shared" si="50"/>
        <v>5850000</v>
      </c>
      <c r="W1060" s="12">
        <f>SUM($V$5:V1060)</f>
        <v>3113280000</v>
      </c>
      <c r="X1060" s="12">
        <v>0</v>
      </c>
    </row>
    <row r="1061" spans="21:24" x14ac:dyDescent="0.3">
      <c r="U1061" s="10">
        <v>1056</v>
      </c>
      <c r="V1061" s="12">
        <f t="shared" si="50"/>
        <v>5850000</v>
      </c>
      <c r="W1061" s="12">
        <f>SUM($V$5:V1061)</f>
        <v>3119130000</v>
      </c>
      <c r="X1061" s="12">
        <v>0</v>
      </c>
    </row>
    <row r="1062" spans="21:24" x14ac:dyDescent="0.3">
      <c r="U1062" s="10">
        <v>1057</v>
      </c>
      <c r="V1062" s="12">
        <f t="shared" si="50"/>
        <v>5850000</v>
      </c>
      <c r="W1062" s="12">
        <f>SUM($V$5:V1062)</f>
        <v>3124980000</v>
      </c>
      <c r="X1062" s="12">
        <v>0</v>
      </c>
    </row>
    <row r="1063" spans="21:24" x14ac:dyDescent="0.3">
      <c r="U1063" s="10">
        <v>1058</v>
      </c>
      <c r="V1063" s="12">
        <f t="shared" si="50"/>
        <v>5850000</v>
      </c>
      <c r="W1063" s="12">
        <f>SUM($V$5:V1063)</f>
        <v>3130830000</v>
      </c>
      <c r="X1063" s="12">
        <v>0</v>
      </c>
    </row>
    <row r="1064" spans="21:24" x14ac:dyDescent="0.3">
      <c r="U1064" s="10">
        <v>1059</v>
      </c>
      <c r="V1064" s="12">
        <f t="shared" si="50"/>
        <v>5850000</v>
      </c>
      <c r="W1064" s="12">
        <f>SUM($V$5:V1064)</f>
        <v>3136680000</v>
      </c>
      <c r="X1064" s="12">
        <v>0</v>
      </c>
    </row>
    <row r="1065" spans="21:24" x14ac:dyDescent="0.3">
      <c r="U1065" s="10">
        <v>1060</v>
      </c>
      <c r="V1065" s="12">
        <f t="shared" si="50"/>
        <v>5850000</v>
      </c>
      <c r="W1065" s="12">
        <f>SUM($V$5:V1065)</f>
        <v>3142530000</v>
      </c>
      <c r="X1065" s="12">
        <v>0</v>
      </c>
    </row>
    <row r="1066" spans="21:24" x14ac:dyDescent="0.3">
      <c r="U1066" s="10">
        <v>1061</v>
      </c>
      <c r="V1066" s="12">
        <f t="shared" si="50"/>
        <v>5850000</v>
      </c>
      <c r="W1066" s="12">
        <f>SUM($V$5:V1066)</f>
        <v>3148380000</v>
      </c>
      <c r="X1066" s="12">
        <v>0</v>
      </c>
    </row>
    <row r="1067" spans="21:24" x14ac:dyDescent="0.3">
      <c r="U1067" s="10">
        <v>1062</v>
      </c>
      <c r="V1067" s="12">
        <f t="shared" si="50"/>
        <v>5850000</v>
      </c>
      <c r="W1067" s="12">
        <f>SUM($V$5:V1067)</f>
        <v>3154230000</v>
      </c>
      <c r="X1067" s="12">
        <v>0</v>
      </c>
    </row>
    <row r="1068" spans="21:24" x14ac:dyDescent="0.3">
      <c r="U1068" s="10">
        <v>1063</v>
      </c>
      <c r="V1068" s="12">
        <f t="shared" si="50"/>
        <v>5850000</v>
      </c>
      <c r="W1068" s="12">
        <f>SUM($V$5:V1068)</f>
        <v>3160080000</v>
      </c>
      <c r="X1068" s="12">
        <v>0</v>
      </c>
    </row>
    <row r="1069" spans="21:24" x14ac:dyDescent="0.3">
      <c r="U1069" s="10">
        <v>1064</v>
      </c>
      <c r="V1069" s="12">
        <f t="shared" si="50"/>
        <v>5850000</v>
      </c>
      <c r="W1069" s="12">
        <f>SUM($V$5:V1069)</f>
        <v>3165930000</v>
      </c>
      <c r="X1069" s="12">
        <v>0</v>
      </c>
    </row>
    <row r="1070" spans="21:24" x14ac:dyDescent="0.3">
      <c r="U1070" s="10">
        <v>1065</v>
      </c>
      <c r="V1070" s="12">
        <f t="shared" si="50"/>
        <v>5900000</v>
      </c>
      <c r="W1070" s="12">
        <f>SUM($V$5:V1070)</f>
        <v>3171830000</v>
      </c>
      <c r="X1070" s="12">
        <v>0</v>
      </c>
    </row>
    <row r="1071" spans="21:24" x14ac:dyDescent="0.3">
      <c r="U1071" s="10">
        <v>1066</v>
      </c>
      <c r="V1071" s="12">
        <f t="shared" si="50"/>
        <v>5900000</v>
      </c>
      <c r="W1071" s="12">
        <f>SUM($V$5:V1071)</f>
        <v>3177730000</v>
      </c>
      <c r="X1071" s="12">
        <v>0</v>
      </c>
    </row>
    <row r="1072" spans="21:24" x14ac:dyDescent="0.3">
      <c r="U1072" s="10">
        <v>1067</v>
      </c>
      <c r="V1072" s="12">
        <f t="shared" si="50"/>
        <v>5900000</v>
      </c>
      <c r="W1072" s="12">
        <f>SUM($V$5:V1072)</f>
        <v>3183630000</v>
      </c>
      <c r="X1072" s="12">
        <v>0</v>
      </c>
    </row>
    <row r="1073" spans="21:24" x14ac:dyDescent="0.3">
      <c r="U1073" s="10">
        <v>1068</v>
      </c>
      <c r="V1073" s="12">
        <f t="shared" si="50"/>
        <v>5900000</v>
      </c>
      <c r="W1073" s="12">
        <f>SUM($V$5:V1073)</f>
        <v>3189530000</v>
      </c>
      <c r="X1073" s="12">
        <v>0</v>
      </c>
    </row>
    <row r="1074" spans="21:24" x14ac:dyDescent="0.3">
      <c r="U1074" s="10">
        <v>1069</v>
      </c>
      <c r="V1074" s="12">
        <f t="shared" si="50"/>
        <v>5900000</v>
      </c>
      <c r="W1074" s="12">
        <f>SUM($V$5:V1074)</f>
        <v>3195430000</v>
      </c>
      <c r="X1074" s="12">
        <v>0</v>
      </c>
    </row>
    <row r="1075" spans="21:24" x14ac:dyDescent="0.3">
      <c r="U1075" s="10">
        <v>1070</v>
      </c>
      <c r="V1075" s="12">
        <f t="shared" si="50"/>
        <v>5900000</v>
      </c>
      <c r="W1075" s="12">
        <f>SUM($V$5:V1075)</f>
        <v>3201330000</v>
      </c>
      <c r="X1075" s="12">
        <v>0</v>
      </c>
    </row>
    <row r="1076" spans="21:24" x14ac:dyDescent="0.3">
      <c r="U1076" s="10">
        <v>1071</v>
      </c>
      <c r="V1076" s="12">
        <f t="shared" si="50"/>
        <v>5900000</v>
      </c>
      <c r="W1076" s="12">
        <f>SUM($V$5:V1076)</f>
        <v>3207230000</v>
      </c>
      <c r="X1076" s="12">
        <v>0</v>
      </c>
    </row>
    <row r="1077" spans="21:24" x14ac:dyDescent="0.3">
      <c r="U1077" s="10">
        <v>1072</v>
      </c>
      <c r="V1077" s="12">
        <f t="shared" si="50"/>
        <v>5900000</v>
      </c>
      <c r="W1077" s="12">
        <f>SUM($V$5:V1077)</f>
        <v>3213130000</v>
      </c>
      <c r="X1077" s="12">
        <v>0</v>
      </c>
    </row>
    <row r="1078" spans="21:24" x14ac:dyDescent="0.3">
      <c r="U1078" s="10">
        <v>1073</v>
      </c>
      <c r="V1078" s="12">
        <f t="shared" si="50"/>
        <v>5900000</v>
      </c>
      <c r="W1078" s="12">
        <f>SUM($V$5:V1078)</f>
        <v>3219030000</v>
      </c>
      <c r="X1078" s="12">
        <v>0</v>
      </c>
    </row>
    <row r="1079" spans="21:24" x14ac:dyDescent="0.3">
      <c r="U1079" s="10">
        <v>1074</v>
      </c>
      <c r="V1079" s="12">
        <f t="shared" si="50"/>
        <v>5900000</v>
      </c>
      <c r="W1079" s="12">
        <f>SUM($V$5:V1079)</f>
        <v>3224930000</v>
      </c>
      <c r="X1079" s="12">
        <v>0</v>
      </c>
    </row>
    <row r="1080" spans="21:24" x14ac:dyDescent="0.3">
      <c r="U1080" s="10">
        <v>1075</v>
      </c>
      <c r="V1080" s="12">
        <f t="shared" si="50"/>
        <v>5950000</v>
      </c>
      <c r="W1080" s="12">
        <f>SUM($V$5:V1080)</f>
        <v>3230880000</v>
      </c>
      <c r="X1080" s="12">
        <v>0</v>
      </c>
    </row>
    <row r="1081" spans="21:24" x14ac:dyDescent="0.3">
      <c r="U1081" s="10">
        <v>1076</v>
      </c>
      <c r="V1081" s="12">
        <f t="shared" si="50"/>
        <v>5950000</v>
      </c>
      <c r="W1081" s="12">
        <f>SUM($V$5:V1081)</f>
        <v>3236830000</v>
      </c>
      <c r="X1081" s="12">
        <v>0</v>
      </c>
    </row>
    <row r="1082" spans="21:24" x14ac:dyDescent="0.3">
      <c r="U1082" s="10">
        <v>1077</v>
      </c>
      <c r="V1082" s="12">
        <f t="shared" si="50"/>
        <v>5950000</v>
      </c>
      <c r="W1082" s="12">
        <f>SUM($V$5:V1082)</f>
        <v>3242780000</v>
      </c>
      <c r="X1082" s="12">
        <v>0</v>
      </c>
    </row>
    <row r="1083" spans="21:24" x14ac:dyDescent="0.3">
      <c r="U1083" s="10">
        <v>1078</v>
      </c>
      <c r="V1083" s="12">
        <f t="shared" si="50"/>
        <v>5950000</v>
      </c>
      <c r="W1083" s="12">
        <f>SUM($V$5:V1083)</f>
        <v>3248730000</v>
      </c>
      <c r="X1083" s="12">
        <v>0</v>
      </c>
    </row>
    <row r="1084" spans="21:24" x14ac:dyDescent="0.3">
      <c r="U1084" s="10">
        <v>1079</v>
      </c>
      <c r="V1084" s="12">
        <f t="shared" si="50"/>
        <v>5950000</v>
      </c>
      <c r="W1084" s="12">
        <f>SUM($V$5:V1084)</f>
        <v>3254680000</v>
      </c>
      <c r="X1084" s="12">
        <v>0</v>
      </c>
    </row>
    <row r="1085" spans="21:24" x14ac:dyDescent="0.3">
      <c r="U1085" s="10">
        <v>1080</v>
      </c>
      <c r="V1085" s="12">
        <f t="shared" si="50"/>
        <v>5950000</v>
      </c>
      <c r="W1085" s="12">
        <f>SUM($V$5:V1085)</f>
        <v>3260630000</v>
      </c>
      <c r="X1085" s="12">
        <v>0</v>
      </c>
    </row>
    <row r="1086" spans="21:24" x14ac:dyDescent="0.3">
      <c r="U1086" s="10">
        <v>1081</v>
      </c>
      <c r="V1086" s="12">
        <f t="shared" si="50"/>
        <v>5950000</v>
      </c>
      <c r="W1086" s="12">
        <f>SUM($V$5:V1086)</f>
        <v>3266580000</v>
      </c>
      <c r="X1086" s="12">
        <v>0</v>
      </c>
    </row>
    <row r="1087" spans="21:24" x14ac:dyDescent="0.3">
      <c r="U1087" s="10">
        <v>1082</v>
      </c>
      <c r="V1087" s="12">
        <f t="shared" si="50"/>
        <v>5950000</v>
      </c>
      <c r="W1087" s="12">
        <f>SUM($V$5:V1087)</f>
        <v>3272530000</v>
      </c>
      <c r="X1087" s="12">
        <v>0</v>
      </c>
    </row>
    <row r="1088" spans="21:24" x14ac:dyDescent="0.3">
      <c r="U1088" s="10">
        <v>1083</v>
      </c>
      <c r="V1088" s="12">
        <f t="shared" si="50"/>
        <v>5950000</v>
      </c>
      <c r="W1088" s="12">
        <f>SUM($V$5:V1088)</f>
        <v>3278480000</v>
      </c>
      <c r="X1088" s="12">
        <v>0</v>
      </c>
    </row>
    <row r="1089" spans="21:24" x14ac:dyDescent="0.3">
      <c r="U1089" s="10">
        <v>1084</v>
      </c>
      <c r="V1089" s="12">
        <f t="shared" si="50"/>
        <v>5950000</v>
      </c>
      <c r="W1089" s="12">
        <f>SUM($V$5:V1089)</f>
        <v>3284430000</v>
      </c>
      <c r="X1089" s="12">
        <v>0</v>
      </c>
    </row>
    <row r="1090" spans="21:24" x14ac:dyDescent="0.3">
      <c r="U1090" s="10">
        <v>1085</v>
      </c>
      <c r="V1090" s="12">
        <f t="shared" si="50"/>
        <v>6000000</v>
      </c>
      <c r="W1090" s="12">
        <f>SUM($V$5:V1090)</f>
        <v>3290430000</v>
      </c>
      <c r="X1090" s="12">
        <v>0</v>
      </c>
    </row>
    <row r="1091" spans="21:24" x14ac:dyDescent="0.3">
      <c r="U1091" s="10">
        <v>1086</v>
      </c>
      <c r="V1091" s="12">
        <f t="shared" si="50"/>
        <v>6000000</v>
      </c>
      <c r="W1091" s="12">
        <f>SUM($V$5:V1091)</f>
        <v>3296430000</v>
      </c>
      <c r="X1091" s="12">
        <v>0</v>
      </c>
    </row>
    <row r="1092" spans="21:24" x14ac:dyDescent="0.3">
      <c r="U1092" s="10">
        <v>1087</v>
      </c>
      <c r="V1092" s="12">
        <f t="shared" si="50"/>
        <v>6000000</v>
      </c>
      <c r="W1092" s="12">
        <f>SUM($V$5:V1092)</f>
        <v>3302430000</v>
      </c>
      <c r="X1092" s="12">
        <v>0</v>
      </c>
    </row>
    <row r="1093" spans="21:24" x14ac:dyDescent="0.3">
      <c r="U1093" s="10">
        <v>1088</v>
      </c>
      <c r="V1093" s="12">
        <f t="shared" si="50"/>
        <v>6000000</v>
      </c>
      <c r="W1093" s="12">
        <f>SUM($V$5:V1093)</f>
        <v>3308430000</v>
      </c>
      <c r="X1093" s="12">
        <v>0</v>
      </c>
    </row>
    <row r="1094" spans="21:24" x14ac:dyDescent="0.3">
      <c r="U1094" s="10">
        <v>1089</v>
      </c>
      <c r="V1094" s="12">
        <f t="shared" si="50"/>
        <v>6000000</v>
      </c>
      <c r="W1094" s="12">
        <f>SUM($V$5:V1094)</f>
        <v>3314430000</v>
      </c>
      <c r="X1094" s="12">
        <v>0</v>
      </c>
    </row>
    <row r="1095" spans="21:24" x14ac:dyDescent="0.3">
      <c r="U1095" s="10">
        <v>1090</v>
      </c>
      <c r="V1095" s="12">
        <f t="shared" si="50"/>
        <v>6000000</v>
      </c>
      <c r="W1095" s="12">
        <f>SUM($V$5:V1095)</f>
        <v>3320430000</v>
      </c>
      <c r="X1095" s="12">
        <v>0</v>
      </c>
    </row>
    <row r="1096" spans="21:24" x14ac:dyDescent="0.3">
      <c r="U1096" s="10">
        <v>1091</v>
      </c>
      <c r="V1096" s="12">
        <f t="shared" si="50"/>
        <v>6000000</v>
      </c>
      <c r="W1096" s="12">
        <f>SUM($V$5:V1096)</f>
        <v>3326430000</v>
      </c>
      <c r="X1096" s="12">
        <v>0</v>
      </c>
    </row>
    <row r="1097" spans="21:24" x14ac:dyDescent="0.3">
      <c r="U1097" s="10">
        <v>1092</v>
      </c>
      <c r="V1097" s="12">
        <f t="shared" si="50"/>
        <v>6000000</v>
      </c>
      <c r="W1097" s="12">
        <f>SUM($V$5:V1097)</f>
        <v>3332430000</v>
      </c>
      <c r="X1097" s="12">
        <v>0</v>
      </c>
    </row>
    <row r="1098" spans="21:24" x14ac:dyDescent="0.3">
      <c r="U1098" s="10">
        <v>1093</v>
      </c>
      <c r="V1098" s="12">
        <f t="shared" si="50"/>
        <v>6000000</v>
      </c>
      <c r="W1098" s="12">
        <f>SUM($V$5:V1098)</f>
        <v>3338430000</v>
      </c>
      <c r="X1098" s="12">
        <v>0</v>
      </c>
    </row>
    <row r="1099" spans="21:24" x14ac:dyDescent="0.3">
      <c r="U1099" s="10">
        <v>1094</v>
      </c>
      <c r="V1099" s="12">
        <f t="shared" si="50"/>
        <v>6000000</v>
      </c>
      <c r="W1099" s="12">
        <f>SUM($V$5:V1099)</f>
        <v>3344430000</v>
      </c>
      <c r="X1099" s="12">
        <v>0</v>
      </c>
    </row>
    <row r="1100" spans="21:24" x14ac:dyDescent="0.3">
      <c r="U1100" s="10">
        <v>1095</v>
      </c>
      <c r="V1100" s="12">
        <f t="shared" si="50"/>
        <v>6050000</v>
      </c>
      <c r="W1100" s="12">
        <f>SUM($V$5:V1100)</f>
        <v>3350480000</v>
      </c>
      <c r="X1100" s="12">
        <v>0</v>
      </c>
    </row>
    <row r="1101" spans="21:24" x14ac:dyDescent="0.3">
      <c r="U1101" s="10">
        <v>1096</v>
      </c>
      <c r="V1101" s="12">
        <f t="shared" si="50"/>
        <v>6050000</v>
      </c>
      <c r="W1101" s="12">
        <f>SUM($V$5:V1101)</f>
        <v>3356530000</v>
      </c>
      <c r="X1101" s="12">
        <v>0</v>
      </c>
    </row>
    <row r="1102" spans="21:24" x14ac:dyDescent="0.3">
      <c r="U1102" s="10">
        <v>1097</v>
      </c>
      <c r="V1102" s="12">
        <f t="shared" si="50"/>
        <v>6050000</v>
      </c>
      <c r="W1102" s="12">
        <f>SUM($V$5:V1102)</f>
        <v>3362580000</v>
      </c>
      <c r="X1102" s="12">
        <v>0</v>
      </c>
    </row>
    <row r="1103" spans="21:24" x14ac:dyDescent="0.3">
      <c r="U1103" s="10">
        <v>1098</v>
      </c>
      <c r="V1103" s="12">
        <f t="shared" si="50"/>
        <v>6050000</v>
      </c>
      <c r="W1103" s="12">
        <f>SUM($V$5:V1103)</f>
        <v>3368630000</v>
      </c>
      <c r="X1103" s="12">
        <v>0</v>
      </c>
    </row>
    <row r="1104" spans="21:24" x14ac:dyDescent="0.3">
      <c r="U1104" s="10">
        <v>1099</v>
      </c>
      <c r="V1104" s="12">
        <f t="shared" si="50"/>
        <v>6050000</v>
      </c>
      <c r="W1104" s="12">
        <f>SUM($V$5:V1104)</f>
        <v>3374680000</v>
      </c>
      <c r="X1104" s="12">
        <v>0</v>
      </c>
    </row>
    <row r="1105" spans="21:24" x14ac:dyDescent="0.3">
      <c r="U1105" s="10">
        <v>1100</v>
      </c>
      <c r="V1105" s="12">
        <f t="shared" ref="V1105:V1168" si="51">V1095+50000</f>
        <v>6050000</v>
      </c>
      <c r="W1105" s="12">
        <f>SUM($V$5:V1105)</f>
        <v>3380730000</v>
      </c>
      <c r="X1105" s="12">
        <v>0</v>
      </c>
    </row>
    <row r="1106" spans="21:24" x14ac:dyDescent="0.3">
      <c r="U1106" s="10">
        <v>1101</v>
      </c>
      <c r="V1106" s="12">
        <f t="shared" si="51"/>
        <v>6050000</v>
      </c>
      <c r="W1106" s="12">
        <f>SUM($V$5:V1106)</f>
        <v>3386780000</v>
      </c>
      <c r="X1106" s="12">
        <v>0</v>
      </c>
    </row>
    <row r="1107" spans="21:24" x14ac:dyDescent="0.3">
      <c r="U1107" s="10">
        <v>1102</v>
      </c>
      <c r="V1107" s="12">
        <f t="shared" si="51"/>
        <v>6050000</v>
      </c>
      <c r="W1107" s="12">
        <f>SUM($V$5:V1107)</f>
        <v>3392830000</v>
      </c>
      <c r="X1107" s="12">
        <v>0</v>
      </c>
    </row>
    <row r="1108" spans="21:24" x14ac:dyDescent="0.3">
      <c r="U1108" s="10">
        <v>1103</v>
      </c>
      <c r="V1108" s="12">
        <f t="shared" si="51"/>
        <v>6050000</v>
      </c>
      <c r="W1108" s="12">
        <f>SUM($V$5:V1108)</f>
        <v>3398880000</v>
      </c>
      <c r="X1108" s="12">
        <v>0</v>
      </c>
    </row>
    <row r="1109" spans="21:24" x14ac:dyDescent="0.3">
      <c r="U1109" s="10">
        <v>1104</v>
      </c>
      <c r="V1109" s="12">
        <f t="shared" si="51"/>
        <v>6050000</v>
      </c>
      <c r="W1109" s="12">
        <f>SUM($V$5:V1109)</f>
        <v>3404930000</v>
      </c>
      <c r="X1109" s="12">
        <v>0</v>
      </c>
    </row>
    <row r="1110" spans="21:24" x14ac:dyDescent="0.3">
      <c r="U1110" s="10">
        <v>1105</v>
      </c>
      <c r="V1110" s="12">
        <f t="shared" si="51"/>
        <v>6100000</v>
      </c>
      <c r="W1110" s="12">
        <f>SUM($V$5:V1110)</f>
        <v>3411030000</v>
      </c>
      <c r="X1110" s="12">
        <v>0</v>
      </c>
    </row>
    <row r="1111" spans="21:24" x14ac:dyDescent="0.3">
      <c r="U1111" s="10">
        <v>1106</v>
      </c>
      <c r="V1111" s="12">
        <f t="shared" si="51"/>
        <v>6100000</v>
      </c>
      <c r="W1111" s="12">
        <f>SUM($V$5:V1111)</f>
        <v>3417130000</v>
      </c>
      <c r="X1111" s="12">
        <v>0</v>
      </c>
    </row>
    <row r="1112" spans="21:24" x14ac:dyDescent="0.3">
      <c r="U1112" s="10">
        <v>1107</v>
      </c>
      <c r="V1112" s="12">
        <f t="shared" si="51"/>
        <v>6100000</v>
      </c>
      <c r="W1112" s="12">
        <f>SUM($V$5:V1112)</f>
        <v>3423230000</v>
      </c>
      <c r="X1112" s="12">
        <v>0</v>
      </c>
    </row>
    <row r="1113" spans="21:24" x14ac:dyDescent="0.3">
      <c r="U1113" s="10">
        <v>1108</v>
      </c>
      <c r="V1113" s="12">
        <f t="shared" si="51"/>
        <v>6100000</v>
      </c>
      <c r="W1113" s="12">
        <f>SUM($V$5:V1113)</f>
        <v>3429330000</v>
      </c>
      <c r="X1113" s="12">
        <v>0</v>
      </c>
    </row>
    <row r="1114" spans="21:24" x14ac:dyDescent="0.3">
      <c r="U1114" s="10">
        <v>1109</v>
      </c>
      <c r="V1114" s="12">
        <f t="shared" si="51"/>
        <v>6100000</v>
      </c>
      <c r="W1114" s="12">
        <f>SUM($V$5:V1114)</f>
        <v>3435430000</v>
      </c>
      <c r="X1114" s="12">
        <v>0</v>
      </c>
    </row>
    <row r="1115" spans="21:24" x14ac:dyDescent="0.3">
      <c r="U1115" s="10">
        <v>1110</v>
      </c>
      <c r="V1115" s="12">
        <f t="shared" si="51"/>
        <v>6100000</v>
      </c>
      <c r="W1115" s="12">
        <f>SUM($V$5:V1115)</f>
        <v>3441530000</v>
      </c>
      <c r="X1115" s="12">
        <v>0</v>
      </c>
    </row>
    <row r="1116" spans="21:24" x14ac:dyDescent="0.3">
      <c r="U1116" s="10">
        <v>1111</v>
      </c>
      <c r="V1116" s="12">
        <f t="shared" si="51"/>
        <v>6100000</v>
      </c>
      <c r="W1116" s="12">
        <f>SUM($V$5:V1116)</f>
        <v>3447630000</v>
      </c>
      <c r="X1116" s="12">
        <v>0</v>
      </c>
    </row>
    <row r="1117" spans="21:24" x14ac:dyDescent="0.3">
      <c r="U1117" s="10">
        <v>1112</v>
      </c>
      <c r="V1117" s="12">
        <f t="shared" si="51"/>
        <v>6100000</v>
      </c>
      <c r="W1117" s="12">
        <f>SUM($V$5:V1117)</f>
        <v>3453730000</v>
      </c>
      <c r="X1117" s="12">
        <v>0</v>
      </c>
    </row>
    <row r="1118" spans="21:24" x14ac:dyDescent="0.3">
      <c r="U1118" s="10">
        <v>1113</v>
      </c>
      <c r="V1118" s="12">
        <f t="shared" si="51"/>
        <v>6100000</v>
      </c>
      <c r="W1118" s="12">
        <f>SUM($V$5:V1118)</f>
        <v>3459830000</v>
      </c>
      <c r="X1118" s="12">
        <v>0</v>
      </c>
    </row>
    <row r="1119" spans="21:24" x14ac:dyDescent="0.3">
      <c r="U1119" s="10">
        <v>1114</v>
      </c>
      <c r="V1119" s="12">
        <f t="shared" si="51"/>
        <v>6100000</v>
      </c>
      <c r="W1119" s="12">
        <f>SUM($V$5:V1119)</f>
        <v>3465930000</v>
      </c>
      <c r="X1119" s="12">
        <v>0</v>
      </c>
    </row>
    <row r="1120" spans="21:24" x14ac:dyDescent="0.3">
      <c r="U1120" s="10">
        <v>1115</v>
      </c>
      <c r="V1120" s="12">
        <f t="shared" si="51"/>
        <v>6150000</v>
      </c>
      <c r="W1120" s="12">
        <f>SUM($V$5:V1120)</f>
        <v>3472080000</v>
      </c>
      <c r="X1120" s="12">
        <v>0</v>
      </c>
    </row>
    <row r="1121" spans="21:24" x14ac:dyDescent="0.3">
      <c r="U1121" s="10">
        <v>1116</v>
      </c>
      <c r="V1121" s="12">
        <f t="shared" si="51"/>
        <v>6150000</v>
      </c>
      <c r="W1121" s="12">
        <f>SUM($V$5:V1121)</f>
        <v>3478230000</v>
      </c>
      <c r="X1121" s="12">
        <v>0</v>
      </c>
    </row>
    <row r="1122" spans="21:24" x14ac:dyDescent="0.3">
      <c r="U1122" s="10">
        <v>1117</v>
      </c>
      <c r="V1122" s="12">
        <f t="shared" si="51"/>
        <v>6150000</v>
      </c>
      <c r="W1122" s="12">
        <f>SUM($V$5:V1122)</f>
        <v>3484380000</v>
      </c>
      <c r="X1122" s="12">
        <v>0</v>
      </c>
    </row>
    <row r="1123" spans="21:24" x14ac:dyDescent="0.3">
      <c r="U1123" s="10">
        <v>1118</v>
      </c>
      <c r="V1123" s="12">
        <f t="shared" si="51"/>
        <v>6150000</v>
      </c>
      <c r="W1123" s="12">
        <f>SUM($V$5:V1123)</f>
        <v>3490530000</v>
      </c>
      <c r="X1123" s="12">
        <v>0</v>
      </c>
    </row>
    <row r="1124" spans="21:24" x14ac:dyDescent="0.3">
      <c r="U1124" s="10">
        <v>1119</v>
      </c>
      <c r="V1124" s="12">
        <f t="shared" si="51"/>
        <v>6150000</v>
      </c>
      <c r="W1124" s="12">
        <f>SUM($V$5:V1124)</f>
        <v>3496680000</v>
      </c>
      <c r="X1124" s="12">
        <v>0</v>
      </c>
    </row>
    <row r="1125" spans="21:24" x14ac:dyDescent="0.3">
      <c r="U1125" s="10">
        <v>1120</v>
      </c>
      <c r="V1125" s="12">
        <f t="shared" si="51"/>
        <v>6150000</v>
      </c>
      <c r="W1125" s="12">
        <f>SUM($V$5:V1125)</f>
        <v>3502830000</v>
      </c>
      <c r="X1125" s="12">
        <v>0</v>
      </c>
    </row>
    <row r="1126" spans="21:24" x14ac:dyDescent="0.3">
      <c r="U1126" s="10">
        <v>1121</v>
      </c>
      <c r="V1126" s="12">
        <f t="shared" si="51"/>
        <v>6150000</v>
      </c>
      <c r="W1126" s="12">
        <f>SUM($V$5:V1126)</f>
        <v>3508980000</v>
      </c>
      <c r="X1126" s="12">
        <v>0</v>
      </c>
    </row>
    <row r="1127" spans="21:24" x14ac:dyDescent="0.3">
      <c r="U1127" s="10">
        <v>1122</v>
      </c>
      <c r="V1127" s="12">
        <f t="shared" si="51"/>
        <v>6150000</v>
      </c>
      <c r="W1127" s="12">
        <f>SUM($V$5:V1127)</f>
        <v>3515130000</v>
      </c>
      <c r="X1127" s="12">
        <v>0</v>
      </c>
    </row>
    <row r="1128" spans="21:24" x14ac:dyDescent="0.3">
      <c r="U1128" s="10">
        <v>1123</v>
      </c>
      <c r="V1128" s="12">
        <f t="shared" si="51"/>
        <v>6150000</v>
      </c>
      <c r="W1128" s="12">
        <f>SUM($V$5:V1128)</f>
        <v>3521280000</v>
      </c>
      <c r="X1128" s="12">
        <v>0</v>
      </c>
    </row>
    <row r="1129" spans="21:24" x14ac:dyDescent="0.3">
      <c r="U1129" s="10">
        <v>1124</v>
      </c>
      <c r="V1129" s="12">
        <f t="shared" si="51"/>
        <v>6150000</v>
      </c>
      <c r="W1129" s="12">
        <f>SUM($V$5:V1129)</f>
        <v>3527430000</v>
      </c>
      <c r="X1129" s="12">
        <v>0</v>
      </c>
    </row>
    <row r="1130" spans="21:24" x14ac:dyDescent="0.3">
      <c r="U1130" s="10">
        <v>1125</v>
      </c>
      <c r="V1130" s="12">
        <f t="shared" si="51"/>
        <v>6200000</v>
      </c>
      <c r="W1130" s="12">
        <f>SUM($V$5:V1130)</f>
        <v>3533630000</v>
      </c>
      <c r="X1130" s="12">
        <v>0</v>
      </c>
    </row>
    <row r="1131" spans="21:24" x14ac:dyDescent="0.3">
      <c r="U1131" s="10">
        <v>1126</v>
      </c>
      <c r="V1131" s="12">
        <f t="shared" si="51"/>
        <v>6200000</v>
      </c>
      <c r="W1131" s="12">
        <f>SUM($V$5:V1131)</f>
        <v>3539830000</v>
      </c>
      <c r="X1131" s="12">
        <v>0</v>
      </c>
    </row>
    <row r="1132" spans="21:24" x14ac:dyDescent="0.3">
      <c r="U1132" s="10">
        <v>1127</v>
      </c>
      <c r="V1132" s="12">
        <f t="shared" si="51"/>
        <v>6200000</v>
      </c>
      <c r="W1132" s="12">
        <f>SUM($V$5:V1132)</f>
        <v>3546030000</v>
      </c>
      <c r="X1132" s="12">
        <v>0</v>
      </c>
    </row>
    <row r="1133" spans="21:24" x14ac:dyDescent="0.3">
      <c r="U1133" s="10">
        <v>1128</v>
      </c>
      <c r="V1133" s="12">
        <f t="shared" si="51"/>
        <v>6200000</v>
      </c>
      <c r="W1133" s="12">
        <f>SUM($V$5:V1133)</f>
        <v>3552230000</v>
      </c>
      <c r="X1133" s="12">
        <v>0</v>
      </c>
    </row>
    <row r="1134" spans="21:24" x14ac:dyDescent="0.3">
      <c r="U1134" s="10">
        <v>1129</v>
      </c>
      <c r="V1134" s="12">
        <f t="shared" si="51"/>
        <v>6200000</v>
      </c>
      <c r="W1134" s="12">
        <f>SUM($V$5:V1134)</f>
        <v>3558430000</v>
      </c>
      <c r="X1134" s="12">
        <v>0</v>
      </c>
    </row>
    <row r="1135" spans="21:24" x14ac:dyDescent="0.3">
      <c r="U1135" s="10">
        <v>1130</v>
      </c>
      <c r="V1135" s="12">
        <f t="shared" si="51"/>
        <v>6200000</v>
      </c>
      <c r="W1135" s="12">
        <f>SUM($V$5:V1135)</f>
        <v>3564630000</v>
      </c>
      <c r="X1135" s="12">
        <v>0</v>
      </c>
    </row>
    <row r="1136" spans="21:24" x14ac:dyDescent="0.3">
      <c r="U1136" s="10">
        <v>1131</v>
      </c>
      <c r="V1136" s="12">
        <f t="shared" si="51"/>
        <v>6200000</v>
      </c>
      <c r="W1136" s="12">
        <f>SUM($V$5:V1136)</f>
        <v>3570830000</v>
      </c>
      <c r="X1136" s="12">
        <v>0</v>
      </c>
    </row>
    <row r="1137" spans="21:24" x14ac:dyDescent="0.3">
      <c r="U1137" s="10">
        <v>1132</v>
      </c>
      <c r="V1137" s="12">
        <f t="shared" si="51"/>
        <v>6200000</v>
      </c>
      <c r="W1137" s="12">
        <f>SUM($V$5:V1137)</f>
        <v>3577030000</v>
      </c>
      <c r="X1137" s="12">
        <v>0</v>
      </c>
    </row>
    <row r="1138" spans="21:24" x14ac:dyDescent="0.3">
      <c r="U1138" s="10">
        <v>1133</v>
      </c>
      <c r="V1138" s="12">
        <f t="shared" si="51"/>
        <v>6200000</v>
      </c>
      <c r="W1138" s="12">
        <f>SUM($V$5:V1138)</f>
        <v>3583230000</v>
      </c>
      <c r="X1138" s="12">
        <v>0</v>
      </c>
    </row>
    <row r="1139" spans="21:24" x14ac:dyDescent="0.3">
      <c r="U1139" s="10">
        <v>1134</v>
      </c>
      <c r="V1139" s="12">
        <f t="shared" si="51"/>
        <v>6200000</v>
      </c>
      <c r="W1139" s="12">
        <f>SUM($V$5:V1139)</f>
        <v>3589430000</v>
      </c>
      <c r="X1139" s="12">
        <v>0</v>
      </c>
    </row>
    <row r="1140" spans="21:24" x14ac:dyDescent="0.3">
      <c r="U1140" s="10">
        <v>1135</v>
      </c>
      <c r="V1140" s="12">
        <f t="shared" si="51"/>
        <v>6250000</v>
      </c>
      <c r="W1140" s="12">
        <f>SUM($V$5:V1140)</f>
        <v>3595680000</v>
      </c>
      <c r="X1140" s="12">
        <v>0</v>
      </c>
    </row>
    <row r="1141" spans="21:24" x14ac:dyDescent="0.3">
      <c r="U1141" s="10">
        <v>1136</v>
      </c>
      <c r="V1141" s="12">
        <f t="shared" si="51"/>
        <v>6250000</v>
      </c>
      <c r="W1141" s="12">
        <f>SUM($V$5:V1141)</f>
        <v>3601930000</v>
      </c>
      <c r="X1141" s="12">
        <v>0</v>
      </c>
    </row>
    <row r="1142" spans="21:24" x14ac:dyDescent="0.3">
      <c r="U1142" s="10">
        <v>1137</v>
      </c>
      <c r="V1142" s="12">
        <f t="shared" si="51"/>
        <v>6250000</v>
      </c>
      <c r="W1142" s="12">
        <f>SUM($V$5:V1142)</f>
        <v>3608180000</v>
      </c>
      <c r="X1142" s="12">
        <v>0</v>
      </c>
    </row>
    <row r="1143" spans="21:24" x14ac:dyDescent="0.3">
      <c r="U1143" s="10">
        <v>1138</v>
      </c>
      <c r="V1143" s="12">
        <f t="shared" si="51"/>
        <v>6250000</v>
      </c>
      <c r="W1143" s="12">
        <f>SUM($V$5:V1143)</f>
        <v>3614430000</v>
      </c>
      <c r="X1143" s="12">
        <v>0</v>
      </c>
    </row>
    <row r="1144" spans="21:24" x14ac:dyDescent="0.3">
      <c r="U1144" s="10">
        <v>1139</v>
      </c>
      <c r="V1144" s="12">
        <f t="shared" si="51"/>
        <v>6250000</v>
      </c>
      <c r="W1144" s="12">
        <f>SUM($V$5:V1144)</f>
        <v>3620680000</v>
      </c>
      <c r="X1144" s="12">
        <v>0</v>
      </c>
    </row>
    <row r="1145" spans="21:24" x14ac:dyDescent="0.3">
      <c r="U1145" s="10">
        <v>1140</v>
      </c>
      <c r="V1145" s="12">
        <f t="shared" si="51"/>
        <v>6250000</v>
      </c>
      <c r="W1145" s="12">
        <f>SUM($V$5:V1145)</f>
        <v>3626930000</v>
      </c>
      <c r="X1145" s="12">
        <v>0</v>
      </c>
    </row>
    <row r="1146" spans="21:24" x14ac:dyDescent="0.3">
      <c r="U1146" s="10">
        <v>1141</v>
      </c>
      <c r="V1146" s="12">
        <f t="shared" si="51"/>
        <v>6250000</v>
      </c>
      <c r="W1146" s="12">
        <f>SUM($V$5:V1146)</f>
        <v>3633180000</v>
      </c>
      <c r="X1146" s="12">
        <v>0</v>
      </c>
    </row>
    <row r="1147" spans="21:24" x14ac:dyDescent="0.3">
      <c r="U1147" s="10">
        <v>1142</v>
      </c>
      <c r="V1147" s="12">
        <f t="shared" si="51"/>
        <v>6250000</v>
      </c>
      <c r="W1147" s="12">
        <f>SUM($V$5:V1147)</f>
        <v>3639430000</v>
      </c>
      <c r="X1147" s="12">
        <v>0</v>
      </c>
    </row>
    <row r="1148" spans="21:24" x14ac:dyDescent="0.3">
      <c r="U1148" s="10">
        <v>1143</v>
      </c>
      <c r="V1148" s="12">
        <f t="shared" si="51"/>
        <v>6250000</v>
      </c>
      <c r="W1148" s="12">
        <f>SUM($V$5:V1148)</f>
        <v>3645680000</v>
      </c>
      <c r="X1148" s="12">
        <v>0</v>
      </c>
    </row>
    <row r="1149" spans="21:24" x14ac:dyDescent="0.3">
      <c r="U1149" s="10">
        <v>1144</v>
      </c>
      <c r="V1149" s="12">
        <f t="shared" si="51"/>
        <v>6250000</v>
      </c>
      <c r="W1149" s="12">
        <f>SUM($V$5:V1149)</f>
        <v>3651930000</v>
      </c>
      <c r="X1149" s="12">
        <v>0</v>
      </c>
    </row>
    <row r="1150" spans="21:24" x14ac:dyDescent="0.3">
      <c r="U1150" s="10">
        <v>1145</v>
      </c>
      <c r="V1150" s="12">
        <f t="shared" si="51"/>
        <v>6300000</v>
      </c>
      <c r="W1150" s="12">
        <f>SUM($V$5:V1150)</f>
        <v>3658230000</v>
      </c>
      <c r="X1150" s="12">
        <v>0</v>
      </c>
    </row>
    <row r="1151" spans="21:24" x14ac:dyDescent="0.3">
      <c r="U1151" s="10">
        <v>1146</v>
      </c>
      <c r="V1151" s="12">
        <f t="shared" si="51"/>
        <v>6300000</v>
      </c>
      <c r="W1151" s="12">
        <f>SUM($V$5:V1151)</f>
        <v>3664530000</v>
      </c>
      <c r="X1151" s="12">
        <v>0</v>
      </c>
    </row>
    <row r="1152" spans="21:24" x14ac:dyDescent="0.3">
      <c r="U1152" s="10">
        <v>1147</v>
      </c>
      <c r="V1152" s="12">
        <f t="shared" si="51"/>
        <v>6300000</v>
      </c>
      <c r="W1152" s="12">
        <f>SUM($V$5:V1152)</f>
        <v>3670830000</v>
      </c>
      <c r="X1152" s="12">
        <v>0</v>
      </c>
    </row>
    <row r="1153" spans="21:24" x14ac:dyDescent="0.3">
      <c r="U1153" s="10">
        <v>1148</v>
      </c>
      <c r="V1153" s="12">
        <f t="shared" si="51"/>
        <v>6300000</v>
      </c>
      <c r="W1153" s="12">
        <f>SUM($V$5:V1153)</f>
        <v>3677130000</v>
      </c>
      <c r="X1153" s="12">
        <v>0</v>
      </c>
    </row>
    <row r="1154" spans="21:24" x14ac:dyDescent="0.3">
      <c r="U1154" s="10">
        <v>1149</v>
      </c>
      <c r="V1154" s="12">
        <f t="shared" si="51"/>
        <v>6300000</v>
      </c>
      <c r="W1154" s="12">
        <f>SUM($V$5:V1154)</f>
        <v>3683430000</v>
      </c>
      <c r="X1154" s="12">
        <v>0</v>
      </c>
    </row>
    <row r="1155" spans="21:24" x14ac:dyDescent="0.3">
      <c r="U1155" s="10">
        <v>1150</v>
      </c>
      <c r="V1155" s="12">
        <f t="shared" si="51"/>
        <v>6300000</v>
      </c>
      <c r="W1155" s="12">
        <f>SUM($V$5:V1155)</f>
        <v>3689730000</v>
      </c>
      <c r="X1155" s="12">
        <v>0</v>
      </c>
    </row>
    <row r="1156" spans="21:24" x14ac:dyDescent="0.3">
      <c r="U1156" s="10">
        <v>1151</v>
      </c>
      <c r="V1156" s="12">
        <f t="shared" si="51"/>
        <v>6300000</v>
      </c>
      <c r="W1156" s="12">
        <f>SUM($V$5:V1156)</f>
        <v>3696030000</v>
      </c>
      <c r="X1156" s="12">
        <v>0</v>
      </c>
    </row>
    <row r="1157" spans="21:24" x14ac:dyDescent="0.3">
      <c r="U1157" s="10">
        <v>1152</v>
      </c>
      <c r="V1157" s="12">
        <f t="shared" si="51"/>
        <v>6300000</v>
      </c>
      <c r="W1157" s="12">
        <f>SUM($V$5:V1157)</f>
        <v>3702330000</v>
      </c>
      <c r="X1157" s="12">
        <v>0</v>
      </c>
    </row>
    <row r="1158" spans="21:24" x14ac:dyDescent="0.3">
      <c r="U1158" s="10">
        <v>1153</v>
      </c>
      <c r="V1158" s="12">
        <f t="shared" si="51"/>
        <v>6300000</v>
      </c>
      <c r="W1158" s="12">
        <f>SUM($V$5:V1158)</f>
        <v>3708630000</v>
      </c>
      <c r="X1158" s="12">
        <v>0</v>
      </c>
    </row>
    <row r="1159" spans="21:24" x14ac:dyDescent="0.3">
      <c r="U1159" s="10">
        <v>1154</v>
      </c>
      <c r="V1159" s="12">
        <f t="shared" si="51"/>
        <v>6300000</v>
      </c>
      <c r="W1159" s="12">
        <f>SUM($V$5:V1159)</f>
        <v>3714930000</v>
      </c>
      <c r="X1159" s="12">
        <v>0</v>
      </c>
    </row>
    <row r="1160" spans="21:24" x14ac:dyDescent="0.3">
      <c r="U1160" s="10">
        <v>1155</v>
      </c>
      <c r="V1160" s="12">
        <f t="shared" si="51"/>
        <v>6350000</v>
      </c>
      <c r="W1160" s="12">
        <f>SUM($V$5:V1160)</f>
        <v>3721280000</v>
      </c>
      <c r="X1160" s="12">
        <v>0</v>
      </c>
    </row>
    <row r="1161" spans="21:24" x14ac:dyDescent="0.3">
      <c r="U1161" s="10">
        <v>1156</v>
      </c>
      <c r="V1161" s="12">
        <f t="shared" si="51"/>
        <v>6350000</v>
      </c>
      <c r="W1161" s="12">
        <f>SUM($V$5:V1161)</f>
        <v>3727630000</v>
      </c>
      <c r="X1161" s="12">
        <v>0</v>
      </c>
    </row>
    <row r="1162" spans="21:24" x14ac:dyDescent="0.3">
      <c r="U1162" s="10">
        <v>1157</v>
      </c>
      <c r="V1162" s="12">
        <f t="shared" si="51"/>
        <v>6350000</v>
      </c>
      <c r="W1162" s="12">
        <f>SUM($V$5:V1162)</f>
        <v>3733980000</v>
      </c>
      <c r="X1162" s="12">
        <v>0</v>
      </c>
    </row>
    <row r="1163" spans="21:24" x14ac:dyDescent="0.3">
      <c r="U1163" s="10">
        <v>1158</v>
      </c>
      <c r="V1163" s="12">
        <f t="shared" si="51"/>
        <v>6350000</v>
      </c>
      <c r="W1163" s="12">
        <f>SUM($V$5:V1163)</f>
        <v>3740330000</v>
      </c>
      <c r="X1163" s="12">
        <v>0</v>
      </c>
    </row>
    <row r="1164" spans="21:24" x14ac:dyDescent="0.3">
      <c r="U1164" s="10">
        <v>1159</v>
      </c>
      <c r="V1164" s="12">
        <f t="shared" si="51"/>
        <v>6350000</v>
      </c>
      <c r="W1164" s="12">
        <f>SUM($V$5:V1164)</f>
        <v>3746680000</v>
      </c>
      <c r="X1164" s="12">
        <v>0</v>
      </c>
    </row>
    <row r="1165" spans="21:24" x14ac:dyDescent="0.3">
      <c r="U1165" s="10">
        <v>1160</v>
      </c>
      <c r="V1165" s="12">
        <f t="shared" si="51"/>
        <v>6350000</v>
      </c>
      <c r="W1165" s="12">
        <f>SUM($V$5:V1165)</f>
        <v>3753030000</v>
      </c>
      <c r="X1165" s="12">
        <v>0</v>
      </c>
    </row>
    <row r="1166" spans="21:24" x14ac:dyDescent="0.3">
      <c r="U1166" s="10">
        <v>1161</v>
      </c>
      <c r="V1166" s="12">
        <f t="shared" si="51"/>
        <v>6350000</v>
      </c>
      <c r="W1166" s="12">
        <f>SUM($V$5:V1166)</f>
        <v>3759380000</v>
      </c>
      <c r="X1166" s="12">
        <v>0</v>
      </c>
    </row>
    <row r="1167" spans="21:24" x14ac:dyDescent="0.3">
      <c r="U1167" s="10">
        <v>1162</v>
      </c>
      <c r="V1167" s="12">
        <f t="shared" si="51"/>
        <v>6350000</v>
      </c>
      <c r="W1167" s="12">
        <f>SUM($V$5:V1167)</f>
        <v>3765730000</v>
      </c>
      <c r="X1167" s="12">
        <v>0</v>
      </c>
    </row>
    <row r="1168" spans="21:24" x14ac:dyDescent="0.3">
      <c r="U1168" s="10">
        <v>1163</v>
      </c>
      <c r="V1168" s="12">
        <f t="shared" si="51"/>
        <v>6350000</v>
      </c>
      <c r="W1168" s="12">
        <f>SUM($V$5:V1168)</f>
        <v>3772080000</v>
      </c>
      <c r="X1168" s="12">
        <v>0</v>
      </c>
    </row>
    <row r="1169" spans="21:24" x14ac:dyDescent="0.3">
      <c r="U1169" s="10">
        <v>1164</v>
      </c>
      <c r="V1169" s="12">
        <f t="shared" ref="V1169:V1232" si="52">V1159+50000</f>
        <v>6350000</v>
      </c>
      <c r="W1169" s="12">
        <f>SUM($V$5:V1169)</f>
        <v>3778430000</v>
      </c>
      <c r="X1169" s="12">
        <v>0</v>
      </c>
    </row>
    <row r="1170" spans="21:24" x14ac:dyDescent="0.3">
      <c r="U1170" s="10">
        <v>1165</v>
      </c>
      <c r="V1170" s="12">
        <f t="shared" si="52"/>
        <v>6400000</v>
      </c>
      <c r="W1170" s="12">
        <f>SUM($V$5:V1170)</f>
        <v>3784830000</v>
      </c>
      <c r="X1170" s="12">
        <v>0</v>
      </c>
    </row>
    <row r="1171" spans="21:24" x14ac:dyDescent="0.3">
      <c r="U1171" s="10">
        <v>1166</v>
      </c>
      <c r="V1171" s="12">
        <f t="shared" si="52"/>
        <v>6400000</v>
      </c>
      <c r="W1171" s="12">
        <f>SUM($V$5:V1171)</f>
        <v>3791230000</v>
      </c>
      <c r="X1171" s="12">
        <v>0</v>
      </c>
    </row>
    <row r="1172" spans="21:24" x14ac:dyDescent="0.3">
      <c r="U1172" s="10">
        <v>1167</v>
      </c>
      <c r="V1172" s="12">
        <f t="shared" si="52"/>
        <v>6400000</v>
      </c>
      <c r="W1172" s="12">
        <f>SUM($V$5:V1172)</f>
        <v>3797630000</v>
      </c>
      <c r="X1172" s="12">
        <v>0</v>
      </c>
    </row>
    <row r="1173" spans="21:24" x14ac:dyDescent="0.3">
      <c r="U1173" s="10">
        <v>1168</v>
      </c>
      <c r="V1173" s="12">
        <f t="shared" si="52"/>
        <v>6400000</v>
      </c>
      <c r="W1173" s="12">
        <f>SUM($V$5:V1173)</f>
        <v>3804030000</v>
      </c>
      <c r="X1173" s="12">
        <v>0</v>
      </c>
    </row>
    <row r="1174" spans="21:24" x14ac:dyDescent="0.3">
      <c r="U1174" s="10">
        <v>1169</v>
      </c>
      <c r="V1174" s="12">
        <f t="shared" si="52"/>
        <v>6400000</v>
      </c>
      <c r="W1174" s="12">
        <f>SUM($V$5:V1174)</f>
        <v>3810430000</v>
      </c>
      <c r="X1174" s="12">
        <v>0</v>
      </c>
    </row>
    <row r="1175" spans="21:24" x14ac:dyDescent="0.3">
      <c r="U1175" s="10">
        <v>1170</v>
      </c>
      <c r="V1175" s="12">
        <f t="shared" si="52"/>
        <v>6400000</v>
      </c>
      <c r="W1175" s="12">
        <f>SUM($V$5:V1175)</f>
        <v>3816830000</v>
      </c>
      <c r="X1175" s="12">
        <v>0</v>
      </c>
    </row>
    <row r="1176" spans="21:24" x14ac:dyDescent="0.3">
      <c r="U1176" s="10">
        <v>1171</v>
      </c>
      <c r="V1176" s="12">
        <f t="shared" si="52"/>
        <v>6400000</v>
      </c>
      <c r="W1176" s="12">
        <f>SUM($V$5:V1176)</f>
        <v>3823230000</v>
      </c>
      <c r="X1176" s="12">
        <v>0</v>
      </c>
    </row>
    <row r="1177" spans="21:24" x14ac:dyDescent="0.3">
      <c r="U1177" s="10">
        <v>1172</v>
      </c>
      <c r="V1177" s="12">
        <f t="shared" si="52"/>
        <v>6400000</v>
      </c>
      <c r="W1177" s="12">
        <f>SUM($V$5:V1177)</f>
        <v>3829630000</v>
      </c>
      <c r="X1177" s="12">
        <v>0</v>
      </c>
    </row>
    <row r="1178" spans="21:24" x14ac:dyDescent="0.3">
      <c r="U1178" s="10">
        <v>1173</v>
      </c>
      <c r="V1178" s="12">
        <f t="shared" si="52"/>
        <v>6400000</v>
      </c>
      <c r="W1178" s="12">
        <f>SUM($V$5:V1178)</f>
        <v>3836030000</v>
      </c>
      <c r="X1178" s="12">
        <v>0</v>
      </c>
    </row>
    <row r="1179" spans="21:24" x14ac:dyDescent="0.3">
      <c r="U1179" s="10">
        <v>1174</v>
      </c>
      <c r="V1179" s="12">
        <f t="shared" si="52"/>
        <v>6400000</v>
      </c>
      <c r="W1179" s="12">
        <f>SUM($V$5:V1179)</f>
        <v>3842430000</v>
      </c>
      <c r="X1179" s="12">
        <v>0</v>
      </c>
    </row>
    <row r="1180" spans="21:24" x14ac:dyDescent="0.3">
      <c r="U1180" s="10">
        <v>1175</v>
      </c>
      <c r="V1180" s="12">
        <f t="shared" si="52"/>
        <v>6450000</v>
      </c>
      <c r="W1180" s="12">
        <f>SUM($V$5:V1180)</f>
        <v>3848880000</v>
      </c>
      <c r="X1180" s="12">
        <v>0</v>
      </c>
    </row>
    <row r="1181" spans="21:24" x14ac:dyDescent="0.3">
      <c r="U1181" s="10">
        <v>1176</v>
      </c>
      <c r="V1181" s="12">
        <f t="shared" si="52"/>
        <v>6450000</v>
      </c>
      <c r="W1181" s="12">
        <f>SUM($V$5:V1181)</f>
        <v>3855330000</v>
      </c>
      <c r="X1181" s="12">
        <v>0</v>
      </c>
    </row>
    <row r="1182" spans="21:24" x14ac:dyDescent="0.3">
      <c r="U1182" s="10">
        <v>1177</v>
      </c>
      <c r="V1182" s="12">
        <f t="shared" si="52"/>
        <v>6450000</v>
      </c>
      <c r="W1182" s="12">
        <f>SUM($V$5:V1182)</f>
        <v>3861780000</v>
      </c>
      <c r="X1182" s="12">
        <v>0</v>
      </c>
    </row>
    <row r="1183" spans="21:24" x14ac:dyDescent="0.3">
      <c r="U1183" s="10">
        <v>1178</v>
      </c>
      <c r="V1183" s="12">
        <f t="shared" si="52"/>
        <v>6450000</v>
      </c>
      <c r="W1183" s="12">
        <f>SUM($V$5:V1183)</f>
        <v>3868230000</v>
      </c>
      <c r="X1183" s="12">
        <v>0</v>
      </c>
    </row>
    <row r="1184" spans="21:24" x14ac:dyDescent="0.3">
      <c r="U1184" s="10">
        <v>1179</v>
      </c>
      <c r="V1184" s="12">
        <f t="shared" si="52"/>
        <v>6450000</v>
      </c>
      <c r="W1184" s="12">
        <f>SUM($V$5:V1184)</f>
        <v>3874680000</v>
      </c>
      <c r="X1184" s="12">
        <v>0</v>
      </c>
    </row>
    <row r="1185" spans="21:24" x14ac:dyDescent="0.3">
      <c r="U1185" s="10">
        <v>1180</v>
      </c>
      <c r="V1185" s="12">
        <f t="shared" si="52"/>
        <v>6450000</v>
      </c>
      <c r="W1185" s="12">
        <f>SUM($V$5:V1185)</f>
        <v>3881130000</v>
      </c>
      <c r="X1185" s="12">
        <v>0</v>
      </c>
    </row>
    <row r="1186" spans="21:24" x14ac:dyDescent="0.3">
      <c r="U1186" s="10">
        <v>1181</v>
      </c>
      <c r="V1186" s="12">
        <f t="shared" si="52"/>
        <v>6450000</v>
      </c>
      <c r="W1186" s="12">
        <f>SUM($V$5:V1186)</f>
        <v>3887580000</v>
      </c>
      <c r="X1186" s="12">
        <v>0</v>
      </c>
    </row>
    <row r="1187" spans="21:24" x14ac:dyDescent="0.3">
      <c r="U1187" s="10">
        <v>1182</v>
      </c>
      <c r="V1187" s="12">
        <f t="shared" si="52"/>
        <v>6450000</v>
      </c>
      <c r="W1187" s="12">
        <f>SUM($V$5:V1187)</f>
        <v>3894030000</v>
      </c>
      <c r="X1187" s="12">
        <v>0</v>
      </c>
    </row>
    <row r="1188" spans="21:24" x14ac:dyDescent="0.3">
      <c r="U1188" s="10">
        <v>1183</v>
      </c>
      <c r="V1188" s="12">
        <f t="shared" si="52"/>
        <v>6450000</v>
      </c>
      <c r="W1188" s="12">
        <f>SUM($V$5:V1188)</f>
        <v>3900480000</v>
      </c>
      <c r="X1188" s="12">
        <v>0</v>
      </c>
    </row>
    <row r="1189" spans="21:24" x14ac:dyDescent="0.3">
      <c r="U1189" s="10">
        <v>1184</v>
      </c>
      <c r="V1189" s="12">
        <f t="shared" si="52"/>
        <v>6450000</v>
      </c>
      <c r="W1189" s="12">
        <f>SUM($V$5:V1189)</f>
        <v>3906930000</v>
      </c>
      <c r="X1189" s="12">
        <v>0</v>
      </c>
    </row>
    <row r="1190" spans="21:24" x14ac:dyDescent="0.3">
      <c r="U1190" s="10">
        <v>1185</v>
      </c>
      <c r="V1190" s="12">
        <f t="shared" si="52"/>
        <v>6500000</v>
      </c>
      <c r="W1190" s="12">
        <f>SUM($V$5:V1190)</f>
        <v>3913430000</v>
      </c>
      <c r="X1190" s="12">
        <v>0</v>
      </c>
    </row>
    <row r="1191" spans="21:24" x14ac:dyDescent="0.3">
      <c r="U1191" s="10">
        <v>1186</v>
      </c>
      <c r="V1191" s="12">
        <f t="shared" si="52"/>
        <v>6500000</v>
      </c>
      <c r="W1191" s="12">
        <f>SUM($V$5:V1191)</f>
        <v>3919930000</v>
      </c>
      <c r="X1191" s="12">
        <v>0</v>
      </c>
    </row>
    <row r="1192" spans="21:24" x14ac:dyDescent="0.3">
      <c r="U1192" s="10">
        <v>1187</v>
      </c>
      <c r="V1192" s="12">
        <f t="shared" si="52"/>
        <v>6500000</v>
      </c>
      <c r="W1192" s="12">
        <f>SUM($V$5:V1192)</f>
        <v>3926430000</v>
      </c>
      <c r="X1192" s="12">
        <v>0</v>
      </c>
    </row>
    <row r="1193" spans="21:24" x14ac:dyDescent="0.3">
      <c r="U1193" s="10">
        <v>1188</v>
      </c>
      <c r="V1193" s="12">
        <f t="shared" si="52"/>
        <v>6500000</v>
      </c>
      <c r="W1193" s="12">
        <f>SUM($V$5:V1193)</f>
        <v>3932930000</v>
      </c>
      <c r="X1193" s="12">
        <v>0</v>
      </c>
    </row>
    <row r="1194" spans="21:24" x14ac:dyDescent="0.3">
      <c r="U1194" s="10">
        <v>1189</v>
      </c>
      <c r="V1194" s="12">
        <f t="shared" si="52"/>
        <v>6500000</v>
      </c>
      <c r="W1194" s="12">
        <f>SUM($V$5:V1194)</f>
        <v>3939430000</v>
      </c>
      <c r="X1194" s="12">
        <v>0</v>
      </c>
    </row>
    <row r="1195" spans="21:24" x14ac:dyDescent="0.3">
      <c r="U1195" s="10">
        <v>1190</v>
      </c>
      <c r="V1195" s="12">
        <f t="shared" si="52"/>
        <v>6500000</v>
      </c>
      <c r="W1195" s="12">
        <f>SUM($V$5:V1195)</f>
        <v>3945930000</v>
      </c>
      <c r="X1195" s="12">
        <v>0</v>
      </c>
    </row>
    <row r="1196" spans="21:24" x14ac:dyDescent="0.3">
      <c r="U1196" s="10">
        <v>1191</v>
      </c>
      <c r="V1196" s="12">
        <f t="shared" si="52"/>
        <v>6500000</v>
      </c>
      <c r="W1196" s="12">
        <f>SUM($V$5:V1196)</f>
        <v>3952430000</v>
      </c>
      <c r="X1196" s="12">
        <v>0</v>
      </c>
    </row>
    <row r="1197" spans="21:24" x14ac:dyDescent="0.3">
      <c r="U1197" s="10">
        <v>1192</v>
      </c>
      <c r="V1197" s="12">
        <f t="shared" si="52"/>
        <v>6500000</v>
      </c>
      <c r="W1197" s="12">
        <f>SUM($V$5:V1197)</f>
        <v>3958930000</v>
      </c>
      <c r="X1197" s="12">
        <v>0</v>
      </c>
    </row>
    <row r="1198" spans="21:24" x14ac:dyDescent="0.3">
      <c r="U1198" s="10">
        <v>1193</v>
      </c>
      <c r="V1198" s="12">
        <f t="shared" si="52"/>
        <v>6500000</v>
      </c>
      <c r="W1198" s="12">
        <f>SUM($V$5:V1198)</f>
        <v>3965430000</v>
      </c>
      <c r="X1198" s="12">
        <v>0</v>
      </c>
    </row>
    <row r="1199" spans="21:24" x14ac:dyDescent="0.3">
      <c r="U1199" s="10">
        <v>1194</v>
      </c>
      <c r="V1199" s="12">
        <f t="shared" si="52"/>
        <v>6500000</v>
      </c>
      <c r="W1199" s="12">
        <f>SUM($V$5:V1199)</f>
        <v>3971930000</v>
      </c>
      <c r="X1199" s="12">
        <v>0</v>
      </c>
    </row>
    <row r="1200" spans="21:24" x14ac:dyDescent="0.3">
      <c r="U1200" s="10">
        <v>1195</v>
      </c>
      <c r="V1200" s="12">
        <f t="shared" si="52"/>
        <v>6550000</v>
      </c>
      <c r="W1200" s="12">
        <f>SUM($V$5:V1200)</f>
        <v>3978480000</v>
      </c>
      <c r="X1200" s="12">
        <v>0</v>
      </c>
    </row>
    <row r="1201" spans="21:24" x14ac:dyDescent="0.3">
      <c r="U1201" s="10">
        <v>1196</v>
      </c>
      <c r="V1201" s="12">
        <f t="shared" si="52"/>
        <v>6550000</v>
      </c>
      <c r="W1201" s="12">
        <f>SUM($V$5:V1201)</f>
        <v>3985030000</v>
      </c>
      <c r="X1201" s="12">
        <v>0</v>
      </c>
    </row>
    <row r="1202" spans="21:24" x14ac:dyDescent="0.3">
      <c r="U1202" s="10">
        <v>1197</v>
      </c>
      <c r="V1202" s="12">
        <f t="shared" si="52"/>
        <v>6550000</v>
      </c>
      <c r="W1202" s="12">
        <f>SUM($V$5:V1202)</f>
        <v>3991580000</v>
      </c>
      <c r="X1202" s="12">
        <v>0</v>
      </c>
    </row>
    <row r="1203" spans="21:24" x14ac:dyDescent="0.3">
      <c r="U1203" s="10">
        <v>1198</v>
      </c>
      <c r="V1203" s="12">
        <f t="shared" si="52"/>
        <v>6550000</v>
      </c>
      <c r="W1203" s="12">
        <f>SUM($V$5:V1203)</f>
        <v>3998130000</v>
      </c>
      <c r="X1203" s="12">
        <v>0</v>
      </c>
    </row>
    <row r="1204" spans="21:24" x14ac:dyDescent="0.3">
      <c r="U1204" s="10">
        <v>1199</v>
      </c>
      <c r="V1204" s="12">
        <f t="shared" si="52"/>
        <v>6550000</v>
      </c>
      <c r="W1204" s="12">
        <f>SUM($V$5:V1204)</f>
        <v>4004680000</v>
      </c>
      <c r="X1204" s="12">
        <v>0</v>
      </c>
    </row>
    <row r="1205" spans="21:24" x14ac:dyDescent="0.3">
      <c r="U1205" s="10">
        <v>1200</v>
      </c>
      <c r="V1205" s="12">
        <f t="shared" si="52"/>
        <v>6550000</v>
      </c>
      <c r="W1205" s="12">
        <f>SUM($V$5:V1205)</f>
        <v>4011230000</v>
      </c>
      <c r="X1205" s="12">
        <v>0</v>
      </c>
    </row>
    <row r="1206" spans="21:24" x14ac:dyDescent="0.3">
      <c r="U1206" s="10">
        <v>1201</v>
      </c>
      <c r="V1206" s="12">
        <f t="shared" si="52"/>
        <v>6550000</v>
      </c>
      <c r="W1206" s="12">
        <f>SUM($V$5:V1206)</f>
        <v>4017780000</v>
      </c>
      <c r="X1206" s="12">
        <v>0</v>
      </c>
    </row>
    <row r="1207" spans="21:24" x14ac:dyDescent="0.3">
      <c r="U1207" s="10">
        <v>1202</v>
      </c>
      <c r="V1207" s="12">
        <f t="shared" si="52"/>
        <v>6550000</v>
      </c>
      <c r="W1207" s="12">
        <f>SUM($V$5:V1207)</f>
        <v>4024330000</v>
      </c>
      <c r="X1207" s="12">
        <v>0</v>
      </c>
    </row>
    <row r="1208" spans="21:24" x14ac:dyDescent="0.3">
      <c r="U1208" s="10">
        <v>1203</v>
      </c>
      <c r="V1208" s="12">
        <f t="shared" si="52"/>
        <v>6550000</v>
      </c>
      <c r="W1208" s="12">
        <f>SUM($V$5:V1208)</f>
        <v>4030880000</v>
      </c>
      <c r="X1208" s="12">
        <v>0</v>
      </c>
    </row>
    <row r="1209" spans="21:24" x14ac:dyDescent="0.3">
      <c r="U1209" s="10">
        <v>1204</v>
      </c>
      <c r="V1209" s="12">
        <f t="shared" si="52"/>
        <v>6550000</v>
      </c>
      <c r="W1209" s="12">
        <f>SUM($V$5:V1209)</f>
        <v>4037430000</v>
      </c>
      <c r="X1209" s="12">
        <v>0</v>
      </c>
    </row>
    <row r="1210" spans="21:24" x14ac:dyDescent="0.3">
      <c r="U1210" s="10">
        <v>1205</v>
      </c>
      <c r="V1210" s="12">
        <f t="shared" si="52"/>
        <v>6600000</v>
      </c>
      <c r="W1210" s="12">
        <f>SUM($V$5:V1210)</f>
        <v>4044030000</v>
      </c>
      <c r="X1210" s="12">
        <v>0</v>
      </c>
    </row>
    <row r="1211" spans="21:24" x14ac:dyDescent="0.3">
      <c r="U1211" s="10">
        <v>1206</v>
      </c>
      <c r="V1211" s="12">
        <f t="shared" si="52"/>
        <v>6600000</v>
      </c>
      <c r="W1211" s="12">
        <f>SUM($V$5:V1211)</f>
        <v>4050630000</v>
      </c>
      <c r="X1211" s="12">
        <v>0</v>
      </c>
    </row>
    <row r="1212" spans="21:24" x14ac:dyDescent="0.3">
      <c r="U1212" s="10">
        <v>1207</v>
      </c>
      <c r="V1212" s="12">
        <f t="shared" si="52"/>
        <v>6600000</v>
      </c>
      <c r="W1212" s="12">
        <f>SUM($V$5:V1212)</f>
        <v>4057230000</v>
      </c>
      <c r="X1212" s="12">
        <v>0</v>
      </c>
    </row>
    <row r="1213" spans="21:24" x14ac:dyDescent="0.3">
      <c r="U1213" s="10">
        <v>1208</v>
      </c>
      <c r="V1213" s="12">
        <f t="shared" si="52"/>
        <v>6600000</v>
      </c>
      <c r="W1213" s="12">
        <f>SUM($V$5:V1213)</f>
        <v>4063830000</v>
      </c>
      <c r="X1213" s="12">
        <v>0</v>
      </c>
    </row>
    <row r="1214" spans="21:24" x14ac:dyDescent="0.3">
      <c r="U1214" s="10">
        <v>1209</v>
      </c>
      <c r="V1214" s="12">
        <f t="shared" si="52"/>
        <v>6600000</v>
      </c>
      <c r="W1214" s="12">
        <f>SUM($V$5:V1214)</f>
        <v>4070430000</v>
      </c>
      <c r="X1214" s="12">
        <v>0</v>
      </c>
    </row>
    <row r="1215" spans="21:24" x14ac:dyDescent="0.3">
      <c r="U1215" s="10">
        <v>1210</v>
      </c>
      <c r="V1215" s="12">
        <f t="shared" si="52"/>
        <v>6600000</v>
      </c>
      <c r="W1215" s="12">
        <f>SUM($V$5:V1215)</f>
        <v>4077030000</v>
      </c>
      <c r="X1215" s="12">
        <v>0</v>
      </c>
    </row>
    <row r="1216" spans="21:24" x14ac:dyDescent="0.3">
      <c r="U1216" s="10">
        <v>1211</v>
      </c>
      <c r="V1216" s="12">
        <f t="shared" si="52"/>
        <v>6600000</v>
      </c>
      <c r="W1216" s="12">
        <f>SUM($V$5:V1216)</f>
        <v>4083630000</v>
      </c>
      <c r="X1216" s="12">
        <v>0</v>
      </c>
    </row>
    <row r="1217" spans="21:24" x14ac:dyDescent="0.3">
      <c r="U1217" s="10">
        <v>1212</v>
      </c>
      <c r="V1217" s="12">
        <f t="shared" si="52"/>
        <v>6600000</v>
      </c>
      <c r="W1217" s="12">
        <f>SUM($V$5:V1217)</f>
        <v>4090230000</v>
      </c>
      <c r="X1217" s="12">
        <v>0</v>
      </c>
    </row>
    <row r="1218" spans="21:24" x14ac:dyDescent="0.3">
      <c r="U1218" s="10">
        <v>1213</v>
      </c>
      <c r="V1218" s="12">
        <f t="shared" si="52"/>
        <v>6600000</v>
      </c>
      <c r="W1218" s="12">
        <f>SUM($V$5:V1218)</f>
        <v>4096830000</v>
      </c>
      <c r="X1218" s="12">
        <v>0</v>
      </c>
    </row>
    <row r="1219" spans="21:24" x14ac:dyDescent="0.3">
      <c r="U1219" s="10">
        <v>1214</v>
      </c>
      <c r="V1219" s="12">
        <f t="shared" si="52"/>
        <v>6600000</v>
      </c>
      <c r="W1219" s="12">
        <f>SUM($V$5:V1219)</f>
        <v>4103430000</v>
      </c>
      <c r="X1219" s="12">
        <v>0</v>
      </c>
    </row>
    <row r="1220" spans="21:24" x14ac:dyDescent="0.3">
      <c r="U1220" s="10">
        <v>1215</v>
      </c>
      <c r="V1220" s="12">
        <f t="shared" si="52"/>
        <v>6650000</v>
      </c>
      <c r="W1220" s="12">
        <f>SUM($V$5:V1220)</f>
        <v>4110080000</v>
      </c>
      <c r="X1220" s="12">
        <v>0</v>
      </c>
    </row>
    <row r="1221" spans="21:24" x14ac:dyDescent="0.3">
      <c r="U1221" s="10">
        <v>1216</v>
      </c>
      <c r="V1221" s="12">
        <f t="shared" si="52"/>
        <v>6650000</v>
      </c>
      <c r="W1221" s="12">
        <f>SUM($V$5:V1221)</f>
        <v>4116730000</v>
      </c>
      <c r="X1221" s="12">
        <v>0</v>
      </c>
    </row>
    <row r="1222" spans="21:24" x14ac:dyDescent="0.3">
      <c r="U1222" s="10">
        <v>1217</v>
      </c>
      <c r="V1222" s="12">
        <f t="shared" si="52"/>
        <v>6650000</v>
      </c>
      <c r="W1222" s="12">
        <f>SUM($V$5:V1222)</f>
        <v>4123380000</v>
      </c>
      <c r="X1222" s="12">
        <v>0</v>
      </c>
    </row>
    <row r="1223" spans="21:24" x14ac:dyDescent="0.3">
      <c r="U1223" s="10">
        <v>1218</v>
      </c>
      <c r="V1223" s="12">
        <f t="shared" si="52"/>
        <v>6650000</v>
      </c>
      <c r="W1223" s="12">
        <f>SUM($V$5:V1223)</f>
        <v>4130030000</v>
      </c>
      <c r="X1223" s="12">
        <v>0</v>
      </c>
    </row>
    <row r="1224" spans="21:24" x14ac:dyDescent="0.3">
      <c r="U1224" s="10">
        <v>1219</v>
      </c>
      <c r="V1224" s="12">
        <f t="shared" si="52"/>
        <v>6650000</v>
      </c>
      <c r="W1224" s="12">
        <f>SUM($V$5:V1224)</f>
        <v>4136680000</v>
      </c>
      <c r="X1224" s="12">
        <v>0</v>
      </c>
    </row>
    <row r="1225" spans="21:24" x14ac:dyDescent="0.3">
      <c r="U1225" s="10">
        <v>1220</v>
      </c>
      <c r="V1225" s="12">
        <f t="shared" si="52"/>
        <v>6650000</v>
      </c>
      <c r="W1225" s="12">
        <f>SUM($V$5:V1225)</f>
        <v>4143330000</v>
      </c>
      <c r="X1225" s="12">
        <v>0</v>
      </c>
    </row>
    <row r="1226" spans="21:24" x14ac:dyDescent="0.3">
      <c r="U1226" s="10">
        <v>1221</v>
      </c>
      <c r="V1226" s="12">
        <f t="shared" si="52"/>
        <v>6650000</v>
      </c>
      <c r="W1226" s="12">
        <f>SUM($V$5:V1226)</f>
        <v>4149980000</v>
      </c>
      <c r="X1226" s="12">
        <v>0</v>
      </c>
    </row>
    <row r="1227" spans="21:24" x14ac:dyDescent="0.3">
      <c r="U1227" s="10">
        <v>1222</v>
      </c>
      <c r="V1227" s="12">
        <f t="shared" si="52"/>
        <v>6650000</v>
      </c>
      <c r="W1227" s="12">
        <f>SUM($V$5:V1227)</f>
        <v>4156630000</v>
      </c>
      <c r="X1227" s="12">
        <v>0</v>
      </c>
    </row>
    <row r="1228" spans="21:24" x14ac:dyDescent="0.3">
      <c r="U1228" s="10">
        <v>1223</v>
      </c>
      <c r="V1228" s="12">
        <f t="shared" si="52"/>
        <v>6650000</v>
      </c>
      <c r="W1228" s="12">
        <f>SUM($V$5:V1228)</f>
        <v>4163280000</v>
      </c>
      <c r="X1228" s="12">
        <v>0</v>
      </c>
    </row>
    <row r="1229" spans="21:24" x14ac:dyDescent="0.3">
      <c r="U1229" s="10">
        <v>1224</v>
      </c>
      <c r="V1229" s="12">
        <f t="shared" si="52"/>
        <v>6650000</v>
      </c>
      <c r="W1229" s="12">
        <f>SUM($V$5:V1229)</f>
        <v>4169930000</v>
      </c>
      <c r="X1229" s="12">
        <v>0</v>
      </c>
    </row>
    <row r="1230" spans="21:24" x14ac:dyDescent="0.3">
      <c r="U1230" s="10">
        <v>1225</v>
      </c>
      <c r="V1230" s="12">
        <f t="shared" si="52"/>
        <v>6700000</v>
      </c>
      <c r="W1230" s="12">
        <f>SUM($V$5:V1230)</f>
        <v>4176630000</v>
      </c>
      <c r="X1230" s="12">
        <v>0</v>
      </c>
    </row>
    <row r="1231" spans="21:24" x14ac:dyDescent="0.3">
      <c r="U1231" s="10">
        <v>1226</v>
      </c>
      <c r="V1231" s="12">
        <f t="shared" si="52"/>
        <v>6700000</v>
      </c>
      <c r="W1231" s="12">
        <f>SUM($V$5:V1231)</f>
        <v>4183330000</v>
      </c>
      <c r="X1231" s="12">
        <v>0</v>
      </c>
    </row>
    <row r="1232" spans="21:24" x14ac:dyDescent="0.3">
      <c r="U1232" s="10">
        <v>1227</v>
      </c>
      <c r="V1232" s="12">
        <f t="shared" si="52"/>
        <v>6700000</v>
      </c>
      <c r="W1232" s="12">
        <f>SUM($V$5:V1232)</f>
        <v>4190030000</v>
      </c>
      <c r="X1232" s="12">
        <v>0</v>
      </c>
    </row>
    <row r="1233" spans="21:24" x14ac:dyDescent="0.3">
      <c r="U1233" s="10">
        <v>1228</v>
      </c>
      <c r="V1233" s="12">
        <f t="shared" ref="V1233:V1296" si="53">V1223+50000</f>
        <v>6700000</v>
      </c>
      <c r="W1233" s="12">
        <f>SUM($V$5:V1233)</f>
        <v>4196730000</v>
      </c>
      <c r="X1233" s="12">
        <v>0</v>
      </c>
    </row>
    <row r="1234" spans="21:24" x14ac:dyDescent="0.3">
      <c r="U1234" s="10">
        <v>1229</v>
      </c>
      <c r="V1234" s="12">
        <f t="shared" si="53"/>
        <v>6700000</v>
      </c>
      <c r="W1234" s="12">
        <f>SUM($V$5:V1234)</f>
        <v>4203430000</v>
      </c>
      <c r="X1234" s="12">
        <v>0</v>
      </c>
    </row>
    <row r="1235" spans="21:24" x14ac:dyDescent="0.3">
      <c r="U1235" s="10">
        <v>1230</v>
      </c>
      <c r="V1235" s="12">
        <f t="shared" si="53"/>
        <v>6700000</v>
      </c>
      <c r="W1235" s="12">
        <f>SUM($V$5:V1235)</f>
        <v>4210130000</v>
      </c>
      <c r="X1235" s="12">
        <v>0</v>
      </c>
    </row>
    <row r="1236" spans="21:24" x14ac:dyDescent="0.3">
      <c r="U1236" s="10">
        <v>1231</v>
      </c>
      <c r="V1236" s="12">
        <f t="shared" si="53"/>
        <v>6700000</v>
      </c>
      <c r="W1236" s="12">
        <f>SUM($V$5:V1236)</f>
        <v>4216830000</v>
      </c>
      <c r="X1236" s="12">
        <v>0</v>
      </c>
    </row>
    <row r="1237" spans="21:24" x14ac:dyDescent="0.3">
      <c r="U1237" s="10">
        <v>1232</v>
      </c>
      <c r="V1237" s="12">
        <f t="shared" si="53"/>
        <v>6700000</v>
      </c>
      <c r="W1237" s="12">
        <f>SUM($V$5:V1237)</f>
        <v>4223530000</v>
      </c>
      <c r="X1237" s="12">
        <v>0</v>
      </c>
    </row>
    <row r="1238" spans="21:24" x14ac:dyDescent="0.3">
      <c r="U1238" s="10">
        <v>1233</v>
      </c>
      <c r="V1238" s="12">
        <f t="shared" si="53"/>
        <v>6700000</v>
      </c>
      <c r="W1238" s="12">
        <f>SUM($V$5:V1238)</f>
        <v>4230230000</v>
      </c>
      <c r="X1238" s="12">
        <v>0</v>
      </c>
    </row>
    <row r="1239" spans="21:24" x14ac:dyDescent="0.3">
      <c r="U1239" s="10">
        <v>1234</v>
      </c>
      <c r="V1239" s="12">
        <f t="shared" si="53"/>
        <v>6700000</v>
      </c>
      <c r="W1239" s="12">
        <f>SUM($V$5:V1239)</f>
        <v>4236930000</v>
      </c>
      <c r="X1239" s="12">
        <v>0</v>
      </c>
    </row>
    <row r="1240" spans="21:24" x14ac:dyDescent="0.3">
      <c r="U1240" s="10">
        <v>1235</v>
      </c>
      <c r="V1240" s="12">
        <f t="shared" si="53"/>
        <v>6750000</v>
      </c>
      <c r="W1240" s="12">
        <f>SUM($V$5:V1240)</f>
        <v>4243680000</v>
      </c>
      <c r="X1240" s="12">
        <v>0</v>
      </c>
    </row>
    <row r="1241" spans="21:24" x14ac:dyDescent="0.3">
      <c r="U1241" s="10">
        <v>1236</v>
      </c>
      <c r="V1241" s="12">
        <f t="shared" si="53"/>
        <v>6750000</v>
      </c>
      <c r="W1241" s="12">
        <f>SUM($V$5:V1241)</f>
        <v>4250430000</v>
      </c>
      <c r="X1241" s="12">
        <v>0</v>
      </c>
    </row>
    <row r="1242" spans="21:24" x14ac:dyDescent="0.3">
      <c r="U1242" s="10">
        <v>1237</v>
      </c>
      <c r="V1242" s="12">
        <f t="shared" si="53"/>
        <v>6750000</v>
      </c>
      <c r="W1242" s="12">
        <f>SUM($V$5:V1242)</f>
        <v>4257180000</v>
      </c>
      <c r="X1242" s="12">
        <v>0</v>
      </c>
    </row>
    <row r="1243" spans="21:24" x14ac:dyDescent="0.3">
      <c r="U1243" s="10">
        <v>1238</v>
      </c>
      <c r="V1243" s="12">
        <f t="shared" si="53"/>
        <v>6750000</v>
      </c>
      <c r="W1243" s="12">
        <f>SUM($V$5:V1243)</f>
        <v>4263930000</v>
      </c>
      <c r="X1243" s="12">
        <v>0</v>
      </c>
    </row>
    <row r="1244" spans="21:24" x14ac:dyDescent="0.3">
      <c r="U1244" s="10">
        <v>1239</v>
      </c>
      <c r="V1244" s="12">
        <f t="shared" si="53"/>
        <v>6750000</v>
      </c>
      <c r="W1244" s="12">
        <f>SUM($V$5:V1244)</f>
        <v>4270680000</v>
      </c>
      <c r="X1244" s="12">
        <v>0</v>
      </c>
    </row>
    <row r="1245" spans="21:24" x14ac:dyDescent="0.3">
      <c r="U1245" s="10">
        <v>1240</v>
      </c>
      <c r="V1245" s="12">
        <f t="shared" si="53"/>
        <v>6750000</v>
      </c>
      <c r="W1245" s="12">
        <f>SUM($V$5:V1245)</f>
        <v>4277430000</v>
      </c>
      <c r="X1245" s="12">
        <v>0</v>
      </c>
    </row>
    <row r="1246" spans="21:24" x14ac:dyDescent="0.3">
      <c r="U1246" s="10">
        <v>1241</v>
      </c>
      <c r="V1246" s="12">
        <f t="shared" si="53"/>
        <v>6750000</v>
      </c>
      <c r="W1246" s="12">
        <f>SUM($V$5:V1246)</f>
        <v>4284180000</v>
      </c>
      <c r="X1246" s="12">
        <v>0</v>
      </c>
    </row>
    <row r="1247" spans="21:24" x14ac:dyDescent="0.3">
      <c r="U1247" s="10">
        <v>1242</v>
      </c>
      <c r="V1247" s="12">
        <f t="shared" si="53"/>
        <v>6750000</v>
      </c>
      <c r="W1247" s="12">
        <f>SUM($V$5:V1247)</f>
        <v>4290930000</v>
      </c>
      <c r="X1247" s="12">
        <v>0</v>
      </c>
    </row>
    <row r="1248" spans="21:24" x14ac:dyDescent="0.3">
      <c r="U1248" s="10">
        <v>1243</v>
      </c>
      <c r="V1248" s="12">
        <f t="shared" si="53"/>
        <v>6750000</v>
      </c>
      <c r="W1248" s="12">
        <f>SUM($V$5:V1248)</f>
        <v>4297680000</v>
      </c>
      <c r="X1248" s="12">
        <v>0</v>
      </c>
    </row>
    <row r="1249" spans="21:24" x14ac:dyDescent="0.3">
      <c r="U1249" s="10">
        <v>1244</v>
      </c>
      <c r="V1249" s="12">
        <f t="shared" si="53"/>
        <v>6750000</v>
      </c>
      <c r="W1249" s="12">
        <f>SUM($V$5:V1249)</f>
        <v>4304430000</v>
      </c>
      <c r="X1249" s="12">
        <v>0</v>
      </c>
    </row>
    <row r="1250" spans="21:24" x14ac:dyDescent="0.3">
      <c r="U1250" s="10">
        <v>1245</v>
      </c>
      <c r="V1250" s="12">
        <f t="shared" si="53"/>
        <v>6800000</v>
      </c>
      <c r="W1250" s="12">
        <f>SUM($V$5:V1250)</f>
        <v>4311230000</v>
      </c>
      <c r="X1250" s="12">
        <v>0</v>
      </c>
    </row>
    <row r="1251" spans="21:24" x14ac:dyDescent="0.3">
      <c r="U1251" s="10">
        <v>1246</v>
      </c>
      <c r="V1251" s="12">
        <f t="shared" si="53"/>
        <v>6800000</v>
      </c>
      <c r="W1251" s="12">
        <f>SUM($V$5:V1251)</f>
        <v>4318030000</v>
      </c>
      <c r="X1251" s="12">
        <v>0</v>
      </c>
    </row>
    <row r="1252" spans="21:24" x14ac:dyDescent="0.3">
      <c r="U1252" s="10">
        <v>1247</v>
      </c>
      <c r="V1252" s="12">
        <f t="shared" si="53"/>
        <v>6800000</v>
      </c>
      <c r="W1252" s="12">
        <f>SUM($V$5:V1252)</f>
        <v>4324830000</v>
      </c>
      <c r="X1252" s="12">
        <v>0</v>
      </c>
    </row>
    <row r="1253" spans="21:24" x14ac:dyDescent="0.3">
      <c r="U1253" s="10">
        <v>1248</v>
      </c>
      <c r="V1253" s="12">
        <f t="shared" si="53"/>
        <v>6800000</v>
      </c>
      <c r="W1253" s="12">
        <f>SUM($V$5:V1253)</f>
        <v>4331630000</v>
      </c>
      <c r="X1253" s="12">
        <v>0</v>
      </c>
    </row>
    <row r="1254" spans="21:24" x14ac:dyDescent="0.3">
      <c r="U1254" s="10">
        <v>1249</v>
      </c>
      <c r="V1254" s="12">
        <f t="shared" si="53"/>
        <v>6800000</v>
      </c>
      <c r="W1254" s="12">
        <f>SUM($V$5:V1254)</f>
        <v>4338430000</v>
      </c>
      <c r="X1254" s="12">
        <v>0</v>
      </c>
    </row>
    <row r="1255" spans="21:24" x14ac:dyDescent="0.3">
      <c r="U1255" s="10">
        <v>1250</v>
      </c>
      <c r="V1255" s="12">
        <f t="shared" si="53"/>
        <v>6800000</v>
      </c>
      <c r="W1255" s="12">
        <f>SUM($V$5:V1255)</f>
        <v>4345230000</v>
      </c>
      <c r="X1255" s="12">
        <v>0</v>
      </c>
    </row>
    <row r="1256" spans="21:24" x14ac:dyDescent="0.3">
      <c r="U1256" s="10">
        <v>1251</v>
      </c>
      <c r="V1256" s="12">
        <f t="shared" si="53"/>
        <v>6800000</v>
      </c>
      <c r="W1256" s="12">
        <f>SUM($V$5:V1256)</f>
        <v>4352030000</v>
      </c>
      <c r="X1256" s="12">
        <v>0</v>
      </c>
    </row>
    <row r="1257" spans="21:24" x14ac:dyDescent="0.3">
      <c r="U1257" s="10">
        <v>1252</v>
      </c>
      <c r="V1257" s="12">
        <f t="shared" si="53"/>
        <v>6800000</v>
      </c>
      <c r="W1257" s="12">
        <f>SUM($V$5:V1257)</f>
        <v>4358830000</v>
      </c>
      <c r="X1257" s="12">
        <v>0</v>
      </c>
    </row>
    <row r="1258" spans="21:24" x14ac:dyDescent="0.3">
      <c r="U1258" s="10">
        <v>1253</v>
      </c>
      <c r="V1258" s="12">
        <f t="shared" si="53"/>
        <v>6800000</v>
      </c>
      <c r="W1258" s="12">
        <f>SUM($V$5:V1258)</f>
        <v>4365630000</v>
      </c>
      <c r="X1258" s="12">
        <v>0</v>
      </c>
    </row>
    <row r="1259" spans="21:24" x14ac:dyDescent="0.3">
      <c r="U1259" s="10">
        <v>1254</v>
      </c>
      <c r="V1259" s="12">
        <f t="shared" si="53"/>
        <v>6800000</v>
      </c>
      <c r="W1259" s="12">
        <f>SUM($V$5:V1259)</f>
        <v>4372430000</v>
      </c>
      <c r="X1259" s="12">
        <v>0</v>
      </c>
    </row>
    <row r="1260" spans="21:24" x14ac:dyDescent="0.3">
      <c r="U1260" s="10">
        <v>1255</v>
      </c>
      <c r="V1260" s="12">
        <f t="shared" si="53"/>
        <v>6850000</v>
      </c>
      <c r="W1260" s="12">
        <f>SUM($V$5:V1260)</f>
        <v>4379280000</v>
      </c>
      <c r="X1260" s="12">
        <v>0</v>
      </c>
    </row>
    <row r="1261" spans="21:24" x14ac:dyDescent="0.3">
      <c r="U1261" s="10">
        <v>1256</v>
      </c>
      <c r="V1261" s="12">
        <f t="shared" si="53"/>
        <v>6850000</v>
      </c>
      <c r="W1261" s="12">
        <f>SUM($V$5:V1261)</f>
        <v>4386130000</v>
      </c>
      <c r="X1261" s="12">
        <v>0</v>
      </c>
    </row>
    <row r="1262" spans="21:24" x14ac:dyDescent="0.3">
      <c r="U1262" s="10">
        <v>1257</v>
      </c>
      <c r="V1262" s="12">
        <f t="shared" si="53"/>
        <v>6850000</v>
      </c>
      <c r="W1262" s="12">
        <f>SUM($V$5:V1262)</f>
        <v>4392980000</v>
      </c>
      <c r="X1262" s="12">
        <v>0</v>
      </c>
    </row>
    <row r="1263" spans="21:24" x14ac:dyDescent="0.3">
      <c r="U1263" s="10">
        <v>1258</v>
      </c>
      <c r="V1263" s="12">
        <f t="shared" si="53"/>
        <v>6850000</v>
      </c>
      <c r="W1263" s="12">
        <f>SUM($V$5:V1263)</f>
        <v>4399830000</v>
      </c>
      <c r="X1263" s="12">
        <v>0</v>
      </c>
    </row>
    <row r="1264" spans="21:24" x14ac:dyDescent="0.3">
      <c r="U1264" s="10">
        <v>1259</v>
      </c>
      <c r="V1264" s="12">
        <f t="shared" si="53"/>
        <v>6850000</v>
      </c>
      <c r="W1264" s="12">
        <f>SUM($V$5:V1264)</f>
        <v>4406680000</v>
      </c>
      <c r="X1264" s="12">
        <v>0</v>
      </c>
    </row>
    <row r="1265" spans="21:24" x14ac:dyDescent="0.3">
      <c r="U1265" s="10">
        <v>1260</v>
      </c>
      <c r="V1265" s="12">
        <f t="shared" si="53"/>
        <v>6850000</v>
      </c>
      <c r="W1265" s="12">
        <f>SUM($V$5:V1265)</f>
        <v>4413530000</v>
      </c>
      <c r="X1265" s="12">
        <v>0</v>
      </c>
    </row>
    <row r="1266" spans="21:24" x14ac:dyDescent="0.3">
      <c r="U1266" s="10">
        <v>1261</v>
      </c>
      <c r="V1266" s="12">
        <f t="shared" si="53"/>
        <v>6850000</v>
      </c>
      <c r="W1266" s="12">
        <f>SUM($V$5:V1266)</f>
        <v>4420380000</v>
      </c>
      <c r="X1266" s="12">
        <v>0</v>
      </c>
    </row>
    <row r="1267" spans="21:24" x14ac:dyDescent="0.3">
      <c r="U1267" s="10">
        <v>1262</v>
      </c>
      <c r="V1267" s="12">
        <f t="shared" si="53"/>
        <v>6850000</v>
      </c>
      <c r="W1267" s="12">
        <f>SUM($V$5:V1267)</f>
        <v>4427230000</v>
      </c>
      <c r="X1267" s="12">
        <v>0</v>
      </c>
    </row>
    <row r="1268" spans="21:24" x14ac:dyDescent="0.3">
      <c r="U1268" s="10">
        <v>1263</v>
      </c>
      <c r="V1268" s="12">
        <f t="shared" si="53"/>
        <v>6850000</v>
      </c>
      <c r="W1268" s="12">
        <f>SUM($V$5:V1268)</f>
        <v>4434080000</v>
      </c>
      <c r="X1268" s="12">
        <v>0</v>
      </c>
    </row>
    <row r="1269" spans="21:24" x14ac:dyDescent="0.3">
      <c r="U1269" s="10">
        <v>1264</v>
      </c>
      <c r="V1269" s="12">
        <f t="shared" si="53"/>
        <v>6850000</v>
      </c>
      <c r="W1269" s="12">
        <f>SUM($V$5:V1269)</f>
        <v>4440930000</v>
      </c>
      <c r="X1269" s="12">
        <v>0</v>
      </c>
    </row>
    <row r="1270" spans="21:24" x14ac:dyDescent="0.3">
      <c r="U1270" s="10">
        <v>1265</v>
      </c>
      <c r="V1270" s="12">
        <f t="shared" si="53"/>
        <v>6900000</v>
      </c>
      <c r="W1270" s="12">
        <f>SUM($V$5:V1270)</f>
        <v>4447830000</v>
      </c>
      <c r="X1270" s="12">
        <v>0</v>
      </c>
    </row>
    <row r="1271" spans="21:24" x14ac:dyDescent="0.3">
      <c r="U1271" s="10">
        <v>1266</v>
      </c>
      <c r="V1271" s="12">
        <f t="shared" si="53"/>
        <v>6900000</v>
      </c>
      <c r="W1271" s="12">
        <f>SUM($V$5:V1271)</f>
        <v>4454730000</v>
      </c>
      <c r="X1271" s="12">
        <v>0</v>
      </c>
    </row>
    <row r="1272" spans="21:24" x14ac:dyDescent="0.3">
      <c r="U1272" s="10">
        <v>1267</v>
      </c>
      <c r="V1272" s="12">
        <f t="shared" si="53"/>
        <v>6900000</v>
      </c>
      <c r="W1272" s="12">
        <f>SUM($V$5:V1272)</f>
        <v>4461630000</v>
      </c>
      <c r="X1272" s="12">
        <v>0</v>
      </c>
    </row>
    <row r="1273" spans="21:24" x14ac:dyDescent="0.3">
      <c r="U1273" s="10">
        <v>1268</v>
      </c>
      <c r="V1273" s="12">
        <f t="shared" si="53"/>
        <v>6900000</v>
      </c>
      <c r="W1273" s="12">
        <f>SUM($V$5:V1273)</f>
        <v>4468530000</v>
      </c>
      <c r="X1273" s="12">
        <v>0</v>
      </c>
    </row>
    <row r="1274" spans="21:24" x14ac:dyDescent="0.3">
      <c r="U1274" s="10">
        <v>1269</v>
      </c>
      <c r="V1274" s="12">
        <f t="shared" si="53"/>
        <v>6900000</v>
      </c>
      <c r="W1274" s="12">
        <f>SUM($V$5:V1274)</f>
        <v>4475430000</v>
      </c>
      <c r="X1274" s="12">
        <v>0</v>
      </c>
    </row>
    <row r="1275" spans="21:24" x14ac:dyDescent="0.3">
      <c r="U1275" s="10">
        <v>1270</v>
      </c>
      <c r="V1275" s="12">
        <f t="shared" si="53"/>
        <v>6900000</v>
      </c>
      <c r="W1275" s="12">
        <f>SUM($V$5:V1275)</f>
        <v>4482330000</v>
      </c>
      <c r="X1275" s="12">
        <v>0</v>
      </c>
    </row>
    <row r="1276" spans="21:24" x14ac:dyDescent="0.3">
      <c r="U1276" s="10">
        <v>1271</v>
      </c>
      <c r="V1276" s="12">
        <f t="shared" si="53"/>
        <v>6900000</v>
      </c>
      <c r="W1276" s="12">
        <f>SUM($V$5:V1276)</f>
        <v>4489230000</v>
      </c>
      <c r="X1276" s="12">
        <v>0</v>
      </c>
    </row>
    <row r="1277" spans="21:24" x14ac:dyDescent="0.3">
      <c r="U1277" s="10">
        <v>1272</v>
      </c>
      <c r="V1277" s="12">
        <f t="shared" si="53"/>
        <v>6900000</v>
      </c>
      <c r="W1277" s="12">
        <f>SUM($V$5:V1277)</f>
        <v>4496130000</v>
      </c>
      <c r="X1277" s="12">
        <v>0</v>
      </c>
    </row>
    <row r="1278" spans="21:24" x14ac:dyDescent="0.3">
      <c r="U1278" s="10">
        <v>1273</v>
      </c>
      <c r="V1278" s="12">
        <f t="shared" si="53"/>
        <v>6900000</v>
      </c>
      <c r="W1278" s="12">
        <f>SUM($V$5:V1278)</f>
        <v>4503030000</v>
      </c>
      <c r="X1278" s="12">
        <v>0</v>
      </c>
    </row>
    <row r="1279" spans="21:24" x14ac:dyDescent="0.3">
      <c r="U1279" s="10">
        <v>1274</v>
      </c>
      <c r="V1279" s="12">
        <f t="shared" si="53"/>
        <v>6900000</v>
      </c>
      <c r="W1279" s="12">
        <f>SUM($V$5:V1279)</f>
        <v>4509930000</v>
      </c>
      <c r="X1279" s="12">
        <v>0</v>
      </c>
    </row>
    <row r="1280" spans="21:24" x14ac:dyDescent="0.3">
      <c r="U1280" s="10">
        <v>1275</v>
      </c>
      <c r="V1280" s="12">
        <f t="shared" si="53"/>
        <v>6950000</v>
      </c>
      <c r="W1280" s="12">
        <f>SUM($V$5:V1280)</f>
        <v>4516880000</v>
      </c>
      <c r="X1280" s="12">
        <v>0</v>
      </c>
    </row>
    <row r="1281" spans="21:24" x14ac:dyDescent="0.3">
      <c r="U1281" s="10">
        <v>1276</v>
      </c>
      <c r="V1281" s="12">
        <f t="shared" si="53"/>
        <v>6950000</v>
      </c>
      <c r="W1281" s="12">
        <f>SUM($V$5:V1281)</f>
        <v>4523830000</v>
      </c>
      <c r="X1281" s="12">
        <v>0</v>
      </c>
    </row>
    <row r="1282" spans="21:24" x14ac:dyDescent="0.3">
      <c r="U1282" s="10">
        <v>1277</v>
      </c>
      <c r="V1282" s="12">
        <f t="shared" si="53"/>
        <v>6950000</v>
      </c>
      <c r="W1282" s="12">
        <f>SUM($V$5:V1282)</f>
        <v>4530780000</v>
      </c>
      <c r="X1282" s="12">
        <v>0</v>
      </c>
    </row>
    <row r="1283" spans="21:24" x14ac:dyDescent="0.3">
      <c r="U1283" s="10">
        <v>1278</v>
      </c>
      <c r="V1283" s="12">
        <f t="shared" si="53"/>
        <v>6950000</v>
      </c>
      <c r="W1283" s="12">
        <f>SUM($V$5:V1283)</f>
        <v>4537730000</v>
      </c>
      <c r="X1283" s="12">
        <v>0</v>
      </c>
    </row>
    <row r="1284" spans="21:24" x14ac:dyDescent="0.3">
      <c r="U1284" s="10">
        <v>1279</v>
      </c>
      <c r="V1284" s="12">
        <f t="shared" si="53"/>
        <v>6950000</v>
      </c>
      <c r="W1284" s="12">
        <f>SUM($V$5:V1284)</f>
        <v>4544680000</v>
      </c>
      <c r="X1284" s="12">
        <v>0</v>
      </c>
    </row>
    <row r="1285" spans="21:24" x14ac:dyDescent="0.3">
      <c r="U1285" s="10">
        <v>1280</v>
      </c>
      <c r="V1285" s="12">
        <f t="shared" si="53"/>
        <v>6950000</v>
      </c>
      <c r="W1285" s="12">
        <f>SUM($V$5:V1285)</f>
        <v>4551630000</v>
      </c>
      <c r="X1285" s="12">
        <v>0</v>
      </c>
    </row>
    <row r="1286" spans="21:24" x14ac:dyDescent="0.3">
      <c r="U1286" s="10">
        <v>1281</v>
      </c>
      <c r="V1286" s="12">
        <f t="shared" si="53"/>
        <v>6950000</v>
      </c>
      <c r="W1286" s="12">
        <f>SUM($V$5:V1286)</f>
        <v>4558580000</v>
      </c>
      <c r="X1286" s="12">
        <v>0</v>
      </c>
    </row>
    <row r="1287" spans="21:24" x14ac:dyDescent="0.3">
      <c r="U1287" s="10">
        <v>1282</v>
      </c>
      <c r="V1287" s="12">
        <f t="shared" si="53"/>
        <v>6950000</v>
      </c>
      <c r="W1287" s="12">
        <f>SUM($V$5:V1287)</f>
        <v>4565530000</v>
      </c>
      <c r="X1287" s="12">
        <v>0</v>
      </c>
    </row>
    <row r="1288" spans="21:24" x14ac:dyDescent="0.3">
      <c r="U1288" s="10">
        <v>1283</v>
      </c>
      <c r="V1288" s="12">
        <f t="shared" si="53"/>
        <v>6950000</v>
      </c>
      <c r="W1288" s="12">
        <f>SUM($V$5:V1288)</f>
        <v>4572480000</v>
      </c>
      <c r="X1288" s="12">
        <v>0</v>
      </c>
    </row>
    <row r="1289" spans="21:24" x14ac:dyDescent="0.3">
      <c r="U1289" s="10">
        <v>1284</v>
      </c>
      <c r="V1289" s="12">
        <f t="shared" si="53"/>
        <v>6950000</v>
      </c>
      <c r="W1289" s="12">
        <f>SUM($V$5:V1289)</f>
        <v>4579430000</v>
      </c>
      <c r="X1289" s="12">
        <v>0</v>
      </c>
    </row>
    <row r="1290" spans="21:24" x14ac:dyDescent="0.3">
      <c r="U1290" s="10">
        <v>1285</v>
      </c>
      <c r="V1290" s="12">
        <f t="shared" si="53"/>
        <v>7000000</v>
      </c>
      <c r="W1290" s="12">
        <f>SUM($V$5:V1290)</f>
        <v>4586430000</v>
      </c>
      <c r="X1290" s="12">
        <v>0</v>
      </c>
    </row>
    <row r="1291" spans="21:24" x14ac:dyDescent="0.3">
      <c r="U1291" s="10">
        <v>1286</v>
      </c>
      <c r="V1291" s="12">
        <f t="shared" si="53"/>
        <v>7000000</v>
      </c>
      <c r="W1291" s="12">
        <f>SUM($V$5:V1291)</f>
        <v>4593430000</v>
      </c>
      <c r="X1291" s="12">
        <v>0</v>
      </c>
    </row>
    <row r="1292" spans="21:24" x14ac:dyDescent="0.3">
      <c r="U1292" s="10">
        <v>1287</v>
      </c>
      <c r="V1292" s="12">
        <f t="shared" si="53"/>
        <v>7000000</v>
      </c>
      <c r="W1292" s="12">
        <f>SUM($V$5:V1292)</f>
        <v>4600430000</v>
      </c>
      <c r="X1292" s="12">
        <v>0</v>
      </c>
    </row>
    <row r="1293" spans="21:24" x14ac:dyDescent="0.3">
      <c r="U1293" s="10">
        <v>1288</v>
      </c>
      <c r="V1293" s="12">
        <f t="shared" si="53"/>
        <v>7000000</v>
      </c>
      <c r="W1293" s="12">
        <f>SUM($V$5:V1293)</f>
        <v>4607430000</v>
      </c>
      <c r="X1293" s="12">
        <v>0</v>
      </c>
    </row>
    <row r="1294" spans="21:24" x14ac:dyDescent="0.3">
      <c r="U1294" s="10">
        <v>1289</v>
      </c>
      <c r="V1294" s="12">
        <f t="shared" si="53"/>
        <v>7000000</v>
      </c>
      <c r="W1294" s="12">
        <f>SUM($V$5:V1294)</f>
        <v>4614430000</v>
      </c>
      <c r="X1294" s="12">
        <v>0</v>
      </c>
    </row>
    <row r="1295" spans="21:24" x14ac:dyDescent="0.3">
      <c r="U1295" s="10">
        <v>1290</v>
      </c>
      <c r="V1295" s="12">
        <f t="shared" si="53"/>
        <v>7000000</v>
      </c>
      <c r="W1295" s="12">
        <f>SUM($V$5:V1295)</f>
        <v>4621430000</v>
      </c>
      <c r="X1295" s="12">
        <v>0</v>
      </c>
    </row>
    <row r="1296" spans="21:24" x14ac:dyDescent="0.3">
      <c r="U1296" s="10">
        <v>1291</v>
      </c>
      <c r="V1296" s="12">
        <f t="shared" si="53"/>
        <v>7000000</v>
      </c>
      <c r="W1296" s="12">
        <f>SUM($V$5:V1296)</f>
        <v>4628430000</v>
      </c>
      <c r="X1296" s="12">
        <v>0</v>
      </c>
    </row>
    <row r="1297" spans="21:24" x14ac:dyDescent="0.3">
      <c r="U1297" s="10">
        <v>1292</v>
      </c>
      <c r="V1297" s="12">
        <f t="shared" ref="V1297:V1360" si="54">V1287+50000</f>
        <v>7000000</v>
      </c>
      <c r="W1297" s="12">
        <f>SUM($V$5:V1297)</f>
        <v>4635430000</v>
      </c>
      <c r="X1297" s="12">
        <v>0</v>
      </c>
    </row>
    <row r="1298" spans="21:24" x14ac:dyDescent="0.3">
      <c r="U1298" s="10">
        <v>1293</v>
      </c>
      <c r="V1298" s="12">
        <f t="shared" si="54"/>
        <v>7000000</v>
      </c>
      <c r="W1298" s="12">
        <f>SUM($V$5:V1298)</f>
        <v>4642430000</v>
      </c>
      <c r="X1298" s="12">
        <v>0</v>
      </c>
    </row>
    <row r="1299" spans="21:24" x14ac:dyDescent="0.3">
      <c r="U1299" s="10">
        <v>1294</v>
      </c>
      <c r="V1299" s="12">
        <f t="shared" si="54"/>
        <v>7000000</v>
      </c>
      <c r="W1299" s="12">
        <f>SUM($V$5:V1299)</f>
        <v>4649430000</v>
      </c>
      <c r="X1299" s="12">
        <v>0</v>
      </c>
    </row>
    <row r="1300" spans="21:24" x14ac:dyDescent="0.3">
      <c r="U1300" s="10">
        <v>1295</v>
      </c>
      <c r="V1300" s="12">
        <f t="shared" si="54"/>
        <v>7050000</v>
      </c>
      <c r="W1300" s="12">
        <f>SUM($V$5:V1300)</f>
        <v>4656480000</v>
      </c>
      <c r="X1300" s="12">
        <v>0</v>
      </c>
    </row>
    <row r="1301" spans="21:24" x14ac:dyDescent="0.3">
      <c r="U1301" s="10">
        <v>1296</v>
      </c>
      <c r="V1301" s="12">
        <f t="shared" si="54"/>
        <v>7050000</v>
      </c>
      <c r="W1301" s="12">
        <f>SUM($V$5:V1301)</f>
        <v>4663530000</v>
      </c>
      <c r="X1301" s="12">
        <v>0</v>
      </c>
    </row>
    <row r="1302" spans="21:24" x14ac:dyDescent="0.3">
      <c r="U1302" s="10">
        <v>1297</v>
      </c>
      <c r="V1302" s="12">
        <f t="shared" si="54"/>
        <v>7050000</v>
      </c>
      <c r="W1302" s="12">
        <f>SUM($V$5:V1302)</f>
        <v>4670580000</v>
      </c>
      <c r="X1302" s="12">
        <v>0</v>
      </c>
    </row>
    <row r="1303" spans="21:24" x14ac:dyDescent="0.3">
      <c r="U1303" s="10">
        <v>1298</v>
      </c>
      <c r="V1303" s="12">
        <f t="shared" si="54"/>
        <v>7050000</v>
      </c>
      <c r="W1303" s="12">
        <f>SUM($V$5:V1303)</f>
        <v>4677630000</v>
      </c>
      <c r="X1303" s="12">
        <v>0</v>
      </c>
    </row>
    <row r="1304" spans="21:24" x14ac:dyDescent="0.3">
      <c r="U1304" s="10">
        <v>1299</v>
      </c>
      <c r="V1304" s="12">
        <f t="shared" si="54"/>
        <v>7050000</v>
      </c>
      <c r="W1304" s="12">
        <f>SUM($V$5:V1304)</f>
        <v>4684680000</v>
      </c>
      <c r="X1304" s="12">
        <v>0</v>
      </c>
    </row>
    <row r="1305" spans="21:24" x14ac:dyDescent="0.3">
      <c r="U1305" s="10">
        <v>1300</v>
      </c>
      <c r="V1305" s="12">
        <f t="shared" si="54"/>
        <v>7050000</v>
      </c>
      <c r="W1305" s="12">
        <f>SUM($V$5:V1305)</f>
        <v>4691730000</v>
      </c>
      <c r="X1305" s="12">
        <v>0</v>
      </c>
    </row>
    <row r="1306" spans="21:24" x14ac:dyDescent="0.3">
      <c r="U1306" s="10">
        <v>1301</v>
      </c>
      <c r="V1306" s="12">
        <f t="shared" si="54"/>
        <v>7050000</v>
      </c>
      <c r="W1306" s="12">
        <f>SUM($V$5:V1306)</f>
        <v>4698780000</v>
      </c>
      <c r="X1306" s="12">
        <v>0</v>
      </c>
    </row>
    <row r="1307" spans="21:24" x14ac:dyDescent="0.3">
      <c r="U1307" s="10">
        <v>1302</v>
      </c>
      <c r="V1307" s="12">
        <f t="shared" si="54"/>
        <v>7050000</v>
      </c>
      <c r="W1307" s="12">
        <f>SUM($V$5:V1307)</f>
        <v>4705830000</v>
      </c>
      <c r="X1307" s="12">
        <v>0</v>
      </c>
    </row>
    <row r="1308" spans="21:24" x14ac:dyDescent="0.3">
      <c r="U1308" s="10">
        <v>1303</v>
      </c>
      <c r="V1308" s="12">
        <f t="shared" si="54"/>
        <v>7050000</v>
      </c>
      <c r="W1308" s="12">
        <f>SUM($V$5:V1308)</f>
        <v>4712880000</v>
      </c>
      <c r="X1308" s="12">
        <v>0</v>
      </c>
    </row>
    <row r="1309" spans="21:24" x14ac:dyDescent="0.3">
      <c r="U1309" s="10">
        <v>1304</v>
      </c>
      <c r="V1309" s="12">
        <f t="shared" si="54"/>
        <v>7050000</v>
      </c>
      <c r="W1309" s="12">
        <f>SUM($V$5:V1309)</f>
        <v>4719930000</v>
      </c>
      <c r="X1309" s="12">
        <v>0</v>
      </c>
    </row>
    <row r="1310" spans="21:24" x14ac:dyDescent="0.3">
      <c r="U1310" s="10">
        <v>1305</v>
      </c>
      <c r="V1310" s="12">
        <f t="shared" si="54"/>
        <v>7100000</v>
      </c>
      <c r="W1310" s="12">
        <f>SUM($V$5:V1310)</f>
        <v>4727030000</v>
      </c>
      <c r="X1310" s="12">
        <v>0</v>
      </c>
    </row>
    <row r="1311" spans="21:24" x14ac:dyDescent="0.3">
      <c r="U1311" s="10">
        <v>1306</v>
      </c>
      <c r="V1311" s="12">
        <f t="shared" si="54"/>
        <v>7100000</v>
      </c>
      <c r="W1311" s="12">
        <f>SUM($V$5:V1311)</f>
        <v>4734130000</v>
      </c>
      <c r="X1311" s="12">
        <v>0</v>
      </c>
    </row>
    <row r="1312" spans="21:24" x14ac:dyDescent="0.3">
      <c r="U1312" s="10">
        <v>1307</v>
      </c>
      <c r="V1312" s="12">
        <f t="shared" si="54"/>
        <v>7100000</v>
      </c>
      <c r="W1312" s="12">
        <f>SUM($V$5:V1312)</f>
        <v>4741230000</v>
      </c>
      <c r="X1312" s="12">
        <v>0</v>
      </c>
    </row>
    <row r="1313" spans="21:24" x14ac:dyDescent="0.3">
      <c r="U1313" s="10">
        <v>1308</v>
      </c>
      <c r="V1313" s="12">
        <f t="shared" si="54"/>
        <v>7100000</v>
      </c>
      <c r="W1313" s="12">
        <f>SUM($V$5:V1313)</f>
        <v>4748330000</v>
      </c>
      <c r="X1313" s="12">
        <v>0</v>
      </c>
    </row>
    <row r="1314" spans="21:24" x14ac:dyDescent="0.3">
      <c r="U1314" s="10">
        <v>1309</v>
      </c>
      <c r="V1314" s="12">
        <f t="shared" si="54"/>
        <v>7100000</v>
      </c>
      <c r="W1314" s="12">
        <f>SUM($V$5:V1314)</f>
        <v>4755430000</v>
      </c>
      <c r="X1314" s="12">
        <v>0</v>
      </c>
    </row>
    <row r="1315" spans="21:24" x14ac:dyDescent="0.3">
      <c r="U1315" s="10">
        <v>1310</v>
      </c>
      <c r="V1315" s="12">
        <f t="shared" si="54"/>
        <v>7100000</v>
      </c>
      <c r="W1315" s="12">
        <f>SUM($V$5:V1315)</f>
        <v>4762530000</v>
      </c>
      <c r="X1315" s="12">
        <v>0</v>
      </c>
    </row>
    <row r="1316" spans="21:24" x14ac:dyDescent="0.3">
      <c r="U1316" s="10">
        <v>1311</v>
      </c>
      <c r="V1316" s="12">
        <f t="shared" si="54"/>
        <v>7100000</v>
      </c>
      <c r="W1316" s="12">
        <f>SUM($V$5:V1316)</f>
        <v>4769630000</v>
      </c>
      <c r="X1316" s="12">
        <v>0</v>
      </c>
    </row>
    <row r="1317" spans="21:24" x14ac:dyDescent="0.3">
      <c r="U1317" s="10">
        <v>1312</v>
      </c>
      <c r="V1317" s="12">
        <f t="shared" si="54"/>
        <v>7100000</v>
      </c>
      <c r="W1317" s="12">
        <f>SUM($V$5:V1317)</f>
        <v>4776730000</v>
      </c>
      <c r="X1317" s="12">
        <v>0</v>
      </c>
    </row>
    <row r="1318" spans="21:24" x14ac:dyDescent="0.3">
      <c r="U1318" s="10">
        <v>1313</v>
      </c>
      <c r="V1318" s="12">
        <f t="shared" si="54"/>
        <v>7100000</v>
      </c>
      <c r="W1318" s="12">
        <f>SUM($V$5:V1318)</f>
        <v>4783830000</v>
      </c>
      <c r="X1318" s="12">
        <v>0</v>
      </c>
    </row>
    <row r="1319" spans="21:24" x14ac:dyDescent="0.3">
      <c r="U1319" s="10">
        <v>1314</v>
      </c>
      <c r="V1319" s="12">
        <f t="shared" si="54"/>
        <v>7100000</v>
      </c>
      <c r="W1319" s="12">
        <f>SUM($V$5:V1319)</f>
        <v>4790930000</v>
      </c>
      <c r="X1319" s="12">
        <v>0</v>
      </c>
    </row>
    <row r="1320" spans="21:24" x14ac:dyDescent="0.3">
      <c r="U1320" s="10">
        <v>1315</v>
      </c>
      <c r="V1320" s="12">
        <f t="shared" si="54"/>
        <v>7150000</v>
      </c>
      <c r="W1320" s="12">
        <f>SUM($V$5:V1320)</f>
        <v>4798080000</v>
      </c>
      <c r="X1320" s="12">
        <v>0</v>
      </c>
    </row>
    <row r="1321" spans="21:24" x14ac:dyDescent="0.3">
      <c r="U1321" s="10">
        <v>1316</v>
      </c>
      <c r="V1321" s="12">
        <f t="shared" si="54"/>
        <v>7150000</v>
      </c>
      <c r="W1321" s="12">
        <f>SUM($V$5:V1321)</f>
        <v>4805230000</v>
      </c>
      <c r="X1321" s="12">
        <v>0</v>
      </c>
    </row>
    <row r="1322" spans="21:24" x14ac:dyDescent="0.3">
      <c r="U1322" s="10">
        <v>1317</v>
      </c>
      <c r="V1322" s="12">
        <f t="shared" si="54"/>
        <v>7150000</v>
      </c>
      <c r="W1322" s="12">
        <f>SUM($V$5:V1322)</f>
        <v>4812380000</v>
      </c>
      <c r="X1322" s="12">
        <v>0</v>
      </c>
    </row>
    <row r="1323" spans="21:24" x14ac:dyDescent="0.3">
      <c r="U1323" s="10">
        <v>1318</v>
      </c>
      <c r="V1323" s="12">
        <f t="shared" si="54"/>
        <v>7150000</v>
      </c>
      <c r="W1323" s="12">
        <f>SUM($V$5:V1323)</f>
        <v>4819530000</v>
      </c>
      <c r="X1323" s="12">
        <v>0</v>
      </c>
    </row>
    <row r="1324" spans="21:24" x14ac:dyDescent="0.3">
      <c r="U1324" s="10">
        <v>1319</v>
      </c>
      <c r="V1324" s="12">
        <f t="shared" si="54"/>
        <v>7150000</v>
      </c>
      <c r="W1324" s="12">
        <f>SUM($V$5:V1324)</f>
        <v>4826680000</v>
      </c>
      <c r="X1324" s="12">
        <v>0</v>
      </c>
    </row>
    <row r="1325" spans="21:24" x14ac:dyDescent="0.3">
      <c r="U1325" s="10">
        <v>1320</v>
      </c>
      <c r="V1325" s="12">
        <f t="shared" si="54"/>
        <v>7150000</v>
      </c>
      <c r="W1325" s="12">
        <f>SUM($V$5:V1325)</f>
        <v>4833830000</v>
      </c>
      <c r="X1325" s="12">
        <v>0</v>
      </c>
    </row>
    <row r="1326" spans="21:24" x14ac:dyDescent="0.3">
      <c r="U1326" s="10">
        <v>1321</v>
      </c>
      <c r="V1326" s="12">
        <f t="shared" si="54"/>
        <v>7150000</v>
      </c>
      <c r="W1326" s="12">
        <f>SUM($V$5:V1326)</f>
        <v>4840980000</v>
      </c>
      <c r="X1326" s="12">
        <v>0</v>
      </c>
    </row>
    <row r="1327" spans="21:24" x14ac:dyDescent="0.3">
      <c r="U1327" s="10">
        <v>1322</v>
      </c>
      <c r="V1327" s="12">
        <f t="shared" si="54"/>
        <v>7150000</v>
      </c>
      <c r="W1327" s="12">
        <f>SUM($V$5:V1327)</f>
        <v>4848130000</v>
      </c>
      <c r="X1327" s="12">
        <v>0</v>
      </c>
    </row>
    <row r="1328" spans="21:24" x14ac:dyDescent="0.3">
      <c r="U1328" s="10">
        <v>1323</v>
      </c>
      <c r="V1328" s="12">
        <f t="shared" si="54"/>
        <v>7150000</v>
      </c>
      <c r="W1328" s="12">
        <f>SUM($V$5:V1328)</f>
        <v>4855280000</v>
      </c>
      <c r="X1328" s="12">
        <v>0</v>
      </c>
    </row>
    <row r="1329" spans="21:24" x14ac:dyDescent="0.3">
      <c r="U1329" s="10">
        <v>1324</v>
      </c>
      <c r="V1329" s="12">
        <f t="shared" si="54"/>
        <v>7150000</v>
      </c>
      <c r="W1329" s="12">
        <f>SUM($V$5:V1329)</f>
        <v>4862430000</v>
      </c>
      <c r="X1329" s="12">
        <v>0</v>
      </c>
    </row>
    <row r="1330" spans="21:24" x14ac:dyDescent="0.3">
      <c r="U1330" s="10">
        <v>1325</v>
      </c>
      <c r="V1330" s="12">
        <f t="shared" si="54"/>
        <v>7200000</v>
      </c>
      <c r="W1330" s="12">
        <f>SUM($V$5:V1330)</f>
        <v>4869630000</v>
      </c>
      <c r="X1330" s="12">
        <v>0</v>
      </c>
    </row>
    <row r="1331" spans="21:24" x14ac:dyDescent="0.3">
      <c r="U1331" s="10">
        <v>1326</v>
      </c>
      <c r="V1331" s="12">
        <f t="shared" si="54"/>
        <v>7200000</v>
      </c>
      <c r="W1331" s="12">
        <f>SUM($V$5:V1331)</f>
        <v>4876830000</v>
      </c>
      <c r="X1331" s="12">
        <v>0</v>
      </c>
    </row>
    <row r="1332" spans="21:24" x14ac:dyDescent="0.3">
      <c r="U1332" s="10">
        <v>1327</v>
      </c>
      <c r="V1332" s="12">
        <f t="shared" si="54"/>
        <v>7200000</v>
      </c>
      <c r="W1332" s="12">
        <f>SUM($V$5:V1332)</f>
        <v>4884030000</v>
      </c>
      <c r="X1332" s="12">
        <v>0</v>
      </c>
    </row>
    <row r="1333" spans="21:24" x14ac:dyDescent="0.3">
      <c r="U1333" s="10">
        <v>1328</v>
      </c>
      <c r="V1333" s="12">
        <f t="shared" si="54"/>
        <v>7200000</v>
      </c>
      <c r="W1333" s="12">
        <f>SUM($V$5:V1333)</f>
        <v>4891230000</v>
      </c>
      <c r="X1333" s="12">
        <v>0</v>
      </c>
    </row>
    <row r="1334" spans="21:24" x14ac:dyDescent="0.3">
      <c r="U1334" s="10">
        <v>1329</v>
      </c>
      <c r="V1334" s="12">
        <f t="shared" si="54"/>
        <v>7200000</v>
      </c>
      <c r="W1334" s="12">
        <f>SUM($V$5:V1334)</f>
        <v>4898430000</v>
      </c>
      <c r="X1334" s="12">
        <v>0</v>
      </c>
    </row>
    <row r="1335" spans="21:24" x14ac:dyDescent="0.3">
      <c r="U1335" s="10">
        <v>1330</v>
      </c>
      <c r="V1335" s="12">
        <f t="shared" si="54"/>
        <v>7200000</v>
      </c>
      <c r="W1335" s="12">
        <f>SUM($V$5:V1335)</f>
        <v>4905630000</v>
      </c>
      <c r="X1335" s="12">
        <v>0</v>
      </c>
    </row>
    <row r="1336" spans="21:24" x14ac:dyDescent="0.3">
      <c r="U1336" s="10">
        <v>1331</v>
      </c>
      <c r="V1336" s="12">
        <f t="shared" si="54"/>
        <v>7200000</v>
      </c>
      <c r="W1336" s="12">
        <f>SUM($V$5:V1336)</f>
        <v>4912830000</v>
      </c>
      <c r="X1336" s="12">
        <v>0</v>
      </c>
    </row>
    <row r="1337" spans="21:24" x14ac:dyDescent="0.3">
      <c r="U1337" s="10">
        <v>1332</v>
      </c>
      <c r="V1337" s="12">
        <f t="shared" si="54"/>
        <v>7200000</v>
      </c>
      <c r="W1337" s="12">
        <f>SUM($V$5:V1337)</f>
        <v>4920030000</v>
      </c>
      <c r="X1337" s="12">
        <v>0</v>
      </c>
    </row>
    <row r="1338" spans="21:24" x14ac:dyDescent="0.3">
      <c r="U1338" s="10">
        <v>1333</v>
      </c>
      <c r="V1338" s="12">
        <f t="shared" si="54"/>
        <v>7200000</v>
      </c>
      <c r="W1338" s="12">
        <f>SUM($V$5:V1338)</f>
        <v>4927230000</v>
      </c>
      <c r="X1338" s="12">
        <v>0</v>
      </c>
    </row>
    <row r="1339" spans="21:24" x14ac:dyDescent="0.3">
      <c r="U1339" s="10">
        <v>1334</v>
      </c>
      <c r="V1339" s="12">
        <f t="shared" si="54"/>
        <v>7200000</v>
      </c>
      <c r="W1339" s="12">
        <f>SUM($V$5:V1339)</f>
        <v>4934430000</v>
      </c>
      <c r="X1339" s="12">
        <v>0</v>
      </c>
    </row>
    <row r="1340" spans="21:24" x14ac:dyDescent="0.3">
      <c r="U1340" s="10">
        <v>1335</v>
      </c>
      <c r="V1340" s="12">
        <f t="shared" si="54"/>
        <v>7250000</v>
      </c>
      <c r="W1340" s="12">
        <f>SUM($V$5:V1340)</f>
        <v>4941680000</v>
      </c>
      <c r="X1340" s="12">
        <v>0</v>
      </c>
    </row>
    <row r="1341" spans="21:24" x14ac:dyDescent="0.3">
      <c r="U1341" s="10">
        <v>1336</v>
      </c>
      <c r="V1341" s="12">
        <f t="shared" si="54"/>
        <v>7250000</v>
      </c>
      <c r="W1341" s="12">
        <f>SUM($V$5:V1341)</f>
        <v>4948930000</v>
      </c>
      <c r="X1341" s="12">
        <v>0</v>
      </c>
    </row>
    <row r="1342" spans="21:24" x14ac:dyDescent="0.3">
      <c r="U1342" s="10">
        <v>1337</v>
      </c>
      <c r="V1342" s="12">
        <f t="shared" si="54"/>
        <v>7250000</v>
      </c>
      <c r="W1342" s="12">
        <f>SUM($V$5:V1342)</f>
        <v>4956180000</v>
      </c>
      <c r="X1342" s="12">
        <v>0</v>
      </c>
    </row>
    <row r="1343" spans="21:24" x14ac:dyDescent="0.3">
      <c r="U1343" s="10">
        <v>1338</v>
      </c>
      <c r="V1343" s="12">
        <f t="shared" si="54"/>
        <v>7250000</v>
      </c>
      <c r="W1343" s="12">
        <f>SUM($V$5:V1343)</f>
        <v>4963430000</v>
      </c>
      <c r="X1343" s="12">
        <v>0</v>
      </c>
    </row>
    <row r="1344" spans="21:24" x14ac:dyDescent="0.3">
      <c r="U1344" s="10">
        <v>1339</v>
      </c>
      <c r="V1344" s="12">
        <f t="shared" si="54"/>
        <v>7250000</v>
      </c>
      <c r="W1344" s="12">
        <f>SUM($V$5:V1344)</f>
        <v>4970680000</v>
      </c>
      <c r="X1344" s="12">
        <v>0</v>
      </c>
    </row>
    <row r="1345" spans="21:24" x14ac:dyDescent="0.3">
      <c r="U1345" s="10">
        <v>1340</v>
      </c>
      <c r="V1345" s="12">
        <f t="shared" si="54"/>
        <v>7250000</v>
      </c>
      <c r="W1345" s="12">
        <f>SUM($V$5:V1345)</f>
        <v>4977930000</v>
      </c>
      <c r="X1345" s="12">
        <v>0</v>
      </c>
    </row>
    <row r="1346" spans="21:24" x14ac:dyDescent="0.3">
      <c r="U1346" s="10">
        <v>1341</v>
      </c>
      <c r="V1346" s="12">
        <f t="shared" si="54"/>
        <v>7250000</v>
      </c>
      <c r="W1346" s="12">
        <f>SUM($V$5:V1346)</f>
        <v>4985180000</v>
      </c>
      <c r="X1346" s="12">
        <v>0</v>
      </c>
    </row>
    <row r="1347" spans="21:24" x14ac:dyDescent="0.3">
      <c r="U1347" s="10">
        <v>1342</v>
      </c>
      <c r="V1347" s="12">
        <f t="shared" si="54"/>
        <v>7250000</v>
      </c>
      <c r="W1347" s="12">
        <f>SUM($V$5:V1347)</f>
        <v>4992430000</v>
      </c>
      <c r="X1347" s="12">
        <v>0</v>
      </c>
    </row>
    <row r="1348" spans="21:24" x14ac:dyDescent="0.3">
      <c r="U1348" s="10">
        <v>1343</v>
      </c>
      <c r="V1348" s="12">
        <f t="shared" si="54"/>
        <v>7250000</v>
      </c>
      <c r="W1348" s="12">
        <f>SUM($V$5:V1348)</f>
        <v>4999680000</v>
      </c>
      <c r="X1348" s="12">
        <v>0</v>
      </c>
    </row>
    <row r="1349" spans="21:24" x14ac:dyDescent="0.3">
      <c r="U1349" s="10">
        <v>1344</v>
      </c>
      <c r="V1349" s="12">
        <f t="shared" si="54"/>
        <v>7250000</v>
      </c>
      <c r="W1349" s="12">
        <f>SUM($V$5:V1349)</f>
        <v>5006930000</v>
      </c>
      <c r="X1349" s="12">
        <v>0</v>
      </c>
    </row>
    <row r="1350" spans="21:24" x14ac:dyDescent="0.3">
      <c r="U1350" s="10">
        <v>1345</v>
      </c>
      <c r="V1350" s="12">
        <f t="shared" si="54"/>
        <v>7300000</v>
      </c>
      <c r="W1350" s="12">
        <f>SUM($V$5:V1350)</f>
        <v>5014230000</v>
      </c>
      <c r="X1350" s="12">
        <v>0</v>
      </c>
    </row>
    <row r="1351" spans="21:24" x14ac:dyDescent="0.3">
      <c r="U1351" s="10">
        <v>1346</v>
      </c>
      <c r="V1351" s="12">
        <f t="shared" si="54"/>
        <v>7300000</v>
      </c>
      <c r="W1351" s="12">
        <f>SUM($V$5:V1351)</f>
        <v>5021530000</v>
      </c>
      <c r="X1351" s="12">
        <v>0</v>
      </c>
    </row>
    <row r="1352" spans="21:24" x14ac:dyDescent="0.3">
      <c r="U1352" s="10">
        <v>1347</v>
      </c>
      <c r="V1352" s="12">
        <f t="shared" si="54"/>
        <v>7300000</v>
      </c>
      <c r="W1352" s="12">
        <f>SUM($V$5:V1352)</f>
        <v>5028830000</v>
      </c>
      <c r="X1352" s="12">
        <v>0</v>
      </c>
    </row>
    <row r="1353" spans="21:24" x14ac:dyDescent="0.3">
      <c r="U1353" s="10">
        <v>1348</v>
      </c>
      <c r="V1353" s="12">
        <f t="shared" si="54"/>
        <v>7300000</v>
      </c>
      <c r="W1353" s="12">
        <f>SUM($V$5:V1353)</f>
        <v>5036130000</v>
      </c>
      <c r="X1353" s="12">
        <v>0</v>
      </c>
    </row>
    <row r="1354" spans="21:24" x14ac:dyDescent="0.3">
      <c r="U1354" s="10">
        <v>1349</v>
      </c>
      <c r="V1354" s="12">
        <f t="shared" si="54"/>
        <v>7300000</v>
      </c>
      <c r="W1354" s="12">
        <f>SUM($V$5:V1354)</f>
        <v>5043430000</v>
      </c>
      <c r="X1354" s="12">
        <v>0</v>
      </c>
    </row>
    <row r="1355" spans="21:24" x14ac:dyDescent="0.3">
      <c r="U1355" s="10">
        <v>1350</v>
      </c>
      <c r="V1355" s="12">
        <f t="shared" si="54"/>
        <v>7300000</v>
      </c>
      <c r="W1355" s="12">
        <f>SUM($V$5:V1355)</f>
        <v>5050730000</v>
      </c>
      <c r="X1355" s="12">
        <v>0</v>
      </c>
    </row>
    <row r="1356" spans="21:24" x14ac:dyDescent="0.3">
      <c r="U1356" s="10">
        <v>1351</v>
      </c>
      <c r="V1356" s="12">
        <f t="shared" si="54"/>
        <v>7300000</v>
      </c>
      <c r="W1356" s="12">
        <f>SUM($V$5:V1356)</f>
        <v>5058030000</v>
      </c>
      <c r="X1356" s="12">
        <v>0</v>
      </c>
    </row>
    <row r="1357" spans="21:24" x14ac:dyDescent="0.3">
      <c r="U1357" s="10">
        <v>1352</v>
      </c>
      <c r="V1357" s="12">
        <f t="shared" si="54"/>
        <v>7300000</v>
      </c>
      <c r="W1357" s="12">
        <f>SUM($V$5:V1357)</f>
        <v>5065330000</v>
      </c>
      <c r="X1357" s="12">
        <v>0</v>
      </c>
    </row>
    <row r="1358" spans="21:24" x14ac:dyDescent="0.3">
      <c r="U1358" s="10">
        <v>1353</v>
      </c>
      <c r="V1358" s="12">
        <f t="shared" si="54"/>
        <v>7300000</v>
      </c>
      <c r="W1358" s="12">
        <f>SUM($V$5:V1358)</f>
        <v>5072630000</v>
      </c>
      <c r="X1358" s="12">
        <v>0</v>
      </c>
    </row>
    <row r="1359" spans="21:24" x14ac:dyDescent="0.3">
      <c r="U1359" s="10">
        <v>1354</v>
      </c>
      <c r="V1359" s="12">
        <f t="shared" si="54"/>
        <v>7300000</v>
      </c>
      <c r="W1359" s="12">
        <f>SUM($V$5:V1359)</f>
        <v>5079930000</v>
      </c>
      <c r="X1359" s="12">
        <v>0</v>
      </c>
    </row>
    <row r="1360" spans="21:24" x14ac:dyDescent="0.3">
      <c r="U1360" s="10">
        <v>1355</v>
      </c>
      <c r="V1360" s="12">
        <f t="shared" si="54"/>
        <v>7350000</v>
      </c>
      <c r="W1360" s="12">
        <f>SUM($V$5:V1360)</f>
        <v>5087280000</v>
      </c>
      <c r="X1360" s="12">
        <v>0</v>
      </c>
    </row>
    <row r="1361" spans="21:24" x14ac:dyDescent="0.3">
      <c r="U1361" s="10">
        <v>1356</v>
      </c>
      <c r="V1361" s="12">
        <f t="shared" ref="V1361:V1424" si="55">V1351+50000</f>
        <v>7350000</v>
      </c>
      <c r="W1361" s="12">
        <f>SUM($V$5:V1361)</f>
        <v>5094630000</v>
      </c>
      <c r="X1361" s="12">
        <v>0</v>
      </c>
    </row>
    <row r="1362" spans="21:24" x14ac:dyDescent="0.3">
      <c r="U1362" s="10">
        <v>1357</v>
      </c>
      <c r="V1362" s="12">
        <f t="shared" si="55"/>
        <v>7350000</v>
      </c>
      <c r="W1362" s="12">
        <f>SUM($V$5:V1362)</f>
        <v>5101980000</v>
      </c>
      <c r="X1362" s="12">
        <v>0</v>
      </c>
    </row>
    <row r="1363" spans="21:24" x14ac:dyDescent="0.3">
      <c r="U1363" s="10">
        <v>1358</v>
      </c>
      <c r="V1363" s="12">
        <f t="shared" si="55"/>
        <v>7350000</v>
      </c>
      <c r="W1363" s="12">
        <f>SUM($V$5:V1363)</f>
        <v>5109330000</v>
      </c>
      <c r="X1363" s="12">
        <v>0</v>
      </c>
    </row>
    <row r="1364" spans="21:24" x14ac:dyDescent="0.3">
      <c r="U1364" s="10">
        <v>1359</v>
      </c>
      <c r="V1364" s="12">
        <f t="shared" si="55"/>
        <v>7350000</v>
      </c>
      <c r="W1364" s="12">
        <f>SUM($V$5:V1364)</f>
        <v>5116680000</v>
      </c>
      <c r="X1364" s="12">
        <v>0</v>
      </c>
    </row>
    <row r="1365" spans="21:24" x14ac:dyDescent="0.3">
      <c r="U1365" s="10">
        <v>1360</v>
      </c>
      <c r="V1365" s="12">
        <f t="shared" si="55"/>
        <v>7350000</v>
      </c>
      <c r="W1365" s="12">
        <f>SUM($V$5:V1365)</f>
        <v>5124030000</v>
      </c>
      <c r="X1365" s="12">
        <v>0</v>
      </c>
    </row>
    <row r="1366" spans="21:24" x14ac:dyDescent="0.3">
      <c r="U1366" s="10">
        <v>1361</v>
      </c>
      <c r="V1366" s="12">
        <f t="shared" si="55"/>
        <v>7350000</v>
      </c>
      <c r="W1366" s="12">
        <f>SUM($V$5:V1366)</f>
        <v>5131380000</v>
      </c>
      <c r="X1366" s="12">
        <v>0</v>
      </c>
    </row>
    <row r="1367" spans="21:24" x14ac:dyDescent="0.3">
      <c r="U1367" s="10">
        <v>1362</v>
      </c>
      <c r="V1367" s="12">
        <f t="shared" si="55"/>
        <v>7350000</v>
      </c>
      <c r="W1367" s="12">
        <f>SUM($V$5:V1367)</f>
        <v>5138730000</v>
      </c>
      <c r="X1367" s="12">
        <v>0</v>
      </c>
    </row>
    <row r="1368" spans="21:24" x14ac:dyDescent="0.3">
      <c r="U1368" s="10">
        <v>1363</v>
      </c>
      <c r="V1368" s="12">
        <f t="shared" si="55"/>
        <v>7350000</v>
      </c>
      <c r="W1368" s="12">
        <f>SUM($V$5:V1368)</f>
        <v>5146080000</v>
      </c>
      <c r="X1368" s="12">
        <v>0</v>
      </c>
    </row>
    <row r="1369" spans="21:24" x14ac:dyDescent="0.3">
      <c r="U1369" s="10">
        <v>1364</v>
      </c>
      <c r="V1369" s="12">
        <f t="shared" si="55"/>
        <v>7350000</v>
      </c>
      <c r="W1369" s="12">
        <f>SUM($V$5:V1369)</f>
        <v>5153430000</v>
      </c>
      <c r="X1369" s="12">
        <v>0</v>
      </c>
    </row>
    <row r="1370" spans="21:24" x14ac:dyDescent="0.3">
      <c r="U1370" s="10">
        <v>1365</v>
      </c>
      <c r="V1370" s="12">
        <f t="shared" si="55"/>
        <v>7400000</v>
      </c>
      <c r="W1370" s="12">
        <f>SUM($V$5:V1370)</f>
        <v>5160830000</v>
      </c>
      <c r="X1370" s="12">
        <v>0</v>
      </c>
    </row>
    <row r="1371" spans="21:24" x14ac:dyDescent="0.3">
      <c r="U1371" s="10">
        <v>1366</v>
      </c>
      <c r="V1371" s="12">
        <f t="shared" si="55"/>
        <v>7400000</v>
      </c>
      <c r="W1371" s="12">
        <f>SUM($V$5:V1371)</f>
        <v>5168230000</v>
      </c>
      <c r="X1371" s="12">
        <v>0</v>
      </c>
    </row>
    <row r="1372" spans="21:24" x14ac:dyDescent="0.3">
      <c r="U1372" s="10">
        <v>1367</v>
      </c>
      <c r="V1372" s="12">
        <f t="shared" si="55"/>
        <v>7400000</v>
      </c>
      <c r="W1372" s="12">
        <f>SUM($V$5:V1372)</f>
        <v>5175630000</v>
      </c>
      <c r="X1372" s="12">
        <v>0</v>
      </c>
    </row>
    <row r="1373" spans="21:24" x14ac:dyDescent="0.3">
      <c r="U1373" s="10">
        <v>1368</v>
      </c>
      <c r="V1373" s="12">
        <f t="shared" si="55"/>
        <v>7400000</v>
      </c>
      <c r="W1373" s="12">
        <f>SUM($V$5:V1373)</f>
        <v>5183030000</v>
      </c>
      <c r="X1373" s="12">
        <v>0</v>
      </c>
    </row>
    <row r="1374" spans="21:24" x14ac:dyDescent="0.3">
      <c r="U1374" s="10">
        <v>1369</v>
      </c>
      <c r="V1374" s="12">
        <f t="shared" si="55"/>
        <v>7400000</v>
      </c>
      <c r="W1374" s="12">
        <f>SUM($V$5:V1374)</f>
        <v>5190430000</v>
      </c>
      <c r="X1374" s="12">
        <v>0</v>
      </c>
    </row>
    <row r="1375" spans="21:24" x14ac:dyDescent="0.3">
      <c r="U1375" s="10">
        <v>1370</v>
      </c>
      <c r="V1375" s="12">
        <f t="shared" si="55"/>
        <v>7400000</v>
      </c>
      <c r="W1375" s="12">
        <f>SUM($V$5:V1375)</f>
        <v>5197830000</v>
      </c>
      <c r="X1375" s="12">
        <v>0</v>
      </c>
    </row>
    <row r="1376" spans="21:24" x14ac:dyDescent="0.3">
      <c r="U1376" s="10">
        <v>1371</v>
      </c>
      <c r="V1376" s="12">
        <f t="shared" si="55"/>
        <v>7400000</v>
      </c>
      <c r="W1376" s="12">
        <f>SUM($V$5:V1376)</f>
        <v>5205230000</v>
      </c>
      <c r="X1376" s="12">
        <v>0</v>
      </c>
    </row>
    <row r="1377" spans="21:24" x14ac:dyDescent="0.3">
      <c r="U1377" s="10">
        <v>1372</v>
      </c>
      <c r="V1377" s="12">
        <f t="shared" si="55"/>
        <v>7400000</v>
      </c>
      <c r="W1377" s="12">
        <f>SUM($V$5:V1377)</f>
        <v>5212630000</v>
      </c>
      <c r="X1377" s="12">
        <v>0</v>
      </c>
    </row>
    <row r="1378" spans="21:24" x14ac:dyDescent="0.3">
      <c r="U1378" s="10">
        <v>1373</v>
      </c>
      <c r="V1378" s="12">
        <f t="shared" si="55"/>
        <v>7400000</v>
      </c>
      <c r="W1378" s="12">
        <f>SUM($V$5:V1378)</f>
        <v>5220030000</v>
      </c>
      <c r="X1378" s="12">
        <v>0</v>
      </c>
    </row>
    <row r="1379" spans="21:24" x14ac:dyDescent="0.3">
      <c r="U1379" s="10">
        <v>1374</v>
      </c>
      <c r="V1379" s="12">
        <f t="shared" si="55"/>
        <v>7400000</v>
      </c>
      <c r="W1379" s="12">
        <f>SUM($V$5:V1379)</f>
        <v>5227430000</v>
      </c>
      <c r="X1379" s="12">
        <v>0</v>
      </c>
    </row>
    <row r="1380" spans="21:24" x14ac:dyDescent="0.3">
      <c r="U1380" s="10">
        <v>1375</v>
      </c>
      <c r="V1380" s="12">
        <f t="shared" si="55"/>
        <v>7450000</v>
      </c>
      <c r="W1380" s="12">
        <f>SUM($V$5:V1380)</f>
        <v>5234880000</v>
      </c>
      <c r="X1380" s="12">
        <v>0</v>
      </c>
    </row>
    <row r="1381" spans="21:24" x14ac:dyDescent="0.3">
      <c r="U1381" s="10">
        <v>1376</v>
      </c>
      <c r="V1381" s="12">
        <f t="shared" si="55"/>
        <v>7450000</v>
      </c>
      <c r="W1381" s="12">
        <f>SUM($V$5:V1381)</f>
        <v>5242330000</v>
      </c>
      <c r="X1381" s="12">
        <v>0</v>
      </c>
    </row>
    <row r="1382" spans="21:24" x14ac:dyDescent="0.3">
      <c r="U1382" s="10">
        <v>1377</v>
      </c>
      <c r="V1382" s="12">
        <f t="shared" si="55"/>
        <v>7450000</v>
      </c>
      <c r="W1382" s="12">
        <f>SUM($V$5:V1382)</f>
        <v>5249780000</v>
      </c>
      <c r="X1382" s="12">
        <v>0</v>
      </c>
    </row>
    <row r="1383" spans="21:24" x14ac:dyDescent="0.3">
      <c r="U1383" s="10">
        <v>1378</v>
      </c>
      <c r="V1383" s="12">
        <f t="shared" si="55"/>
        <v>7450000</v>
      </c>
      <c r="W1383" s="12">
        <f>SUM($V$5:V1383)</f>
        <v>5257230000</v>
      </c>
      <c r="X1383" s="12">
        <v>0</v>
      </c>
    </row>
    <row r="1384" spans="21:24" x14ac:dyDescent="0.3">
      <c r="U1384" s="10">
        <v>1379</v>
      </c>
      <c r="V1384" s="12">
        <f t="shared" si="55"/>
        <v>7450000</v>
      </c>
      <c r="W1384" s="12">
        <f>SUM($V$5:V1384)</f>
        <v>5264680000</v>
      </c>
      <c r="X1384" s="12">
        <v>0</v>
      </c>
    </row>
    <row r="1385" spans="21:24" x14ac:dyDescent="0.3">
      <c r="U1385" s="10">
        <v>1380</v>
      </c>
      <c r="V1385" s="12">
        <f t="shared" si="55"/>
        <v>7450000</v>
      </c>
      <c r="W1385" s="12">
        <f>SUM($V$5:V1385)</f>
        <v>5272130000</v>
      </c>
      <c r="X1385" s="12">
        <v>0</v>
      </c>
    </row>
    <row r="1386" spans="21:24" x14ac:dyDescent="0.3">
      <c r="U1386" s="10">
        <v>1381</v>
      </c>
      <c r="V1386" s="12">
        <f t="shared" si="55"/>
        <v>7450000</v>
      </c>
      <c r="W1386" s="12">
        <f>SUM($V$5:V1386)</f>
        <v>5279580000</v>
      </c>
      <c r="X1386" s="12">
        <v>0</v>
      </c>
    </row>
    <row r="1387" spans="21:24" x14ac:dyDescent="0.3">
      <c r="U1387" s="10">
        <v>1382</v>
      </c>
      <c r="V1387" s="12">
        <f t="shared" si="55"/>
        <v>7450000</v>
      </c>
      <c r="W1387" s="12">
        <f>SUM($V$5:V1387)</f>
        <v>5287030000</v>
      </c>
      <c r="X1387" s="12">
        <v>0</v>
      </c>
    </row>
    <row r="1388" spans="21:24" x14ac:dyDescent="0.3">
      <c r="U1388" s="10">
        <v>1383</v>
      </c>
      <c r="V1388" s="12">
        <f t="shared" si="55"/>
        <v>7450000</v>
      </c>
      <c r="W1388" s="12">
        <f>SUM($V$5:V1388)</f>
        <v>5294480000</v>
      </c>
      <c r="X1388" s="12">
        <v>0</v>
      </c>
    </row>
    <row r="1389" spans="21:24" x14ac:dyDescent="0.3">
      <c r="U1389" s="10">
        <v>1384</v>
      </c>
      <c r="V1389" s="12">
        <f t="shared" si="55"/>
        <v>7450000</v>
      </c>
      <c r="W1389" s="12">
        <f>SUM($V$5:V1389)</f>
        <v>5301930000</v>
      </c>
      <c r="X1389" s="12">
        <v>0</v>
      </c>
    </row>
    <row r="1390" spans="21:24" x14ac:dyDescent="0.3">
      <c r="U1390" s="10">
        <v>1385</v>
      </c>
      <c r="V1390" s="12">
        <f t="shared" si="55"/>
        <v>7500000</v>
      </c>
      <c r="W1390" s="12">
        <f>SUM($V$5:V1390)</f>
        <v>5309430000</v>
      </c>
      <c r="X1390" s="12">
        <v>0</v>
      </c>
    </row>
    <row r="1391" spans="21:24" x14ac:dyDescent="0.3">
      <c r="U1391" s="10">
        <v>1386</v>
      </c>
      <c r="V1391" s="12">
        <f t="shared" si="55"/>
        <v>7500000</v>
      </c>
      <c r="W1391" s="12">
        <f>SUM($V$5:V1391)</f>
        <v>5316930000</v>
      </c>
      <c r="X1391" s="12">
        <v>0</v>
      </c>
    </row>
    <row r="1392" spans="21:24" x14ac:dyDescent="0.3">
      <c r="U1392" s="10">
        <v>1387</v>
      </c>
      <c r="V1392" s="12">
        <f t="shared" si="55"/>
        <v>7500000</v>
      </c>
      <c r="W1392" s="12">
        <f>SUM($V$5:V1392)</f>
        <v>5324430000</v>
      </c>
      <c r="X1392" s="12">
        <v>0</v>
      </c>
    </row>
    <row r="1393" spans="21:24" x14ac:dyDescent="0.3">
      <c r="U1393" s="10">
        <v>1388</v>
      </c>
      <c r="V1393" s="12">
        <f t="shared" si="55"/>
        <v>7500000</v>
      </c>
      <c r="W1393" s="12">
        <f>SUM($V$5:V1393)</f>
        <v>5331930000</v>
      </c>
      <c r="X1393" s="12">
        <v>0</v>
      </c>
    </row>
    <row r="1394" spans="21:24" x14ac:dyDescent="0.3">
      <c r="U1394" s="10">
        <v>1389</v>
      </c>
      <c r="V1394" s="12">
        <f t="shared" si="55"/>
        <v>7500000</v>
      </c>
      <c r="W1394" s="12">
        <f>SUM($V$5:V1394)</f>
        <v>5339430000</v>
      </c>
      <c r="X1394" s="12">
        <v>0</v>
      </c>
    </row>
    <row r="1395" spans="21:24" x14ac:dyDescent="0.3">
      <c r="U1395" s="10">
        <v>1390</v>
      </c>
      <c r="V1395" s="12">
        <f t="shared" si="55"/>
        <v>7500000</v>
      </c>
      <c r="W1395" s="12">
        <f>SUM($V$5:V1395)</f>
        <v>5346930000</v>
      </c>
      <c r="X1395" s="12">
        <v>0</v>
      </c>
    </row>
    <row r="1396" spans="21:24" x14ac:dyDescent="0.3">
      <c r="U1396" s="10">
        <v>1391</v>
      </c>
      <c r="V1396" s="12">
        <f t="shared" si="55"/>
        <v>7500000</v>
      </c>
      <c r="W1396" s="12">
        <f>SUM($V$5:V1396)</f>
        <v>5354430000</v>
      </c>
      <c r="X1396" s="12">
        <v>0</v>
      </c>
    </row>
    <row r="1397" spans="21:24" x14ac:dyDescent="0.3">
      <c r="U1397" s="10">
        <v>1392</v>
      </c>
      <c r="V1397" s="12">
        <f t="shared" si="55"/>
        <v>7500000</v>
      </c>
      <c r="W1397" s="12">
        <f>SUM($V$5:V1397)</f>
        <v>5361930000</v>
      </c>
      <c r="X1397" s="12">
        <v>0</v>
      </c>
    </row>
    <row r="1398" spans="21:24" x14ac:dyDescent="0.3">
      <c r="U1398" s="10">
        <v>1393</v>
      </c>
      <c r="V1398" s="12">
        <f t="shared" si="55"/>
        <v>7500000</v>
      </c>
      <c r="W1398" s="12">
        <f>SUM($V$5:V1398)</f>
        <v>5369430000</v>
      </c>
      <c r="X1398" s="12">
        <v>0</v>
      </c>
    </row>
    <row r="1399" spans="21:24" x14ac:dyDescent="0.3">
      <c r="U1399" s="10">
        <v>1394</v>
      </c>
      <c r="V1399" s="12">
        <f t="shared" si="55"/>
        <v>7500000</v>
      </c>
      <c r="W1399" s="12">
        <f>SUM($V$5:V1399)</f>
        <v>5376930000</v>
      </c>
      <c r="X1399" s="12">
        <v>0</v>
      </c>
    </row>
    <row r="1400" spans="21:24" x14ac:dyDescent="0.3">
      <c r="U1400" s="10">
        <v>1395</v>
      </c>
      <c r="V1400" s="12">
        <f t="shared" si="55"/>
        <v>7550000</v>
      </c>
      <c r="W1400" s="12">
        <f>SUM($V$5:V1400)</f>
        <v>5384480000</v>
      </c>
      <c r="X1400" s="12">
        <v>0</v>
      </c>
    </row>
    <row r="1401" spans="21:24" x14ac:dyDescent="0.3">
      <c r="U1401" s="10">
        <v>1396</v>
      </c>
      <c r="V1401" s="12">
        <f t="shared" si="55"/>
        <v>7550000</v>
      </c>
      <c r="W1401" s="12">
        <f>SUM($V$5:V1401)</f>
        <v>5392030000</v>
      </c>
      <c r="X1401" s="12">
        <v>0</v>
      </c>
    </row>
    <row r="1402" spans="21:24" x14ac:dyDescent="0.3">
      <c r="U1402" s="10">
        <v>1397</v>
      </c>
      <c r="V1402" s="12">
        <f t="shared" si="55"/>
        <v>7550000</v>
      </c>
      <c r="W1402" s="12">
        <f>SUM($V$5:V1402)</f>
        <v>5399580000</v>
      </c>
      <c r="X1402" s="12">
        <v>0</v>
      </c>
    </row>
    <row r="1403" spans="21:24" x14ac:dyDescent="0.3">
      <c r="U1403" s="10">
        <v>1398</v>
      </c>
      <c r="V1403" s="12">
        <f t="shared" si="55"/>
        <v>7550000</v>
      </c>
      <c r="W1403" s="12">
        <f>SUM($V$5:V1403)</f>
        <v>5407130000</v>
      </c>
      <c r="X1403" s="12">
        <v>0</v>
      </c>
    </row>
    <row r="1404" spans="21:24" x14ac:dyDescent="0.3">
      <c r="U1404" s="10">
        <v>1399</v>
      </c>
      <c r="V1404" s="12">
        <f t="shared" si="55"/>
        <v>7550000</v>
      </c>
      <c r="W1404" s="12">
        <f>SUM($V$5:V1404)</f>
        <v>5414680000</v>
      </c>
      <c r="X1404" s="12">
        <v>0</v>
      </c>
    </row>
    <row r="1405" spans="21:24" x14ac:dyDescent="0.3">
      <c r="U1405" s="10">
        <v>1400</v>
      </c>
      <c r="V1405" s="12">
        <f t="shared" si="55"/>
        <v>7550000</v>
      </c>
      <c r="W1405" s="12">
        <f>SUM($V$5:V1405)</f>
        <v>5422230000</v>
      </c>
      <c r="X1405" s="12">
        <v>0</v>
      </c>
    </row>
    <row r="1406" spans="21:24" x14ac:dyDescent="0.3">
      <c r="U1406" s="10">
        <v>1401</v>
      </c>
      <c r="V1406" s="12">
        <f t="shared" si="55"/>
        <v>7550000</v>
      </c>
      <c r="W1406" s="12">
        <f>SUM($V$5:V1406)</f>
        <v>5429780000</v>
      </c>
      <c r="X1406" s="12">
        <v>0</v>
      </c>
    </row>
    <row r="1407" spans="21:24" x14ac:dyDescent="0.3">
      <c r="U1407" s="10">
        <v>1402</v>
      </c>
      <c r="V1407" s="12">
        <f t="shared" si="55"/>
        <v>7550000</v>
      </c>
      <c r="W1407" s="12">
        <f>SUM($V$5:V1407)</f>
        <v>5437330000</v>
      </c>
      <c r="X1407" s="12">
        <v>0</v>
      </c>
    </row>
    <row r="1408" spans="21:24" x14ac:dyDescent="0.3">
      <c r="U1408" s="10">
        <v>1403</v>
      </c>
      <c r="V1408" s="12">
        <f t="shared" si="55"/>
        <v>7550000</v>
      </c>
      <c r="W1408" s="12">
        <f>SUM($V$5:V1408)</f>
        <v>5444880000</v>
      </c>
      <c r="X1408" s="12">
        <v>0</v>
      </c>
    </row>
    <row r="1409" spans="21:24" x14ac:dyDescent="0.3">
      <c r="U1409" s="10">
        <v>1404</v>
      </c>
      <c r="V1409" s="12">
        <f t="shared" si="55"/>
        <v>7550000</v>
      </c>
      <c r="W1409" s="12">
        <f>SUM($V$5:V1409)</f>
        <v>5452430000</v>
      </c>
      <c r="X1409" s="12">
        <v>0</v>
      </c>
    </row>
    <row r="1410" spans="21:24" x14ac:dyDescent="0.3">
      <c r="U1410" s="10">
        <v>1405</v>
      </c>
      <c r="V1410" s="12">
        <f t="shared" si="55"/>
        <v>7600000</v>
      </c>
      <c r="W1410" s="12">
        <f>SUM($V$5:V1410)</f>
        <v>5460030000</v>
      </c>
      <c r="X1410" s="12">
        <v>0</v>
      </c>
    </row>
    <row r="1411" spans="21:24" x14ac:dyDescent="0.3">
      <c r="U1411" s="10">
        <v>1406</v>
      </c>
      <c r="V1411" s="12">
        <f t="shared" si="55"/>
        <v>7600000</v>
      </c>
      <c r="W1411" s="12">
        <f>SUM($V$5:V1411)</f>
        <v>5467630000</v>
      </c>
      <c r="X1411" s="12">
        <v>0</v>
      </c>
    </row>
    <row r="1412" spans="21:24" x14ac:dyDescent="0.3">
      <c r="U1412" s="10">
        <v>1407</v>
      </c>
      <c r="V1412" s="12">
        <f t="shared" si="55"/>
        <v>7600000</v>
      </c>
      <c r="W1412" s="12">
        <f>SUM($V$5:V1412)</f>
        <v>5475230000</v>
      </c>
      <c r="X1412" s="12">
        <v>0</v>
      </c>
    </row>
    <row r="1413" spans="21:24" x14ac:dyDescent="0.3">
      <c r="U1413" s="10">
        <v>1408</v>
      </c>
      <c r="V1413" s="12">
        <f t="shared" si="55"/>
        <v>7600000</v>
      </c>
      <c r="W1413" s="12">
        <f>SUM($V$5:V1413)</f>
        <v>5482830000</v>
      </c>
      <c r="X1413" s="12">
        <v>0</v>
      </c>
    </row>
    <row r="1414" spans="21:24" x14ac:dyDescent="0.3">
      <c r="U1414" s="10">
        <v>1409</v>
      </c>
      <c r="V1414" s="12">
        <f t="shared" si="55"/>
        <v>7600000</v>
      </c>
      <c r="W1414" s="12">
        <f>SUM($V$5:V1414)</f>
        <v>5490430000</v>
      </c>
      <c r="X1414" s="12">
        <v>0</v>
      </c>
    </row>
    <row r="1415" spans="21:24" x14ac:dyDescent="0.3">
      <c r="U1415" s="10">
        <v>1410</v>
      </c>
      <c r="V1415" s="12">
        <f t="shared" si="55"/>
        <v>7600000</v>
      </c>
      <c r="W1415" s="12">
        <f>SUM($V$5:V1415)</f>
        <v>5498030000</v>
      </c>
      <c r="X1415" s="12">
        <v>0</v>
      </c>
    </row>
    <row r="1416" spans="21:24" x14ac:dyDescent="0.3">
      <c r="U1416" s="10">
        <v>1411</v>
      </c>
      <c r="V1416" s="12">
        <f t="shared" si="55"/>
        <v>7600000</v>
      </c>
      <c r="W1416" s="12">
        <f>SUM($V$5:V1416)</f>
        <v>5505630000</v>
      </c>
      <c r="X1416" s="12">
        <v>0</v>
      </c>
    </row>
    <row r="1417" spans="21:24" x14ac:dyDescent="0.3">
      <c r="U1417" s="10">
        <v>1412</v>
      </c>
      <c r="V1417" s="12">
        <f t="shared" si="55"/>
        <v>7600000</v>
      </c>
      <c r="W1417" s="12">
        <f>SUM($V$5:V1417)</f>
        <v>5513230000</v>
      </c>
      <c r="X1417" s="12">
        <v>0</v>
      </c>
    </row>
    <row r="1418" spans="21:24" x14ac:dyDescent="0.3">
      <c r="U1418" s="10">
        <v>1413</v>
      </c>
      <c r="V1418" s="12">
        <f t="shared" si="55"/>
        <v>7600000</v>
      </c>
      <c r="W1418" s="12">
        <f>SUM($V$5:V1418)</f>
        <v>5520830000</v>
      </c>
      <c r="X1418" s="12">
        <v>0</v>
      </c>
    </row>
    <row r="1419" spans="21:24" x14ac:dyDescent="0.3">
      <c r="U1419" s="10">
        <v>1414</v>
      </c>
      <c r="V1419" s="12">
        <f t="shared" si="55"/>
        <v>7600000</v>
      </c>
      <c r="W1419" s="12">
        <f>SUM($V$5:V1419)</f>
        <v>5528430000</v>
      </c>
      <c r="X1419" s="12">
        <v>0</v>
      </c>
    </row>
    <row r="1420" spans="21:24" x14ac:dyDescent="0.3">
      <c r="U1420" s="10">
        <v>1415</v>
      </c>
      <c r="V1420" s="12">
        <f t="shared" si="55"/>
        <v>7650000</v>
      </c>
      <c r="W1420" s="12">
        <f>SUM($V$5:V1420)</f>
        <v>5536080000</v>
      </c>
      <c r="X1420" s="12">
        <v>0</v>
      </c>
    </row>
    <row r="1421" spans="21:24" x14ac:dyDescent="0.3">
      <c r="U1421" s="10">
        <v>1416</v>
      </c>
      <c r="V1421" s="12">
        <f t="shared" si="55"/>
        <v>7650000</v>
      </c>
      <c r="W1421" s="12">
        <f>SUM($V$5:V1421)</f>
        <v>5543730000</v>
      </c>
      <c r="X1421" s="12">
        <v>0</v>
      </c>
    </row>
    <row r="1422" spans="21:24" x14ac:dyDescent="0.3">
      <c r="U1422" s="10">
        <v>1417</v>
      </c>
      <c r="V1422" s="12">
        <f t="shared" si="55"/>
        <v>7650000</v>
      </c>
      <c r="W1422" s="12">
        <f>SUM($V$5:V1422)</f>
        <v>5551380000</v>
      </c>
      <c r="X1422" s="12">
        <v>0</v>
      </c>
    </row>
    <row r="1423" spans="21:24" x14ac:dyDescent="0.3">
      <c r="U1423" s="10">
        <v>1418</v>
      </c>
      <c r="V1423" s="12">
        <f t="shared" si="55"/>
        <v>7650000</v>
      </c>
      <c r="W1423" s="12">
        <f>SUM($V$5:V1423)</f>
        <v>5559030000</v>
      </c>
      <c r="X1423" s="12">
        <v>0</v>
      </c>
    </row>
    <row r="1424" spans="21:24" x14ac:dyDescent="0.3">
      <c r="U1424" s="10">
        <v>1419</v>
      </c>
      <c r="V1424" s="12">
        <f t="shared" si="55"/>
        <v>7650000</v>
      </c>
      <c r="W1424" s="12">
        <f>SUM($V$5:V1424)</f>
        <v>5566680000</v>
      </c>
      <c r="X1424" s="12">
        <v>0</v>
      </c>
    </row>
    <row r="1425" spans="21:24" x14ac:dyDescent="0.3">
      <c r="U1425" s="10">
        <v>1420</v>
      </c>
      <c r="V1425" s="12">
        <f t="shared" ref="V1425:V1488" si="56">V1415+50000</f>
        <v>7650000</v>
      </c>
      <c r="W1425" s="12">
        <f>SUM($V$5:V1425)</f>
        <v>5574330000</v>
      </c>
      <c r="X1425" s="12">
        <v>0</v>
      </c>
    </row>
    <row r="1426" spans="21:24" x14ac:dyDescent="0.3">
      <c r="U1426" s="10">
        <v>1421</v>
      </c>
      <c r="V1426" s="12">
        <f t="shared" si="56"/>
        <v>7650000</v>
      </c>
      <c r="W1426" s="12">
        <f>SUM($V$5:V1426)</f>
        <v>5581980000</v>
      </c>
      <c r="X1426" s="12">
        <v>0</v>
      </c>
    </row>
    <row r="1427" spans="21:24" x14ac:dyDescent="0.3">
      <c r="U1427" s="10">
        <v>1422</v>
      </c>
      <c r="V1427" s="12">
        <f t="shared" si="56"/>
        <v>7650000</v>
      </c>
      <c r="W1427" s="12">
        <f>SUM($V$5:V1427)</f>
        <v>5589630000</v>
      </c>
      <c r="X1427" s="12">
        <v>0</v>
      </c>
    </row>
    <row r="1428" spans="21:24" x14ac:dyDescent="0.3">
      <c r="U1428" s="10">
        <v>1423</v>
      </c>
      <c r="V1428" s="12">
        <f t="shared" si="56"/>
        <v>7650000</v>
      </c>
      <c r="W1428" s="12">
        <f>SUM($V$5:V1428)</f>
        <v>5597280000</v>
      </c>
      <c r="X1428" s="12">
        <v>0</v>
      </c>
    </row>
    <row r="1429" spans="21:24" x14ac:dyDescent="0.3">
      <c r="U1429" s="10">
        <v>1424</v>
      </c>
      <c r="V1429" s="12">
        <f t="shared" si="56"/>
        <v>7650000</v>
      </c>
      <c r="W1429" s="12">
        <f>SUM($V$5:V1429)</f>
        <v>5604930000</v>
      </c>
      <c r="X1429" s="12">
        <v>0</v>
      </c>
    </row>
    <row r="1430" spans="21:24" x14ac:dyDescent="0.3">
      <c r="U1430" s="10">
        <v>1425</v>
      </c>
      <c r="V1430" s="12">
        <f t="shared" si="56"/>
        <v>7700000</v>
      </c>
      <c r="W1430" s="12">
        <f>SUM($V$5:V1430)</f>
        <v>5612630000</v>
      </c>
      <c r="X1430" s="12">
        <v>0</v>
      </c>
    </row>
    <row r="1431" spans="21:24" x14ac:dyDescent="0.3">
      <c r="U1431" s="10">
        <v>1426</v>
      </c>
      <c r="V1431" s="12">
        <f t="shared" si="56"/>
        <v>7700000</v>
      </c>
      <c r="W1431" s="12">
        <f>SUM($V$5:V1431)</f>
        <v>5620330000</v>
      </c>
      <c r="X1431" s="12">
        <v>0</v>
      </c>
    </row>
    <row r="1432" spans="21:24" x14ac:dyDescent="0.3">
      <c r="U1432" s="10">
        <v>1427</v>
      </c>
      <c r="V1432" s="12">
        <f t="shared" si="56"/>
        <v>7700000</v>
      </c>
      <c r="W1432" s="12">
        <f>SUM($V$5:V1432)</f>
        <v>5628030000</v>
      </c>
      <c r="X1432" s="12">
        <v>0</v>
      </c>
    </row>
    <row r="1433" spans="21:24" x14ac:dyDescent="0.3">
      <c r="U1433" s="10">
        <v>1428</v>
      </c>
      <c r="V1433" s="12">
        <f t="shared" si="56"/>
        <v>7700000</v>
      </c>
      <c r="W1433" s="12">
        <f>SUM($V$5:V1433)</f>
        <v>5635730000</v>
      </c>
      <c r="X1433" s="12">
        <v>0</v>
      </c>
    </row>
    <row r="1434" spans="21:24" x14ac:dyDescent="0.3">
      <c r="U1434" s="10">
        <v>1429</v>
      </c>
      <c r="V1434" s="12">
        <f t="shared" si="56"/>
        <v>7700000</v>
      </c>
      <c r="W1434" s="12">
        <f>SUM($V$5:V1434)</f>
        <v>5643430000</v>
      </c>
      <c r="X1434" s="12">
        <v>0</v>
      </c>
    </row>
    <row r="1435" spans="21:24" x14ac:dyDescent="0.3">
      <c r="U1435" s="10">
        <v>1430</v>
      </c>
      <c r="V1435" s="12">
        <f t="shared" si="56"/>
        <v>7700000</v>
      </c>
      <c r="W1435" s="12">
        <f>SUM($V$5:V1435)</f>
        <v>5651130000</v>
      </c>
      <c r="X1435" s="12">
        <v>0</v>
      </c>
    </row>
    <row r="1436" spans="21:24" x14ac:dyDescent="0.3">
      <c r="U1436" s="10">
        <v>1431</v>
      </c>
      <c r="V1436" s="12">
        <f t="shared" si="56"/>
        <v>7700000</v>
      </c>
      <c r="W1436" s="12">
        <f>SUM($V$5:V1436)</f>
        <v>5658830000</v>
      </c>
      <c r="X1436" s="12">
        <v>0</v>
      </c>
    </row>
    <row r="1437" spans="21:24" x14ac:dyDescent="0.3">
      <c r="U1437" s="10">
        <v>1432</v>
      </c>
      <c r="V1437" s="12">
        <f t="shared" si="56"/>
        <v>7700000</v>
      </c>
      <c r="W1437" s="12">
        <f>SUM($V$5:V1437)</f>
        <v>5666530000</v>
      </c>
      <c r="X1437" s="12">
        <v>0</v>
      </c>
    </row>
    <row r="1438" spans="21:24" x14ac:dyDescent="0.3">
      <c r="U1438" s="10">
        <v>1433</v>
      </c>
      <c r="V1438" s="12">
        <f t="shared" si="56"/>
        <v>7700000</v>
      </c>
      <c r="W1438" s="12">
        <f>SUM($V$5:V1438)</f>
        <v>5674230000</v>
      </c>
      <c r="X1438" s="12">
        <v>0</v>
      </c>
    </row>
    <row r="1439" spans="21:24" x14ac:dyDescent="0.3">
      <c r="U1439" s="10">
        <v>1434</v>
      </c>
      <c r="V1439" s="12">
        <f t="shared" si="56"/>
        <v>7700000</v>
      </c>
      <c r="W1439" s="12">
        <f>SUM($V$5:V1439)</f>
        <v>5681930000</v>
      </c>
      <c r="X1439" s="12">
        <v>0</v>
      </c>
    </row>
    <row r="1440" spans="21:24" x14ac:dyDescent="0.3">
      <c r="U1440" s="10">
        <v>1435</v>
      </c>
      <c r="V1440" s="12">
        <f t="shared" si="56"/>
        <v>7750000</v>
      </c>
      <c r="W1440" s="12">
        <f>SUM($V$5:V1440)</f>
        <v>5689680000</v>
      </c>
      <c r="X1440" s="12">
        <v>0</v>
      </c>
    </row>
    <row r="1441" spans="21:24" x14ac:dyDescent="0.3">
      <c r="U1441" s="10">
        <v>1436</v>
      </c>
      <c r="V1441" s="12">
        <f t="shared" si="56"/>
        <v>7750000</v>
      </c>
      <c r="W1441" s="12">
        <f>SUM($V$5:V1441)</f>
        <v>5697430000</v>
      </c>
      <c r="X1441" s="12">
        <v>0</v>
      </c>
    </row>
    <row r="1442" spans="21:24" x14ac:dyDescent="0.3">
      <c r="U1442" s="10">
        <v>1437</v>
      </c>
      <c r="V1442" s="12">
        <f t="shared" si="56"/>
        <v>7750000</v>
      </c>
      <c r="W1442" s="12">
        <f>SUM($V$5:V1442)</f>
        <v>5705180000</v>
      </c>
      <c r="X1442" s="12">
        <v>0</v>
      </c>
    </row>
    <row r="1443" spans="21:24" x14ac:dyDescent="0.3">
      <c r="U1443" s="10">
        <v>1438</v>
      </c>
      <c r="V1443" s="12">
        <f t="shared" si="56"/>
        <v>7750000</v>
      </c>
      <c r="W1443" s="12">
        <f>SUM($V$5:V1443)</f>
        <v>5712930000</v>
      </c>
      <c r="X1443" s="12">
        <v>0</v>
      </c>
    </row>
    <row r="1444" spans="21:24" x14ac:dyDescent="0.3">
      <c r="U1444" s="10">
        <v>1439</v>
      </c>
      <c r="V1444" s="12">
        <f t="shared" si="56"/>
        <v>7750000</v>
      </c>
      <c r="W1444" s="12">
        <f>SUM($V$5:V1444)</f>
        <v>5720680000</v>
      </c>
      <c r="X1444" s="12">
        <v>0</v>
      </c>
    </row>
    <row r="1445" spans="21:24" x14ac:dyDescent="0.3">
      <c r="U1445" s="10">
        <v>1440</v>
      </c>
      <c r="V1445" s="12">
        <f t="shared" si="56"/>
        <v>7750000</v>
      </c>
      <c r="W1445" s="12">
        <f>SUM($V$5:V1445)</f>
        <v>5728430000</v>
      </c>
      <c r="X1445" s="12">
        <v>0</v>
      </c>
    </row>
    <row r="1446" spans="21:24" x14ac:dyDescent="0.3">
      <c r="U1446" s="10">
        <v>1441</v>
      </c>
      <c r="V1446" s="12">
        <f t="shared" si="56"/>
        <v>7750000</v>
      </c>
      <c r="W1446" s="12">
        <f>SUM($V$5:V1446)</f>
        <v>5736180000</v>
      </c>
      <c r="X1446" s="12">
        <v>0</v>
      </c>
    </row>
    <row r="1447" spans="21:24" x14ac:dyDescent="0.3">
      <c r="U1447" s="10">
        <v>1442</v>
      </c>
      <c r="V1447" s="12">
        <f t="shared" si="56"/>
        <v>7750000</v>
      </c>
      <c r="W1447" s="12">
        <f>SUM($V$5:V1447)</f>
        <v>5743930000</v>
      </c>
      <c r="X1447" s="12">
        <v>0</v>
      </c>
    </row>
    <row r="1448" spans="21:24" x14ac:dyDescent="0.3">
      <c r="U1448" s="10">
        <v>1443</v>
      </c>
      <c r="V1448" s="12">
        <f t="shared" si="56"/>
        <v>7750000</v>
      </c>
      <c r="W1448" s="12">
        <f>SUM($V$5:V1448)</f>
        <v>5751680000</v>
      </c>
      <c r="X1448" s="12">
        <v>0</v>
      </c>
    </row>
    <row r="1449" spans="21:24" x14ac:dyDescent="0.3">
      <c r="U1449" s="10">
        <v>1444</v>
      </c>
      <c r="V1449" s="12">
        <f t="shared" si="56"/>
        <v>7750000</v>
      </c>
      <c r="W1449" s="12">
        <f>SUM($V$5:V1449)</f>
        <v>5759430000</v>
      </c>
      <c r="X1449" s="12">
        <v>0</v>
      </c>
    </row>
    <row r="1450" spans="21:24" x14ac:dyDescent="0.3">
      <c r="U1450" s="10">
        <v>1445</v>
      </c>
      <c r="V1450" s="12">
        <f t="shared" si="56"/>
        <v>7800000</v>
      </c>
      <c r="W1450" s="12">
        <f>SUM($V$5:V1450)</f>
        <v>5767230000</v>
      </c>
      <c r="X1450" s="12">
        <v>0</v>
      </c>
    </row>
    <row r="1451" spans="21:24" x14ac:dyDescent="0.3">
      <c r="U1451" s="10">
        <v>1446</v>
      </c>
      <c r="V1451" s="12">
        <f t="shared" si="56"/>
        <v>7800000</v>
      </c>
      <c r="W1451" s="12">
        <f>SUM($V$5:V1451)</f>
        <v>5775030000</v>
      </c>
      <c r="X1451" s="12">
        <v>0</v>
      </c>
    </row>
    <row r="1452" spans="21:24" x14ac:dyDescent="0.3">
      <c r="U1452" s="10">
        <v>1447</v>
      </c>
      <c r="V1452" s="12">
        <f t="shared" si="56"/>
        <v>7800000</v>
      </c>
      <c r="W1452" s="12">
        <f>SUM($V$5:V1452)</f>
        <v>5782830000</v>
      </c>
      <c r="X1452" s="12">
        <v>0</v>
      </c>
    </row>
    <row r="1453" spans="21:24" x14ac:dyDescent="0.3">
      <c r="U1453" s="10">
        <v>1448</v>
      </c>
      <c r="V1453" s="12">
        <f t="shared" si="56"/>
        <v>7800000</v>
      </c>
      <c r="W1453" s="12">
        <f>SUM($V$5:V1453)</f>
        <v>5790630000</v>
      </c>
      <c r="X1453" s="12">
        <v>0</v>
      </c>
    </row>
    <row r="1454" spans="21:24" x14ac:dyDescent="0.3">
      <c r="U1454" s="10">
        <v>1449</v>
      </c>
      <c r="V1454" s="12">
        <f t="shared" si="56"/>
        <v>7800000</v>
      </c>
      <c r="W1454" s="12">
        <f>SUM($V$5:V1454)</f>
        <v>5798430000</v>
      </c>
      <c r="X1454" s="12">
        <v>0</v>
      </c>
    </row>
    <row r="1455" spans="21:24" x14ac:dyDescent="0.3">
      <c r="U1455" s="10">
        <v>1450</v>
      </c>
      <c r="V1455" s="12">
        <f t="shared" si="56"/>
        <v>7800000</v>
      </c>
      <c r="W1455" s="12">
        <f>SUM($V$5:V1455)</f>
        <v>5806230000</v>
      </c>
      <c r="X1455" s="12">
        <v>0</v>
      </c>
    </row>
    <row r="1456" spans="21:24" x14ac:dyDescent="0.3">
      <c r="U1456" s="10">
        <v>1451</v>
      </c>
      <c r="V1456" s="12">
        <f t="shared" si="56"/>
        <v>7800000</v>
      </c>
      <c r="W1456" s="12">
        <f>SUM($V$5:V1456)</f>
        <v>5814030000</v>
      </c>
      <c r="X1456" s="12">
        <v>0</v>
      </c>
    </row>
    <row r="1457" spans="21:24" x14ac:dyDescent="0.3">
      <c r="U1457" s="10">
        <v>1452</v>
      </c>
      <c r="V1457" s="12">
        <f t="shared" si="56"/>
        <v>7800000</v>
      </c>
      <c r="W1457" s="12">
        <f>SUM($V$5:V1457)</f>
        <v>5821830000</v>
      </c>
      <c r="X1457" s="12">
        <v>0</v>
      </c>
    </row>
    <row r="1458" spans="21:24" x14ac:dyDescent="0.3">
      <c r="U1458" s="10">
        <v>1453</v>
      </c>
      <c r="V1458" s="12">
        <f t="shared" si="56"/>
        <v>7800000</v>
      </c>
      <c r="W1458" s="12">
        <f>SUM($V$5:V1458)</f>
        <v>5829630000</v>
      </c>
      <c r="X1458" s="12">
        <v>0</v>
      </c>
    </row>
    <row r="1459" spans="21:24" x14ac:dyDescent="0.3">
      <c r="U1459" s="10">
        <v>1454</v>
      </c>
      <c r="V1459" s="12">
        <f t="shared" si="56"/>
        <v>7800000</v>
      </c>
      <c r="W1459" s="12">
        <f>SUM($V$5:V1459)</f>
        <v>5837430000</v>
      </c>
      <c r="X1459" s="12">
        <v>0</v>
      </c>
    </row>
    <row r="1460" spans="21:24" x14ac:dyDescent="0.3">
      <c r="U1460" s="10">
        <v>1455</v>
      </c>
      <c r="V1460" s="12">
        <f t="shared" si="56"/>
        <v>7850000</v>
      </c>
      <c r="W1460" s="12">
        <f>SUM($V$5:V1460)</f>
        <v>5845280000</v>
      </c>
      <c r="X1460" s="12">
        <v>0</v>
      </c>
    </row>
    <row r="1461" spans="21:24" x14ac:dyDescent="0.3">
      <c r="U1461" s="10">
        <v>1456</v>
      </c>
      <c r="V1461" s="12">
        <f t="shared" si="56"/>
        <v>7850000</v>
      </c>
      <c r="W1461" s="12">
        <f>SUM($V$5:V1461)</f>
        <v>5853130000</v>
      </c>
      <c r="X1461" s="12">
        <v>0</v>
      </c>
    </row>
    <row r="1462" spans="21:24" x14ac:dyDescent="0.3">
      <c r="U1462" s="10">
        <v>1457</v>
      </c>
      <c r="V1462" s="12">
        <f t="shared" si="56"/>
        <v>7850000</v>
      </c>
      <c r="W1462" s="12">
        <f>SUM($V$5:V1462)</f>
        <v>5860980000</v>
      </c>
      <c r="X1462" s="12">
        <v>0</v>
      </c>
    </row>
    <row r="1463" spans="21:24" x14ac:dyDescent="0.3">
      <c r="U1463" s="10">
        <v>1458</v>
      </c>
      <c r="V1463" s="12">
        <f t="shared" si="56"/>
        <v>7850000</v>
      </c>
      <c r="W1463" s="12">
        <f>SUM($V$5:V1463)</f>
        <v>5868830000</v>
      </c>
      <c r="X1463" s="12">
        <v>0</v>
      </c>
    </row>
    <row r="1464" spans="21:24" x14ac:dyDescent="0.3">
      <c r="U1464" s="10">
        <v>1459</v>
      </c>
      <c r="V1464" s="12">
        <f t="shared" si="56"/>
        <v>7850000</v>
      </c>
      <c r="W1464" s="12">
        <f>SUM($V$5:V1464)</f>
        <v>5876680000</v>
      </c>
      <c r="X1464" s="12">
        <v>0</v>
      </c>
    </row>
    <row r="1465" spans="21:24" x14ac:dyDescent="0.3">
      <c r="U1465" s="10">
        <v>1460</v>
      </c>
      <c r="V1465" s="12">
        <f t="shared" si="56"/>
        <v>7850000</v>
      </c>
      <c r="W1465" s="12">
        <f>SUM($V$5:V1465)</f>
        <v>5884530000</v>
      </c>
      <c r="X1465" s="12">
        <v>0</v>
      </c>
    </row>
    <row r="1466" spans="21:24" x14ac:dyDescent="0.3">
      <c r="U1466" s="10">
        <v>1461</v>
      </c>
      <c r="V1466" s="12">
        <f t="shared" si="56"/>
        <v>7850000</v>
      </c>
      <c r="W1466" s="12">
        <f>SUM($V$5:V1466)</f>
        <v>5892380000</v>
      </c>
      <c r="X1466" s="12">
        <v>0</v>
      </c>
    </row>
    <row r="1467" spans="21:24" x14ac:dyDescent="0.3">
      <c r="U1467" s="10">
        <v>1462</v>
      </c>
      <c r="V1467" s="12">
        <f t="shared" si="56"/>
        <v>7850000</v>
      </c>
      <c r="W1467" s="12">
        <f>SUM($V$5:V1467)</f>
        <v>5900230000</v>
      </c>
      <c r="X1467" s="12">
        <v>0</v>
      </c>
    </row>
    <row r="1468" spans="21:24" x14ac:dyDescent="0.3">
      <c r="U1468" s="10">
        <v>1463</v>
      </c>
      <c r="V1468" s="12">
        <f t="shared" si="56"/>
        <v>7850000</v>
      </c>
      <c r="W1468" s="12">
        <f>SUM($V$5:V1468)</f>
        <v>5908080000</v>
      </c>
      <c r="X1468" s="12">
        <v>0</v>
      </c>
    </row>
    <row r="1469" spans="21:24" x14ac:dyDescent="0.3">
      <c r="U1469" s="10">
        <v>1464</v>
      </c>
      <c r="V1469" s="12">
        <f t="shared" si="56"/>
        <v>7850000</v>
      </c>
      <c r="W1469" s="12">
        <f>SUM($V$5:V1469)</f>
        <v>5915930000</v>
      </c>
      <c r="X1469" s="12">
        <v>0</v>
      </c>
    </row>
    <row r="1470" spans="21:24" x14ac:dyDescent="0.3">
      <c r="U1470" s="10">
        <v>1465</v>
      </c>
      <c r="V1470" s="12">
        <f t="shared" si="56"/>
        <v>7900000</v>
      </c>
      <c r="W1470" s="12">
        <f>SUM($V$5:V1470)</f>
        <v>5923830000</v>
      </c>
      <c r="X1470" s="12">
        <v>0</v>
      </c>
    </row>
    <row r="1471" spans="21:24" x14ac:dyDescent="0.3">
      <c r="U1471" s="10">
        <v>1466</v>
      </c>
      <c r="V1471" s="12">
        <f t="shared" si="56"/>
        <v>7900000</v>
      </c>
      <c r="W1471" s="12">
        <f>SUM($V$5:V1471)</f>
        <v>5931730000</v>
      </c>
      <c r="X1471" s="12">
        <v>0</v>
      </c>
    </row>
    <row r="1472" spans="21:24" x14ac:dyDescent="0.3">
      <c r="U1472" s="10">
        <v>1467</v>
      </c>
      <c r="V1472" s="12">
        <f t="shared" si="56"/>
        <v>7900000</v>
      </c>
      <c r="W1472" s="12">
        <f>SUM($V$5:V1472)</f>
        <v>5939630000</v>
      </c>
      <c r="X1472" s="12">
        <v>0</v>
      </c>
    </row>
    <row r="1473" spans="21:24" x14ac:dyDescent="0.3">
      <c r="U1473" s="10">
        <v>1468</v>
      </c>
      <c r="V1473" s="12">
        <f t="shared" si="56"/>
        <v>7900000</v>
      </c>
      <c r="W1473" s="12">
        <f>SUM($V$5:V1473)</f>
        <v>5947530000</v>
      </c>
      <c r="X1473" s="12">
        <v>0</v>
      </c>
    </row>
    <row r="1474" spans="21:24" x14ac:dyDescent="0.3">
      <c r="U1474" s="10">
        <v>1469</v>
      </c>
      <c r="V1474" s="12">
        <f t="shared" si="56"/>
        <v>7900000</v>
      </c>
      <c r="W1474" s="12">
        <f>SUM($V$5:V1474)</f>
        <v>5955430000</v>
      </c>
      <c r="X1474" s="12">
        <v>0</v>
      </c>
    </row>
    <row r="1475" spans="21:24" x14ac:dyDescent="0.3">
      <c r="U1475" s="10">
        <v>1470</v>
      </c>
      <c r="V1475" s="12">
        <f t="shared" si="56"/>
        <v>7900000</v>
      </c>
      <c r="W1475" s="12">
        <f>SUM($V$5:V1475)</f>
        <v>5963330000</v>
      </c>
      <c r="X1475" s="12">
        <v>0</v>
      </c>
    </row>
    <row r="1476" spans="21:24" x14ac:dyDescent="0.3">
      <c r="U1476" s="10">
        <v>1471</v>
      </c>
      <c r="V1476" s="12">
        <f t="shared" si="56"/>
        <v>7900000</v>
      </c>
      <c r="W1476" s="12">
        <f>SUM($V$5:V1476)</f>
        <v>5971230000</v>
      </c>
      <c r="X1476" s="12">
        <v>0</v>
      </c>
    </row>
    <row r="1477" spans="21:24" x14ac:dyDescent="0.3">
      <c r="U1477" s="10">
        <v>1472</v>
      </c>
      <c r="V1477" s="12">
        <f t="shared" si="56"/>
        <v>7900000</v>
      </c>
      <c r="W1477" s="12">
        <f>SUM($V$5:V1477)</f>
        <v>5979130000</v>
      </c>
      <c r="X1477" s="12">
        <v>0</v>
      </c>
    </row>
    <row r="1478" spans="21:24" x14ac:dyDescent="0.3">
      <c r="U1478" s="10">
        <v>1473</v>
      </c>
      <c r="V1478" s="12">
        <f t="shared" si="56"/>
        <v>7900000</v>
      </c>
      <c r="W1478" s="12">
        <f>SUM($V$5:V1478)</f>
        <v>5987030000</v>
      </c>
      <c r="X1478" s="12">
        <v>0</v>
      </c>
    </row>
    <row r="1479" spans="21:24" x14ac:dyDescent="0.3">
      <c r="U1479" s="10">
        <v>1474</v>
      </c>
      <c r="V1479" s="12">
        <f t="shared" si="56"/>
        <v>7900000</v>
      </c>
      <c r="W1479" s="12">
        <f>SUM($V$5:V1479)</f>
        <v>5994930000</v>
      </c>
      <c r="X1479" s="12">
        <v>0</v>
      </c>
    </row>
    <row r="1480" spans="21:24" x14ac:dyDescent="0.3">
      <c r="U1480" s="10">
        <v>1475</v>
      </c>
      <c r="V1480" s="12">
        <f t="shared" si="56"/>
        <v>7950000</v>
      </c>
      <c r="W1480" s="12">
        <f>SUM($V$5:V1480)</f>
        <v>6002880000</v>
      </c>
      <c r="X1480" s="12">
        <v>0</v>
      </c>
    </row>
    <row r="1481" spans="21:24" x14ac:dyDescent="0.3">
      <c r="U1481" s="10">
        <v>1476</v>
      </c>
      <c r="V1481" s="12">
        <f t="shared" si="56"/>
        <v>7950000</v>
      </c>
      <c r="W1481" s="12">
        <f>SUM($V$5:V1481)</f>
        <v>6010830000</v>
      </c>
      <c r="X1481" s="12">
        <v>0</v>
      </c>
    </row>
    <row r="1482" spans="21:24" x14ac:dyDescent="0.3">
      <c r="U1482" s="10">
        <v>1477</v>
      </c>
      <c r="V1482" s="12">
        <f t="shared" si="56"/>
        <v>7950000</v>
      </c>
      <c r="W1482" s="12">
        <f>SUM($V$5:V1482)</f>
        <v>6018780000</v>
      </c>
      <c r="X1482" s="12">
        <v>0</v>
      </c>
    </row>
    <row r="1483" spans="21:24" x14ac:dyDescent="0.3">
      <c r="U1483" s="10">
        <v>1478</v>
      </c>
      <c r="V1483" s="12">
        <f t="shared" si="56"/>
        <v>7950000</v>
      </c>
      <c r="W1483" s="12">
        <f>SUM($V$5:V1483)</f>
        <v>6026730000</v>
      </c>
      <c r="X1483" s="12">
        <v>0</v>
      </c>
    </row>
    <row r="1484" spans="21:24" x14ac:dyDescent="0.3">
      <c r="U1484" s="10">
        <v>1479</v>
      </c>
      <c r="V1484" s="12">
        <f t="shared" si="56"/>
        <v>7950000</v>
      </c>
      <c r="W1484" s="12">
        <f>SUM($V$5:V1484)</f>
        <v>6034680000</v>
      </c>
      <c r="X1484" s="12">
        <v>0</v>
      </c>
    </row>
    <row r="1485" spans="21:24" x14ac:dyDescent="0.3">
      <c r="U1485" s="10">
        <v>1480</v>
      </c>
      <c r="V1485" s="12">
        <f t="shared" si="56"/>
        <v>7950000</v>
      </c>
      <c r="W1485" s="12">
        <f>SUM($V$5:V1485)</f>
        <v>6042630000</v>
      </c>
      <c r="X1485" s="12">
        <v>0</v>
      </c>
    </row>
    <row r="1486" spans="21:24" x14ac:dyDescent="0.3">
      <c r="U1486" s="10">
        <v>1481</v>
      </c>
      <c r="V1486" s="12">
        <f t="shared" si="56"/>
        <v>7950000</v>
      </c>
      <c r="W1486" s="12">
        <f>SUM($V$5:V1486)</f>
        <v>6050580000</v>
      </c>
      <c r="X1486" s="12">
        <v>0</v>
      </c>
    </row>
    <row r="1487" spans="21:24" x14ac:dyDescent="0.3">
      <c r="U1487" s="10">
        <v>1482</v>
      </c>
      <c r="V1487" s="12">
        <f t="shared" si="56"/>
        <v>7950000</v>
      </c>
      <c r="W1487" s="12">
        <f>SUM($V$5:V1487)</f>
        <v>6058530000</v>
      </c>
      <c r="X1487" s="12">
        <v>0</v>
      </c>
    </row>
    <row r="1488" spans="21:24" x14ac:dyDescent="0.3">
      <c r="U1488" s="10">
        <v>1483</v>
      </c>
      <c r="V1488" s="12">
        <f t="shared" si="56"/>
        <v>7950000</v>
      </c>
      <c r="W1488" s="12">
        <f>SUM($V$5:V1488)</f>
        <v>6066480000</v>
      </c>
      <c r="X1488" s="12">
        <v>0</v>
      </c>
    </row>
    <row r="1489" spans="21:24" x14ac:dyDescent="0.3">
      <c r="U1489" s="10">
        <v>1484</v>
      </c>
      <c r="V1489" s="12">
        <f t="shared" ref="V1489:V1552" si="57">V1479+50000</f>
        <v>7950000</v>
      </c>
      <c r="W1489" s="12">
        <f>SUM($V$5:V1489)</f>
        <v>6074430000</v>
      </c>
      <c r="X1489" s="12">
        <v>0</v>
      </c>
    </row>
    <row r="1490" spans="21:24" x14ac:dyDescent="0.3">
      <c r="U1490" s="10">
        <v>1485</v>
      </c>
      <c r="V1490" s="12">
        <f t="shared" si="57"/>
        <v>8000000</v>
      </c>
      <c r="W1490" s="12">
        <f>SUM($V$5:V1490)</f>
        <v>6082430000</v>
      </c>
      <c r="X1490" s="12">
        <v>0</v>
      </c>
    </row>
    <row r="1491" spans="21:24" x14ac:dyDescent="0.3">
      <c r="U1491" s="10">
        <v>1486</v>
      </c>
      <c r="V1491" s="12">
        <f t="shared" si="57"/>
        <v>8000000</v>
      </c>
      <c r="W1491" s="12">
        <f>SUM($V$5:V1491)</f>
        <v>6090430000</v>
      </c>
      <c r="X1491" s="12">
        <v>0</v>
      </c>
    </row>
    <row r="1492" spans="21:24" x14ac:dyDescent="0.3">
      <c r="U1492" s="10">
        <v>1487</v>
      </c>
      <c r="V1492" s="12">
        <f t="shared" si="57"/>
        <v>8000000</v>
      </c>
      <c r="W1492" s="12">
        <f>SUM($V$5:V1492)</f>
        <v>6098430000</v>
      </c>
      <c r="X1492" s="12">
        <v>0</v>
      </c>
    </row>
    <row r="1493" spans="21:24" x14ac:dyDescent="0.3">
      <c r="U1493" s="10">
        <v>1488</v>
      </c>
      <c r="V1493" s="12">
        <f t="shared" si="57"/>
        <v>8000000</v>
      </c>
      <c r="W1493" s="12">
        <f>SUM($V$5:V1493)</f>
        <v>6106430000</v>
      </c>
      <c r="X1493" s="12">
        <v>0</v>
      </c>
    </row>
    <row r="1494" spans="21:24" x14ac:dyDescent="0.3">
      <c r="U1494" s="10">
        <v>1489</v>
      </c>
      <c r="V1494" s="12">
        <f t="shared" si="57"/>
        <v>8000000</v>
      </c>
      <c r="W1494" s="12">
        <f>SUM($V$5:V1494)</f>
        <v>6114430000</v>
      </c>
      <c r="X1494" s="12">
        <v>0</v>
      </c>
    </row>
    <row r="1495" spans="21:24" x14ac:dyDescent="0.3">
      <c r="U1495" s="10">
        <v>1490</v>
      </c>
      <c r="V1495" s="12">
        <f t="shared" si="57"/>
        <v>8000000</v>
      </c>
      <c r="W1495" s="12">
        <f>SUM($V$5:V1495)</f>
        <v>6122430000</v>
      </c>
      <c r="X1495" s="12">
        <v>0</v>
      </c>
    </row>
    <row r="1496" spans="21:24" x14ac:dyDescent="0.3">
      <c r="U1496" s="10">
        <v>1491</v>
      </c>
      <c r="V1496" s="12">
        <f t="shared" si="57"/>
        <v>8000000</v>
      </c>
      <c r="W1496" s="12">
        <f>SUM($V$5:V1496)</f>
        <v>6130430000</v>
      </c>
      <c r="X1496" s="12">
        <v>0</v>
      </c>
    </row>
    <row r="1497" spans="21:24" x14ac:dyDescent="0.3">
      <c r="U1497" s="10">
        <v>1492</v>
      </c>
      <c r="V1497" s="12">
        <f t="shared" si="57"/>
        <v>8000000</v>
      </c>
      <c r="W1497" s="12">
        <f>SUM($V$5:V1497)</f>
        <v>6138430000</v>
      </c>
      <c r="X1497" s="12">
        <v>0</v>
      </c>
    </row>
    <row r="1498" spans="21:24" x14ac:dyDescent="0.3">
      <c r="U1498" s="10">
        <v>1493</v>
      </c>
      <c r="V1498" s="12">
        <f t="shared" si="57"/>
        <v>8000000</v>
      </c>
      <c r="W1498" s="12">
        <f>SUM($V$5:V1498)</f>
        <v>6146430000</v>
      </c>
      <c r="X1498" s="12">
        <v>0</v>
      </c>
    </row>
    <row r="1499" spans="21:24" x14ac:dyDescent="0.3">
      <c r="U1499" s="10">
        <v>1494</v>
      </c>
      <c r="V1499" s="12">
        <f t="shared" si="57"/>
        <v>8000000</v>
      </c>
      <c r="W1499" s="12">
        <f>SUM($V$5:V1499)</f>
        <v>6154430000</v>
      </c>
      <c r="X1499" s="12">
        <v>0</v>
      </c>
    </row>
    <row r="1500" spans="21:24" x14ac:dyDescent="0.3">
      <c r="U1500" s="10">
        <v>1495</v>
      </c>
      <c r="V1500" s="12">
        <f t="shared" si="57"/>
        <v>8050000</v>
      </c>
      <c r="W1500" s="12">
        <f>SUM($V$5:V1500)</f>
        <v>6162480000</v>
      </c>
      <c r="X1500" s="12">
        <v>0</v>
      </c>
    </row>
    <row r="1501" spans="21:24" x14ac:dyDescent="0.3">
      <c r="U1501" s="10">
        <v>1496</v>
      </c>
      <c r="V1501" s="12">
        <f t="shared" si="57"/>
        <v>8050000</v>
      </c>
      <c r="W1501" s="12">
        <f>SUM($V$5:V1501)</f>
        <v>6170530000</v>
      </c>
      <c r="X1501" s="12">
        <v>0</v>
      </c>
    </row>
    <row r="1502" spans="21:24" x14ac:dyDescent="0.3">
      <c r="U1502" s="10">
        <v>1497</v>
      </c>
      <c r="V1502" s="12">
        <f t="shared" si="57"/>
        <v>8050000</v>
      </c>
      <c r="W1502" s="12">
        <f>SUM($V$5:V1502)</f>
        <v>6178580000</v>
      </c>
      <c r="X1502" s="12">
        <v>0</v>
      </c>
    </row>
    <row r="1503" spans="21:24" x14ac:dyDescent="0.3">
      <c r="U1503" s="10">
        <v>1498</v>
      </c>
      <c r="V1503" s="12">
        <f t="shared" si="57"/>
        <v>8050000</v>
      </c>
      <c r="W1503" s="12">
        <f>SUM($V$5:V1503)</f>
        <v>6186630000</v>
      </c>
      <c r="X1503" s="12">
        <v>0</v>
      </c>
    </row>
    <row r="1504" spans="21:24" x14ac:dyDescent="0.3">
      <c r="U1504" s="10">
        <v>1499</v>
      </c>
      <c r="V1504" s="12">
        <f t="shared" si="57"/>
        <v>8050000</v>
      </c>
      <c r="W1504" s="12">
        <f>SUM($V$5:V1504)</f>
        <v>6194680000</v>
      </c>
      <c r="X1504" s="12">
        <v>0</v>
      </c>
    </row>
    <row r="1505" spans="21:24" x14ac:dyDescent="0.3">
      <c r="U1505" s="10">
        <v>1500</v>
      </c>
      <c r="V1505" s="12">
        <f t="shared" si="57"/>
        <v>8050000</v>
      </c>
      <c r="W1505" s="12">
        <f>SUM($V$5:V1505)</f>
        <v>6202730000</v>
      </c>
      <c r="X1505" s="12">
        <v>0</v>
      </c>
    </row>
    <row r="1506" spans="21:24" x14ac:dyDescent="0.3">
      <c r="U1506" s="10">
        <v>1501</v>
      </c>
      <c r="V1506" s="12">
        <f t="shared" si="57"/>
        <v>8050000</v>
      </c>
      <c r="W1506" s="12">
        <f>SUM($V$5:V1506)</f>
        <v>6210780000</v>
      </c>
      <c r="X1506" s="12">
        <v>0</v>
      </c>
    </row>
    <row r="1507" spans="21:24" x14ac:dyDescent="0.3">
      <c r="U1507" s="10">
        <v>1502</v>
      </c>
      <c r="V1507" s="12">
        <f t="shared" si="57"/>
        <v>8050000</v>
      </c>
      <c r="W1507" s="12">
        <f>SUM($V$5:V1507)</f>
        <v>6218830000</v>
      </c>
      <c r="X1507" s="12">
        <v>0</v>
      </c>
    </row>
    <row r="1508" spans="21:24" x14ac:dyDescent="0.3">
      <c r="U1508" s="10">
        <v>1503</v>
      </c>
      <c r="V1508" s="12">
        <f t="shared" si="57"/>
        <v>8050000</v>
      </c>
      <c r="W1508" s="12">
        <f>SUM($V$5:V1508)</f>
        <v>6226880000</v>
      </c>
      <c r="X1508" s="12">
        <v>0</v>
      </c>
    </row>
    <row r="1509" spans="21:24" x14ac:dyDescent="0.3">
      <c r="U1509" s="10">
        <v>1504</v>
      </c>
      <c r="V1509" s="12">
        <f t="shared" si="57"/>
        <v>8050000</v>
      </c>
      <c r="W1509" s="12">
        <f>SUM($V$5:V1509)</f>
        <v>6234930000</v>
      </c>
      <c r="X1509" s="12">
        <v>0</v>
      </c>
    </row>
    <row r="1510" spans="21:24" x14ac:dyDescent="0.3">
      <c r="U1510" s="10">
        <v>1505</v>
      </c>
      <c r="V1510" s="12">
        <f t="shared" si="57"/>
        <v>8100000</v>
      </c>
      <c r="W1510" s="12">
        <f>SUM($V$5:V1510)</f>
        <v>6243030000</v>
      </c>
      <c r="X1510" s="12">
        <v>0</v>
      </c>
    </row>
    <row r="1511" spans="21:24" x14ac:dyDescent="0.3">
      <c r="U1511" s="10">
        <v>1506</v>
      </c>
      <c r="V1511" s="12">
        <f t="shared" si="57"/>
        <v>8100000</v>
      </c>
      <c r="W1511" s="12">
        <f>SUM($V$5:V1511)</f>
        <v>6251130000</v>
      </c>
      <c r="X1511" s="12">
        <v>0</v>
      </c>
    </row>
    <row r="1512" spans="21:24" x14ac:dyDescent="0.3">
      <c r="U1512" s="10">
        <v>1507</v>
      </c>
      <c r="V1512" s="12">
        <f t="shared" si="57"/>
        <v>8100000</v>
      </c>
      <c r="W1512" s="12">
        <f>SUM($V$5:V1512)</f>
        <v>6259230000</v>
      </c>
      <c r="X1512" s="12">
        <v>0</v>
      </c>
    </row>
    <row r="1513" spans="21:24" x14ac:dyDescent="0.3">
      <c r="U1513" s="10">
        <v>1508</v>
      </c>
      <c r="V1513" s="12">
        <f t="shared" si="57"/>
        <v>8100000</v>
      </c>
      <c r="W1513" s="12">
        <f>SUM($V$5:V1513)</f>
        <v>6267330000</v>
      </c>
      <c r="X1513" s="12">
        <v>0</v>
      </c>
    </row>
    <row r="1514" spans="21:24" x14ac:dyDescent="0.3">
      <c r="U1514" s="10">
        <v>1509</v>
      </c>
      <c r="V1514" s="12">
        <f t="shared" si="57"/>
        <v>8100000</v>
      </c>
      <c r="W1514" s="12">
        <f>SUM($V$5:V1514)</f>
        <v>6275430000</v>
      </c>
      <c r="X1514" s="12">
        <v>0</v>
      </c>
    </row>
    <row r="1515" spans="21:24" x14ac:dyDescent="0.3">
      <c r="U1515" s="10">
        <v>1510</v>
      </c>
      <c r="V1515" s="12">
        <f t="shared" si="57"/>
        <v>8100000</v>
      </c>
      <c r="W1515" s="12">
        <f>SUM($V$5:V1515)</f>
        <v>6283530000</v>
      </c>
      <c r="X1515" s="12">
        <v>0</v>
      </c>
    </row>
    <row r="1516" spans="21:24" x14ac:dyDescent="0.3">
      <c r="U1516" s="10">
        <v>1511</v>
      </c>
      <c r="V1516" s="12">
        <f t="shared" si="57"/>
        <v>8100000</v>
      </c>
      <c r="W1516" s="12">
        <f>SUM($V$5:V1516)</f>
        <v>6291630000</v>
      </c>
      <c r="X1516" s="12">
        <v>0</v>
      </c>
    </row>
    <row r="1517" spans="21:24" x14ac:dyDescent="0.3">
      <c r="U1517" s="10">
        <v>1512</v>
      </c>
      <c r="V1517" s="12">
        <f t="shared" si="57"/>
        <v>8100000</v>
      </c>
      <c r="W1517" s="12">
        <f>SUM($V$5:V1517)</f>
        <v>6299730000</v>
      </c>
      <c r="X1517" s="12">
        <v>0</v>
      </c>
    </row>
    <row r="1518" spans="21:24" x14ac:dyDescent="0.3">
      <c r="U1518" s="10">
        <v>1513</v>
      </c>
      <c r="V1518" s="12">
        <f t="shared" si="57"/>
        <v>8100000</v>
      </c>
      <c r="W1518" s="12">
        <f>SUM($V$5:V1518)</f>
        <v>6307830000</v>
      </c>
      <c r="X1518" s="12">
        <v>0</v>
      </c>
    </row>
    <row r="1519" spans="21:24" x14ac:dyDescent="0.3">
      <c r="U1519" s="10">
        <v>1514</v>
      </c>
      <c r="V1519" s="12">
        <f t="shared" si="57"/>
        <v>8100000</v>
      </c>
      <c r="W1519" s="12">
        <f>SUM($V$5:V1519)</f>
        <v>6315930000</v>
      </c>
      <c r="X1519" s="12">
        <v>0</v>
      </c>
    </row>
    <row r="1520" spans="21:24" x14ac:dyDescent="0.3">
      <c r="U1520" s="10">
        <v>1515</v>
      </c>
      <c r="V1520" s="12">
        <f t="shared" si="57"/>
        <v>8150000</v>
      </c>
      <c r="W1520" s="12">
        <f>SUM($V$5:V1520)</f>
        <v>6324080000</v>
      </c>
      <c r="X1520" s="12">
        <v>0</v>
      </c>
    </row>
    <row r="1521" spans="21:24" x14ac:dyDescent="0.3">
      <c r="U1521" s="10">
        <v>1516</v>
      </c>
      <c r="V1521" s="12">
        <f t="shared" si="57"/>
        <v>8150000</v>
      </c>
      <c r="W1521" s="12">
        <f>SUM($V$5:V1521)</f>
        <v>6332230000</v>
      </c>
      <c r="X1521" s="12">
        <v>0</v>
      </c>
    </row>
    <row r="1522" spans="21:24" x14ac:dyDescent="0.3">
      <c r="U1522" s="10">
        <v>1517</v>
      </c>
      <c r="V1522" s="12">
        <f t="shared" si="57"/>
        <v>8150000</v>
      </c>
      <c r="W1522" s="12">
        <f>SUM($V$5:V1522)</f>
        <v>6340380000</v>
      </c>
      <c r="X1522" s="12">
        <v>0</v>
      </c>
    </row>
    <row r="1523" spans="21:24" x14ac:dyDescent="0.3">
      <c r="U1523" s="10">
        <v>1518</v>
      </c>
      <c r="V1523" s="12">
        <f t="shared" si="57"/>
        <v>8150000</v>
      </c>
      <c r="W1523" s="12">
        <f>SUM($V$5:V1523)</f>
        <v>6348530000</v>
      </c>
      <c r="X1523" s="12">
        <v>0</v>
      </c>
    </row>
    <row r="1524" spans="21:24" x14ac:dyDescent="0.3">
      <c r="U1524" s="10">
        <v>1519</v>
      </c>
      <c r="V1524" s="12">
        <f t="shared" si="57"/>
        <v>8150000</v>
      </c>
      <c r="W1524" s="12">
        <f>SUM($V$5:V1524)</f>
        <v>6356680000</v>
      </c>
      <c r="X1524" s="12">
        <v>0</v>
      </c>
    </row>
    <row r="1525" spans="21:24" x14ac:dyDescent="0.3">
      <c r="U1525" s="10">
        <v>1520</v>
      </c>
      <c r="V1525" s="12">
        <f t="shared" si="57"/>
        <v>8150000</v>
      </c>
      <c r="W1525" s="12">
        <f>SUM($V$5:V1525)</f>
        <v>6364830000</v>
      </c>
      <c r="X1525" s="12">
        <v>0</v>
      </c>
    </row>
    <row r="1526" spans="21:24" x14ac:dyDescent="0.3">
      <c r="U1526" s="10">
        <v>1521</v>
      </c>
      <c r="V1526" s="12">
        <f t="shared" si="57"/>
        <v>8150000</v>
      </c>
      <c r="W1526" s="12">
        <f>SUM($V$5:V1526)</f>
        <v>6372980000</v>
      </c>
      <c r="X1526" s="12">
        <v>0</v>
      </c>
    </row>
    <row r="1527" spans="21:24" x14ac:dyDescent="0.3">
      <c r="U1527" s="10">
        <v>1522</v>
      </c>
      <c r="V1527" s="12">
        <f t="shared" si="57"/>
        <v>8150000</v>
      </c>
      <c r="W1527" s="12">
        <f>SUM($V$5:V1527)</f>
        <v>6381130000</v>
      </c>
      <c r="X1527" s="12">
        <v>0</v>
      </c>
    </row>
    <row r="1528" spans="21:24" x14ac:dyDescent="0.3">
      <c r="U1528" s="10">
        <v>1523</v>
      </c>
      <c r="V1528" s="12">
        <f t="shared" si="57"/>
        <v>8150000</v>
      </c>
      <c r="W1528" s="12">
        <f>SUM($V$5:V1528)</f>
        <v>6389280000</v>
      </c>
      <c r="X1528" s="12">
        <v>0</v>
      </c>
    </row>
    <row r="1529" spans="21:24" x14ac:dyDescent="0.3">
      <c r="U1529" s="10">
        <v>1524</v>
      </c>
      <c r="V1529" s="12">
        <f t="shared" si="57"/>
        <v>8150000</v>
      </c>
      <c r="W1529" s="12">
        <f>SUM($V$5:V1529)</f>
        <v>6397430000</v>
      </c>
      <c r="X1529" s="12">
        <v>0</v>
      </c>
    </row>
    <row r="1530" spans="21:24" x14ac:dyDescent="0.3">
      <c r="U1530" s="10">
        <v>1525</v>
      </c>
      <c r="V1530" s="12">
        <f t="shared" si="57"/>
        <v>8200000</v>
      </c>
      <c r="W1530" s="12">
        <f>SUM($V$5:V1530)</f>
        <v>6405630000</v>
      </c>
      <c r="X1530" s="12">
        <v>0</v>
      </c>
    </row>
    <row r="1531" spans="21:24" x14ac:dyDescent="0.3">
      <c r="U1531" s="10">
        <v>1526</v>
      </c>
      <c r="V1531" s="12">
        <f t="shared" si="57"/>
        <v>8200000</v>
      </c>
      <c r="W1531" s="12">
        <f>SUM($V$5:V1531)</f>
        <v>6413830000</v>
      </c>
      <c r="X1531" s="12">
        <v>0</v>
      </c>
    </row>
    <row r="1532" spans="21:24" x14ac:dyDescent="0.3">
      <c r="U1532" s="10">
        <v>1527</v>
      </c>
      <c r="V1532" s="12">
        <f t="shared" si="57"/>
        <v>8200000</v>
      </c>
      <c r="W1532" s="12">
        <f>SUM($V$5:V1532)</f>
        <v>6422030000</v>
      </c>
      <c r="X1532" s="12">
        <v>0</v>
      </c>
    </row>
    <row r="1533" spans="21:24" x14ac:dyDescent="0.3">
      <c r="U1533" s="10">
        <v>1528</v>
      </c>
      <c r="V1533" s="12">
        <f t="shared" si="57"/>
        <v>8200000</v>
      </c>
      <c r="W1533" s="12">
        <f>SUM($V$5:V1533)</f>
        <v>6430230000</v>
      </c>
      <c r="X1533" s="12">
        <v>0</v>
      </c>
    </row>
    <row r="1534" spans="21:24" x14ac:dyDescent="0.3">
      <c r="U1534" s="10">
        <v>1529</v>
      </c>
      <c r="V1534" s="12">
        <f t="shared" si="57"/>
        <v>8200000</v>
      </c>
      <c r="W1534" s="12">
        <f>SUM($V$5:V1534)</f>
        <v>6438430000</v>
      </c>
      <c r="X1534" s="12">
        <v>0</v>
      </c>
    </row>
    <row r="1535" spans="21:24" x14ac:dyDescent="0.3">
      <c r="U1535" s="10">
        <v>1530</v>
      </c>
      <c r="V1535" s="12">
        <f t="shared" si="57"/>
        <v>8200000</v>
      </c>
      <c r="W1535" s="12">
        <f>SUM($V$5:V1535)</f>
        <v>6446630000</v>
      </c>
      <c r="X1535" s="12">
        <v>0</v>
      </c>
    </row>
    <row r="1536" spans="21:24" x14ac:dyDescent="0.3">
      <c r="U1536" s="10">
        <v>1531</v>
      </c>
      <c r="V1536" s="12">
        <f t="shared" si="57"/>
        <v>8200000</v>
      </c>
      <c r="W1536" s="12">
        <f>SUM($V$5:V1536)</f>
        <v>6454830000</v>
      </c>
      <c r="X1536" s="12">
        <v>0</v>
      </c>
    </row>
    <row r="1537" spans="21:24" x14ac:dyDescent="0.3">
      <c r="U1537" s="10">
        <v>1532</v>
      </c>
      <c r="V1537" s="12">
        <f t="shared" si="57"/>
        <v>8200000</v>
      </c>
      <c r="W1537" s="12">
        <f>SUM($V$5:V1537)</f>
        <v>6463030000</v>
      </c>
      <c r="X1537" s="12">
        <v>0</v>
      </c>
    </row>
    <row r="1538" spans="21:24" x14ac:dyDescent="0.3">
      <c r="U1538" s="10">
        <v>1533</v>
      </c>
      <c r="V1538" s="12">
        <f t="shared" si="57"/>
        <v>8200000</v>
      </c>
      <c r="W1538" s="12">
        <f>SUM($V$5:V1538)</f>
        <v>6471230000</v>
      </c>
      <c r="X1538" s="12">
        <v>0</v>
      </c>
    </row>
    <row r="1539" spans="21:24" x14ac:dyDescent="0.3">
      <c r="U1539" s="10">
        <v>1534</v>
      </c>
      <c r="V1539" s="12">
        <f t="shared" si="57"/>
        <v>8200000</v>
      </c>
      <c r="W1539" s="12">
        <f>SUM($V$5:V1539)</f>
        <v>6479430000</v>
      </c>
      <c r="X1539" s="12">
        <v>0</v>
      </c>
    </row>
    <row r="1540" spans="21:24" x14ac:dyDescent="0.3">
      <c r="U1540" s="10">
        <v>1535</v>
      </c>
      <c r="V1540" s="12">
        <f t="shared" si="57"/>
        <v>8250000</v>
      </c>
      <c r="W1540" s="12">
        <f>SUM($V$5:V1540)</f>
        <v>6487680000</v>
      </c>
      <c r="X1540" s="12">
        <v>0</v>
      </c>
    </row>
    <row r="1541" spans="21:24" x14ac:dyDescent="0.3">
      <c r="U1541" s="10">
        <v>1536</v>
      </c>
      <c r="V1541" s="12">
        <f t="shared" si="57"/>
        <v>8250000</v>
      </c>
      <c r="W1541" s="12">
        <f>SUM($V$5:V1541)</f>
        <v>6495930000</v>
      </c>
      <c r="X1541" s="12">
        <v>0</v>
      </c>
    </row>
    <row r="1542" spans="21:24" x14ac:dyDescent="0.3">
      <c r="U1542" s="10">
        <v>1537</v>
      </c>
      <c r="V1542" s="12">
        <f t="shared" si="57"/>
        <v>8250000</v>
      </c>
      <c r="W1542" s="12">
        <f>SUM($V$5:V1542)</f>
        <v>6504180000</v>
      </c>
      <c r="X1542" s="12">
        <v>0</v>
      </c>
    </row>
    <row r="1543" spans="21:24" x14ac:dyDescent="0.3">
      <c r="U1543" s="10">
        <v>1538</v>
      </c>
      <c r="V1543" s="12">
        <f t="shared" si="57"/>
        <v>8250000</v>
      </c>
      <c r="W1543" s="12">
        <f>SUM($V$5:V1543)</f>
        <v>6512430000</v>
      </c>
      <c r="X1543" s="12">
        <v>0</v>
      </c>
    </row>
    <row r="1544" spans="21:24" x14ac:dyDescent="0.3">
      <c r="U1544" s="10">
        <v>1539</v>
      </c>
      <c r="V1544" s="12">
        <f t="shared" si="57"/>
        <v>8250000</v>
      </c>
      <c r="W1544" s="12">
        <f>SUM($V$5:V1544)</f>
        <v>6520680000</v>
      </c>
      <c r="X1544" s="12">
        <v>0</v>
      </c>
    </row>
    <row r="1545" spans="21:24" x14ac:dyDescent="0.3">
      <c r="U1545" s="10">
        <v>1540</v>
      </c>
      <c r="V1545" s="12">
        <f t="shared" si="57"/>
        <v>8250000</v>
      </c>
      <c r="W1545" s="12">
        <f>SUM($V$5:V1545)</f>
        <v>6528930000</v>
      </c>
      <c r="X1545" s="12">
        <v>0</v>
      </c>
    </row>
    <row r="1546" spans="21:24" x14ac:dyDescent="0.3">
      <c r="U1546" s="10">
        <v>1541</v>
      </c>
      <c r="V1546" s="12">
        <f t="shared" si="57"/>
        <v>8250000</v>
      </c>
      <c r="W1546" s="12">
        <f>SUM($V$5:V1546)</f>
        <v>6537180000</v>
      </c>
      <c r="X1546" s="12">
        <v>0</v>
      </c>
    </row>
    <row r="1547" spans="21:24" x14ac:dyDescent="0.3">
      <c r="U1547" s="10">
        <v>1542</v>
      </c>
      <c r="V1547" s="12">
        <f t="shared" si="57"/>
        <v>8250000</v>
      </c>
      <c r="W1547" s="12">
        <f>SUM($V$5:V1547)</f>
        <v>6545430000</v>
      </c>
      <c r="X1547" s="12">
        <v>0</v>
      </c>
    </row>
    <row r="1548" spans="21:24" x14ac:dyDescent="0.3">
      <c r="U1548" s="10">
        <v>1543</v>
      </c>
      <c r="V1548" s="12">
        <f t="shared" si="57"/>
        <v>8250000</v>
      </c>
      <c r="W1548" s="12">
        <f>SUM($V$5:V1548)</f>
        <v>6553680000</v>
      </c>
      <c r="X1548" s="12">
        <v>0</v>
      </c>
    </row>
    <row r="1549" spans="21:24" x14ac:dyDescent="0.3">
      <c r="U1549" s="10">
        <v>1544</v>
      </c>
      <c r="V1549" s="12">
        <f t="shared" si="57"/>
        <v>8250000</v>
      </c>
      <c r="W1549" s="12">
        <f>SUM($V$5:V1549)</f>
        <v>6561930000</v>
      </c>
      <c r="X1549" s="12">
        <v>0</v>
      </c>
    </row>
    <row r="1550" spans="21:24" x14ac:dyDescent="0.3">
      <c r="U1550" s="10">
        <v>1545</v>
      </c>
      <c r="V1550" s="12">
        <f t="shared" si="57"/>
        <v>8300000</v>
      </c>
      <c r="W1550" s="12">
        <f>SUM($V$5:V1550)</f>
        <v>6570230000</v>
      </c>
      <c r="X1550" s="12">
        <v>0</v>
      </c>
    </row>
    <row r="1551" spans="21:24" x14ac:dyDescent="0.3">
      <c r="U1551" s="10">
        <v>1546</v>
      </c>
      <c r="V1551" s="12">
        <f t="shared" si="57"/>
        <v>8300000</v>
      </c>
      <c r="W1551" s="12">
        <f>SUM($V$5:V1551)</f>
        <v>6578530000</v>
      </c>
      <c r="X1551" s="12">
        <v>0</v>
      </c>
    </row>
    <row r="1552" spans="21:24" x14ac:dyDescent="0.3">
      <c r="U1552" s="10">
        <v>1547</v>
      </c>
      <c r="V1552" s="12">
        <f t="shared" si="57"/>
        <v>8300000</v>
      </c>
      <c r="W1552" s="12">
        <f>SUM($V$5:V1552)</f>
        <v>6586830000</v>
      </c>
      <c r="X1552" s="12">
        <v>0</v>
      </c>
    </row>
    <row r="1553" spans="21:24" x14ac:dyDescent="0.3">
      <c r="U1553" s="10">
        <v>1548</v>
      </c>
      <c r="V1553" s="12">
        <f t="shared" ref="V1553:V1616" si="58">V1543+50000</f>
        <v>8300000</v>
      </c>
      <c r="W1553" s="12">
        <f>SUM($V$5:V1553)</f>
        <v>6595130000</v>
      </c>
      <c r="X1553" s="12">
        <v>0</v>
      </c>
    </row>
    <row r="1554" spans="21:24" x14ac:dyDescent="0.3">
      <c r="U1554" s="10">
        <v>1549</v>
      </c>
      <c r="V1554" s="12">
        <f t="shared" si="58"/>
        <v>8300000</v>
      </c>
      <c r="W1554" s="12">
        <f>SUM($V$5:V1554)</f>
        <v>6603430000</v>
      </c>
      <c r="X1554" s="12">
        <v>0</v>
      </c>
    </row>
    <row r="1555" spans="21:24" x14ac:dyDescent="0.3">
      <c r="U1555" s="10">
        <v>1550</v>
      </c>
      <c r="V1555" s="12">
        <f t="shared" si="58"/>
        <v>8300000</v>
      </c>
      <c r="W1555" s="12">
        <f>SUM($V$5:V1555)</f>
        <v>6611730000</v>
      </c>
      <c r="X1555" s="12">
        <v>0</v>
      </c>
    </row>
    <row r="1556" spans="21:24" x14ac:dyDescent="0.3">
      <c r="U1556" s="10">
        <v>1551</v>
      </c>
      <c r="V1556" s="12">
        <f t="shared" si="58"/>
        <v>8300000</v>
      </c>
      <c r="W1556" s="12">
        <f>SUM($V$5:V1556)</f>
        <v>6620030000</v>
      </c>
      <c r="X1556" s="12">
        <v>0</v>
      </c>
    </row>
    <row r="1557" spans="21:24" x14ac:dyDescent="0.3">
      <c r="U1557" s="10">
        <v>1552</v>
      </c>
      <c r="V1557" s="12">
        <f t="shared" si="58"/>
        <v>8300000</v>
      </c>
      <c r="W1557" s="12">
        <f>SUM($V$5:V1557)</f>
        <v>6628330000</v>
      </c>
      <c r="X1557" s="12">
        <v>0</v>
      </c>
    </row>
    <row r="1558" spans="21:24" x14ac:dyDescent="0.3">
      <c r="U1558" s="10">
        <v>1553</v>
      </c>
      <c r="V1558" s="12">
        <f t="shared" si="58"/>
        <v>8300000</v>
      </c>
      <c r="W1558" s="12">
        <f>SUM($V$5:V1558)</f>
        <v>6636630000</v>
      </c>
      <c r="X1558" s="12">
        <v>0</v>
      </c>
    </row>
    <row r="1559" spans="21:24" x14ac:dyDescent="0.3">
      <c r="U1559" s="10">
        <v>1554</v>
      </c>
      <c r="V1559" s="12">
        <f t="shared" si="58"/>
        <v>8300000</v>
      </c>
      <c r="W1559" s="12">
        <f>SUM($V$5:V1559)</f>
        <v>6644930000</v>
      </c>
      <c r="X1559" s="12">
        <v>0</v>
      </c>
    </row>
    <row r="1560" spans="21:24" x14ac:dyDescent="0.3">
      <c r="U1560" s="10">
        <v>1555</v>
      </c>
      <c r="V1560" s="12">
        <f t="shared" si="58"/>
        <v>8350000</v>
      </c>
      <c r="W1560" s="12">
        <f>SUM($V$5:V1560)</f>
        <v>6653280000</v>
      </c>
      <c r="X1560" s="12">
        <v>0</v>
      </c>
    </row>
    <row r="1561" spans="21:24" x14ac:dyDescent="0.3">
      <c r="U1561" s="10">
        <v>1556</v>
      </c>
      <c r="V1561" s="12">
        <f t="shared" si="58"/>
        <v>8350000</v>
      </c>
      <c r="W1561" s="12">
        <f>SUM($V$5:V1561)</f>
        <v>6661630000</v>
      </c>
      <c r="X1561" s="12">
        <v>0</v>
      </c>
    </row>
    <row r="1562" spans="21:24" x14ac:dyDescent="0.3">
      <c r="U1562" s="10">
        <v>1557</v>
      </c>
      <c r="V1562" s="12">
        <f t="shared" si="58"/>
        <v>8350000</v>
      </c>
      <c r="W1562" s="12">
        <f>SUM($V$5:V1562)</f>
        <v>6669980000</v>
      </c>
      <c r="X1562" s="12">
        <v>0</v>
      </c>
    </row>
    <row r="1563" spans="21:24" x14ac:dyDescent="0.3">
      <c r="U1563" s="10">
        <v>1558</v>
      </c>
      <c r="V1563" s="12">
        <f t="shared" si="58"/>
        <v>8350000</v>
      </c>
      <c r="W1563" s="12">
        <f>SUM($V$5:V1563)</f>
        <v>6678330000</v>
      </c>
      <c r="X1563" s="12">
        <v>0</v>
      </c>
    </row>
    <row r="1564" spans="21:24" x14ac:dyDescent="0.3">
      <c r="U1564" s="10">
        <v>1559</v>
      </c>
      <c r="V1564" s="12">
        <f t="shared" si="58"/>
        <v>8350000</v>
      </c>
      <c r="W1564" s="12">
        <f>SUM($V$5:V1564)</f>
        <v>6686680000</v>
      </c>
      <c r="X1564" s="12">
        <v>0</v>
      </c>
    </row>
    <row r="1565" spans="21:24" x14ac:dyDescent="0.3">
      <c r="U1565" s="10">
        <v>1560</v>
      </c>
      <c r="V1565" s="12">
        <f t="shared" si="58"/>
        <v>8350000</v>
      </c>
      <c r="W1565" s="12">
        <f>SUM($V$5:V1565)</f>
        <v>6695030000</v>
      </c>
      <c r="X1565" s="12">
        <v>0</v>
      </c>
    </row>
    <row r="1566" spans="21:24" x14ac:dyDescent="0.3">
      <c r="U1566" s="10">
        <v>1561</v>
      </c>
      <c r="V1566" s="12">
        <f t="shared" si="58"/>
        <v>8350000</v>
      </c>
      <c r="W1566" s="12">
        <f>SUM($V$5:V1566)</f>
        <v>6703380000</v>
      </c>
      <c r="X1566" s="12">
        <v>0</v>
      </c>
    </row>
    <row r="1567" spans="21:24" x14ac:dyDescent="0.3">
      <c r="U1567" s="10">
        <v>1562</v>
      </c>
      <c r="V1567" s="12">
        <f t="shared" si="58"/>
        <v>8350000</v>
      </c>
      <c r="W1567" s="12">
        <f>SUM($V$5:V1567)</f>
        <v>6711730000</v>
      </c>
      <c r="X1567" s="12">
        <v>0</v>
      </c>
    </row>
    <row r="1568" spans="21:24" x14ac:dyDescent="0.3">
      <c r="U1568" s="10">
        <v>1563</v>
      </c>
      <c r="V1568" s="12">
        <f t="shared" si="58"/>
        <v>8350000</v>
      </c>
      <c r="W1568" s="12">
        <f>SUM($V$5:V1568)</f>
        <v>6720080000</v>
      </c>
      <c r="X1568" s="12">
        <v>0</v>
      </c>
    </row>
    <row r="1569" spans="21:24" x14ac:dyDescent="0.3">
      <c r="U1569" s="10">
        <v>1564</v>
      </c>
      <c r="V1569" s="12">
        <f t="shared" si="58"/>
        <v>8350000</v>
      </c>
      <c r="W1569" s="12">
        <f>SUM($V$5:V1569)</f>
        <v>6728430000</v>
      </c>
      <c r="X1569" s="12">
        <v>0</v>
      </c>
    </row>
    <row r="1570" spans="21:24" x14ac:dyDescent="0.3">
      <c r="U1570" s="10">
        <v>1565</v>
      </c>
      <c r="V1570" s="12">
        <f t="shared" si="58"/>
        <v>8400000</v>
      </c>
      <c r="W1570" s="12">
        <f>SUM($V$5:V1570)</f>
        <v>6736830000</v>
      </c>
      <c r="X1570" s="12">
        <v>0</v>
      </c>
    </row>
    <row r="1571" spans="21:24" x14ac:dyDescent="0.3">
      <c r="U1571" s="10">
        <v>1566</v>
      </c>
      <c r="V1571" s="12">
        <f t="shared" si="58"/>
        <v>8400000</v>
      </c>
      <c r="W1571" s="12">
        <f>SUM($V$5:V1571)</f>
        <v>6745230000</v>
      </c>
      <c r="X1571" s="12">
        <v>0</v>
      </c>
    </row>
    <row r="1572" spans="21:24" x14ac:dyDescent="0.3">
      <c r="U1572" s="10">
        <v>1567</v>
      </c>
      <c r="V1572" s="12">
        <f t="shared" si="58"/>
        <v>8400000</v>
      </c>
      <c r="W1572" s="12">
        <f>SUM($V$5:V1572)</f>
        <v>6753630000</v>
      </c>
      <c r="X1572" s="12">
        <v>0</v>
      </c>
    </row>
    <row r="1573" spans="21:24" x14ac:dyDescent="0.3">
      <c r="U1573" s="10">
        <v>1568</v>
      </c>
      <c r="V1573" s="12">
        <f t="shared" si="58"/>
        <v>8400000</v>
      </c>
      <c r="W1573" s="12">
        <f>SUM($V$5:V1573)</f>
        <v>6762030000</v>
      </c>
      <c r="X1573" s="12">
        <v>0</v>
      </c>
    </row>
    <row r="1574" spans="21:24" x14ac:dyDescent="0.3">
      <c r="U1574" s="10">
        <v>1569</v>
      </c>
      <c r="V1574" s="12">
        <f t="shared" si="58"/>
        <v>8400000</v>
      </c>
      <c r="W1574" s="12">
        <f>SUM($V$5:V1574)</f>
        <v>6770430000</v>
      </c>
      <c r="X1574" s="12">
        <v>0</v>
      </c>
    </row>
    <row r="1575" spans="21:24" x14ac:dyDescent="0.3">
      <c r="U1575" s="10">
        <v>1570</v>
      </c>
      <c r="V1575" s="12">
        <f t="shared" si="58"/>
        <v>8400000</v>
      </c>
      <c r="W1575" s="12">
        <f>SUM($V$5:V1575)</f>
        <v>6778830000</v>
      </c>
      <c r="X1575" s="12">
        <v>0</v>
      </c>
    </row>
    <row r="1576" spans="21:24" x14ac:dyDescent="0.3">
      <c r="U1576" s="10">
        <v>1571</v>
      </c>
      <c r="V1576" s="12">
        <f t="shared" si="58"/>
        <v>8400000</v>
      </c>
      <c r="W1576" s="12">
        <f>SUM($V$5:V1576)</f>
        <v>6787230000</v>
      </c>
      <c r="X1576" s="12">
        <v>0</v>
      </c>
    </row>
    <row r="1577" spans="21:24" x14ac:dyDescent="0.3">
      <c r="U1577" s="10">
        <v>1572</v>
      </c>
      <c r="V1577" s="12">
        <f t="shared" si="58"/>
        <v>8400000</v>
      </c>
      <c r="W1577" s="12">
        <f>SUM($V$5:V1577)</f>
        <v>6795630000</v>
      </c>
      <c r="X1577" s="12">
        <v>0</v>
      </c>
    </row>
    <row r="1578" spans="21:24" x14ac:dyDescent="0.3">
      <c r="U1578" s="10">
        <v>1573</v>
      </c>
      <c r="V1578" s="12">
        <f t="shared" si="58"/>
        <v>8400000</v>
      </c>
      <c r="W1578" s="12">
        <f>SUM($V$5:V1578)</f>
        <v>6804030000</v>
      </c>
      <c r="X1578" s="12">
        <v>0</v>
      </c>
    </row>
    <row r="1579" spans="21:24" x14ac:dyDescent="0.3">
      <c r="U1579" s="10">
        <v>1574</v>
      </c>
      <c r="V1579" s="12">
        <f t="shared" si="58"/>
        <v>8400000</v>
      </c>
      <c r="W1579" s="12">
        <f>SUM($V$5:V1579)</f>
        <v>6812430000</v>
      </c>
      <c r="X1579" s="12">
        <v>0</v>
      </c>
    </row>
    <row r="1580" spans="21:24" x14ac:dyDescent="0.3">
      <c r="U1580" s="10">
        <v>1575</v>
      </c>
      <c r="V1580" s="12">
        <f t="shared" si="58"/>
        <v>8450000</v>
      </c>
      <c r="W1580" s="12">
        <f>SUM($V$5:V1580)</f>
        <v>6820880000</v>
      </c>
      <c r="X1580" s="12">
        <v>0</v>
      </c>
    </row>
    <row r="1581" spans="21:24" x14ac:dyDescent="0.3">
      <c r="U1581" s="10">
        <v>1576</v>
      </c>
      <c r="V1581" s="12">
        <f t="shared" si="58"/>
        <v>8450000</v>
      </c>
      <c r="W1581" s="12">
        <f>SUM($V$5:V1581)</f>
        <v>6829330000</v>
      </c>
      <c r="X1581" s="12">
        <v>0</v>
      </c>
    </row>
    <row r="1582" spans="21:24" x14ac:dyDescent="0.3">
      <c r="U1582" s="10">
        <v>1577</v>
      </c>
      <c r="V1582" s="12">
        <f t="shared" si="58"/>
        <v>8450000</v>
      </c>
      <c r="W1582" s="12">
        <f>SUM($V$5:V1582)</f>
        <v>6837780000</v>
      </c>
      <c r="X1582" s="12">
        <v>0</v>
      </c>
    </row>
    <row r="1583" spans="21:24" x14ac:dyDescent="0.3">
      <c r="U1583" s="10">
        <v>1578</v>
      </c>
      <c r="V1583" s="12">
        <f t="shared" si="58"/>
        <v>8450000</v>
      </c>
      <c r="W1583" s="12">
        <f>SUM($V$5:V1583)</f>
        <v>6846230000</v>
      </c>
      <c r="X1583" s="12">
        <v>0</v>
      </c>
    </row>
    <row r="1584" spans="21:24" x14ac:dyDescent="0.3">
      <c r="U1584" s="10">
        <v>1579</v>
      </c>
      <c r="V1584" s="12">
        <f t="shared" si="58"/>
        <v>8450000</v>
      </c>
      <c r="W1584" s="12">
        <f>SUM($V$5:V1584)</f>
        <v>6854680000</v>
      </c>
      <c r="X1584" s="12">
        <v>0</v>
      </c>
    </row>
    <row r="1585" spans="21:24" x14ac:dyDescent="0.3">
      <c r="U1585" s="10">
        <v>1580</v>
      </c>
      <c r="V1585" s="12">
        <f t="shared" si="58"/>
        <v>8450000</v>
      </c>
      <c r="W1585" s="12">
        <f>SUM($V$5:V1585)</f>
        <v>6863130000</v>
      </c>
      <c r="X1585" s="12">
        <v>0</v>
      </c>
    </row>
    <row r="1586" spans="21:24" x14ac:dyDescent="0.3">
      <c r="U1586" s="10">
        <v>1581</v>
      </c>
      <c r="V1586" s="12">
        <f t="shared" si="58"/>
        <v>8450000</v>
      </c>
      <c r="W1586" s="12">
        <f>SUM($V$5:V1586)</f>
        <v>6871580000</v>
      </c>
      <c r="X1586" s="12">
        <v>0</v>
      </c>
    </row>
    <row r="1587" spans="21:24" x14ac:dyDescent="0.3">
      <c r="U1587" s="10">
        <v>1582</v>
      </c>
      <c r="V1587" s="12">
        <f t="shared" si="58"/>
        <v>8450000</v>
      </c>
      <c r="W1587" s="12">
        <f>SUM($V$5:V1587)</f>
        <v>6880030000</v>
      </c>
      <c r="X1587" s="12">
        <v>0</v>
      </c>
    </row>
    <row r="1588" spans="21:24" x14ac:dyDescent="0.3">
      <c r="U1588" s="10">
        <v>1583</v>
      </c>
      <c r="V1588" s="12">
        <f t="shared" si="58"/>
        <v>8450000</v>
      </c>
      <c r="W1588" s="12">
        <f>SUM($V$5:V1588)</f>
        <v>6888480000</v>
      </c>
      <c r="X1588" s="12">
        <v>0</v>
      </c>
    </row>
    <row r="1589" spans="21:24" x14ac:dyDescent="0.3">
      <c r="U1589" s="10">
        <v>1584</v>
      </c>
      <c r="V1589" s="12">
        <f t="shared" si="58"/>
        <v>8450000</v>
      </c>
      <c r="W1589" s="12">
        <f>SUM($V$5:V1589)</f>
        <v>6896930000</v>
      </c>
      <c r="X1589" s="12">
        <v>0</v>
      </c>
    </row>
    <row r="1590" spans="21:24" x14ac:dyDescent="0.3">
      <c r="U1590" s="10">
        <v>1585</v>
      </c>
      <c r="V1590" s="12">
        <f t="shared" si="58"/>
        <v>8500000</v>
      </c>
      <c r="W1590" s="12">
        <f>SUM($V$5:V1590)</f>
        <v>6905430000</v>
      </c>
      <c r="X1590" s="12">
        <v>0</v>
      </c>
    </row>
    <row r="1591" spans="21:24" x14ac:dyDescent="0.3">
      <c r="U1591" s="10">
        <v>1586</v>
      </c>
      <c r="V1591" s="12">
        <f t="shared" si="58"/>
        <v>8500000</v>
      </c>
      <c r="W1591" s="12">
        <f>SUM($V$5:V1591)</f>
        <v>6913930000</v>
      </c>
      <c r="X1591" s="12">
        <v>0</v>
      </c>
    </row>
    <row r="1592" spans="21:24" x14ac:dyDescent="0.3">
      <c r="U1592" s="10">
        <v>1587</v>
      </c>
      <c r="V1592" s="12">
        <f t="shared" si="58"/>
        <v>8500000</v>
      </c>
      <c r="W1592" s="12">
        <f>SUM($V$5:V1592)</f>
        <v>6922430000</v>
      </c>
      <c r="X1592" s="12">
        <v>0</v>
      </c>
    </row>
    <row r="1593" spans="21:24" x14ac:dyDescent="0.3">
      <c r="U1593" s="10">
        <v>1588</v>
      </c>
      <c r="V1593" s="12">
        <f t="shared" si="58"/>
        <v>8500000</v>
      </c>
      <c r="W1593" s="12">
        <f>SUM($V$5:V1593)</f>
        <v>6930930000</v>
      </c>
      <c r="X1593" s="12">
        <v>0</v>
      </c>
    </row>
    <row r="1594" spans="21:24" x14ac:dyDescent="0.3">
      <c r="U1594" s="10">
        <v>1589</v>
      </c>
      <c r="V1594" s="12">
        <f t="shared" si="58"/>
        <v>8500000</v>
      </c>
      <c r="W1594" s="12">
        <f>SUM($V$5:V1594)</f>
        <v>6939430000</v>
      </c>
      <c r="X1594" s="12">
        <v>0</v>
      </c>
    </row>
    <row r="1595" spans="21:24" x14ac:dyDescent="0.3">
      <c r="U1595" s="10">
        <v>1590</v>
      </c>
      <c r="V1595" s="12">
        <f t="shared" si="58"/>
        <v>8500000</v>
      </c>
      <c r="W1595" s="12">
        <f>SUM($V$5:V1595)</f>
        <v>6947930000</v>
      </c>
      <c r="X1595" s="12">
        <v>0</v>
      </c>
    </row>
    <row r="1596" spans="21:24" x14ac:dyDescent="0.3">
      <c r="U1596" s="10">
        <v>1591</v>
      </c>
      <c r="V1596" s="12">
        <f t="shared" si="58"/>
        <v>8500000</v>
      </c>
      <c r="W1596" s="12">
        <f>SUM($V$5:V1596)</f>
        <v>6956430000</v>
      </c>
      <c r="X1596" s="12">
        <v>0</v>
      </c>
    </row>
    <row r="1597" spans="21:24" x14ac:dyDescent="0.3">
      <c r="U1597" s="10">
        <v>1592</v>
      </c>
      <c r="V1597" s="12">
        <f t="shared" si="58"/>
        <v>8500000</v>
      </c>
      <c r="W1597" s="12">
        <f>SUM($V$5:V1597)</f>
        <v>6964930000</v>
      </c>
      <c r="X1597" s="12">
        <v>0</v>
      </c>
    </row>
    <row r="1598" spans="21:24" x14ac:dyDescent="0.3">
      <c r="U1598" s="10">
        <v>1593</v>
      </c>
      <c r="V1598" s="12">
        <f t="shared" si="58"/>
        <v>8500000</v>
      </c>
      <c r="W1598" s="12">
        <f>SUM($V$5:V1598)</f>
        <v>6973430000</v>
      </c>
      <c r="X1598" s="12">
        <v>0</v>
      </c>
    </row>
    <row r="1599" spans="21:24" x14ac:dyDescent="0.3">
      <c r="U1599" s="10">
        <v>1594</v>
      </c>
      <c r="V1599" s="12">
        <f t="shared" si="58"/>
        <v>8500000</v>
      </c>
      <c r="W1599" s="12">
        <f>SUM($V$5:V1599)</f>
        <v>6981930000</v>
      </c>
      <c r="X1599" s="12">
        <v>0</v>
      </c>
    </row>
    <row r="1600" spans="21:24" x14ac:dyDescent="0.3">
      <c r="U1600" s="10">
        <v>1595</v>
      </c>
      <c r="V1600" s="12">
        <f t="shared" si="58"/>
        <v>8550000</v>
      </c>
      <c r="W1600" s="12">
        <f>SUM($V$5:V1600)</f>
        <v>6990480000</v>
      </c>
      <c r="X1600" s="12">
        <v>0</v>
      </c>
    </row>
    <row r="1601" spans="21:24" x14ac:dyDescent="0.3">
      <c r="U1601" s="10">
        <v>1596</v>
      </c>
      <c r="V1601" s="12">
        <f t="shared" si="58"/>
        <v>8550000</v>
      </c>
      <c r="W1601" s="12">
        <f>SUM($V$5:V1601)</f>
        <v>6999030000</v>
      </c>
      <c r="X1601" s="12">
        <v>0</v>
      </c>
    </row>
    <row r="1602" spans="21:24" x14ac:dyDescent="0.3">
      <c r="U1602" s="10">
        <v>1597</v>
      </c>
      <c r="V1602" s="12">
        <f t="shared" si="58"/>
        <v>8550000</v>
      </c>
      <c r="W1602" s="12">
        <f>SUM($V$5:V1602)</f>
        <v>7007580000</v>
      </c>
      <c r="X1602" s="12">
        <v>0</v>
      </c>
    </row>
    <row r="1603" spans="21:24" x14ac:dyDescent="0.3">
      <c r="U1603" s="10">
        <v>1598</v>
      </c>
      <c r="V1603" s="12">
        <f t="shared" si="58"/>
        <v>8550000</v>
      </c>
      <c r="W1603" s="12">
        <f>SUM($V$5:V1603)</f>
        <v>7016130000</v>
      </c>
      <c r="X1603" s="12">
        <v>0</v>
      </c>
    </row>
    <row r="1604" spans="21:24" x14ac:dyDescent="0.3">
      <c r="U1604" s="10">
        <v>1599</v>
      </c>
      <c r="V1604" s="12">
        <f t="shared" si="58"/>
        <v>8550000</v>
      </c>
      <c r="W1604" s="12">
        <f>SUM($V$5:V1604)</f>
        <v>7024680000</v>
      </c>
      <c r="X1604" s="12">
        <v>0</v>
      </c>
    </row>
    <row r="1605" spans="21:24" x14ac:dyDescent="0.3">
      <c r="U1605" s="10">
        <v>1600</v>
      </c>
      <c r="V1605" s="12">
        <f t="shared" si="58"/>
        <v>8550000</v>
      </c>
      <c r="W1605" s="12">
        <f>SUM($V$5:V1605)</f>
        <v>7033230000</v>
      </c>
      <c r="X1605" s="12">
        <v>0</v>
      </c>
    </row>
    <row r="1606" spans="21:24" x14ac:dyDescent="0.3">
      <c r="U1606" s="10">
        <v>1601</v>
      </c>
      <c r="V1606" s="12">
        <f t="shared" si="58"/>
        <v>8550000</v>
      </c>
      <c r="W1606" s="12">
        <f>SUM($V$5:V1606)</f>
        <v>7041780000</v>
      </c>
      <c r="X1606" s="12">
        <v>0</v>
      </c>
    </row>
    <row r="1607" spans="21:24" x14ac:dyDescent="0.3">
      <c r="U1607" s="10">
        <v>1602</v>
      </c>
      <c r="V1607" s="12">
        <f t="shared" si="58"/>
        <v>8550000</v>
      </c>
      <c r="W1607" s="12">
        <f>SUM($V$5:V1607)</f>
        <v>7050330000</v>
      </c>
      <c r="X1607" s="12">
        <v>0</v>
      </c>
    </row>
    <row r="1608" spans="21:24" x14ac:dyDescent="0.3">
      <c r="U1608" s="10">
        <v>1603</v>
      </c>
      <c r="V1608" s="12">
        <f t="shared" si="58"/>
        <v>8550000</v>
      </c>
      <c r="W1608" s="12">
        <f>SUM($V$5:V1608)</f>
        <v>7058880000</v>
      </c>
      <c r="X1608" s="12">
        <v>0</v>
      </c>
    </row>
    <row r="1609" spans="21:24" x14ac:dyDescent="0.3">
      <c r="U1609" s="10">
        <v>1604</v>
      </c>
      <c r="V1609" s="12">
        <f t="shared" si="58"/>
        <v>8550000</v>
      </c>
      <c r="W1609" s="12">
        <f>SUM($V$5:V1609)</f>
        <v>7067430000</v>
      </c>
      <c r="X1609" s="12">
        <v>0</v>
      </c>
    </row>
    <row r="1610" spans="21:24" x14ac:dyDescent="0.3">
      <c r="U1610" s="10">
        <v>1605</v>
      </c>
      <c r="V1610" s="12">
        <f t="shared" si="58"/>
        <v>8600000</v>
      </c>
      <c r="W1610" s="12">
        <f>SUM($V$5:V1610)</f>
        <v>7076030000</v>
      </c>
      <c r="X1610" s="12">
        <v>0</v>
      </c>
    </row>
    <row r="1611" spans="21:24" x14ac:dyDescent="0.3">
      <c r="U1611" s="10">
        <v>1606</v>
      </c>
      <c r="V1611" s="12">
        <f t="shared" si="58"/>
        <v>8600000</v>
      </c>
      <c r="W1611" s="12">
        <f>SUM($V$5:V1611)</f>
        <v>7084630000</v>
      </c>
      <c r="X1611" s="12">
        <v>0</v>
      </c>
    </row>
    <row r="1612" spans="21:24" x14ac:dyDescent="0.3">
      <c r="U1612" s="10">
        <v>1607</v>
      </c>
      <c r="V1612" s="12">
        <f t="shared" si="58"/>
        <v>8600000</v>
      </c>
      <c r="W1612" s="12">
        <f>SUM($V$5:V1612)</f>
        <v>7093230000</v>
      </c>
      <c r="X1612" s="12">
        <v>0</v>
      </c>
    </row>
    <row r="1613" spans="21:24" x14ac:dyDescent="0.3">
      <c r="U1613" s="10">
        <v>1608</v>
      </c>
      <c r="V1613" s="12">
        <f t="shared" si="58"/>
        <v>8600000</v>
      </c>
      <c r="W1613" s="12">
        <f>SUM($V$5:V1613)</f>
        <v>7101830000</v>
      </c>
      <c r="X1613" s="12">
        <v>0</v>
      </c>
    </row>
    <row r="1614" spans="21:24" x14ac:dyDescent="0.3">
      <c r="U1614" s="10">
        <v>1609</v>
      </c>
      <c r="V1614" s="12">
        <f t="shared" si="58"/>
        <v>8600000</v>
      </c>
      <c r="W1614" s="12">
        <f>SUM($V$5:V1614)</f>
        <v>7110430000</v>
      </c>
      <c r="X1614" s="12">
        <v>0</v>
      </c>
    </row>
    <row r="1615" spans="21:24" x14ac:dyDescent="0.3">
      <c r="U1615" s="10">
        <v>1610</v>
      </c>
      <c r="V1615" s="12">
        <f t="shared" si="58"/>
        <v>8600000</v>
      </c>
      <c r="W1615" s="12">
        <f>SUM($V$5:V1615)</f>
        <v>7119030000</v>
      </c>
      <c r="X1615" s="12">
        <v>0</v>
      </c>
    </row>
    <row r="1616" spans="21:24" x14ac:dyDescent="0.3">
      <c r="U1616" s="10">
        <v>1611</v>
      </c>
      <c r="V1616" s="12">
        <f t="shared" si="58"/>
        <v>8600000</v>
      </c>
      <c r="W1616" s="12">
        <f>SUM($V$5:V1616)</f>
        <v>7127630000</v>
      </c>
      <c r="X1616" s="12">
        <v>0</v>
      </c>
    </row>
    <row r="1617" spans="21:24" x14ac:dyDescent="0.3">
      <c r="U1617" s="10">
        <v>1612</v>
      </c>
      <c r="V1617" s="12">
        <f t="shared" ref="V1617:V1680" si="59">V1607+50000</f>
        <v>8600000</v>
      </c>
      <c r="W1617" s="12">
        <f>SUM($V$5:V1617)</f>
        <v>7136230000</v>
      </c>
      <c r="X1617" s="12">
        <v>0</v>
      </c>
    </row>
    <row r="1618" spans="21:24" x14ac:dyDescent="0.3">
      <c r="U1618" s="10">
        <v>1613</v>
      </c>
      <c r="V1618" s="12">
        <f t="shared" si="59"/>
        <v>8600000</v>
      </c>
      <c r="W1618" s="12">
        <f>SUM($V$5:V1618)</f>
        <v>7144830000</v>
      </c>
      <c r="X1618" s="12">
        <v>0</v>
      </c>
    </row>
    <row r="1619" spans="21:24" x14ac:dyDescent="0.3">
      <c r="U1619" s="10">
        <v>1614</v>
      </c>
      <c r="V1619" s="12">
        <f t="shared" si="59"/>
        <v>8600000</v>
      </c>
      <c r="W1619" s="12">
        <f>SUM($V$5:V1619)</f>
        <v>7153430000</v>
      </c>
      <c r="X1619" s="12">
        <v>0</v>
      </c>
    </row>
    <row r="1620" spans="21:24" x14ac:dyDescent="0.3">
      <c r="U1620" s="10">
        <v>1615</v>
      </c>
      <c r="V1620" s="12">
        <f t="shared" si="59"/>
        <v>8650000</v>
      </c>
      <c r="W1620" s="12">
        <f>SUM($V$5:V1620)</f>
        <v>7162080000</v>
      </c>
      <c r="X1620" s="12">
        <v>0</v>
      </c>
    </row>
    <row r="1621" spans="21:24" x14ac:dyDescent="0.3">
      <c r="U1621" s="10">
        <v>1616</v>
      </c>
      <c r="V1621" s="12">
        <f t="shared" si="59"/>
        <v>8650000</v>
      </c>
      <c r="W1621" s="12">
        <f>SUM($V$5:V1621)</f>
        <v>7170730000</v>
      </c>
      <c r="X1621" s="12">
        <v>0</v>
      </c>
    </row>
    <row r="1622" spans="21:24" x14ac:dyDescent="0.3">
      <c r="U1622" s="10">
        <v>1617</v>
      </c>
      <c r="V1622" s="12">
        <f t="shared" si="59"/>
        <v>8650000</v>
      </c>
      <c r="W1622" s="12">
        <f>SUM($V$5:V1622)</f>
        <v>7179380000</v>
      </c>
      <c r="X1622" s="12">
        <v>0</v>
      </c>
    </row>
    <row r="1623" spans="21:24" x14ac:dyDescent="0.3">
      <c r="U1623" s="10">
        <v>1618</v>
      </c>
      <c r="V1623" s="12">
        <f t="shared" si="59"/>
        <v>8650000</v>
      </c>
      <c r="W1623" s="12">
        <f>SUM($V$5:V1623)</f>
        <v>7188030000</v>
      </c>
      <c r="X1623" s="12">
        <v>0</v>
      </c>
    </row>
    <row r="1624" spans="21:24" x14ac:dyDescent="0.3">
      <c r="U1624" s="10">
        <v>1619</v>
      </c>
      <c r="V1624" s="12">
        <f t="shared" si="59"/>
        <v>8650000</v>
      </c>
      <c r="W1624" s="12">
        <f>SUM($V$5:V1624)</f>
        <v>7196680000</v>
      </c>
      <c r="X1624" s="12">
        <v>0</v>
      </c>
    </row>
    <row r="1625" spans="21:24" x14ac:dyDescent="0.3">
      <c r="U1625" s="10">
        <v>1620</v>
      </c>
      <c r="V1625" s="12">
        <f t="shared" si="59"/>
        <v>8650000</v>
      </c>
      <c r="W1625" s="12">
        <f>SUM($V$5:V1625)</f>
        <v>7205330000</v>
      </c>
      <c r="X1625" s="12">
        <v>0</v>
      </c>
    </row>
    <row r="1626" spans="21:24" x14ac:dyDescent="0.3">
      <c r="U1626" s="10">
        <v>1621</v>
      </c>
      <c r="V1626" s="12">
        <f t="shared" si="59"/>
        <v>8650000</v>
      </c>
      <c r="W1626" s="12">
        <f>SUM($V$5:V1626)</f>
        <v>7213980000</v>
      </c>
      <c r="X1626" s="12">
        <v>0</v>
      </c>
    </row>
    <row r="1627" spans="21:24" x14ac:dyDescent="0.3">
      <c r="U1627" s="10">
        <v>1622</v>
      </c>
      <c r="V1627" s="12">
        <f t="shared" si="59"/>
        <v>8650000</v>
      </c>
      <c r="W1627" s="12">
        <f>SUM($V$5:V1627)</f>
        <v>7222630000</v>
      </c>
      <c r="X1627" s="12">
        <v>0</v>
      </c>
    </row>
    <row r="1628" spans="21:24" x14ac:dyDescent="0.3">
      <c r="U1628" s="10">
        <v>1623</v>
      </c>
      <c r="V1628" s="12">
        <f t="shared" si="59"/>
        <v>8650000</v>
      </c>
      <c r="W1628" s="12">
        <f>SUM($V$5:V1628)</f>
        <v>7231280000</v>
      </c>
      <c r="X1628" s="12">
        <v>0</v>
      </c>
    </row>
    <row r="1629" spans="21:24" x14ac:dyDescent="0.3">
      <c r="U1629" s="10">
        <v>1624</v>
      </c>
      <c r="V1629" s="12">
        <f t="shared" si="59"/>
        <v>8650000</v>
      </c>
      <c r="W1629" s="12">
        <f>SUM($V$5:V1629)</f>
        <v>7239930000</v>
      </c>
      <c r="X1629" s="12">
        <v>0</v>
      </c>
    </row>
    <row r="1630" spans="21:24" x14ac:dyDescent="0.3">
      <c r="U1630" s="10">
        <v>1625</v>
      </c>
      <c r="V1630" s="12">
        <f t="shared" si="59"/>
        <v>8700000</v>
      </c>
      <c r="W1630" s="12">
        <f>SUM($V$5:V1630)</f>
        <v>7248630000</v>
      </c>
      <c r="X1630" s="12">
        <v>0</v>
      </c>
    </row>
    <row r="1631" spans="21:24" x14ac:dyDescent="0.3">
      <c r="U1631" s="10">
        <v>1626</v>
      </c>
      <c r="V1631" s="12">
        <f t="shared" si="59"/>
        <v>8700000</v>
      </c>
      <c r="W1631" s="12">
        <f>SUM($V$5:V1631)</f>
        <v>7257330000</v>
      </c>
      <c r="X1631" s="12">
        <v>0</v>
      </c>
    </row>
    <row r="1632" spans="21:24" x14ac:dyDescent="0.3">
      <c r="U1632" s="10">
        <v>1627</v>
      </c>
      <c r="V1632" s="12">
        <f t="shared" si="59"/>
        <v>8700000</v>
      </c>
      <c r="W1632" s="12">
        <f>SUM($V$5:V1632)</f>
        <v>7266030000</v>
      </c>
      <c r="X1632" s="12">
        <v>0</v>
      </c>
    </row>
    <row r="1633" spans="21:24" x14ac:dyDescent="0.3">
      <c r="U1633" s="10">
        <v>1628</v>
      </c>
      <c r="V1633" s="12">
        <f t="shared" si="59"/>
        <v>8700000</v>
      </c>
      <c r="W1633" s="12">
        <f>SUM($V$5:V1633)</f>
        <v>7274730000</v>
      </c>
      <c r="X1633" s="12">
        <v>0</v>
      </c>
    </row>
    <row r="1634" spans="21:24" x14ac:dyDescent="0.3">
      <c r="U1634" s="10">
        <v>1629</v>
      </c>
      <c r="V1634" s="12">
        <f t="shared" si="59"/>
        <v>8700000</v>
      </c>
      <c r="W1634" s="12">
        <f>SUM($V$5:V1634)</f>
        <v>7283430000</v>
      </c>
      <c r="X1634" s="12">
        <v>0</v>
      </c>
    </row>
    <row r="1635" spans="21:24" x14ac:dyDescent="0.3">
      <c r="U1635" s="10">
        <v>1630</v>
      </c>
      <c r="V1635" s="12">
        <f t="shared" si="59"/>
        <v>8700000</v>
      </c>
      <c r="W1635" s="12">
        <f>SUM($V$5:V1635)</f>
        <v>7292130000</v>
      </c>
      <c r="X1635" s="12">
        <v>0</v>
      </c>
    </row>
    <row r="1636" spans="21:24" x14ac:dyDescent="0.3">
      <c r="U1636" s="10">
        <v>1631</v>
      </c>
      <c r="V1636" s="12">
        <f t="shared" si="59"/>
        <v>8700000</v>
      </c>
      <c r="W1636" s="12">
        <f>SUM($V$5:V1636)</f>
        <v>7300830000</v>
      </c>
      <c r="X1636" s="12">
        <v>0</v>
      </c>
    </row>
    <row r="1637" spans="21:24" x14ac:dyDescent="0.3">
      <c r="U1637" s="10">
        <v>1632</v>
      </c>
      <c r="V1637" s="12">
        <f t="shared" si="59"/>
        <v>8700000</v>
      </c>
      <c r="W1637" s="12">
        <f>SUM($V$5:V1637)</f>
        <v>7309530000</v>
      </c>
      <c r="X1637" s="12">
        <v>0</v>
      </c>
    </row>
    <row r="1638" spans="21:24" x14ac:dyDescent="0.3">
      <c r="U1638" s="10">
        <v>1633</v>
      </c>
      <c r="V1638" s="12">
        <f t="shared" si="59"/>
        <v>8700000</v>
      </c>
      <c r="W1638" s="12">
        <f>SUM($V$5:V1638)</f>
        <v>7318230000</v>
      </c>
      <c r="X1638" s="12">
        <v>0</v>
      </c>
    </row>
    <row r="1639" spans="21:24" x14ac:dyDescent="0.3">
      <c r="U1639" s="10">
        <v>1634</v>
      </c>
      <c r="V1639" s="12">
        <f t="shared" si="59"/>
        <v>8700000</v>
      </c>
      <c r="W1639" s="12">
        <f>SUM($V$5:V1639)</f>
        <v>7326930000</v>
      </c>
      <c r="X1639" s="12">
        <v>0</v>
      </c>
    </row>
    <row r="1640" spans="21:24" x14ac:dyDescent="0.3">
      <c r="U1640" s="10">
        <v>1635</v>
      </c>
      <c r="V1640" s="12">
        <f t="shared" si="59"/>
        <v>8750000</v>
      </c>
      <c r="W1640" s="12">
        <f>SUM($V$5:V1640)</f>
        <v>7335680000</v>
      </c>
      <c r="X1640" s="12">
        <v>0</v>
      </c>
    </row>
    <row r="1641" spans="21:24" x14ac:dyDescent="0.3">
      <c r="U1641" s="10">
        <v>1636</v>
      </c>
      <c r="V1641" s="12">
        <f t="shared" si="59"/>
        <v>8750000</v>
      </c>
      <c r="W1641" s="12">
        <f>SUM($V$5:V1641)</f>
        <v>7344430000</v>
      </c>
      <c r="X1641" s="12">
        <v>0</v>
      </c>
    </row>
    <row r="1642" spans="21:24" x14ac:dyDescent="0.3">
      <c r="U1642" s="10">
        <v>1637</v>
      </c>
      <c r="V1642" s="12">
        <f t="shared" si="59"/>
        <v>8750000</v>
      </c>
      <c r="W1642" s="12">
        <f>SUM($V$5:V1642)</f>
        <v>7353180000</v>
      </c>
      <c r="X1642" s="12">
        <v>0</v>
      </c>
    </row>
    <row r="1643" spans="21:24" x14ac:dyDescent="0.3">
      <c r="U1643" s="10">
        <v>1638</v>
      </c>
      <c r="V1643" s="12">
        <f t="shared" si="59"/>
        <v>8750000</v>
      </c>
      <c r="W1643" s="12">
        <f>SUM($V$5:V1643)</f>
        <v>7361930000</v>
      </c>
      <c r="X1643" s="12">
        <v>0</v>
      </c>
    </row>
    <row r="1644" spans="21:24" x14ac:dyDescent="0.3">
      <c r="U1644" s="10">
        <v>1639</v>
      </c>
      <c r="V1644" s="12">
        <f t="shared" si="59"/>
        <v>8750000</v>
      </c>
      <c r="W1644" s="12">
        <f>SUM($V$5:V1644)</f>
        <v>7370680000</v>
      </c>
      <c r="X1644" s="12">
        <v>0</v>
      </c>
    </row>
    <row r="1645" spans="21:24" x14ac:dyDescent="0.3">
      <c r="U1645" s="10">
        <v>1640</v>
      </c>
      <c r="V1645" s="12">
        <f t="shared" si="59"/>
        <v>8750000</v>
      </c>
      <c r="W1645" s="12">
        <f>SUM($V$5:V1645)</f>
        <v>7379430000</v>
      </c>
      <c r="X1645" s="12">
        <v>0</v>
      </c>
    </row>
    <row r="1646" spans="21:24" x14ac:dyDescent="0.3">
      <c r="U1646" s="10">
        <v>1641</v>
      </c>
      <c r="V1646" s="12">
        <f t="shared" si="59"/>
        <v>8750000</v>
      </c>
      <c r="W1646" s="12">
        <f>SUM($V$5:V1646)</f>
        <v>7388180000</v>
      </c>
      <c r="X1646" s="12">
        <v>0</v>
      </c>
    </row>
    <row r="1647" spans="21:24" x14ac:dyDescent="0.3">
      <c r="U1647" s="10">
        <v>1642</v>
      </c>
      <c r="V1647" s="12">
        <f t="shared" si="59"/>
        <v>8750000</v>
      </c>
      <c r="W1647" s="12">
        <f>SUM($V$5:V1647)</f>
        <v>7396930000</v>
      </c>
      <c r="X1647" s="12">
        <v>0</v>
      </c>
    </row>
    <row r="1648" spans="21:24" x14ac:dyDescent="0.3">
      <c r="U1648" s="10">
        <v>1643</v>
      </c>
      <c r="V1648" s="12">
        <f t="shared" si="59"/>
        <v>8750000</v>
      </c>
      <c r="W1648" s="12">
        <f>SUM($V$5:V1648)</f>
        <v>7405680000</v>
      </c>
      <c r="X1648" s="12">
        <v>0</v>
      </c>
    </row>
    <row r="1649" spans="21:24" x14ac:dyDescent="0.3">
      <c r="U1649" s="10">
        <v>1644</v>
      </c>
      <c r="V1649" s="12">
        <f t="shared" si="59"/>
        <v>8750000</v>
      </c>
      <c r="W1649" s="12">
        <f>SUM($V$5:V1649)</f>
        <v>7414430000</v>
      </c>
      <c r="X1649" s="12">
        <v>0</v>
      </c>
    </row>
    <row r="1650" spans="21:24" x14ac:dyDescent="0.3">
      <c r="U1650" s="10">
        <v>1645</v>
      </c>
      <c r="V1650" s="12">
        <f t="shared" si="59"/>
        <v>8800000</v>
      </c>
      <c r="W1650" s="12">
        <f>SUM($V$5:V1650)</f>
        <v>7423230000</v>
      </c>
      <c r="X1650" s="12">
        <v>0</v>
      </c>
    </row>
    <row r="1651" spans="21:24" x14ac:dyDescent="0.3">
      <c r="U1651" s="10">
        <v>1646</v>
      </c>
      <c r="V1651" s="12">
        <f t="shared" si="59"/>
        <v>8800000</v>
      </c>
      <c r="W1651" s="12">
        <f>SUM($V$5:V1651)</f>
        <v>7432030000</v>
      </c>
      <c r="X1651" s="12">
        <v>0</v>
      </c>
    </row>
    <row r="1652" spans="21:24" x14ac:dyDescent="0.3">
      <c r="U1652" s="10">
        <v>1647</v>
      </c>
      <c r="V1652" s="12">
        <f t="shared" si="59"/>
        <v>8800000</v>
      </c>
      <c r="W1652" s="12">
        <f>SUM($V$5:V1652)</f>
        <v>7440830000</v>
      </c>
      <c r="X1652" s="12">
        <v>0</v>
      </c>
    </row>
    <row r="1653" spans="21:24" x14ac:dyDescent="0.3">
      <c r="U1653" s="10">
        <v>1648</v>
      </c>
      <c r="V1653" s="12">
        <f t="shared" si="59"/>
        <v>8800000</v>
      </c>
      <c r="W1653" s="12">
        <f>SUM($V$5:V1653)</f>
        <v>7449630000</v>
      </c>
      <c r="X1653" s="12">
        <v>0</v>
      </c>
    </row>
    <row r="1654" spans="21:24" x14ac:dyDescent="0.3">
      <c r="U1654" s="10">
        <v>1649</v>
      </c>
      <c r="V1654" s="12">
        <f t="shared" si="59"/>
        <v>8800000</v>
      </c>
      <c r="W1654" s="12">
        <f>SUM($V$5:V1654)</f>
        <v>7458430000</v>
      </c>
      <c r="X1654" s="12">
        <v>0</v>
      </c>
    </row>
    <row r="1655" spans="21:24" x14ac:dyDescent="0.3">
      <c r="U1655" s="10">
        <v>1650</v>
      </c>
      <c r="V1655" s="12">
        <f t="shared" si="59"/>
        <v>8800000</v>
      </c>
      <c r="W1655" s="12">
        <f>SUM($V$5:V1655)</f>
        <v>7467230000</v>
      </c>
      <c r="X1655" s="12">
        <v>0</v>
      </c>
    </row>
    <row r="1656" spans="21:24" x14ac:dyDescent="0.3">
      <c r="U1656" s="10">
        <v>1651</v>
      </c>
      <c r="V1656" s="12">
        <f t="shared" si="59"/>
        <v>8800000</v>
      </c>
      <c r="W1656" s="12">
        <f>SUM($V$5:V1656)</f>
        <v>7476030000</v>
      </c>
      <c r="X1656" s="12">
        <v>0</v>
      </c>
    </row>
    <row r="1657" spans="21:24" x14ac:dyDescent="0.3">
      <c r="U1657" s="10">
        <v>1652</v>
      </c>
      <c r="V1657" s="12">
        <f t="shared" si="59"/>
        <v>8800000</v>
      </c>
      <c r="W1657" s="12">
        <f>SUM($V$5:V1657)</f>
        <v>7484830000</v>
      </c>
      <c r="X1657" s="12">
        <v>0</v>
      </c>
    </row>
    <row r="1658" spans="21:24" x14ac:dyDescent="0.3">
      <c r="U1658" s="10">
        <v>1653</v>
      </c>
      <c r="V1658" s="12">
        <f t="shared" si="59"/>
        <v>8800000</v>
      </c>
      <c r="W1658" s="12">
        <f>SUM($V$5:V1658)</f>
        <v>7493630000</v>
      </c>
      <c r="X1658" s="12">
        <v>0</v>
      </c>
    </row>
    <row r="1659" spans="21:24" x14ac:dyDescent="0.3">
      <c r="U1659" s="10">
        <v>1654</v>
      </c>
      <c r="V1659" s="12">
        <f t="shared" si="59"/>
        <v>8800000</v>
      </c>
      <c r="W1659" s="12">
        <f>SUM($V$5:V1659)</f>
        <v>7502430000</v>
      </c>
      <c r="X1659" s="12">
        <v>0</v>
      </c>
    </row>
    <row r="1660" spans="21:24" x14ac:dyDescent="0.3">
      <c r="U1660" s="10">
        <v>1655</v>
      </c>
      <c r="V1660" s="12">
        <f t="shared" si="59"/>
        <v>8850000</v>
      </c>
      <c r="W1660" s="12">
        <f>SUM($V$5:V1660)</f>
        <v>7511280000</v>
      </c>
      <c r="X1660" s="12">
        <v>0</v>
      </c>
    </row>
    <row r="1661" spans="21:24" x14ac:dyDescent="0.3">
      <c r="U1661" s="10">
        <v>1656</v>
      </c>
      <c r="V1661" s="12">
        <f t="shared" si="59"/>
        <v>8850000</v>
      </c>
      <c r="W1661" s="12">
        <f>SUM($V$5:V1661)</f>
        <v>7520130000</v>
      </c>
      <c r="X1661" s="12">
        <v>0</v>
      </c>
    </row>
    <row r="1662" spans="21:24" x14ac:dyDescent="0.3">
      <c r="U1662" s="10">
        <v>1657</v>
      </c>
      <c r="V1662" s="12">
        <f t="shared" si="59"/>
        <v>8850000</v>
      </c>
      <c r="W1662" s="12">
        <f>SUM($V$5:V1662)</f>
        <v>7528980000</v>
      </c>
      <c r="X1662" s="12">
        <v>0</v>
      </c>
    </row>
    <row r="1663" spans="21:24" x14ac:dyDescent="0.3">
      <c r="U1663" s="10">
        <v>1658</v>
      </c>
      <c r="V1663" s="12">
        <f t="shared" si="59"/>
        <v>8850000</v>
      </c>
      <c r="W1663" s="12">
        <f>SUM($V$5:V1663)</f>
        <v>7537830000</v>
      </c>
      <c r="X1663" s="12">
        <v>0</v>
      </c>
    </row>
    <row r="1664" spans="21:24" x14ac:dyDescent="0.3">
      <c r="U1664" s="10">
        <v>1659</v>
      </c>
      <c r="V1664" s="12">
        <f t="shared" si="59"/>
        <v>8850000</v>
      </c>
      <c r="W1664" s="12">
        <f>SUM($V$5:V1664)</f>
        <v>7546680000</v>
      </c>
      <c r="X1664" s="12">
        <v>0</v>
      </c>
    </row>
    <row r="1665" spans="21:24" x14ac:dyDescent="0.3">
      <c r="U1665" s="10">
        <v>1660</v>
      </c>
      <c r="V1665" s="12">
        <f t="shared" si="59"/>
        <v>8850000</v>
      </c>
      <c r="W1665" s="12">
        <f>SUM($V$5:V1665)</f>
        <v>7555530000</v>
      </c>
      <c r="X1665" s="12">
        <v>0</v>
      </c>
    </row>
    <row r="1666" spans="21:24" x14ac:dyDescent="0.3">
      <c r="U1666" s="10">
        <v>1661</v>
      </c>
      <c r="V1666" s="12">
        <f t="shared" si="59"/>
        <v>8850000</v>
      </c>
      <c r="W1666" s="12">
        <f>SUM($V$5:V1666)</f>
        <v>7564380000</v>
      </c>
      <c r="X1666" s="12">
        <v>0</v>
      </c>
    </row>
    <row r="1667" spans="21:24" x14ac:dyDescent="0.3">
      <c r="U1667" s="10">
        <v>1662</v>
      </c>
      <c r="V1667" s="12">
        <f t="shared" si="59"/>
        <v>8850000</v>
      </c>
      <c r="W1667" s="12">
        <f>SUM($V$5:V1667)</f>
        <v>7573230000</v>
      </c>
      <c r="X1667" s="12">
        <v>0</v>
      </c>
    </row>
    <row r="1668" spans="21:24" x14ac:dyDescent="0.3">
      <c r="U1668" s="10">
        <v>1663</v>
      </c>
      <c r="V1668" s="12">
        <f t="shared" si="59"/>
        <v>8850000</v>
      </c>
      <c r="W1668" s="12">
        <f>SUM($V$5:V1668)</f>
        <v>7582080000</v>
      </c>
      <c r="X1668" s="12">
        <v>0</v>
      </c>
    </row>
    <row r="1669" spans="21:24" x14ac:dyDescent="0.3">
      <c r="U1669" s="10">
        <v>1664</v>
      </c>
      <c r="V1669" s="12">
        <f t="shared" si="59"/>
        <v>8850000</v>
      </c>
      <c r="W1669" s="12">
        <f>SUM($V$5:V1669)</f>
        <v>7590930000</v>
      </c>
      <c r="X1669" s="12">
        <v>0</v>
      </c>
    </row>
    <row r="1670" spans="21:24" x14ac:dyDescent="0.3">
      <c r="U1670" s="10">
        <v>1665</v>
      </c>
      <c r="V1670" s="12">
        <f t="shared" si="59"/>
        <v>8900000</v>
      </c>
      <c r="W1670" s="12">
        <f>SUM($V$5:V1670)</f>
        <v>7599830000</v>
      </c>
      <c r="X1670" s="12">
        <v>0</v>
      </c>
    </row>
    <row r="1671" spans="21:24" x14ac:dyDescent="0.3">
      <c r="U1671" s="10">
        <v>1666</v>
      </c>
      <c r="V1671" s="12">
        <f t="shared" si="59"/>
        <v>8900000</v>
      </c>
      <c r="W1671" s="12">
        <f>SUM($V$5:V1671)</f>
        <v>7608730000</v>
      </c>
      <c r="X1671" s="12">
        <v>0</v>
      </c>
    </row>
    <row r="1672" spans="21:24" x14ac:dyDescent="0.3">
      <c r="U1672" s="10">
        <v>1667</v>
      </c>
      <c r="V1672" s="12">
        <f t="shared" si="59"/>
        <v>8900000</v>
      </c>
      <c r="W1672" s="12">
        <f>SUM($V$5:V1672)</f>
        <v>7617630000</v>
      </c>
      <c r="X1672" s="12">
        <v>0</v>
      </c>
    </row>
    <row r="1673" spans="21:24" x14ac:dyDescent="0.3">
      <c r="U1673" s="10">
        <v>1668</v>
      </c>
      <c r="V1673" s="12">
        <f t="shared" si="59"/>
        <v>8900000</v>
      </c>
      <c r="W1673" s="12">
        <f>SUM($V$5:V1673)</f>
        <v>7626530000</v>
      </c>
      <c r="X1673" s="12">
        <v>0</v>
      </c>
    </row>
    <row r="1674" spans="21:24" x14ac:dyDescent="0.3">
      <c r="U1674" s="10">
        <v>1669</v>
      </c>
      <c r="V1674" s="12">
        <f t="shared" si="59"/>
        <v>8900000</v>
      </c>
      <c r="W1674" s="12">
        <f>SUM($V$5:V1674)</f>
        <v>7635430000</v>
      </c>
      <c r="X1674" s="12">
        <v>0</v>
      </c>
    </row>
    <row r="1675" spans="21:24" x14ac:dyDescent="0.3">
      <c r="U1675" s="10">
        <v>1670</v>
      </c>
      <c r="V1675" s="12">
        <f t="shared" si="59"/>
        <v>8900000</v>
      </c>
      <c r="W1675" s="12">
        <f>SUM($V$5:V1675)</f>
        <v>7644330000</v>
      </c>
      <c r="X1675" s="12">
        <v>0</v>
      </c>
    </row>
    <row r="1676" spans="21:24" x14ac:dyDescent="0.3">
      <c r="U1676" s="10">
        <v>1671</v>
      </c>
      <c r="V1676" s="12">
        <f t="shared" si="59"/>
        <v>8900000</v>
      </c>
      <c r="W1676" s="12">
        <f>SUM($V$5:V1676)</f>
        <v>7653230000</v>
      </c>
      <c r="X1676" s="12">
        <v>0</v>
      </c>
    </row>
    <row r="1677" spans="21:24" x14ac:dyDescent="0.3">
      <c r="U1677" s="10">
        <v>1672</v>
      </c>
      <c r="V1677" s="12">
        <f t="shared" si="59"/>
        <v>8900000</v>
      </c>
      <c r="W1677" s="12">
        <f>SUM($V$5:V1677)</f>
        <v>7662130000</v>
      </c>
      <c r="X1677" s="12">
        <v>0</v>
      </c>
    </row>
    <row r="1678" spans="21:24" x14ac:dyDescent="0.3">
      <c r="U1678" s="10">
        <v>1673</v>
      </c>
      <c r="V1678" s="12">
        <f t="shared" si="59"/>
        <v>8900000</v>
      </c>
      <c r="W1678" s="12">
        <f>SUM($V$5:V1678)</f>
        <v>7671030000</v>
      </c>
      <c r="X1678" s="12">
        <v>0</v>
      </c>
    </row>
    <row r="1679" spans="21:24" x14ac:dyDescent="0.3">
      <c r="U1679" s="10">
        <v>1674</v>
      </c>
      <c r="V1679" s="12">
        <f t="shared" si="59"/>
        <v>8900000</v>
      </c>
      <c r="W1679" s="12">
        <f>SUM($V$5:V1679)</f>
        <v>7679930000</v>
      </c>
      <c r="X1679" s="12">
        <v>0</v>
      </c>
    </row>
    <row r="1680" spans="21:24" x14ac:dyDescent="0.3">
      <c r="U1680" s="10">
        <v>1675</v>
      </c>
      <c r="V1680" s="12">
        <f t="shared" si="59"/>
        <v>8950000</v>
      </c>
      <c r="W1680" s="12">
        <f>SUM($V$5:V1680)</f>
        <v>7688880000</v>
      </c>
      <c r="X1680" s="12">
        <v>0</v>
      </c>
    </row>
    <row r="1681" spans="21:24" x14ac:dyDescent="0.3">
      <c r="U1681" s="10">
        <v>1676</v>
      </c>
      <c r="V1681" s="12">
        <f t="shared" ref="V1681:V1744" si="60">V1671+50000</f>
        <v>8950000</v>
      </c>
      <c r="W1681" s="12">
        <f>SUM($V$5:V1681)</f>
        <v>7697830000</v>
      </c>
      <c r="X1681" s="12">
        <v>0</v>
      </c>
    </row>
    <row r="1682" spans="21:24" x14ac:dyDescent="0.3">
      <c r="U1682" s="10">
        <v>1677</v>
      </c>
      <c r="V1682" s="12">
        <f t="shared" si="60"/>
        <v>8950000</v>
      </c>
      <c r="W1682" s="12">
        <f>SUM($V$5:V1682)</f>
        <v>7706780000</v>
      </c>
      <c r="X1682" s="12">
        <v>0</v>
      </c>
    </row>
    <row r="1683" spans="21:24" x14ac:dyDescent="0.3">
      <c r="U1683" s="10">
        <v>1678</v>
      </c>
      <c r="V1683" s="12">
        <f t="shared" si="60"/>
        <v>8950000</v>
      </c>
      <c r="W1683" s="12">
        <f>SUM($V$5:V1683)</f>
        <v>7715730000</v>
      </c>
      <c r="X1683" s="12">
        <v>0</v>
      </c>
    </row>
    <row r="1684" spans="21:24" x14ac:dyDescent="0.3">
      <c r="U1684" s="10">
        <v>1679</v>
      </c>
      <c r="V1684" s="12">
        <f t="shared" si="60"/>
        <v>8950000</v>
      </c>
      <c r="W1684" s="12">
        <f>SUM($V$5:V1684)</f>
        <v>7724680000</v>
      </c>
      <c r="X1684" s="12">
        <v>0</v>
      </c>
    </row>
    <row r="1685" spans="21:24" x14ac:dyDescent="0.3">
      <c r="U1685" s="10">
        <v>1680</v>
      </c>
      <c r="V1685" s="12">
        <f t="shared" si="60"/>
        <v>8950000</v>
      </c>
      <c r="W1685" s="12">
        <f>SUM($V$5:V1685)</f>
        <v>7733630000</v>
      </c>
      <c r="X1685" s="12">
        <v>0</v>
      </c>
    </row>
    <row r="1686" spans="21:24" x14ac:dyDescent="0.3">
      <c r="U1686" s="10">
        <v>1681</v>
      </c>
      <c r="V1686" s="12">
        <f t="shared" si="60"/>
        <v>8950000</v>
      </c>
      <c r="W1686" s="12">
        <f>SUM($V$5:V1686)</f>
        <v>7742580000</v>
      </c>
      <c r="X1686" s="12">
        <v>0</v>
      </c>
    </row>
    <row r="1687" spans="21:24" x14ac:dyDescent="0.3">
      <c r="U1687" s="10">
        <v>1682</v>
      </c>
      <c r="V1687" s="12">
        <f t="shared" si="60"/>
        <v>8950000</v>
      </c>
      <c r="W1687" s="12">
        <f>SUM($V$5:V1687)</f>
        <v>7751530000</v>
      </c>
      <c r="X1687" s="12">
        <v>0</v>
      </c>
    </row>
    <row r="1688" spans="21:24" x14ac:dyDescent="0.3">
      <c r="U1688" s="10">
        <v>1683</v>
      </c>
      <c r="V1688" s="12">
        <f t="shared" si="60"/>
        <v>8950000</v>
      </c>
      <c r="W1688" s="12">
        <f>SUM($V$5:V1688)</f>
        <v>7760480000</v>
      </c>
      <c r="X1688" s="12">
        <v>0</v>
      </c>
    </row>
    <row r="1689" spans="21:24" x14ac:dyDescent="0.3">
      <c r="U1689" s="10">
        <v>1684</v>
      </c>
      <c r="V1689" s="12">
        <f t="shared" si="60"/>
        <v>8950000</v>
      </c>
      <c r="W1689" s="12">
        <f>SUM($V$5:V1689)</f>
        <v>7769430000</v>
      </c>
      <c r="X1689" s="12">
        <v>0</v>
      </c>
    </row>
    <row r="1690" spans="21:24" x14ac:dyDescent="0.3">
      <c r="U1690" s="10">
        <v>1685</v>
      </c>
      <c r="V1690" s="12">
        <f t="shared" si="60"/>
        <v>9000000</v>
      </c>
      <c r="W1690" s="12">
        <f>SUM($V$5:V1690)</f>
        <v>7778430000</v>
      </c>
      <c r="X1690" s="12">
        <v>0</v>
      </c>
    </row>
    <row r="1691" spans="21:24" x14ac:dyDescent="0.3">
      <c r="U1691" s="10">
        <v>1686</v>
      </c>
      <c r="V1691" s="12">
        <f t="shared" si="60"/>
        <v>9000000</v>
      </c>
      <c r="W1691" s="12">
        <f>SUM($V$5:V1691)</f>
        <v>7787430000</v>
      </c>
      <c r="X1691" s="12">
        <v>0</v>
      </c>
    </row>
    <row r="1692" spans="21:24" x14ac:dyDescent="0.3">
      <c r="U1692" s="10">
        <v>1687</v>
      </c>
      <c r="V1692" s="12">
        <f t="shared" si="60"/>
        <v>9000000</v>
      </c>
      <c r="W1692" s="12">
        <f>SUM($V$5:V1692)</f>
        <v>7796430000</v>
      </c>
      <c r="X1692" s="12">
        <v>0</v>
      </c>
    </row>
    <row r="1693" spans="21:24" x14ac:dyDescent="0.3">
      <c r="U1693" s="10">
        <v>1688</v>
      </c>
      <c r="V1693" s="12">
        <f t="shared" si="60"/>
        <v>9000000</v>
      </c>
      <c r="W1693" s="12">
        <f>SUM($V$5:V1693)</f>
        <v>7805430000</v>
      </c>
      <c r="X1693" s="12">
        <v>0</v>
      </c>
    </row>
    <row r="1694" spans="21:24" x14ac:dyDescent="0.3">
      <c r="U1694" s="10">
        <v>1689</v>
      </c>
      <c r="V1694" s="12">
        <f t="shared" si="60"/>
        <v>9000000</v>
      </c>
      <c r="W1694" s="12">
        <f>SUM($V$5:V1694)</f>
        <v>7814430000</v>
      </c>
      <c r="X1694" s="12">
        <v>0</v>
      </c>
    </row>
    <row r="1695" spans="21:24" x14ac:dyDescent="0.3">
      <c r="U1695" s="10">
        <v>1690</v>
      </c>
      <c r="V1695" s="12">
        <f t="shared" si="60"/>
        <v>9000000</v>
      </c>
      <c r="W1695" s="12">
        <f>SUM($V$5:V1695)</f>
        <v>7823430000</v>
      </c>
      <c r="X1695" s="12">
        <v>0</v>
      </c>
    </row>
    <row r="1696" spans="21:24" x14ac:dyDescent="0.3">
      <c r="U1696" s="10">
        <v>1691</v>
      </c>
      <c r="V1696" s="12">
        <f t="shared" si="60"/>
        <v>9000000</v>
      </c>
      <c r="W1696" s="12">
        <f>SUM($V$5:V1696)</f>
        <v>7832430000</v>
      </c>
      <c r="X1696" s="12">
        <v>0</v>
      </c>
    </row>
    <row r="1697" spans="21:24" x14ac:dyDescent="0.3">
      <c r="U1697" s="10">
        <v>1692</v>
      </c>
      <c r="V1697" s="12">
        <f t="shared" si="60"/>
        <v>9000000</v>
      </c>
      <c r="W1697" s="12">
        <f>SUM($V$5:V1697)</f>
        <v>7841430000</v>
      </c>
      <c r="X1697" s="12">
        <v>0</v>
      </c>
    </row>
    <row r="1698" spans="21:24" x14ac:dyDescent="0.3">
      <c r="U1698" s="10">
        <v>1693</v>
      </c>
      <c r="V1698" s="12">
        <f t="shared" si="60"/>
        <v>9000000</v>
      </c>
      <c r="W1698" s="12">
        <f>SUM($V$5:V1698)</f>
        <v>7850430000</v>
      </c>
      <c r="X1698" s="12">
        <v>0</v>
      </c>
    </row>
    <row r="1699" spans="21:24" x14ac:dyDescent="0.3">
      <c r="U1699" s="10">
        <v>1694</v>
      </c>
      <c r="V1699" s="12">
        <f t="shared" si="60"/>
        <v>9000000</v>
      </c>
      <c r="W1699" s="12">
        <f>SUM($V$5:V1699)</f>
        <v>7859430000</v>
      </c>
      <c r="X1699" s="12">
        <v>0</v>
      </c>
    </row>
    <row r="1700" spans="21:24" x14ac:dyDescent="0.3">
      <c r="U1700" s="10">
        <v>1695</v>
      </c>
      <c r="V1700" s="12">
        <f t="shared" si="60"/>
        <v>9050000</v>
      </c>
      <c r="W1700" s="12">
        <f>SUM($V$5:V1700)</f>
        <v>7868480000</v>
      </c>
      <c r="X1700" s="12">
        <v>0</v>
      </c>
    </row>
    <row r="1701" spans="21:24" x14ac:dyDescent="0.3">
      <c r="U1701" s="10">
        <v>1696</v>
      </c>
      <c r="V1701" s="12">
        <f t="shared" si="60"/>
        <v>9050000</v>
      </c>
      <c r="W1701" s="12">
        <f>SUM($V$5:V1701)</f>
        <v>7877530000</v>
      </c>
      <c r="X1701" s="12">
        <v>0</v>
      </c>
    </row>
    <row r="1702" spans="21:24" x14ac:dyDescent="0.3">
      <c r="U1702" s="10">
        <v>1697</v>
      </c>
      <c r="V1702" s="12">
        <f t="shared" si="60"/>
        <v>9050000</v>
      </c>
      <c r="W1702" s="12">
        <f>SUM($V$5:V1702)</f>
        <v>7886580000</v>
      </c>
      <c r="X1702" s="12">
        <v>0</v>
      </c>
    </row>
    <row r="1703" spans="21:24" x14ac:dyDescent="0.3">
      <c r="U1703" s="10">
        <v>1698</v>
      </c>
      <c r="V1703" s="12">
        <f t="shared" si="60"/>
        <v>9050000</v>
      </c>
      <c r="W1703" s="12">
        <f>SUM($V$5:V1703)</f>
        <v>7895630000</v>
      </c>
      <c r="X1703" s="12">
        <v>0</v>
      </c>
    </row>
    <row r="1704" spans="21:24" x14ac:dyDescent="0.3">
      <c r="U1704" s="10">
        <v>1699</v>
      </c>
      <c r="V1704" s="12">
        <f t="shared" si="60"/>
        <v>9050000</v>
      </c>
      <c r="W1704" s="12">
        <f>SUM($V$5:V1704)</f>
        <v>7904680000</v>
      </c>
      <c r="X1704" s="12">
        <v>0</v>
      </c>
    </row>
    <row r="1705" spans="21:24" x14ac:dyDescent="0.3">
      <c r="U1705" s="10">
        <v>1700</v>
      </c>
      <c r="V1705" s="12">
        <f t="shared" si="60"/>
        <v>9050000</v>
      </c>
      <c r="W1705" s="12">
        <f>SUM($V$5:V1705)</f>
        <v>7913730000</v>
      </c>
      <c r="X1705" s="12">
        <v>0</v>
      </c>
    </row>
    <row r="1706" spans="21:24" x14ac:dyDescent="0.3">
      <c r="U1706" s="10">
        <v>1701</v>
      </c>
      <c r="V1706" s="12">
        <f t="shared" si="60"/>
        <v>9050000</v>
      </c>
      <c r="W1706" s="12">
        <f>SUM($V$5:V1706)</f>
        <v>7922780000</v>
      </c>
      <c r="X1706" s="12">
        <v>0</v>
      </c>
    </row>
    <row r="1707" spans="21:24" x14ac:dyDescent="0.3">
      <c r="U1707" s="10">
        <v>1702</v>
      </c>
      <c r="V1707" s="12">
        <f t="shared" si="60"/>
        <v>9050000</v>
      </c>
      <c r="W1707" s="12">
        <f>SUM($V$5:V1707)</f>
        <v>7931830000</v>
      </c>
      <c r="X1707" s="12">
        <v>0</v>
      </c>
    </row>
    <row r="1708" spans="21:24" x14ac:dyDescent="0.3">
      <c r="U1708" s="10">
        <v>1703</v>
      </c>
      <c r="V1708" s="12">
        <f t="shared" si="60"/>
        <v>9050000</v>
      </c>
      <c r="W1708" s="12">
        <f>SUM($V$5:V1708)</f>
        <v>7940880000</v>
      </c>
      <c r="X1708" s="12">
        <v>0</v>
      </c>
    </row>
    <row r="1709" spans="21:24" x14ac:dyDescent="0.3">
      <c r="U1709" s="10">
        <v>1704</v>
      </c>
      <c r="V1709" s="12">
        <f t="shared" si="60"/>
        <v>9050000</v>
      </c>
      <c r="W1709" s="12">
        <f>SUM($V$5:V1709)</f>
        <v>7949930000</v>
      </c>
      <c r="X1709" s="12">
        <v>0</v>
      </c>
    </row>
    <row r="1710" spans="21:24" x14ac:dyDescent="0.3">
      <c r="U1710" s="10">
        <v>1705</v>
      </c>
      <c r="V1710" s="12">
        <f t="shared" si="60"/>
        <v>9100000</v>
      </c>
      <c r="W1710" s="12">
        <f>SUM($V$5:V1710)</f>
        <v>7959030000</v>
      </c>
      <c r="X1710" s="12">
        <v>0</v>
      </c>
    </row>
    <row r="1711" spans="21:24" x14ac:dyDescent="0.3">
      <c r="U1711" s="10">
        <v>1706</v>
      </c>
      <c r="V1711" s="12">
        <f t="shared" si="60"/>
        <v>9100000</v>
      </c>
      <c r="W1711" s="12">
        <f>SUM($V$5:V1711)</f>
        <v>7968130000</v>
      </c>
      <c r="X1711" s="12">
        <v>0</v>
      </c>
    </row>
    <row r="1712" spans="21:24" x14ac:dyDescent="0.3">
      <c r="U1712" s="10">
        <v>1707</v>
      </c>
      <c r="V1712" s="12">
        <f t="shared" si="60"/>
        <v>9100000</v>
      </c>
      <c r="W1712" s="12">
        <f>SUM($V$5:V1712)</f>
        <v>7977230000</v>
      </c>
      <c r="X1712" s="12">
        <v>0</v>
      </c>
    </row>
    <row r="1713" spans="21:24" x14ac:dyDescent="0.3">
      <c r="U1713" s="10">
        <v>1708</v>
      </c>
      <c r="V1713" s="12">
        <f t="shared" si="60"/>
        <v>9100000</v>
      </c>
      <c r="W1713" s="12">
        <f>SUM($V$5:V1713)</f>
        <v>7986330000</v>
      </c>
      <c r="X1713" s="12">
        <v>0</v>
      </c>
    </row>
    <row r="1714" spans="21:24" x14ac:dyDescent="0.3">
      <c r="U1714" s="10">
        <v>1709</v>
      </c>
      <c r="V1714" s="12">
        <f t="shared" si="60"/>
        <v>9100000</v>
      </c>
      <c r="W1714" s="12">
        <f>SUM($V$5:V1714)</f>
        <v>7995430000</v>
      </c>
      <c r="X1714" s="12">
        <v>0</v>
      </c>
    </row>
    <row r="1715" spans="21:24" x14ac:dyDescent="0.3">
      <c r="U1715" s="10">
        <v>1710</v>
      </c>
      <c r="V1715" s="12">
        <f t="shared" si="60"/>
        <v>9100000</v>
      </c>
      <c r="W1715" s="12">
        <f>SUM($V$5:V1715)</f>
        <v>8004530000</v>
      </c>
      <c r="X1715" s="12">
        <v>0</v>
      </c>
    </row>
    <row r="1716" spans="21:24" x14ac:dyDescent="0.3">
      <c r="U1716" s="10">
        <v>1711</v>
      </c>
      <c r="V1716" s="12">
        <f t="shared" si="60"/>
        <v>9100000</v>
      </c>
      <c r="W1716" s="12">
        <f>SUM($V$5:V1716)</f>
        <v>8013630000</v>
      </c>
      <c r="X1716" s="12">
        <v>0</v>
      </c>
    </row>
    <row r="1717" spans="21:24" x14ac:dyDescent="0.3">
      <c r="U1717" s="10">
        <v>1712</v>
      </c>
      <c r="V1717" s="12">
        <f t="shared" si="60"/>
        <v>9100000</v>
      </c>
      <c r="W1717" s="12">
        <f>SUM($V$5:V1717)</f>
        <v>8022730000</v>
      </c>
      <c r="X1717" s="12">
        <v>0</v>
      </c>
    </row>
    <row r="1718" spans="21:24" x14ac:dyDescent="0.3">
      <c r="U1718" s="10">
        <v>1713</v>
      </c>
      <c r="V1718" s="12">
        <f t="shared" si="60"/>
        <v>9100000</v>
      </c>
      <c r="W1718" s="12">
        <f>SUM($V$5:V1718)</f>
        <v>8031830000</v>
      </c>
      <c r="X1718" s="12">
        <v>0</v>
      </c>
    </row>
    <row r="1719" spans="21:24" x14ac:dyDescent="0.3">
      <c r="U1719" s="10">
        <v>1714</v>
      </c>
      <c r="V1719" s="12">
        <f t="shared" si="60"/>
        <v>9100000</v>
      </c>
      <c r="W1719" s="12">
        <f>SUM($V$5:V1719)</f>
        <v>8040930000</v>
      </c>
      <c r="X1719" s="12">
        <v>0</v>
      </c>
    </row>
    <row r="1720" spans="21:24" x14ac:dyDescent="0.3">
      <c r="U1720" s="10">
        <v>1715</v>
      </c>
      <c r="V1720" s="12">
        <f t="shared" si="60"/>
        <v>9150000</v>
      </c>
      <c r="W1720" s="12">
        <f>SUM($V$5:V1720)</f>
        <v>8050080000</v>
      </c>
      <c r="X1720" s="12">
        <v>0</v>
      </c>
    </row>
    <row r="1721" spans="21:24" x14ac:dyDescent="0.3">
      <c r="U1721" s="10">
        <v>1716</v>
      </c>
      <c r="V1721" s="12">
        <f t="shared" si="60"/>
        <v>9150000</v>
      </c>
      <c r="W1721" s="12">
        <f>SUM($V$5:V1721)</f>
        <v>8059230000</v>
      </c>
      <c r="X1721" s="12">
        <v>0</v>
      </c>
    </row>
    <row r="1722" spans="21:24" x14ac:dyDescent="0.3">
      <c r="U1722" s="10">
        <v>1717</v>
      </c>
      <c r="V1722" s="12">
        <f t="shared" si="60"/>
        <v>9150000</v>
      </c>
      <c r="W1722" s="12">
        <f>SUM($V$5:V1722)</f>
        <v>8068380000</v>
      </c>
      <c r="X1722" s="12">
        <v>0</v>
      </c>
    </row>
    <row r="1723" spans="21:24" x14ac:dyDescent="0.3">
      <c r="U1723" s="10">
        <v>1718</v>
      </c>
      <c r="V1723" s="12">
        <f t="shared" si="60"/>
        <v>9150000</v>
      </c>
      <c r="W1723" s="12">
        <f>SUM($V$5:V1723)</f>
        <v>8077530000</v>
      </c>
      <c r="X1723" s="12">
        <v>0</v>
      </c>
    </row>
    <row r="1724" spans="21:24" x14ac:dyDescent="0.3">
      <c r="U1724" s="10">
        <v>1719</v>
      </c>
      <c r="V1724" s="12">
        <f t="shared" si="60"/>
        <v>9150000</v>
      </c>
      <c r="W1724" s="12">
        <f>SUM($V$5:V1724)</f>
        <v>8086680000</v>
      </c>
      <c r="X1724" s="12">
        <v>0</v>
      </c>
    </row>
    <row r="1725" spans="21:24" x14ac:dyDescent="0.3">
      <c r="U1725" s="10">
        <v>1720</v>
      </c>
      <c r="V1725" s="12">
        <f t="shared" si="60"/>
        <v>9150000</v>
      </c>
      <c r="W1725" s="12">
        <f>SUM($V$5:V1725)</f>
        <v>8095830000</v>
      </c>
      <c r="X1725" s="12">
        <v>0</v>
      </c>
    </row>
    <row r="1726" spans="21:24" x14ac:dyDescent="0.3">
      <c r="U1726" s="10">
        <v>1721</v>
      </c>
      <c r="V1726" s="12">
        <f t="shared" si="60"/>
        <v>9150000</v>
      </c>
      <c r="W1726" s="12">
        <f>SUM($V$5:V1726)</f>
        <v>8104980000</v>
      </c>
      <c r="X1726" s="12">
        <v>0</v>
      </c>
    </row>
    <row r="1727" spans="21:24" x14ac:dyDescent="0.3">
      <c r="U1727" s="10">
        <v>1722</v>
      </c>
      <c r="V1727" s="12">
        <f t="shared" si="60"/>
        <v>9150000</v>
      </c>
      <c r="W1727" s="12">
        <f>SUM($V$5:V1727)</f>
        <v>8114130000</v>
      </c>
      <c r="X1727" s="12">
        <v>0</v>
      </c>
    </row>
    <row r="1728" spans="21:24" x14ac:dyDescent="0.3">
      <c r="U1728" s="10">
        <v>1723</v>
      </c>
      <c r="V1728" s="12">
        <f t="shared" si="60"/>
        <v>9150000</v>
      </c>
      <c r="W1728" s="12">
        <f>SUM($V$5:V1728)</f>
        <v>8123280000</v>
      </c>
      <c r="X1728" s="12">
        <v>0</v>
      </c>
    </row>
    <row r="1729" spans="21:24" x14ac:dyDescent="0.3">
      <c r="U1729" s="10">
        <v>1724</v>
      </c>
      <c r="V1729" s="12">
        <f t="shared" si="60"/>
        <v>9150000</v>
      </c>
      <c r="W1729" s="12">
        <f>SUM($V$5:V1729)</f>
        <v>8132430000</v>
      </c>
      <c r="X1729" s="12">
        <v>0</v>
      </c>
    </row>
    <row r="1730" spans="21:24" x14ac:dyDescent="0.3">
      <c r="U1730" s="10">
        <v>1725</v>
      </c>
      <c r="V1730" s="12">
        <f t="shared" si="60"/>
        <v>9200000</v>
      </c>
      <c r="W1730" s="12">
        <f>SUM($V$5:V1730)</f>
        <v>8141630000</v>
      </c>
      <c r="X1730" s="12">
        <v>0</v>
      </c>
    </row>
    <row r="1731" spans="21:24" x14ac:dyDescent="0.3">
      <c r="U1731" s="10">
        <v>1726</v>
      </c>
      <c r="V1731" s="12">
        <f t="shared" si="60"/>
        <v>9200000</v>
      </c>
      <c r="W1731" s="12">
        <f>SUM($V$5:V1731)</f>
        <v>8150830000</v>
      </c>
      <c r="X1731" s="12">
        <v>0</v>
      </c>
    </row>
    <row r="1732" spans="21:24" x14ac:dyDescent="0.3">
      <c r="U1732" s="10">
        <v>1727</v>
      </c>
      <c r="V1732" s="12">
        <f t="shared" si="60"/>
        <v>9200000</v>
      </c>
      <c r="W1732" s="12">
        <f>SUM($V$5:V1732)</f>
        <v>8160030000</v>
      </c>
      <c r="X1732" s="12">
        <v>0</v>
      </c>
    </row>
    <row r="1733" spans="21:24" x14ac:dyDescent="0.3">
      <c r="U1733" s="10">
        <v>1728</v>
      </c>
      <c r="V1733" s="12">
        <f t="shared" si="60"/>
        <v>9200000</v>
      </c>
      <c r="W1733" s="12">
        <f>SUM($V$5:V1733)</f>
        <v>8169230000</v>
      </c>
      <c r="X1733" s="12">
        <v>0</v>
      </c>
    </row>
    <row r="1734" spans="21:24" x14ac:dyDescent="0.3">
      <c r="U1734" s="10">
        <v>1729</v>
      </c>
      <c r="V1734" s="12">
        <f t="shared" si="60"/>
        <v>9200000</v>
      </c>
      <c r="W1734" s="12">
        <f>SUM($V$5:V1734)</f>
        <v>8178430000</v>
      </c>
      <c r="X1734" s="12">
        <v>0</v>
      </c>
    </row>
    <row r="1735" spans="21:24" x14ac:dyDescent="0.3">
      <c r="U1735" s="10">
        <v>1730</v>
      </c>
      <c r="V1735" s="12">
        <f t="shared" si="60"/>
        <v>9200000</v>
      </c>
      <c r="W1735" s="12">
        <f>SUM($V$5:V1735)</f>
        <v>8187630000</v>
      </c>
      <c r="X1735" s="12">
        <v>0</v>
      </c>
    </row>
    <row r="1736" spans="21:24" x14ac:dyDescent="0.3">
      <c r="U1736" s="10">
        <v>1731</v>
      </c>
      <c r="V1736" s="12">
        <f t="shared" si="60"/>
        <v>9200000</v>
      </c>
      <c r="W1736" s="12">
        <f>SUM($V$5:V1736)</f>
        <v>8196830000</v>
      </c>
      <c r="X1736" s="12">
        <v>0</v>
      </c>
    </row>
    <row r="1737" spans="21:24" x14ac:dyDescent="0.3">
      <c r="U1737" s="10">
        <v>1732</v>
      </c>
      <c r="V1737" s="12">
        <f t="shared" si="60"/>
        <v>9200000</v>
      </c>
      <c r="W1737" s="12">
        <f>SUM($V$5:V1737)</f>
        <v>8206030000</v>
      </c>
      <c r="X1737" s="12">
        <v>0</v>
      </c>
    </row>
    <row r="1738" spans="21:24" x14ac:dyDescent="0.3">
      <c r="U1738" s="10">
        <v>1733</v>
      </c>
      <c r="V1738" s="12">
        <f t="shared" si="60"/>
        <v>9200000</v>
      </c>
      <c r="W1738" s="12">
        <f>SUM($V$5:V1738)</f>
        <v>8215230000</v>
      </c>
      <c r="X1738" s="12">
        <v>0</v>
      </c>
    </row>
    <row r="1739" spans="21:24" x14ac:dyDescent="0.3">
      <c r="U1739" s="10">
        <v>1734</v>
      </c>
      <c r="V1739" s="12">
        <f t="shared" si="60"/>
        <v>9200000</v>
      </c>
      <c r="W1739" s="12">
        <f>SUM($V$5:V1739)</f>
        <v>8224430000</v>
      </c>
      <c r="X1739" s="12">
        <v>0</v>
      </c>
    </row>
    <row r="1740" spans="21:24" x14ac:dyDescent="0.3">
      <c r="U1740" s="10">
        <v>1735</v>
      </c>
      <c r="V1740" s="12">
        <f t="shared" si="60"/>
        <v>9250000</v>
      </c>
      <c r="W1740" s="12">
        <f>SUM($V$5:V1740)</f>
        <v>8233680000</v>
      </c>
      <c r="X1740" s="12">
        <v>0</v>
      </c>
    </row>
    <row r="1741" spans="21:24" x14ac:dyDescent="0.3">
      <c r="U1741" s="10">
        <v>1736</v>
      </c>
      <c r="V1741" s="12">
        <f t="shared" si="60"/>
        <v>9250000</v>
      </c>
      <c r="W1741" s="12">
        <f>SUM($V$5:V1741)</f>
        <v>8242930000</v>
      </c>
      <c r="X1741" s="12">
        <v>0</v>
      </c>
    </row>
    <row r="1742" spans="21:24" x14ac:dyDescent="0.3">
      <c r="U1742" s="10">
        <v>1737</v>
      </c>
      <c r="V1742" s="12">
        <f t="shared" si="60"/>
        <v>9250000</v>
      </c>
      <c r="W1742" s="12">
        <f>SUM($V$5:V1742)</f>
        <v>8252180000</v>
      </c>
      <c r="X1742" s="12">
        <v>0</v>
      </c>
    </row>
    <row r="1743" spans="21:24" x14ac:dyDescent="0.3">
      <c r="U1743" s="10">
        <v>1738</v>
      </c>
      <c r="V1743" s="12">
        <f t="shared" si="60"/>
        <v>9250000</v>
      </c>
      <c r="W1743" s="12">
        <f>SUM($V$5:V1743)</f>
        <v>8261430000</v>
      </c>
      <c r="X1743" s="12">
        <v>0</v>
      </c>
    </row>
    <row r="1744" spans="21:24" x14ac:dyDescent="0.3">
      <c r="U1744" s="10">
        <v>1739</v>
      </c>
      <c r="V1744" s="12">
        <f t="shared" si="60"/>
        <v>9250000</v>
      </c>
      <c r="W1744" s="12">
        <f>SUM($V$5:V1744)</f>
        <v>8270680000</v>
      </c>
      <c r="X1744" s="12">
        <v>0</v>
      </c>
    </row>
    <row r="1745" spans="21:24" x14ac:dyDescent="0.3">
      <c r="U1745" s="10">
        <v>1740</v>
      </c>
      <c r="V1745" s="12">
        <f t="shared" ref="V1745:V1808" si="61">V1735+50000</f>
        <v>9250000</v>
      </c>
      <c r="W1745" s="12">
        <f>SUM($V$5:V1745)</f>
        <v>8279930000</v>
      </c>
      <c r="X1745" s="12">
        <v>0</v>
      </c>
    </row>
    <row r="1746" spans="21:24" x14ac:dyDescent="0.3">
      <c r="U1746" s="10">
        <v>1741</v>
      </c>
      <c r="V1746" s="12">
        <f t="shared" si="61"/>
        <v>9250000</v>
      </c>
      <c r="W1746" s="12">
        <f>SUM($V$5:V1746)</f>
        <v>8289180000</v>
      </c>
      <c r="X1746" s="12">
        <v>0</v>
      </c>
    </row>
    <row r="1747" spans="21:24" x14ac:dyDescent="0.3">
      <c r="U1747" s="10">
        <v>1742</v>
      </c>
      <c r="V1747" s="12">
        <f t="shared" si="61"/>
        <v>9250000</v>
      </c>
      <c r="W1747" s="12">
        <f>SUM($V$5:V1747)</f>
        <v>8298430000</v>
      </c>
      <c r="X1747" s="12">
        <v>0</v>
      </c>
    </row>
    <row r="1748" spans="21:24" x14ac:dyDescent="0.3">
      <c r="U1748" s="10">
        <v>1743</v>
      </c>
      <c r="V1748" s="12">
        <f t="shared" si="61"/>
        <v>9250000</v>
      </c>
      <c r="W1748" s="12">
        <f>SUM($V$5:V1748)</f>
        <v>8307680000</v>
      </c>
      <c r="X1748" s="12">
        <v>0</v>
      </c>
    </row>
    <row r="1749" spans="21:24" x14ac:dyDescent="0.3">
      <c r="U1749" s="10">
        <v>1744</v>
      </c>
      <c r="V1749" s="12">
        <f t="shared" si="61"/>
        <v>9250000</v>
      </c>
      <c r="W1749" s="12">
        <f>SUM($V$5:V1749)</f>
        <v>8316930000</v>
      </c>
      <c r="X1749" s="12">
        <v>0</v>
      </c>
    </row>
    <row r="1750" spans="21:24" x14ac:dyDescent="0.3">
      <c r="U1750" s="10">
        <v>1745</v>
      </c>
      <c r="V1750" s="12">
        <f t="shared" si="61"/>
        <v>9300000</v>
      </c>
      <c r="W1750" s="12">
        <f>SUM($V$5:V1750)</f>
        <v>8326230000</v>
      </c>
      <c r="X1750" s="12">
        <v>0</v>
      </c>
    </row>
    <row r="1751" spans="21:24" x14ac:dyDescent="0.3">
      <c r="U1751" s="10">
        <v>1746</v>
      </c>
      <c r="V1751" s="12">
        <f t="shared" si="61"/>
        <v>9300000</v>
      </c>
      <c r="W1751" s="12">
        <f>SUM($V$5:V1751)</f>
        <v>8335530000</v>
      </c>
      <c r="X1751" s="12">
        <v>0</v>
      </c>
    </row>
    <row r="1752" spans="21:24" x14ac:dyDescent="0.3">
      <c r="U1752" s="10">
        <v>1747</v>
      </c>
      <c r="V1752" s="12">
        <f t="shared" si="61"/>
        <v>9300000</v>
      </c>
      <c r="W1752" s="12">
        <f>SUM($V$5:V1752)</f>
        <v>8344830000</v>
      </c>
      <c r="X1752" s="12">
        <v>0</v>
      </c>
    </row>
    <row r="1753" spans="21:24" x14ac:dyDescent="0.3">
      <c r="U1753" s="10">
        <v>1748</v>
      </c>
      <c r="V1753" s="12">
        <f t="shared" si="61"/>
        <v>9300000</v>
      </c>
      <c r="W1753" s="12">
        <f>SUM($V$5:V1753)</f>
        <v>8354130000</v>
      </c>
      <c r="X1753" s="12">
        <v>0</v>
      </c>
    </row>
    <row r="1754" spans="21:24" x14ac:dyDescent="0.3">
      <c r="U1754" s="10">
        <v>1749</v>
      </c>
      <c r="V1754" s="12">
        <f t="shared" si="61"/>
        <v>9300000</v>
      </c>
      <c r="W1754" s="12">
        <f>SUM($V$5:V1754)</f>
        <v>8363430000</v>
      </c>
      <c r="X1754" s="12">
        <v>0</v>
      </c>
    </row>
    <row r="1755" spans="21:24" x14ac:dyDescent="0.3">
      <c r="U1755" s="10">
        <v>1750</v>
      </c>
      <c r="V1755" s="12">
        <f t="shared" si="61"/>
        <v>9300000</v>
      </c>
      <c r="W1755" s="12">
        <f>SUM($V$5:V1755)</f>
        <v>8372730000</v>
      </c>
      <c r="X1755" s="12">
        <v>0</v>
      </c>
    </row>
    <row r="1756" spans="21:24" x14ac:dyDescent="0.3">
      <c r="U1756" s="10">
        <v>1751</v>
      </c>
      <c r="V1756" s="12">
        <f t="shared" si="61"/>
        <v>9300000</v>
      </c>
      <c r="W1756" s="12">
        <f>SUM($V$5:V1756)</f>
        <v>8382030000</v>
      </c>
      <c r="X1756" s="12">
        <v>0</v>
      </c>
    </row>
    <row r="1757" spans="21:24" x14ac:dyDescent="0.3">
      <c r="U1757" s="10">
        <v>1752</v>
      </c>
      <c r="V1757" s="12">
        <f t="shared" si="61"/>
        <v>9300000</v>
      </c>
      <c r="W1757" s="12">
        <f>SUM($V$5:V1757)</f>
        <v>8391330000</v>
      </c>
      <c r="X1757" s="12">
        <v>0</v>
      </c>
    </row>
    <row r="1758" spans="21:24" x14ac:dyDescent="0.3">
      <c r="U1758" s="10">
        <v>1753</v>
      </c>
      <c r="V1758" s="12">
        <f t="shared" si="61"/>
        <v>9300000</v>
      </c>
      <c r="W1758" s="12">
        <f>SUM($V$5:V1758)</f>
        <v>8400630000</v>
      </c>
      <c r="X1758" s="12">
        <v>0</v>
      </c>
    </row>
    <row r="1759" spans="21:24" x14ac:dyDescent="0.3">
      <c r="U1759" s="10">
        <v>1754</v>
      </c>
      <c r="V1759" s="12">
        <f t="shared" si="61"/>
        <v>9300000</v>
      </c>
      <c r="W1759" s="12">
        <f>SUM($V$5:V1759)</f>
        <v>8409930000</v>
      </c>
      <c r="X1759" s="12">
        <v>0</v>
      </c>
    </row>
    <row r="1760" spans="21:24" x14ac:dyDescent="0.3">
      <c r="U1760" s="10">
        <v>1755</v>
      </c>
      <c r="V1760" s="12">
        <f t="shared" si="61"/>
        <v>9350000</v>
      </c>
      <c r="W1760" s="12">
        <f>SUM($V$5:V1760)</f>
        <v>8419280000</v>
      </c>
      <c r="X1760" s="12">
        <v>0</v>
      </c>
    </row>
    <row r="1761" spans="21:24" x14ac:dyDescent="0.3">
      <c r="U1761" s="10">
        <v>1756</v>
      </c>
      <c r="V1761" s="12">
        <f t="shared" si="61"/>
        <v>9350000</v>
      </c>
      <c r="W1761" s="12">
        <f>SUM($V$5:V1761)</f>
        <v>8428630000</v>
      </c>
      <c r="X1761" s="12">
        <v>0</v>
      </c>
    </row>
    <row r="1762" spans="21:24" x14ac:dyDescent="0.3">
      <c r="U1762" s="10">
        <v>1757</v>
      </c>
      <c r="V1762" s="12">
        <f t="shared" si="61"/>
        <v>9350000</v>
      </c>
      <c r="W1762" s="12">
        <f>SUM($V$5:V1762)</f>
        <v>8437980000</v>
      </c>
      <c r="X1762" s="12">
        <v>0</v>
      </c>
    </row>
    <row r="1763" spans="21:24" x14ac:dyDescent="0.3">
      <c r="U1763" s="10">
        <v>1758</v>
      </c>
      <c r="V1763" s="12">
        <f t="shared" si="61"/>
        <v>9350000</v>
      </c>
      <c r="W1763" s="12">
        <f>SUM($V$5:V1763)</f>
        <v>8447330000</v>
      </c>
      <c r="X1763" s="12">
        <v>0</v>
      </c>
    </row>
    <row r="1764" spans="21:24" x14ac:dyDescent="0.3">
      <c r="U1764" s="10">
        <v>1759</v>
      </c>
      <c r="V1764" s="12">
        <f t="shared" si="61"/>
        <v>9350000</v>
      </c>
      <c r="W1764" s="12">
        <f>SUM($V$5:V1764)</f>
        <v>8456680000</v>
      </c>
      <c r="X1764" s="12">
        <v>0</v>
      </c>
    </row>
    <row r="1765" spans="21:24" x14ac:dyDescent="0.3">
      <c r="U1765" s="10">
        <v>1760</v>
      </c>
      <c r="V1765" s="12">
        <f t="shared" si="61"/>
        <v>9350000</v>
      </c>
      <c r="W1765" s="12">
        <f>SUM($V$5:V1765)</f>
        <v>8466030000</v>
      </c>
      <c r="X1765" s="12">
        <v>0</v>
      </c>
    </row>
    <row r="1766" spans="21:24" x14ac:dyDescent="0.3">
      <c r="U1766" s="10">
        <v>1761</v>
      </c>
      <c r="V1766" s="12">
        <f t="shared" si="61"/>
        <v>9350000</v>
      </c>
      <c r="W1766" s="12">
        <f>SUM($V$5:V1766)</f>
        <v>8475380000</v>
      </c>
      <c r="X1766" s="12">
        <v>0</v>
      </c>
    </row>
    <row r="1767" spans="21:24" x14ac:dyDescent="0.3">
      <c r="U1767" s="10">
        <v>1762</v>
      </c>
      <c r="V1767" s="12">
        <f t="shared" si="61"/>
        <v>9350000</v>
      </c>
      <c r="W1767" s="12">
        <f>SUM($V$5:V1767)</f>
        <v>8484730000</v>
      </c>
      <c r="X1767" s="12">
        <v>0</v>
      </c>
    </row>
    <row r="1768" spans="21:24" x14ac:dyDescent="0.3">
      <c r="U1768" s="10">
        <v>1763</v>
      </c>
      <c r="V1768" s="12">
        <f t="shared" si="61"/>
        <v>9350000</v>
      </c>
      <c r="W1768" s="12">
        <f>SUM($V$5:V1768)</f>
        <v>8494080000</v>
      </c>
      <c r="X1768" s="12">
        <v>0</v>
      </c>
    </row>
    <row r="1769" spans="21:24" x14ac:dyDescent="0.3">
      <c r="U1769" s="10">
        <v>1764</v>
      </c>
      <c r="V1769" s="12">
        <f t="shared" si="61"/>
        <v>9350000</v>
      </c>
      <c r="W1769" s="12">
        <f>SUM($V$5:V1769)</f>
        <v>8503430000</v>
      </c>
      <c r="X1769" s="12">
        <v>0</v>
      </c>
    </row>
    <row r="1770" spans="21:24" x14ac:dyDescent="0.3">
      <c r="U1770" s="10">
        <v>1765</v>
      </c>
      <c r="V1770" s="12">
        <f t="shared" si="61"/>
        <v>9400000</v>
      </c>
      <c r="W1770" s="12">
        <f>SUM($V$5:V1770)</f>
        <v>8512830000</v>
      </c>
      <c r="X1770" s="12">
        <v>0</v>
      </c>
    </row>
    <row r="1771" spans="21:24" x14ac:dyDescent="0.3">
      <c r="U1771" s="10">
        <v>1766</v>
      </c>
      <c r="V1771" s="12">
        <f t="shared" si="61"/>
        <v>9400000</v>
      </c>
      <c r="W1771" s="12">
        <f>SUM($V$5:V1771)</f>
        <v>8522230000</v>
      </c>
      <c r="X1771" s="12">
        <v>0</v>
      </c>
    </row>
    <row r="1772" spans="21:24" x14ac:dyDescent="0.3">
      <c r="U1772" s="10">
        <v>1767</v>
      </c>
      <c r="V1772" s="12">
        <f t="shared" si="61"/>
        <v>9400000</v>
      </c>
      <c r="W1772" s="12">
        <f>SUM($V$5:V1772)</f>
        <v>8531630000</v>
      </c>
      <c r="X1772" s="12">
        <v>0</v>
      </c>
    </row>
    <row r="1773" spans="21:24" x14ac:dyDescent="0.3">
      <c r="U1773" s="10">
        <v>1768</v>
      </c>
      <c r="V1773" s="12">
        <f t="shared" si="61"/>
        <v>9400000</v>
      </c>
      <c r="W1773" s="12">
        <f>SUM($V$5:V1773)</f>
        <v>8541030000</v>
      </c>
      <c r="X1773" s="12">
        <v>0</v>
      </c>
    </row>
    <row r="1774" spans="21:24" x14ac:dyDescent="0.3">
      <c r="U1774" s="10">
        <v>1769</v>
      </c>
      <c r="V1774" s="12">
        <f t="shared" si="61"/>
        <v>9400000</v>
      </c>
      <c r="W1774" s="12">
        <f>SUM($V$5:V1774)</f>
        <v>8550430000</v>
      </c>
      <c r="X1774" s="12">
        <v>0</v>
      </c>
    </row>
    <row r="1775" spans="21:24" x14ac:dyDescent="0.3">
      <c r="U1775" s="10">
        <v>1770</v>
      </c>
      <c r="V1775" s="12">
        <f t="shared" si="61"/>
        <v>9400000</v>
      </c>
      <c r="W1775" s="12">
        <f>SUM($V$5:V1775)</f>
        <v>8559830000</v>
      </c>
      <c r="X1775" s="12">
        <v>0</v>
      </c>
    </row>
    <row r="1776" spans="21:24" x14ac:dyDescent="0.3">
      <c r="U1776" s="10">
        <v>1771</v>
      </c>
      <c r="V1776" s="12">
        <f t="shared" si="61"/>
        <v>9400000</v>
      </c>
      <c r="W1776" s="12">
        <f>SUM($V$5:V1776)</f>
        <v>8569230000</v>
      </c>
      <c r="X1776" s="12">
        <v>0</v>
      </c>
    </row>
    <row r="1777" spans="21:24" x14ac:dyDescent="0.3">
      <c r="U1777" s="10">
        <v>1772</v>
      </c>
      <c r="V1777" s="12">
        <f t="shared" si="61"/>
        <v>9400000</v>
      </c>
      <c r="W1777" s="12">
        <f>SUM($V$5:V1777)</f>
        <v>8578630000</v>
      </c>
      <c r="X1777" s="12">
        <v>0</v>
      </c>
    </row>
    <row r="1778" spans="21:24" x14ac:dyDescent="0.3">
      <c r="U1778" s="10">
        <v>1773</v>
      </c>
      <c r="V1778" s="12">
        <f t="shared" si="61"/>
        <v>9400000</v>
      </c>
      <c r="W1778" s="12">
        <f>SUM($V$5:V1778)</f>
        <v>8588030000</v>
      </c>
      <c r="X1778" s="12">
        <v>0</v>
      </c>
    </row>
    <row r="1779" spans="21:24" x14ac:dyDescent="0.3">
      <c r="U1779" s="10">
        <v>1774</v>
      </c>
      <c r="V1779" s="12">
        <f t="shared" si="61"/>
        <v>9400000</v>
      </c>
      <c r="W1779" s="12">
        <f>SUM($V$5:V1779)</f>
        <v>8597430000</v>
      </c>
      <c r="X1779" s="12">
        <v>0</v>
      </c>
    </row>
    <row r="1780" spans="21:24" x14ac:dyDescent="0.3">
      <c r="U1780" s="10">
        <v>1775</v>
      </c>
      <c r="V1780" s="12">
        <f t="shared" si="61"/>
        <v>9450000</v>
      </c>
      <c r="W1780" s="12">
        <f>SUM($V$5:V1780)</f>
        <v>8606880000</v>
      </c>
      <c r="X1780" s="12">
        <v>0</v>
      </c>
    </row>
    <row r="1781" spans="21:24" x14ac:dyDescent="0.3">
      <c r="U1781" s="10">
        <v>1776</v>
      </c>
      <c r="V1781" s="12">
        <f t="shared" si="61"/>
        <v>9450000</v>
      </c>
      <c r="W1781" s="12">
        <f>SUM($V$5:V1781)</f>
        <v>8616330000</v>
      </c>
      <c r="X1781" s="12">
        <v>0</v>
      </c>
    </row>
    <row r="1782" spans="21:24" x14ac:dyDescent="0.3">
      <c r="U1782" s="10">
        <v>1777</v>
      </c>
      <c r="V1782" s="12">
        <f t="shared" si="61"/>
        <v>9450000</v>
      </c>
      <c r="W1782" s="12">
        <f>SUM($V$5:V1782)</f>
        <v>8625780000</v>
      </c>
      <c r="X1782" s="12">
        <v>0</v>
      </c>
    </row>
    <row r="1783" spans="21:24" x14ac:dyDescent="0.3">
      <c r="U1783" s="10">
        <v>1778</v>
      </c>
      <c r="V1783" s="12">
        <f t="shared" si="61"/>
        <v>9450000</v>
      </c>
      <c r="W1783" s="12">
        <f>SUM($V$5:V1783)</f>
        <v>8635230000</v>
      </c>
      <c r="X1783" s="12">
        <v>0</v>
      </c>
    </row>
    <row r="1784" spans="21:24" x14ac:dyDescent="0.3">
      <c r="U1784" s="10">
        <v>1779</v>
      </c>
      <c r="V1784" s="12">
        <f t="shared" si="61"/>
        <v>9450000</v>
      </c>
      <c r="W1784" s="12">
        <f>SUM($V$5:V1784)</f>
        <v>8644680000</v>
      </c>
      <c r="X1784" s="12">
        <v>0</v>
      </c>
    </row>
    <row r="1785" spans="21:24" x14ac:dyDescent="0.3">
      <c r="U1785" s="10">
        <v>1780</v>
      </c>
      <c r="V1785" s="12">
        <f t="shared" si="61"/>
        <v>9450000</v>
      </c>
      <c r="W1785" s="12">
        <f>SUM($V$5:V1785)</f>
        <v>8654130000</v>
      </c>
      <c r="X1785" s="12">
        <v>0</v>
      </c>
    </row>
    <row r="1786" spans="21:24" x14ac:dyDescent="0.3">
      <c r="U1786" s="10">
        <v>1781</v>
      </c>
      <c r="V1786" s="12">
        <f t="shared" si="61"/>
        <v>9450000</v>
      </c>
      <c r="W1786" s="12">
        <f>SUM($V$5:V1786)</f>
        <v>8663580000</v>
      </c>
      <c r="X1786" s="12">
        <v>0</v>
      </c>
    </row>
    <row r="1787" spans="21:24" x14ac:dyDescent="0.3">
      <c r="U1787" s="10">
        <v>1782</v>
      </c>
      <c r="V1787" s="12">
        <f t="shared" si="61"/>
        <v>9450000</v>
      </c>
      <c r="W1787" s="12">
        <f>SUM($V$5:V1787)</f>
        <v>8673030000</v>
      </c>
      <c r="X1787" s="12">
        <v>0</v>
      </c>
    </row>
    <row r="1788" spans="21:24" x14ac:dyDescent="0.3">
      <c r="U1788" s="10">
        <v>1783</v>
      </c>
      <c r="V1788" s="12">
        <f t="shared" si="61"/>
        <v>9450000</v>
      </c>
      <c r="W1788" s="12">
        <f>SUM($V$5:V1788)</f>
        <v>8682480000</v>
      </c>
      <c r="X1788" s="12">
        <v>0</v>
      </c>
    </row>
    <row r="1789" spans="21:24" x14ac:dyDescent="0.3">
      <c r="U1789" s="10">
        <v>1784</v>
      </c>
      <c r="V1789" s="12">
        <f t="shared" si="61"/>
        <v>9450000</v>
      </c>
      <c r="W1789" s="12">
        <f>SUM($V$5:V1789)</f>
        <v>8691930000</v>
      </c>
      <c r="X1789" s="12">
        <v>0</v>
      </c>
    </row>
    <row r="1790" spans="21:24" x14ac:dyDescent="0.3">
      <c r="U1790" s="10">
        <v>1785</v>
      </c>
      <c r="V1790" s="12">
        <f t="shared" si="61"/>
        <v>9500000</v>
      </c>
      <c r="W1790" s="12">
        <f>SUM($V$5:V1790)</f>
        <v>8701430000</v>
      </c>
      <c r="X1790" s="12">
        <v>0</v>
      </c>
    </row>
    <row r="1791" spans="21:24" x14ac:dyDescent="0.3">
      <c r="U1791" s="10">
        <v>1786</v>
      </c>
      <c r="V1791" s="12">
        <f t="shared" si="61"/>
        <v>9500000</v>
      </c>
      <c r="W1791" s="12">
        <f>SUM($V$5:V1791)</f>
        <v>8710930000</v>
      </c>
      <c r="X1791" s="12">
        <v>0</v>
      </c>
    </row>
    <row r="1792" spans="21:24" x14ac:dyDescent="0.3">
      <c r="U1792" s="10">
        <v>1787</v>
      </c>
      <c r="V1792" s="12">
        <f t="shared" si="61"/>
        <v>9500000</v>
      </c>
      <c r="W1792" s="12">
        <f>SUM($V$5:V1792)</f>
        <v>8720430000</v>
      </c>
      <c r="X1792" s="12">
        <v>0</v>
      </c>
    </row>
    <row r="1793" spans="21:24" x14ac:dyDescent="0.3">
      <c r="U1793" s="10">
        <v>1788</v>
      </c>
      <c r="V1793" s="12">
        <f t="shared" si="61"/>
        <v>9500000</v>
      </c>
      <c r="W1793" s="12">
        <f>SUM($V$5:V1793)</f>
        <v>8729930000</v>
      </c>
      <c r="X1793" s="12">
        <v>0</v>
      </c>
    </row>
    <row r="1794" spans="21:24" x14ac:dyDescent="0.3">
      <c r="U1794" s="10">
        <v>1789</v>
      </c>
      <c r="V1794" s="12">
        <f t="shared" si="61"/>
        <v>9500000</v>
      </c>
      <c r="W1794" s="12">
        <f>SUM($V$5:V1794)</f>
        <v>8739430000</v>
      </c>
      <c r="X1794" s="12">
        <v>0</v>
      </c>
    </row>
    <row r="1795" spans="21:24" x14ac:dyDescent="0.3">
      <c r="U1795" s="10">
        <v>1790</v>
      </c>
      <c r="V1795" s="12">
        <f t="shared" si="61"/>
        <v>9500000</v>
      </c>
      <c r="W1795" s="12">
        <f>SUM($V$5:V1795)</f>
        <v>8748930000</v>
      </c>
      <c r="X1795" s="12">
        <v>0</v>
      </c>
    </row>
    <row r="1796" spans="21:24" x14ac:dyDescent="0.3">
      <c r="U1796" s="10">
        <v>1791</v>
      </c>
      <c r="V1796" s="12">
        <f t="shared" si="61"/>
        <v>9500000</v>
      </c>
      <c r="W1796" s="12">
        <f>SUM($V$5:V1796)</f>
        <v>8758430000</v>
      </c>
      <c r="X1796" s="12">
        <v>0</v>
      </c>
    </row>
    <row r="1797" spans="21:24" x14ac:dyDescent="0.3">
      <c r="U1797" s="10">
        <v>1792</v>
      </c>
      <c r="V1797" s="12">
        <f t="shared" si="61"/>
        <v>9500000</v>
      </c>
      <c r="W1797" s="12">
        <f>SUM($V$5:V1797)</f>
        <v>8767930000</v>
      </c>
      <c r="X1797" s="12">
        <v>0</v>
      </c>
    </row>
    <row r="1798" spans="21:24" x14ac:dyDescent="0.3">
      <c r="U1798" s="10">
        <v>1793</v>
      </c>
      <c r="V1798" s="12">
        <f t="shared" si="61"/>
        <v>9500000</v>
      </c>
      <c r="W1798" s="12">
        <f>SUM($V$5:V1798)</f>
        <v>8777430000</v>
      </c>
      <c r="X1798" s="12">
        <v>0</v>
      </c>
    </row>
    <row r="1799" spans="21:24" x14ac:dyDescent="0.3">
      <c r="U1799" s="10">
        <v>1794</v>
      </c>
      <c r="V1799" s="12">
        <f t="shared" si="61"/>
        <v>9500000</v>
      </c>
      <c r="W1799" s="12">
        <f>SUM($V$5:V1799)</f>
        <v>8786930000</v>
      </c>
      <c r="X1799" s="12">
        <v>0</v>
      </c>
    </row>
    <row r="1800" spans="21:24" x14ac:dyDescent="0.3">
      <c r="U1800" s="10">
        <v>1795</v>
      </c>
      <c r="V1800" s="12">
        <f t="shared" si="61"/>
        <v>9550000</v>
      </c>
      <c r="W1800" s="12">
        <f>SUM($V$5:V1800)</f>
        <v>8796480000</v>
      </c>
      <c r="X1800" s="12">
        <v>0</v>
      </c>
    </row>
    <row r="1801" spans="21:24" x14ac:dyDescent="0.3">
      <c r="U1801" s="10">
        <v>1796</v>
      </c>
      <c r="V1801" s="12">
        <f t="shared" si="61"/>
        <v>9550000</v>
      </c>
      <c r="W1801" s="12">
        <f>SUM($V$5:V1801)</f>
        <v>8806030000</v>
      </c>
      <c r="X1801" s="12">
        <v>0</v>
      </c>
    </row>
    <row r="1802" spans="21:24" x14ac:dyDescent="0.3">
      <c r="U1802" s="10">
        <v>1797</v>
      </c>
      <c r="V1802" s="12">
        <f t="shared" si="61"/>
        <v>9550000</v>
      </c>
      <c r="W1802" s="12">
        <f>SUM($V$5:V1802)</f>
        <v>8815580000</v>
      </c>
      <c r="X1802" s="12">
        <v>0</v>
      </c>
    </row>
    <row r="1803" spans="21:24" x14ac:dyDescent="0.3">
      <c r="U1803" s="10">
        <v>1798</v>
      </c>
      <c r="V1803" s="12">
        <f t="shared" si="61"/>
        <v>9550000</v>
      </c>
      <c r="W1803" s="12">
        <f>SUM($V$5:V1803)</f>
        <v>8825130000</v>
      </c>
      <c r="X1803" s="12">
        <v>0</v>
      </c>
    </row>
    <row r="1804" spans="21:24" x14ac:dyDescent="0.3">
      <c r="U1804" s="10">
        <v>1799</v>
      </c>
      <c r="V1804" s="12">
        <f t="shared" si="61"/>
        <v>9550000</v>
      </c>
      <c r="W1804" s="12">
        <f>SUM($V$5:V1804)</f>
        <v>8834680000</v>
      </c>
      <c r="X1804" s="12">
        <v>0</v>
      </c>
    </row>
    <row r="1805" spans="21:24" x14ac:dyDescent="0.3">
      <c r="U1805" s="10">
        <v>1800</v>
      </c>
      <c r="V1805" s="12">
        <f t="shared" si="61"/>
        <v>9550000</v>
      </c>
      <c r="W1805" s="12">
        <f>SUM($V$5:V1805)</f>
        <v>8844230000</v>
      </c>
      <c r="X1805" s="12">
        <v>0</v>
      </c>
    </row>
    <row r="1806" spans="21:24" x14ac:dyDescent="0.3">
      <c r="U1806" s="10">
        <v>1801</v>
      </c>
      <c r="V1806" s="12">
        <f t="shared" si="61"/>
        <v>9550000</v>
      </c>
      <c r="W1806" s="12">
        <f>SUM($V$5:V1806)</f>
        <v>8853780000</v>
      </c>
      <c r="X1806" s="12">
        <v>0</v>
      </c>
    </row>
    <row r="1807" spans="21:24" x14ac:dyDescent="0.3">
      <c r="U1807" s="10">
        <v>1802</v>
      </c>
      <c r="V1807" s="12">
        <f t="shared" si="61"/>
        <v>9550000</v>
      </c>
      <c r="W1807" s="12">
        <f>SUM($V$5:V1807)</f>
        <v>8863330000</v>
      </c>
      <c r="X1807" s="12">
        <v>0</v>
      </c>
    </row>
    <row r="1808" spans="21:24" x14ac:dyDescent="0.3">
      <c r="U1808" s="10">
        <v>1803</v>
      </c>
      <c r="V1808" s="12">
        <f t="shared" si="61"/>
        <v>9550000</v>
      </c>
      <c r="W1808" s="12">
        <f>SUM($V$5:V1808)</f>
        <v>8872880000</v>
      </c>
      <c r="X1808" s="12">
        <v>0</v>
      </c>
    </row>
    <row r="1809" spans="21:24" x14ac:dyDescent="0.3">
      <c r="U1809" s="10">
        <v>1804</v>
      </c>
      <c r="V1809" s="12">
        <f t="shared" ref="V1809:V1872" si="62">V1799+50000</f>
        <v>9550000</v>
      </c>
      <c r="W1809" s="12">
        <f>SUM($V$5:V1809)</f>
        <v>8882430000</v>
      </c>
      <c r="X1809" s="12">
        <v>0</v>
      </c>
    </row>
    <row r="1810" spans="21:24" x14ac:dyDescent="0.3">
      <c r="U1810" s="10">
        <v>1805</v>
      </c>
      <c r="V1810" s="12">
        <f t="shared" si="62"/>
        <v>9600000</v>
      </c>
      <c r="W1810" s="12">
        <f>SUM($V$5:V1810)</f>
        <v>8892030000</v>
      </c>
      <c r="X1810" s="12">
        <v>0</v>
      </c>
    </row>
    <row r="1811" spans="21:24" x14ac:dyDescent="0.3">
      <c r="U1811" s="10">
        <v>1806</v>
      </c>
      <c r="V1811" s="12">
        <f t="shared" si="62"/>
        <v>9600000</v>
      </c>
      <c r="W1811" s="12">
        <f>SUM($V$5:V1811)</f>
        <v>8901630000</v>
      </c>
      <c r="X1811" s="12">
        <v>0</v>
      </c>
    </row>
    <row r="1812" spans="21:24" x14ac:dyDescent="0.3">
      <c r="U1812" s="10">
        <v>1807</v>
      </c>
      <c r="V1812" s="12">
        <f t="shared" si="62"/>
        <v>9600000</v>
      </c>
      <c r="W1812" s="12">
        <f>SUM($V$5:V1812)</f>
        <v>8911230000</v>
      </c>
      <c r="X1812" s="12">
        <v>0</v>
      </c>
    </row>
    <row r="1813" spans="21:24" x14ac:dyDescent="0.3">
      <c r="U1813" s="10">
        <v>1808</v>
      </c>
      <c r="V1813" s="12">
        <f t="shared" si="62"/>
        <v>9600000</v>
      </c>
      <c r="W1813" s="12">
        <f>SUM($V$5:V1813)</f>
        <v>8920830000</v>
      </c>
      <c r="X1813" s="12">
        <v>0</v>
      </c>
    </row>
    <row r="1814" spans="21:24" x14ac:dyDescent="0.3">
      <c r="U1814" s="10">
        <v>1809</v>
      </c>
      <c r="V1814" s="12">
        <f t="shared" si="62"/>
        <v>9600000</v>
      </c>
      <c r="W1814" s="12">
        <f>SUM($V$5:V1814)</f>
        <v>8930430000</v>
      </c>
      <c r="X1814" s="12">
        <v>0</v>
      </c>
    </row>
    <row r="1815" spans="21:24" x14ac:dyDescent="0.3">
      <c r="U1815" s="10">
        <v>1810</v>
      </c>
      <c r="V1815" s="12">
        <f t="shared" si="62"/>
        <v>9600000</v>
      </c>
      <c r="W1815" s="12">
        <f>SUM($V$5:V1815)</f>
        <v>8940030000</v>
      </c>
      <c r="X1815" s="12">
        <v>0</v>
      </c>
    </row>
    <row r="1816" spans="21:24" x14ac:dyDescent="0.3">
      <c r="U1816" s="10">
        <v>1811</v>
      </c>
      <c r="V1816" s="12">
        <f t="shared" si="62"/>
        <v>9600000</v>
      </c>
      <c r="W1816" s="12">
        <f>SUM($V$5:V1816)</f>
        <v>8949630000</v>
      </c>
      <c r="X1816" s="12">
        <v>0</v>
      </c>
    </row>
    <row r="1817" spans="21:24" x14ac:dyDescent="0.3">
      <c r="U1817" s="10">
        <v>1812</v>
      </c>
      <c r="V1817" s="12">
        <f t="shared" si="62"/>
        <v>9600000</v>
      </c>
      <c r="W1817" s="12">
        <f>SUM($V$5:V1817)</f>
        <v>8959230000</v>
      </c>
      <c r="X1817" s="12">
        <v>0</v>
      </c>
    </row>
    <row r="1818" spans="21:24" x14ac:dyDescent="0.3">
      <c r="U1818" s="10">
        <v>1813</v>
      </c>
      <c r="V1818" s="12">
        <f t="shared" si="62"/>
        <v>9600000</v>
      </c>
      <c r="W1818" s="12">
        <f>SUM($V$5:V1818)</f>
        <v>8968830000</v>
      </c>
      <c r="X1818" s="12">
        <v>0</v>
      </c>
    </row>
    <row r="1819" spans="21:24" x14ac:dyDescent="0.3">
      <c r="U1819" s="10">
        <v>1814</v>
      </c>
      <c r="V1819" s="12">
        <f t="shared" si="62"/>
        <v>9600000</v>
      </c>
      <c r="W1819" s="12">
        <f>SUM($V$5:V1819)</f>
        <v>8978430000</v>
      </c>
      <c r="X1819" s="12">
        <v>0</v>
      </c>
    </row>
    <row r="1820" spans="21:24" x14ac:dyDescent="0.3">
      <c r="U1820" s="10">
        <v>1815</v>
      </c>
      <c r="V1820" s="12">
        <f t="shared" si="62"/>
        <v>9650000</v>
      </c>
      <c r="W1820" s="12">
        <f>SUM($V$5:V1820)</f>
        <v>8988080000</v>
      </c>
      <c r="X1820" s="12">
        <v>0</v>
      </c>
    </row>
    <row r="1821" spans="21:24" x14ac:dyDescent="0.3">
      <c r="U1821" s="10">
        <v>1816</v>
      </c>
      <c r="V1821" s="12">
        <f t="shared" si="62"/>
        <v>9650000</v>
      </c>
      <c r="W1821" s="12">
        <f>SUM($V$5:V1821)</f>
        <v>8997730000</v>
      </c>
      <c r="X1821" s="12">
        <v>0</v>
      </c>
    </row>
    <row r="1822" spans="21:24" x14ac:dyDescent="0.3">
      <c r="U1822" s="10">
        <v>1817</v>
      </c>
      <c r="V1822" s="12">
        <f t="shared" si="62"/>
        <v>9650000</v>
      </c>
      <c r="W1822" s="12">
        <f>SUM($V$5:V1822)</f>
        <v>9007380000</v>
      </c>
      <c r="X1822" s="12">
        <v>0</v>
      </c>
    </row>
    <row r="1823" spans="21:24" x14ac:dyDescent="0.3">
      <c r="U1823" s="10">
        <v>1818</v>
      </c>
      <c r="V1823" s="12">
        <f t="shared" si="62"/>
        <v>9650000</v>
      </c>
      <c r="W1823" s="12">
        <f>SUM($V$5:V1823)</f>
        <v>9017030000</v>
      </c>
      <c r="X1823" s="12">
        <v>0</v>
      </c>
    </row>
    <row r="1824" spans="21:24" x14ac:dyDescent="0.3">
      <c r="U1824" s="10">
        <v>1819</v>
      </c>
      <c r="V1824" s="12">
        <f t="shared" si="62"/>
        <v>9650000</v>
      </c>
      <c r="W1824" s="12">
        <f>SUM($V$5:V1824)</f>
        <v>9026680000</v>
      </c>
      <c r="X1824" s="12">
        <v>0</v>
      </c>
    </row>
    <row r="1825" spans="21:24" x14ac:dyDescent="0.3">
      <c r="U1825" s="10">
        <v>1820</v>
      </c>
      <c r="V1825" s="12">
        <f t="shared" si="62"/>
        <v>9650000</v>
      </c>
      <c r="W1825" s="12">
        <f>SUM($V$5:V1825)</f>
        <v>9036330000</v>
      </c>
      <c r="X1825" s="12">
        <v>0</v>
      </c>
    </row>
    <row r="1826" spans="21:24" x14ac:dyDescent="0.3">
      <c r="U1826" s="10">
        <v>1821</v>
      </c>
      <c r="V1826" s="12">
        <f t="shared" si="62"/>
        <v>9650000</v>
      </c>
      <c r="W1826" s="12">
        <f>SUM($V$5:V1826)</f>
        <v>9045980000</v>
      </c>
      <c r="X1826" s="12">
        <v>0</v>
      </c>
    </row>
    <row r="1827" spans="21:24" x14ac:dyDescent="0.3">
      <c r="U1827" s="10">
        <v>1822</v>
      </c>
      <c r="V1827" s="12">
        <f t="shared" si="62"/>
        <v>9650000</v>
      </c>
      <c r="W1827" s="12">
        <f>SUM($V$5:V1827)</f>
        <v>9055630000</v>
      </c>
      <c r="X1827" s="12">
        <v>0</v>
      </c>
    </row>
    <row r="1828" spans="21:24" x14ac:dyDescent="0.3">
      <c r="U1828" s="10">
        <v>1823</v>
      </c>
      <c r="V1828" s="12">
        <f t="shared" si="62"/>
        <v>9650000</v>
      </c>
      <c r="W1828" s="12">
        <f>SUM($V$5:V1828)</f>
        <v>9065280000</v>
      </c>
      <c r="X1828" s="12">
        <v>0</v>
      </c>
    </row>
    <row r="1829" spans="21:24" x14ac:dyDescent="0.3">
      <c r="U1829" s="10">
        <v>1824</v>
      </c>
      <c r="V1829" s="12">
        <f t="shared" si="62"/>
        <v>9650000</v>
      </c>
      <c r="W1829" s="12">
        <f>SUM($V$5:V1829)</f>
        <v>9074930000</v>
      </c>
      <c r="X1829" s="12">
        <v>0</v>
      </c>
    </row>
    <row r="1830" spans="21:24" x14ac:dyDescent="0.3">
      <c r="U1830" s="10">
        <v>1825</v>
      </c>
      <c r="V1830" s="12">
        <f t="shared" si="62"/>
        <v>9700000</v>
      </c>
      <c r="W1830" s="12">
        <f>SUM($V$5:V1830)</f>
        <v>9084630000</v>
      </c>
      <c r="X1830" s="12">
        <v>0</v>
      </c>
    </row>
    <row r="1831" spans="21:24" x14ac:dyDescent="0.3">
      <c r="U1831" s="10">
        <v>1826</v>
      </c>
      <c r="V1831" s="12">
        <f t="shared" si="62"/>
        <v>9700000</v>
      </c>
      <c r="W1831" s="12">
        <f>SUM($V$5:V1831)</f>
        <v>9094330000</v>
      </c>
      <c r="X1831" s="12">
        <v>0</v>
      </c>
    </row>
    <row r="1832" spans="21:24" x14ac:dyDescent="0.3">
      <c r="U1832" s="10">
        <v>1827</v>
      </c>
      <c r="V1832" s="12">
        <f t="shared" si="62"/>
        <v>9700000</v>
      </c>
      <c r="W1832" s="12">
        <f>SUM($V$5:V1832)</f>
        <v>9104030000</v>
      </c>
      <c r="X1832" s="12">
        <v>0</v>
      </c>
    </row>
    <row r="1833" spans="21:24" x14ac:dyDescent="0.3">
      <c r="U1833" s="10">
        <v>1828</v>
      </c>
      <c r="V1833" s="12">
        <f t="shared" si="62"/>
        <v>9700000</v>
      </c>
      <c r="W1833" s="12">
        <f>SUM($V$5:V1833)</f>
        <v>9113730000</v>
      </c>
      <c r="X1833" s="12">
        <v>0</v>
      </c>
    </row>
    <row r="1834" spans="21:24" x14ac:dyDescent="0.3">
      <c r="U1834" s="10">
        <v>1829</v>
      </c>
      <c r="V1834" s="12">
        <f t="shared" si="62"/>
        <v>9700000</v>
      </c>
      <c r="W1834" s="12">
        <f>SUM($V$5:V1834)</f>
        <v>9123430000</v>
      </c>
      <c r="X1834" s="12">
        <v>0</v>
      </c>
    </row>
    <row r="1835" spans="21:24" x14ac:dyDescent="0.3">
      <c r="U1835" s="10">
        <v>1830</v>
      </c>
      <c r="V1835" s="12">
        <f t="shared" si="62"/>
        <v>9700000</v>
      </c>
      <c r="W1835" s="12">
        <f>SUM($V$5:V1835)</f>
        <v>9133130000</v>
      </c>
      <c r="X1835" s="12">
        <v>0</v>
      </c>
    </row>
    <row r="1836" spans="21:24" x14ac:dyDescent="0.3">
      <c r="U1836" s="10">
        <v>1831</v>
      </c>
      <c r="V1836" s="12">
        <f t="shared" si="62"/>
        <v>9700000</v>
      </c>
      <c r="W1836" s="12">
        <f>SUM($V$5:V1836)</f>
        <v>9142830000</v>
      </c>
      <c r="X1836" s="12">
        <v>0</v>
      </c>
    </row>
    <row r="1837" spans="21:24" x14ac:dyDescent="0.3">
      <c r="U1837" s="10">
        <v>1832</v>
      </c>
      <c r="V1837" s="12">
        <f t="shared" si="62"/>
        <v>9700000</v>
      </c>
      <c r="W1837" s="12">
        <f>SUM($V$5:V1837)</f>
        <v>9152530000</v>
      </c>
      <c r="X1837" s="12">
        <v>0</v>
      </c>
    </row>
    <row r="1838" spans="21:24" x14ac:dyDescent="0.3">
      <c r="U1838" s="10">
        <v>1833</v>
      </c>
      <c r="V1838" s="12">
        <f t="shared" si="62"/>
        <v>9700000</v>
      </c>
      <c r="W1838" s="12">
        <f>SUM($V$5:V1838)</f>
        <v>9162230000</v>
      </c>
      <c r="X1838" s="12">
        <v>0</v>
      </c>
    </row>
    <row r="1839" spans="21:24" x14ac:dyDescent="0.3">
      <c r="U1839" s="10">
        <v>1834</v>
      </c>
      <c r="V1839" s="12">
        <f t="shared" si="62"/>
        <v>9700000</v>
      </c>
      <c r="W1839" s="12">
        <f>SUM($V$5:V1839)</f>
        <v>9171930000</v>
      </c>
      <c r="X1839" s="12">
        <v>0</v>
      </c>
    </row>
    <row r="1840" spans="21:24" x14ac:dyDescent="0.3">
      <c r="U1840" s="10">
        <v>1835</v>
      </c>
      <c r="V1840" s="12">
        <f t="shared" si="62"/>
        <v>9750000</v>
      </c>
      <c r="W1840" s="12">
        <f>SUM($V$5:V1840)</f>
        <v>9181680000</v>
      </c>
      <c r="X1840" s="12">
        <v>0</v>
      </c>
    </row>
    <row r="1841" spans="21:24" x14ac:dyDescent="0.3">
      <c r="U1841" s="10">
        <v>1836</v>
      </c>
      <c r="V1841" s="12">
        <f t="shared" si="62"/>
        <v>9750000</v>
      </c>
      <c r="W1841" s="12">
        <f>SUM($V$5:V1841)</f>
        <v>9191430000</v>
      </c>
      <c r="X1841" s="12">
        <v>0</v>
      </c>
    </row>
    <row r="1842" spans="21:24" x14ac:dyDescent="0.3">
      <c r="U1842" s="10">
        <v>1837</v>
      </c>
      <c r="V1842" s="12">
        <f t="shared" si="62"/>
        <v>9750000</v>
      </c>
      <c r="W1842" s="12">
        <f>SUM($V$5:V1842)</f>
        <v>9201180000</v>
      </c>
      <c r="X1842" s="12">
        <v>0</v>
      </c>
    </row>
    <row r="1843" spans="21:24" x14ac:dyDescent="0.3">
      <c r="U1843" s="10">
        <v>1838</v>
      </c>
      <c r="V1843" s="12">
        <f t="shared" si="62"/>
        <v>9750000</v>
      </c>
      <c r="W1843" s="12">
        <f>SUM($V$5:V1843)</f>
        <v>9210930000</v>
      </c>
      <c r="X1843" s="12">
        <v>0</v>
      </c>
    </row>
    <row r="1844" spans="21:24" x14ac:dyDescent="0.3">
      <c r="U1844" s="10">
        <v>1839</v>
      </c>
      <c r="V1844" s="12">
        <f t="shared" si="62"/>
        <v>9750000</v>
      </c>
      <c r="W1844" s="12">
        <f>SUM($V$5:V1844)</f>
        <v>9220680000</v>
      </c>
      <c r="X1844" s="12">
        <v>0</v>
      </c>
    </row>
    <row r="1845" spans="21:24" x14ac:dyDescent="0.3">
      <c r="U1845" s="10">
        <v>1840</v>
      </c>
      <c r="V1845" s="12">
        <f t="shared" si="62"/>
        <v>9750000</v>
      </c>
      <c r="W1845" s="12">
        <f>SUM($V$5:V1845)</f>
        <v>9230430000</v>
      </c>
      <c r="X1845" s="12">
        <v>0</v>
      </c>
    </row>
    <row r="1846" spans="21:24" x14ac:dyDescent="0.3">
      <c r="U1846" s="10">
        <v>1841</v>
      </c>
      <c r="V1846" s="12">
        <f t="shared" si="62"/>
        <v>9750000</v>
      </c>
      <c r="W1846" s="12">
        <f>SUM($V$5:V1846)</f>
        <v>9240180000</v>
      </c>
      <c r="X1846" s="12">
        <v>0</v>
      </c>
    </row>
    <row r="1847" spans="21:24" x14ac:dyDescent="0.3">
      <c r="U1847" s="10">
        <v>1842</v>
      </c>
      <c r="V1847" s="12">
        <f t="shared" si="62"/>
        <v>9750000</v>
      </c>
      <c r="W1847" s="12">
        <f>SUM($V$5:V1847)</f>
        <v>9249930000</v>
      </c>
      <c r="X1847" s="12">
        <v>0</v>
      </c>
    </row>
    <row r="1848" spans="21:24" x14ac:dyDescent="0.3">
      <c r="U1848" s="10">
        <v>1843</v>
      </c>
      <c r="V1848" s="12">
        <f t="shared" si="62"/>
        <v>9750000</v>
      </c>
      <c r="W1848" s="12">
        <f>SUM($V$5:V1848)</f>
        <v>9259680000</v>
      </c>
      <c r="X1848" s="12">
        <v>0</v>
      </c>
    </row>
    <row r="1849" spans="21:24" x14ac:dyDescent="0.3">
      <c r="U1849" s="10">
        <v>1844</v>
      </c>
      <c r="V1849" s="12">
        <f t="shared" si="62"/>
        <v>9750000</v>
      </c>
      <c r="W1849" s="12">
        <f>SUM($V$5:V1849)</f>
        <v>9269430000</v>
      </c>
      <c r="X1849" s="12">
        <v>0</v>
      </c>
    </row>
    <row r="1850" spans="21:24" x14ac:dyDescent="0.3">
      <c r="U1850" s="10">
        <v>1845</v>
      </c>
      <c r="V1850" s="12">
        <f t="shared" si="62"/>
        <v>9800000</v>
      </c>
      <c r="W1850" s="12">
        <f>SUM($V$5:V1850)</f>
        <v>9279230000</v>
      </c>
      <c r="X1850" s="12">
        <v>0</v>
      </c>
    </row>
    <row r="1851" spans="21:24" x14ac:dyDescent="0.3">
      <c r="U1851" s="10">
        <v>1846</v>
      </c>
      <c r="V1851" s="12">
        <f t="shared" si="62"/>
        <v>9800000</v>
      </c>
      <c r="W1851" s="12">
        <f>SUM($V$5:V1851)</f>
        <v>9289030000</v>
      </c>
      <c r="X1851" s="12">
        <v>0</v>
      </c>
    </row>
    <row r="1852" spans="21:24" x14ac:dyDescent="0.3">
      <c r="U1852" s="10">
        <v>1847</v>
      </c>
      <c r="V1852" s="12">
        <f t="shared" si="62"/>
        <v>9800000</v>
      </c>
      <c r="W1852" s="12">
        <f>SUM($V$5:V1852)</f>
        <v>9298830000</v>
      </c>
      <c r="X1852" s="12">
        <v>0</v>
      </c>
    </row>
    <row r="1853" spans="21:24" x14ac:dyDescent="0.3">
      <c r="U1853" s="10">
        <v>1848</v>
      </c>
      <c r="V1853" s="12">
        <f t="shared" si="62"/>
        <v>9800000</v>
      </c>
      <c r="W1853" s="12">
        <f>SUM($V$5:V1853)</f>
        <v>9308630000</v>
      </c>
      <c r="X1853" s="12">
        <v>0</v>
      </c>
    </row>
    <row r="1854" spans="21:24" x14ac:dyDescent="0.3">
      <c r="U1854" s="10">
        <v>1849</v>
      </c>
      <c r="V1854" s="12">
        <f t="shared" si="62"/>
        <v>9800000</v>
      </c>
      <c r="W1854" s="12">
        <f>SUM($V$5:V1854)</f>
        <v>9318430000</v>
      </c>
      <c r="X1854" s="12">
        <v>0</v>
      </c>
    </row>
    <row r="1855" spans="21:24" x14ac:dyDescent="0.3">
      <c r="U1855" s="10">
        <v>1850</v>
      </c>
      <c r="V1855" s="12">
        <f t="shared" si="62"/>
        <v>9800000</v>
      </c>
      <c r="W1855" s="12">
        <f>SUM($V$5:V1855)</f>
        <v>9328230000</v>
      </c>
      <c r="X1855" s="12">
        <v>0</v>
      </c>
    </row>
    <row r="1856" spans="21:24" x14ac:dyDescent="0.3">
      <c r="U1856" s="10">
        <v>1851</v>
      </c>
      <c r="V1856" s="12">
        <f t="shared" si="62"/>
        <v>9800000</v>
      </c>
      <c r="W1856" s="12">
        <f>SUM($V$5:V1856)</f>
        <v>9338030000</v>
      </c>
      <c r="X1856" s="12">
        <v>0</v>
      </c>
    </row>
    <row r="1857" spans="21:24" x14ac:dyDescent="0.3">
      <c r="U1857" s="10">
        <v>1852</v>
      </c>
      <c r="V1857" s="12">
        <f t="shared" si="62"/>
        <v>9800000</v>
      </c>
      <c r="W1857" s="12">
        <f>SUM($V$5:V1857)</f>
        <v>9347830000</v>
      </c>
      <c r="X1857" s="12">
        <v>0</v>
      </c>
    </row>
    <row r="1858" spans="21:24" x14ac:dyDescent="0.3">
      <c r="U1858" s="10">
        <v>1853</v>
      </c>
      <c r="V1858" s="12">
        <f t="shared" si="62"/>
        <v>9800000</v>
      </c>
      <c r="W1858" s="12">
        <f>SUM($V$5:V1858)</f>
        <v>9357630000</v>
      </c>
      <c r="X1858" s="12">
        <v>0</v>
      </c>
    </row>
    <row r="1859" spans="21:24" x14ac:dyDescent="0.3">
      <c r="U1859" s="10">
        <v>1854</v>
      </c>
      <c r="V1859" s="12">
        <f t="shared" si="62"/>
        <v>9800000</v>
      </c>
      <c r="W1859" s="12">
        <f>SUM($V$5:V1859)</f>
        <v>9367430000</v>
      </c>
      <c r="X1859" s="12">
        <v>0</v>
      </c>
    </row>
    <row r="1860" spans="21:24" x14ac:dyDescent="0.3">
      <c r="U1860" s="10">
        <v>1855</v>
      </c>
      <c r="V1860" s="12">
        <f t="shared" si="62"/>
        <v>9850000</v>
      </c>
      <c r="W1860" s="12">
        <f>SUM($V$5:V1860)</f>
        <v>9377280000</v>
      </c>
      <c r="X1860" s="12">
        <v>0</v>
      </c>
    </row>
    <row r="1861" spans="21:24" x14ac:dyDescent="0.3">
      <c r="U1861" s="10">
        <v>1856</v>
      </c>
      <c r="V1861" s="12">
        <f t="shared" si="62"/>
        <v>9850000</v>
      </c>
      <c r="W1861" s="12">
        <f>SUM($V$5:V1861)</f>
        <v>9387130000</v>
      </c>
      <c r="X1861" s="12">
        <v>0</v>
      </c>
    </row>
    <row r="1862" spans="21:24" x14ac:dyDescent="0.3">
      <c r="U1862" s="10">
        <v>1857</v>
      </c>
      <c r="V1862" s="12">
        <f t="shared" si="62"/>
        <v>9850000</v>
      </c>
      <c r="W1862" s="12">
        <f>SUM($V$5:V1862)</f>
        <v>9396980000</v>
      </c>
      <c r="X1862" s="12">
        <v>0</v>
      </c>
    </row>
    <row r="1863" spans="21:24" x14ac:dyDescent="0.3">
      <c r="U1863" s="10">
        <v>1858</v>
      </c>
      <c r="V1863" s="12">
        <f t="shared" si="62"/>
        <v>9850000</v>
      </c>
      <c r="W1863" s="12">
        <f>SUM($V$5:V1863)</f>
        <v>9406830000</v>
      </c>
      <c r="X1863" s="12">
        <v>0</v>
      </c>
    </row>
    <row r="1864" spans="21:24" x14ac:dyDescent="0.3">
      <c r="U1864" s="10">
        <v>1859</v>
      </c>
      <c r="V1864" s="12">
        <f t="shared" si="62"/>
        <v>9850000</v>
      </c>
      <c r="W1864" s="12">
        <f>SUM($V$5:V1864)</f>
        <v>9416680000</v>
      </c>
      <c r="X1864" s="12">
        <v>0</v>
      </c>
    </row>
    <row r="1865" spans="21:24" x14ac:dyDescent="0.3">
      <c r="U1865" s="10">
        <v>1860</v>
      </c>
      <c r="V1865" s="12">
        <f t="shared" si="62"/>
        <v>9850000</v>
      </c>
      <c r="W1865" s="12">
        <f>SUM($V$5:V1865)</f>
        <v>9426530000</v>
      </c>
      <c r="X1865" s="12">
        <v>0</v>
      </c>
    </row>
    <row r="1866" spans="21:24" x14ac:dyDescent="0.3">
      <c r="U1866" s="10">
        <v>1861</v>
      </c>
      <c r="V1866" s="12">
        <f t="shared" si="62"/>
        <v>9850000</v>
      </c>
      <c r="W1866" s="12">
        <f>SUM($V$5:V1866)</f>
        <v>9436380000</v>
      </c>
      <c r="X1866" s="12">
        <v>0</v>
      </c>
    </row>
    <row r="1867" spans="21:24" x14ac:dyDescent="0.3">
      <c r="U1867" s="10">
        <v>1862</v>
      </c>
      <c r="V1867" s="12">
        <f t="shared" si="62"/>
        <v>9850000</v>
      </c>
      <c r="W1867" s="12">
        <f>SUM($V$5:V1867)</f>
        <v>9446230000</v>
      </c>
      <c r="X1867" s="12">
        <v>0</v>
      </c>
    </row>
    <row r="1868" spans="21:24" x14ac:dyDescent="0.3">
      <c r="U1868" s="10">
        <v>1863</v>
      </c>
      <c r="V1868" s="12">
        <f t="shared" si="62"/>
        <v>9850000</v>
      </c>
      <c r="W1868" s="12">
        <f>SUM($V$5:V1868)</f>
        <v>9456080000</v>
      </c>
      <c r="X1868" s="12">
        <v>0</v>
      </c>
    </row>
    <row r="1869" spans="21:24" x14ac:dyDescent="0.3">
      <c r="U1869" s="10">
        <v>1864</v>
      </c>
      <c r="V1869" s="12">
        <f t="shared" si="62"/>
        <v>9850000</v>
      </c>
      <c r="W1869" s="12">
        <f>SUM($V$5:V1869)</f>
        <v>9465930000</v>
      </c>
      <c r="X1869" s="12">
        <v>0</v>
      </c>
    </row>
    <row r="1870" spans="21:24" x14ac:dyDescent="0.3">
      <c r="U1870" s="10">
        <v>1865</v>
      </c>
      <c r="V1870" s="12">
        <f t="shared" si="62"/>
        <v>9900000</v>
      </c>
      <c r="W1870" s="12">
        <f>SUM($V$5:V1870)</f>
        <v>9475830000</v>
      </c>
      <c r="X1870" s="12">
        <v>0</v>
      </c>
    </row>
    <row r="1871" spans="21:24" x14ac:dyDescent="0.3">
      <c r="U1871" s="10">
        <v>1866</v>
      </c>
      <c r="V1871" s="12">
        <f t="shared" si="62"/>
        <v>9900000</v>
      </c>
      <c r="W1871" s="12">
        <f>SUM($V$5:V1871)</f>
        <v>9485730000</v>
      </c>
      <c r="X1871" s="12">
        <v>0</v>
      </c>
    </row>
    <row r="1872" spans="21:24" x14ac:dyDescent="0.3">
      <c r="U1872" s="10">
        <v>1867</v>
      </c>
      <c r="V1872" s="12">
        <f t="shared" si="62"/>
        <v>9900000</v>
      </c>
      <c r="W1872" s="12">
        <f>SUM($V$5:V1872)</f>
        <v>9495630000</v>
      </c>
      <c r="X1872" s="12">
        <v>0</v>
      </c>
    </row>
    <row r="1873" spans="21:24" x14ac:dyDescent="0.3">
      <c r="U1873" s="10">
        <v>1868</v>
      </c>
      <c r="V1873" s="12">
        <f t="shared" ref="V1873:V1936" si="63">V1863+50000</f>
        <v>9900000</v>
      </c>
      <c r="W1873" s="12">
        <f>SUM($V$5:V1873)</f>
        <v>9505530000</v>
      </c>
      <c r="X1873" s="12">
        <v>0</v>
      </c>
    </row>
    <row r="1874" spans="21:24" x14ac:dyDescent="0.3">
      <c r="U1874" s="10">
        <v>1869</v>
      </c>
      <c r="V1874" s="12">
        <f t="shared" si="63"/>
        <v>9900000</v>
      </c>
      <c r="W1874" s="12">
        <f>SUM($V$5:V1874)</f>
        <v>9515430000</v>
      </c>
      <c r="X1874" s="12">
        <v>0</v>
      </c>
    </row>
    <row r="1875" spans="21:24" x14ac:dyDescent="0.3">
      <c r="U1875" s="10">
        <v>1870</v>
      </c>
      <c r="V1875" s="12">
        <f t="shared" si="63"/>
        <v>9900000</v>
      </c>
      <c r="W1875" s="12">
        <f>SUM($V$5:V1875)</f>
        <v>9525330000</v>
      </c>
      <c r="X1875" s="12">
        <v>0</v>
      </c>
    </row>
    <row r="1876" spans="21:24" x14ac:dyDescent="0.3">
      <c r="U1876" s="10">
        <v>1871</v>
      </c>
      <c r="V1876" s="12">
        <f t="shared" si="63"/>
        <v>9900000</v>
      </c>
      <c r="W1876" s="12">
        <f>SUM($V$5:V1876)</f>
        <v>9535230000</v>
      </c>
      <c r="X1876" s="12">
        <v>0</v>
      </c>
    </row>
    <row r="1877" spans="21:24" x14ac:dyDescent="0.3">
      <c r="U1877" s="10">
        <v>1872</v>
      </c>
      <c r="V1877" s="12">
        <f t="shared" si="63"/>
        <v>9900000</v>
      </c>
      <c r="W1877" s="12">
        <f>SUM($V$5:V1877)</f>
        <v>9545130000</v>
      </c>
      <c r="X1877" s="12">
        <v>0</v>
      </c>
    </row>
    <row r="1878" spans="21:24" x14ac:dyDescent="0.3">
      <c r="U1878" s="10">
        <v>1873</v>
      </c>
      <c r="V1878" s="12">
        <f t="shared" si="63"/>
        <v>9900000</v>
      </c>
      <c r="W1878" s="12">
        <f>SUM($V$5:V1878)</f>
        <v>9555030000</v>
      </c>
      <c r="X1878" s="12">
        <v>0</v>
      </c>
    </row>
    <row r="1879" spans="21:24" x14ac:dyDescent="0.3">
      <c r="U1879" s="10">
        <v>1874</v>
      </c>
      <c r="V1879" s="12">
        <f t="shared" si="63"/>
        <v>9900000</v>
      </c>
      <c r="W1879" s="12">
        <f>SUM($V$5:V1879)</f>
        <v>9564930000</v>
      </c>
      <c r="X1879" s="12">
        <v>0</v>
      </c>
    </row>
    <row r="1880" spans="21:24" x14ac:dyDescent="0.3">
      <c r="U1880" s="10">
        <v>1875</v>
      </c>
      <c r="V1880" s="12">
        <f t="shared" si="63"/>
        <v>9950000</v>
      </c>
      <c r="W1880" s="12">
        <f>SUM($V$5:V1880)</f>
        <v>9574880000</v>
      </c>
      <c r="X1880" s="12">
        <v>0</v>
      </c>
    </row>
    <row r="1881" spans="21:24" x14ac:dyDescent="0.3">
      <c r="U1881" s="10">
        <v>1876</v>
      </c>
      <c r="V1881" s="12">
        <f t="shared" si="63"/>
        <v>9950000</v>
      </c>
      <c r="W1881" s="12">
        <f>SUM($V$5:V1881)</f>
        <v>9584830000</v>
      </c>
      <c r="X1881" s="12">
        <v>0</v>
      </c>
    </row>
    <row r="1882" spans="21:24" x14ac:dyDescent="0.3">
      <c r="U1882" s="10">
        <v>1877</v>
      </c>
      <c r="V1882" s="12">
        <f t="shared" si="63"/>
        <v>9950000</v>
      </c>
      <c r="W1882" s="12">
        <f>SUM($V$5:V1882)</f>
        <v>9594780000</v>
      </c>
      <c r="X1882" s="12">
        <v>0</v>
      </c>
    </row>
    <row r="1883" spans="21:24" x14ac:dyDescent="0.3">
      <c r="U1883" s="10">
        <v>1878</v>
      </c>
      <c r="V1883" s="12">
        <f t="shared" si="63"/>
        <v>9950000</v>
      </c>
      <c r="W1883" s="12">
        <f>SUM($V$5:V1883)</f>
        <v>9604730000</v>
      </c>
      <c r="X1883" s="12">
        <v>0</v>
      </c>
    </row>
    <row r="1884" spans="21:24" x14ac:dyDescent="0.3">
      <c r="U1884" s="10">
        <v>1879</v>
      </c>
      <c r="V1884" s="12">
        <f t="shared" si="63"/>
        <v>9950000</v>
      </c>
      <c r="W1884" s="12">
        <f>SUM($V$5:V1884)</f>
        <v>9614680000</v>
      </c>
      <c r="X1884" s="12">
        <v>0</v>
      </c>
    </row>
    <row r="1885" spans="21:24" x14ac:dyDescent="0.3">
      <c r="U1885" s="10">
        <v>1880</v>
      </c>
      <c r="V1885" s="12">
        <f t="shared" si="63"/>
        <v>9950000</v>
      </c>
      <c r="W1885" s="12">
        <f>SUM($V$5:V1885)</f>
        <v>9624630000</v>
      </c>
      <c r="X1885" s="12">
        <v>0</v>
      </c>
    </row>
    <row r="1886" spans="21:24" x14ac:dyDescent="0.3">
      <c r="U1886" s="10">
        <v>1881</v>
      </c>
      <c r="V1886" s="12">
        <f t="shared" si="63"/>
        <v>9950000</v>
      </c>
      <c r="W1886" s="12">
        <f>SUM($V$5:V1886)</f>
        <v>9634580000</v>
      </c>
      <c r="X1886" s="12">
        <v>0</v>
      </c>
    </row>
    <row r="1887" spans="21:24" x14ac:dyDescent="0.3">
      <c r="U1887" s="10">
        <v>1882</v>
      </c>
      <c r="V1887" s="12">
        <f t="shared" si="63"/>
        <v>9950000</v>
      </c>
      <c r="W1887" s="12">
        <f>SUM($V$5:V1887)</f>
        <v>9644530000</v>
      </c>
      <c r="X1887" s="12">
        <v>0</v>
      </c>
    </row>
    <row r="1888" spans="21:24" x14ac:dyDescent="0.3">
      <c r="U1888" s="10">
        <v>1883</v>
      </c>
      <c r="V1888" s="12">
        <f t="shared" si="63"/>
        <v>9950000</v>
      </c>
      <c r="W1888" s="12">
        <f>SUM($V$5:V1888)</f>
        <v>9654480000</v>
      </c>
      <c r="X1888" s="12">
        <v>0</v>
      </c>
    </row>
    <row r="1889" spans="21:24" x14ac:dyDescent="0.3">
      <c r="U1889" s="10">
        <v>1884</v>
      </c>
      <c r="V1889" s="12">
        <f t="shared" si="63"/>
        <v>9950000</v>
      </c>
      <c r="W1889" s="12">
        <f>SUM($V$5:V1889)</f>
        <v>9664430000</v>
      </c>
      <c r="X1889" s="12">
        <v>0</v>
      </c>
    </row>
    <row r="1890" spans="21:24" x14ac:dyDescent="0.3">
      <c r="U1890" s="10">
        <v>1885</v>
      </c>
      <c r="V1890" s="12">
        <f t="shared" si="63"/>
        <v>10000000</v>
      </c>
      <c r="W1890" s="12">
        <f>SUM($V$5:V1890)</f>
        <v>9674430000</v>
      </c>
      <c r="X1890" s="12">
        <v>0</v>
      </c>
    </row>
    <row r="1891" spans="21:24" x14ac:dyDescent="0.3">
      <c r="U1891" s="10">
        <v>1886</v>
      </c>
      <c r="V1891" s="12">
        <f t="shared" si="63"/>
        <v>10000000</v>
      </c>
      <c r="W1891" s="12">
        <f>SUM($V$5:V1891)</f>
        <v>9684430000</v>
      </c>
      <c r="X1891" s="12">
        <v>0</v>
      </c>
    </row>
    <row r="1892" spans="21:24" x14ac:dyDescent="0.3">
      <c r="U1892" s="10">
        <v>1887</v>
      </c>
      <c r="V1892" s="12">
        <f t="shared" si="63"/>
        <v>10000000</v>
      </c>
      <c r="W1892" s="12">
        <f>SUM($V$5:V1892)</f>
        <v>9694430000</v>
      </c>
      <c r="X1892" s="12">
        <v>0</v>
      </c>
    </row>
    <row r="1893" spans="21:24" x14ac:dyDescent="0.3">
      <c r="U1893" s="10">
        <v>1888</v>
      </c>
      <c r="V1893" s="12">
        <f t="shared" si="63"/>
        <v>10000000</v>
      </c>
      <c r="W1893" s="12">
        <f>SUM($V$5:V1893)</f>
        <v>9704430000</v>
      </c>
      <c r="X1893" s="12">
        <v>0</v>
      </c>
    </row>
    <row r="1894" spans="21:24" x14ac:dyDescent="0.3">
      <c r="U1894" s="10">
        <v>1889</v>
      </c>
      <c r="V1894" s="12">
        <f t="shared" si="63"/>
        <v>10000000</v>
      </c>
      <c r="W1894" s="12">
        <f>SUM($V$5:V1894)</f>
        <v>9714430000</v>
      </c>
      <c r="X1894" s="12">
        <v>0</v>
      </c>
    </row>
    <row r="1895" spans="21:24" x14ac:dyDescent="0.3">
      <c r="U1895" s="10">
        <v>1890</v>
      </c>
      <c r="V1895" s="12">
        <f t="shared" si="63"/>
        <v>10000000</v>
      </c>
      <c r="W1895" s="12">
        <f>SUM($V$5:V1895)</f>
        <v>9724430000</v>
      </c>
      <c r="X1895" s="12">
        <v>0</v>
      </c>
    </row>
    <row r="1896" spans="21:24" x14ac:dyDescent="0.3">
      <c r="U1896" s="10">
        <v>1891</v>
      </c>
      <c r="V1896" s="12">
        <f t="shared" si="63"/>
        <v>10000000</v>
      </c>
      <c r="W1896" s="12">
        <f>SUM($V$5:V1896)</f>
        <v>9734430000</v>
      </c>
      <c r="X1896" s="12">
        <v>0</v>
      </c>
    </row>
    <row r="1897" spans="21:24" x14ac:dyDescent="0.3">
      <c r="U1897" s="10">
        <v>1892</v>
      </c>
      <c r="V1897" s="12">
        <f t="shared" si="63"/>
        <v>10000000</v>
      </c>
      <c r="W1897" s="12">
        <f>SUM($V$5:V1897)</f>
        <v>9744430000</v>
      </c>
      <c r="X1897" s="12">
        <v>0</v>
      </c>
    </row>
    <row r="1898" spans="21:24" x14ac:dyDescent="0.3">
      <c r="U1898" s="10">
        <v>1893</v>
      </c>
      <c r="V1898" s="12">
        <f t="shared" si="63"/>
        <v>10000000</v>
      </c>
      <c r="W1898" s="12">
        <f>SUM($V$5:V1898)</f>
        <v>9754430000</v>
      </c>
      <c r="X1898" s="12">
        <v>0</v>
      </c>
    </row>
    <row r="1899" spans="21:24" x14ac:dyDescent="0.3">
      <c r="U1899" s="10">
        <v>1894</v>
      </c>
      <c r="V1899" s="12">
        <f t="shared" si="63"/>
        <v>10000000</v>
      </c>
      <c r="W1899" s="12">
        <f>SUM($V$5:V1899)</f>
        <v>9764430000</v>
      </c>
      <c r="X1899" s="12">
        <v>0</v>
      </c>
    </row>
    <row r="1900" spans="21:24" x14ac:dyDescent="0.3">
      <c r="U1900" s="10">
        <v>1895</v>
      </c>
      <c r="V1900" s="12">
        <f t="shared" si="63"/>
        <v>10050000</v>
      </c>
      <c r="W1900" s="12">
        <f>SUM($V$5:V1900)</f>
        <v>9774480000</v>
      </c>
      <c r="X1900" s="12">
        <v>0</v>
      </c>
    </row>
    <row r="1901" spans="21:24" x14ac:dyDescent="0.3">
      <c r="U1901" s="10">
        <v>1896</v>
      </c>
      <c r="V1901" s="12">
        <f t="shared" si="63"/>
        <v>10050000</v>
      </c>
      <c r="W1901" s="12">
        <f>SUM($V$5:V1901)</f>
        <v>9784530000</v>
      </c>
      <c r="X1901" s="12">
        <v>0</v>
      </c>
    </row>
    <row r="1902" spans="21:24" x14ac:dyDescent="0.3">
      <c r="U1902" s="10">
        <v>1897</v>
      </c>
      <c r="V1902" s="12">
        <f t="shared" si="63"/>
        <v>10050000</v>
      </c>
      <c r="W1902" s="12">
        <f>SUM($V$5:V1902)</f>
        <v>9794580000</v>
      </c>
      <c r="X1902" s="12">
        <v>0</v>
      </c>
    </row>
    <row r="1903" spans="21:24" x14ac:dyDescent="0.3">
      <c r="U1903" s="10">
        <v>1898</v>
      </c>
      <c r="V1903" s="12">
        <f t="shared" si="63"/>
        <v>10050000</v>
      </c>
      <c r="W1903" s="12">
        <f>SUM($V$5:V1903)</f>
        <v>9804630000</v>
      </c>
      <c r="X1903" s="12">
        <v>0</v>
      </c>
    </row>
    <row r="1904" spans="21:24" x14ac:dyDescent="0.3">
      <c r="U1904" s="10">
        <v>1899</v>
      </c>
      <c r="V1904" s="12">
        <f t="shared" si="63"/>
        <v>10050000</v>
      </c>
      <c r="W1904" s="12">
        <f>SUM($V$5:V1904)</f>
        <v>9814680000</v>
      </c>
      <c r="X1904" s="12">
        <v>0</v>
      </c>
    </row>
    <row r="1905" spans="21:24" x14ac:dyDescent="0.3">
      <c r="U1905" s="10">
        <v>1900</v>
      </c>
      <c r="V1905" s="12">
        <f t="shared" si="63"/>
        <v>10050000</v>
      </c>
      <c r="W1905" s="12">
        <f>SUM($V$5:V1905)</f>
        <v>9824730000</v>
      </c>
      <c r="X1905" s="12">
        <v>0</v>
      </c>
    </row>
    <row r="1906" spans="21:24" x14ac:dyDescent="0.3">
      <c r="U1906" s="10">
        <v>1901</v>
      </c>
      <c r="V1906" s="12">
        <f t="shared" si="63"/>
        <v>10050000</v>
      </c>
      <c r="W1906" s="12">
        <f>SUM($V$5:V1906)</f>
        <v>9834780000</v>
      </c>
      <c r="X1906" s="12">
        <v>0</v>
      </c>
    </row>
    <row r="1907" spans="21:24" x14ac:dyDescent="0.3">
      <c r="U1907" s="10">
        <v>1902</v>
      </c>
      <c r="V1907" s="12">
        <f t="shared" si="63"/>
        <v>10050000</v>
      </c>
      <c r="W1907" s="12">
        <f>SUM($V$5:V1907)</f>
        <v>9844830000</v>
      </c>
      <c r="X1907" s="12">
        <v>0</v>
      </c>
    </row>
    <row r="1908" spans="21:24" x14ac:dyDescent="0.3">
      <c r="U1908" s="10">
        <v>1903</v>
      </c>
      <c r="V1908" s="12">
        <f t="shared" si="63"/>
        <v>10050000</v>
      </c>
      <c r="W1908" s="12">
        <f>SUM($V$5:V1908)</f>
        <v>9854880000</v>
      </c>
      <c r="X1908" s="12">
        <v>0</v>
      </c>
    </row>
    <row r="1909" spans="21:24" x14ac:dyDescent="0.3">
      <c r="U1909" s="10">
        <v>1904</v>
      </c>
      <c r="V1909" s="12">
        <f t="shared" si="63"/>
        <v>10050000</v>
      </c>
      <c r="W1909" s="12">
        <f>SUM($V$5:V1909)</f>
        <v>9864930000</v>
      </c>
      <c r="X1909" s="12">
        <v>0</v>
      </c>
    </row>
    <row r="1910" spans="21:24" x14ac:dyDescent="0.3">
      <c r="U1910" s="10">
        <v>1905</v>
      </c>
      <c r="V1910" s="12">
        <f t="shared" si="63"/>
        <v>10100000</v>
      </c>
      <c r="W1910" s="12">
        <f>SUM($V$5:V1910)</f>
        <v>9875030000</v>
      </c>
      <c r="X1910" s="12">
        <v>0</v>
      </c>
    </row>
    <row r="1911" spans="21:24" x14ac:dyDescent="0.3">
      <c r="U1911" s="10">
        <v>1906</v>
      </c>
      <c r="V1911" s="12">
        <f t="shared" si="63"/>
        <v>10100000</v>
      </c>
      <c r="W1911" s="12">
        <f>SUM($V$5:V1911)</f>
        <v>9885130000</v>
      </c>
      <c r="X1911" s="12">
        <v>0</v>
      </c>
    </row>
    <row r="1912" spans="21:24" x14ac:dyDescent="0.3">
      <c r="U1912" s="10">
        <v>1907</v>
      </c>
      <c r="V1912" s="12">
        <f t="shared" si="63"/>
        <v>10100000</v>
      </c>
      <c r="W1912" s="12">
        <f>SUM($V$5:V1912)</f>
        <v>9895230000</v>
      </c>
      <c r="X1912" s="12">
        <v>0</v>
      </c>
    </row>
    <row r="1913" spans="21:24" x14ac:dyDescent="0.3">
      <c r="U1913" s="10">
        <v>1908</v>
      </c>
      <c r="V1913" s="12">
        <f t="shared" si="63"/>
        <v>10100000</v>
      </c>
      <c r="W1913" s="12">
        <f>SUM($V$5:V1913)</f>
        <v>9905330000</v>
      </c>
      <c r="X1913" s="12">
        <v>0</v>
      </c>
    </row>
    <row r="1914" spans="21:24" x14ac:dyDescent="0.3">
      <c r="U1914" s="10">
        <v>1909</v>
      </c>
      <c r="V1914" s="12">
        <f t="shared" si="63"/>
        <v>10100000</v>
      </c>
      <c r="W1914" s="12">
        <f>SUM($V$5:V1914)</f>
        <v>9915430000</v>
      </c>
      <c r="X1914" s="12">
        <v>0</v>
      </c>
    </row>
    <row r="1915" spans="21:24" x14ac:dyDescent="0.3">
      <c r="U1915" s="10">
        <v>1910</v>
      </c>
      <c r="V1915" s="12">
        <f t="shared" si="63"/>
        <v>10100000</v>
      </c>
      <c r="W1915" s="12">
        <f>SUM($V$5:V1915)</f>
        <v>9925530000</v>
      </c>
      <c r="X1915" s="12">
        <v>0</v>
      </c>
    </row>
    <row r="1916" spans="21:24" x14ac:dyDescent="0.3">
      <c r="U1916" s="10">
        <v>1911</v>
      </c>
      <c r="V1916" s="12">
        <f t="shared" si="63"/>
        <v>10100000</v>
      </c>
      <c r="W1916" s="12">
        <f>SUM($V$5:V1916)</f>
        <v>9935630000</v>
      </c>
      <c r="X1916" s="12">
        <v>0</v>
      </c>
    </row>
    <row r="1917" spans="21:24" x14ac:dyDescent="0.3">
      <c r="U1917" s="10">
        <v>1912</v>
      </c>
      <c r="V1917" s="12">
        <f t="shared" si="63"/>
        <v>10100000</v>
      </c>
      <c r="W1917" s="12">
        <f>SUM($V$5:V1917)</f>
        <v>9945730000</v>
      </c>
      <c r="X1917" s="12">
        <v>0</v>
      </c>
    </row>
    <row r="1918" spans="21:24" x14ac:dyDescent="0.3">
      <c r="U1918" s="10">
        <v>1913</v>
      </c>
      <c r="V1918" s="12">
        <f t="shared" si="63"/>
        <v>10100000</v>
      </c>
      <c r="W1918" s="12">
        <f>SUM($V$5:V1918)</f>
        <v>9955830000</v>
      </c>
      <c r="X1918" s="12">
        <v>0</v>
      </c>
    </row>
    <row r="1919" spans="21:24" x14ac:dyDescent="0.3">
      <c r="U1919" s="10">
        <v>1914</v>
      </c>
      <c r="V1919" s="12">
        <f t="shared" si="63"/>
        <v>10100000</v>
      </c>
      <c r="W1919" s="12">
        <f>SUM($V$5:V1919)</f>
        <v>9965930000</v>
      </c>
      <c r="X1919" s="12">
        <v>0</v>
      </c>
    </row>
    <row r="1920" spans="21:24" x14ac:dyDescent="0.3">
      <c r="U1920" s="10">
        <v>1915</v>
      </c>
      <c r="V1920" s="12">
        <f t="shared" si="63"/>
        <v>10150000</v>
      </c>
      <c r="W1920" s="12">
        <f>SUM($V$5:V1920)</f>
        <v>9976080000</v>
      </c>
      <c r="X1920" s="12">
        <v>0</v>
      </c>
    </row>
    <row r="1921" spans="21:24" x14ac:dyDescent="0.3">
      <c r="U1921" s="10">
        <v>1916</v>
      </c>
      <c r="V1921" s="12">
        <f t="shared" si="63"/>
        <v>10150000</v>
      </c>
      <c r="W1921" s="12">
        <f>SUM($V$5:V1921)</f>
        <v>9986230000</v>
      </c>
      <c r="X1921" s="12">
        <v>0</v>
      </c>
    </row>
    <row r="1922" spans="21:24" x14ac:dyDescent="0.3">
      <c r="U1922" s="10">
        <v>1917</v>
      </c>
      <c r="V1922" s="12">
        <f t="shared" si="63"/>
        <v>10150000</v>
      </c>
      <c r="W1922" s="12">
        <f>SUM($V$5:V1922)</f>
        <v>9996380000</v>
      </c>
      <c r="X1922" s="12">
        <v>0</v>
      </c>
    </row>
    <row r="1923" spans="21:24" x14ac:dyDescent="0.3">
      <c r="U1923" s="10">
        <v>1918</v>
      </c>
      <c r="V1923" s="12">
        <f t="shared" si="63"/>
        <v>10150000</v>
      </c>
      <c r="W1923" s="12">
        <f>SUM($V$5:V1923)</f>
        <v>10006530000</v>
      </c>
      <c r="X1923" s="12">
        <v>0</v>
      </c>
    </row>
    <row r="1924" spans="21:24" x14ac:dyDescent="0.3">
      <c r="U1924" s="10">
        <v>1919</v>
      </c>
      <c r="V1924" s="12">
        <f t="shared" si="63"/>
        <v>10150000</v>
      </c>
      <c r="W1924" s="12">
        <f>SUM($V$5:V1924)</f>
        <v>10016680000</v>
      </c>
      <c r="X1924" s="12">
        <v>0</v>
      </c>
    </row>
    <row r="1925" spans="21:24" x14ac:dyDescent="0.3">
      <c r="U1925" s="10">
        <v>1920</v>
      </c>
      <c r="V1925" s="12">
        <f t="shared" si="63"/>
        <v>10150000</v>
      </c>
      <c r="W1925" s="12">
        <f>SUM($V$5:V1925)</f>
        <v>10026830000</v>
      </c>
      <c r="X1925" s="12">
        <v>0</v>
      </c>
    </row>
    <row r="1926" spans="21:24" x14ac:dyDescent="0.3">
      <c r="U1926" s="10">
        <v>1921</v>
      </c>
      <c r="V1926" s="12">
        <f t="shared" si="63"/>
        <v>10150000</v>
      </c>
      <c r="W1926" s="12">
        <f>SUM($V$5:V1926)</f>
        <v>10036980000</v>
      </c>
      <c r="X1926" s="12">
        <v>0</v>
      </c>
    </row>
    <row r="1927" spans="21:24" x14ac:dyDescent="0.3">
      <c r="U1927" s="10">
        <v>1922</v>
      </c>
      <c r="V1927" s="12">
        <f t="shared" si="63"/>
        <v>10150000</v>
      </c>
      <c r="W1927" s="12">
        <f>SUM($V$5:V1927)</f>
        <v>10047130000</v>
      </c>
      <c r="X1927" s="12">
        <v>0</v>
      </c>
    </row>
    <row r="1928" spans="21:24" x14ac:dyDescent="0.3">
      <c r="U1928" s="10">
        <v>1923</v>
      </c>
      <c r="V1928" s="12">
        <f t="shared" si="63"/>
        <v>10150000</v>
      </c>
      <c r="W1928" s="12">
        <f>SUM($V$5:V1928)</f>
        <v>10057280000</v>
      </c>
      <c r="X1928" s="12">
        <v>0</v>
      </c>
    </row>
    <row r="1929" spans="21:24" x14ac:dyDescent="0.3">
      <c r="U1929" s="10">
        <v>1924</v>
      </c>
      <c r="V1929" s="12">
        <f t="shared" si="63"/>
        <v>10150000</v>
      </c>
      <c r="W1929" s="12">
        <f>SUM($V$5:V1929)</f>
        <v>10067430000</v>
      </c>
      <c r="X1929" s="12">
        <v>0</v>
      </c>
    </row>
    <row r="1930" spans="21:24" x14ac:dyDescent="0.3">
      <c r="U1930" s="10">
        <v>1925</v>
      </c>
      <c r="V1930" s="12">
        <f t="shared" si="63"/>
        <v>10200000</v>
      </c>
      <c r="W1930" s="12">
        <f>SUM($V$5:V1930)</f>
        <v>10077630000</v>
      </c>
      <c r="X1930" s="12">
        <v>0</v>
      </c>
    </row>
    <row r="1931" spans="21:24" x14ac:dyDescent="0.3">
      <c r="U1931" s="10">
        <v>1926</v>
      </c>
      <c r="V1931" s="12">
        <f t="shared" si="63"/>
        <v>10200000</v>
      </c>
      <c r="W1931" s="12">
        <f>SUM($V$5:V1931)</f>
        <v>10087830000</v>
      </c>
      <c r="X1931" s="12">
        <v>0</v>
      </c>
    </row>
    <row r="1932" spans="21:24" x14ac:dyDescent="0.3">
      <c r="U1932" s="10">
        <v>1927</v>
      </c>
      <c r="V1932" s="12">
        <f t="shared" si="63"/>
        <v>10200000</v>
      </c>
      <c r="W1932" s="12">
        <f>SUM($V$5:V1932)</f>
        <v>10098030000</v>
      </c>
      <c r="X1932" s="12">
        <v>0</v>
      </c>
    </row>
    <row r="1933" spans="21:24" x14ac:dyDescent="0.3">
      <c r="U1933" s="10">
        <v>1928</v>
      </c>
      <c r="V1933" s="12">
        <f t="shared" si="63"/>
        <v>10200000</v>
      </c>
      <c r="W1933" s="12">
        <f>SUM($V$5:V1933)</f>
        <v>10108230000</v>
      </c>
      <c r="X1933" s="12">
        <v>0</v>
      </c>
    </row>
    <row r="1934" spans="21:24" x14ac:dyDescent="0.3">
      <c r="U1934" s="10">
        <v>1929</v>
      </c>
      <c r="V1934" s="12">
        <f t="shared" si="63"/>
        <v>10200000</v>
      </c>
      <c r="W1934" s="12">
        <f>SUM($V$5:V1934)</f>
        <v>10118430000</v>
      </c>
      <c r="X1934" s="12">
        <v>0</v>
      </c>
    </row>
    <row r="1935" spans="21:24" x14ac:dyDescent="0.3">
      <c r="U1935" s="10">
        <v>1930</v>
      </c>
      <c r="V1935" s="12">
        <f t="shared" si="63"/>
        <v>10200000</v>
      </c>
      <c r="W1935" s="12">
        <f>SUM($V$5:V1935)</f>
        <v>10128630000</v>
      </c>
      <c r="X1935" s="12">
        <v>0</v>
      </c>
    </row>
    <row r="1936" spans="21:24" x14ac:dyDescent="0.3">
      <c r="U1936" s="10">
        <v>1931</v>
      </c>
      <c r="V1936" s="12">
        <f t="shared" si="63"/>
        <v>10200000</v>
      </c>
      <c r="W1936" s="12">
        <f>SUM($V$5:V1936)</f>
        <v>10138830000</v>
      </c>
      <c r="X1936" s="12">
        <v>0</v>
      </c>
    </row>
    <row r="1937" spans="21:24" x14ac:dyDescent="0.3">
      <c r="U1937" s="10">
        <v>1932</v>
      </c>
      <c r="V1937" s="12">
        <f t="shared" ref="V1937:V2000" si="64">V1927+50000</f>
        <v>10200000</v>
      </c>
      <c r="W1937" s="12">
        <f>SUM($V$5:V1937)</f>
        <v>10149030000</v>
      </c>
      <c r="X1937" s="12">
        <v>0</v>
      </c>
    </row>
    <row r="1938" spans="21:24" x14ac:dyDescent="0.3">
      <c r="U1938" s="10">
        <v>1933</v>
      </c>
      <c r="V1938" s="12">
        <f t="shared" si="64"/>
        <v>10200000</v>
      </c>
      <c r="W1938" s="12">
        <f>SUM($V$5:V1938)</f>
        <v>10159230000</v>
      </c>
      <c r="X1938" s="12">
        <v>0</v>
      </c>
    </row>
    <row r="1939" spans="21:24" x14ac:dyDescent="0.3">
      <c r="U1939" s="10">
        <v>1934</v>
      </c>
      <c r="V1939" s="12">
        <f t="shared" si="64"/>
        <v>10200000</v>
      </c>
      <c r="W1939" s="12">
        <f>SUM($V$5:V1939)</f>
        <v>10169430000</v>
      </c>
      <c r="X1939" s="12">
        <v>0</v>
      </c>
    </row>
    <row r="1940" spans="21:24" x14ac:dyDescent="0.3">
      <c r="U1940" s="10">
        <v>1935</v>
      </c>
      <c r="V1940" s="12">
        <f t="shared" si="64"/>
        <v>10250000</v>
      </c>
      <c r="W1940" s="12">
        <f>SUM($V$5:V1940)</f>
        <v>10179680000</v>
      </c>
      <c r="X1940" s="12">
        <v>0</v>
      </c>
    </row>
    <row r="1941" spans="21:24" x14ac:dyDescent="0.3">
      <c r="U1941" s="10">
        <v>1936</v>
      </c>
      <c r="V1941" s="12">
        <f t="shared" si="64"/>
        <v>10250000</v>
      </c>
      <c r="W1941" s="12">
        <f>SUM($V$5:V1941)</f>
        <v>10189930000</v>
      </c>
      <c r="X1941" s="12">
        <v>0</v>
      </c>
    </row>
    <row r="1942" spans="21:24" x14ac:dyDescent="0.3">
      <c r="U1942" s="10">
        <v>1937</v>
      </c>
      <c r="V1942" s="12">
        <f t="shared" si="64"/>
        <v>10250000</v>
      </c>
      <c r="W1942" s="12">
        <f>SUM($V$5:V1942)</f>
        <v>10200180000</v>
      </c>
      <c r="X1942" s="12">
        <v>0</v>
      </c>
    </row>
    <row r="1943" spans="21:24" x14ac:dyDescent="0.3">
      <c r="U1943" s="10">
        <v>1938</v>
      </c>
      <c r="V1943" s="12">
        <f t="shared" si="64"/>
        <v>10250000</v>
      </c>
      <c r="W1943" s="12">
        <f>SUM($V$5:V1943)</f>
        <v>10210430000</v>
      </c>
      <c r="X1943" s="12">
        <v>0</v>
      </c>
    </row>
    <row r="1944" spans="21:24" x14ac:dyDescent="0.3">
      <c r="U1944" s="10">
        <v>1939</v>
      </c>
      <c r="V1944" s="12">
        <f t="shared" si="64"/>
        <v>10250000</v>
      </c>
      <c r="W1944" s="12">
        <f>SUM($V$5:V1944)</f>
        <v>10220680000</v>
      </c>
      <c r="X1944" s="12">
        <v>0</v>
      </c>
    </row>
    <row r="1945" spans="21:24" x14ac:dyDescent="0.3">
      <c r="U1945" s="10">
        <v>1940</v>
      </c>
      <c r="V1945" s="12">
        <f t="shared" si="64"/>
        <v>10250000</v>
      </c>
      <c r="W1945" s="12">
        <f>SUM($V$5:V1945)</f>
        <v>10230930000</v>
      </c>
      <c r="X1945" s="12">
        <v>0</v>
      </c>
    </row>
    <row r="1946" spans="21:24" x14ac:dyDescent="0.3">
      <c r="U1946" s="10">
        <v>1941</v>
      </c>
      <c r="V1946" s="12">
        <f t="shared" si="64"/>
        <v>10250000</v>
      </c>
      <c r="W1946" s="12">
        <f>SUM($V$5:V1946)</f>
        <v>10241180000</v>
      </c>
      <c r="X1946" s="12">
        <v>0</v>
      </c>
    </row>
    <row r="1947" spans="21:24" x14ac:dyDescent="0.3">
      <c r="U1947" s="10">
        <v>1942</v>
      </c>
      <c r="V1947" s="12">
        <f t="shared" si="64"/>
        <v>10250000</v>
      </c>
      <c r="W1947" s="12">
        <f>SUM($V$5:V1947)</f>
        <v>10251430000</v>
      </c>
      <c r="X1947" s="12">
        <v>0</v>
      </c>
    </row>
    <row r="1948" spans="21:24" x14ac:dyDescent="0.3">
      <c r="U1948" s="10">
        <v>1943</v>
      </c>
      <c r="V1948" s="12">
        <f t="shared" si="64"/>
        <v>10250000</v>
      </c>
      <c r="W1948" s="12">
        <f>SUM($V$5:V1948)</f>
        <v>10261680000</v>
      </c>
      <c r="X1948" s="12">
        <v>0</v>
      </c>
    </row>
    <row r="1949" spans="21:24" x14ac:dyDescent="0.3">
      <c r="U1949" s="10">
        <v>1944</v>
      </c>
      <c r="V1949" s="12">
        <f t="shared" si="64"/>
        <v>10250000</v>
      </c>
      <c r="W1949" s="12">
        <f>SUM($V$5:V1949)</f>
        <v>10271930000</v>
      </c>
      <c r="X1949" s="12">
        <v>0</v>
      </c>
    </row>
    <row r="1950" spans="21:24" x14ac:dyDescent="0.3">
      <c r="U1950" s="10">
        <v>1945</v>
      </c>
      <c r="V1950" s="12">
        <f t="shared" si="64"/>
        <v>10300000</v>
      </c>
      <c r="W1950" s="12">
        <f>SUM($V$5:V1950)</f>
        <v>10282230000</v>
      </c>
      <c r="X1950" s="12">
        <v>0</v>
      </c>
    </row>
    <row r="1951" spans="21:24" x14ac:dyDescent="0.3">
      <c r="U1951" s="10">
        <v>1946</v>
      </c>
      <c r="V1951" s="12">
        <f t="shared" si="64"/>
        <v>10300000</v>
      </c>
      <c r="W1951" s="12">
        <f>SUM($V$5:V1951)</f>
        <v>10292530000</v>
      </c>
      <c r="X1951" s="12">
        <v>0</v>
      </c>
    </row>
    <row r="1952" spans="21:24" x14ac:dyDescent="0.3">
      <c r="U1952" s="10">
        <v>1947</v>
      </c>
      <c r="V1952" s="12">
        <f t="shared" si="64"/>
        <v>10300000</v>
      </c>
      <c r="W1952" s="12">
        <f>SUM($V$5:V1952)</f>
        <v>10302830000</v>
      </c>
      <c r="X1952" s="12">
        <v>0</v>
      </c>
    </row>
    <row r="1953" spans="21:24" x14ac:dyDescent="0.3">
      <c r="U1953" s="10">
        <v>1948</v>
      </c>
      <c r="V1953" s="12">
        <f t="shared" si="64"/>
        <v>10300000</v>
      </c>
      <c r="W1953" s="12">
        <f>SUM($V$5:V1953)</f>
        <v>10313130000</v>
      </c>
      <c r="X1953" s="12">
        <v>0</v>
      </c>
    </row>
    <row r="1954" spans="21:24" x14ac:dyDescent="0.3">
      <c r="U1954" s="10">
        <v>1949</v>
      </c>
      <c r="V1954" s="12">
        <f t="shared" si="64"/>
        <v>10300000</v>
      </c>
      <c r="W1954" s="12">
        <f>SUM($V$5:V1954)</f>
        <v>10323430000</v>
      </c>
      <c r="X1954" s="12">
        <v>0</v>
      </c>
    </row>
    <row r="1955" spans="21:24" x14ac:dyDescent="0.3">
      <c r="U1955" s="10">
        <v>1950</v>
      </c>
      <c r="V1955" s="12">
        <f t="shared" si="64"/>
        <v>10300000</v>
      </c>
      <c r="W1955" s="12">
        <f>SUM($V$5:V1955)</f>
        <v>10333730000</v>
      </c>
      <c r="X1955" s="12">
        <v>0</v>
      </c>
    </row>
    <row r="1956" spans="21:24" x14ac:dyDescent="0.3">
      <c r="U1956" s="10">
        <v>1951</v>
      </c>
      <c r="V1956" s="12">
        <f t="shared" si="64"/>
        <v>10300000</v>
      </c>
      <c r="W1956" s="12">
        <f>SUM($V$5:V1956)</f>
        <v>10344030000</v>
      </c>
      <c r="X1956" s="12">
        <v>0</v>
      </c>
    </row>
    <row r="1957" spans="21:24" x14ac:dyDescent="0.3">
      <c r="U1957" s="10">
        <v>1952</v>
      </c>
      <c r="V1957" s="12">
        <f t="shared" si="64"/>
        <v>10300000</v>
      </c>
      <c r="W1957" s="12">
        <f>SUM($V$5:V1957)</f>
        <v>10354330000</v>
      </c>
      <c r="X1957" s="12">
        <v>0</v>
      </c>
    </row>
    <row r="1958" spans="21:24" x14ac:dyDescent="0.3">
      <c r="U1958" s="10">
        <v>1953</v>
      </c>
      <c r="V1958" s="12">
        <f t="shared" si="64"/>
        <v>10300000</v>
      </c>
      <c r="W1958" s="12">
        <f>SUM($V$5:V1958)</f>
        <v>10364630000</v>
      </c>
      <c r="X1958" s="12">
        <v>0</v>
      </c>
    </row>
    <row r="1959" spans="21:24" x14ac:dyDescent="0.3">
      <c r="U1959" s="10">
        <v>1954</v>
      </c>
      <c r="V1959" s="12">
        <f t="shared" si="64"/>
        <v>10300000</v>
      </c>
      <c r="W1959" s="12">
        <f>SUM($V$5:V1959)</f>
        <v>10374930000</v>
      </c>
      <c r="X1959" s="12">
        <v>0</v>
      </c>
    </row>
    <row r="1960" spans="21:24" x14ac:dyDescent="0.3">
      <c r="U1960" s="10">
        <v>1955</v>
      </c>
      <c r="V1960" s="12">
        <f t="shared" si="64"/>
        <v>10350000</v>
      </c>
      <c r="W1960" s="12">
        <f>SUM($V$5:V1960)</f>
        <v>10385280000</v>
      </c>
      <c r="X1960" s="12">
        <v>0</v>
      </c>
    </row>
    <row r="1961" spans="21:24" x14ac:dyDescent="0.3">
      <c r="U1961" s="10">
        <v>1956</v>
      </c>
      <c r="V1961" s="12">
        <f t="shared" si="64"/>
        <v>10350000</v>
      </c>
      <c r="W1961" s="12">
        <f>SUM($V$5:V1961)</f>
        <v>10395630000</v>
      </c>
      <c r="X1961" s="12">
        <v>0</v>
      </c>
    </row>
    <row r="1962" spans="21:24" x14ac:dyDescent="0.3">
      <c r="U1962" s="10">
        <v>1957</v>
      </c>
      <c r="V1962" s="12">
        <f t="shared" si="64"/>
        <v>10350000</v>
      </c>
      <c r="W1962" s="12">
        <f>SUM($V$5:V1962)</f>
        <v>10405980000</v>
      </c>
      <c r="X1962" s="12">
        <v>0</v>
      </c>
    </row>
    <row r="1963" spans="21:24" x14ac:dyDescent="0.3">
      <c r="U1963" s="10">
        <v>1958</v>
      </c>
      <c r="V1963" s="12">
        <f t="shared" si="64"/>
        <v>10350000</v>
      </c>
      <c r="W1963" s="12">
        <f>SUM($V$5:V1963)</f>
        <v>10416330000</v>
      </c>
      <c r="X1963" s="12">
        <v>0</v>
      </c>
    </row>
    <row r="1964" spans="21:24" x14ac:dyDescent="0.3">
      <c r="U1964" s="10">
        <v>1959</v>
      </c>
      <c r="V1964" s="12">
        <f t="shared" si="64"/>
        <v>10350000</v>
      </c>
      <c r="W1964" s="12">
        <f>SUM($V$5:V1964)</f>
        <v>10426680000</v>
      </c>
      <c r="X1964" s="12">
        <v>0</v>
      </c>
    </row>
    <row r="1965" spans="21:24" x14ac:dyDescent="0.3">
      <c r="U1965" s="10">
        <v>1960</v>
      </c>
      <c r="V1965" s="12">
        <f t="shared" si="64"/>
        <v>10350000</v>
      </c>
      <c r="W1965" s="12">
        <f>SUM($V$5:V1965)</f>
        <v>10437030000</v>
      </c>
      <c r="X1965" s="12">
        <v>0</v>
      </c>
    </row>
    <row r="1966" spans="21:24" x14ac:dyDescent="0.3">
      <c r="U1966" s="10">
        <v>1961</v>
      </c>
      <c r="V1966" s="12">
        <f t="shared" si="64"/>
        <v>10350000</v>
      </c>
      <c r="W1966" s="12">
        <f>SUM($V$5:V1966)</f>
        <v>10447380000</v>
      </c>
      <c r="X1966" s="12">
        <v>0</v>
      </c>
    </row>
    <row r="1967" spans="21:24" x14ac:dyDescent="0.3">
      <c r="U1967" s="10">
        <v>1962</v>
      </c>
      <c r="V1967" s="12">
        <f t="shared" si="64"/>
        <v>10350000</v>
      </c>
      <c r="W1967" s="12">
        <f>SUM($V$5:V1967)</f>
        <v>10457730000</v>
      </c>
      <c r="X1967" s="12">
        <v>0</v>
      </c>
    </row>
    <row r="1968" spans="21:24" x14ac:dyDescent="0.3">
      <c r="U1968" s="10">
        <v>1963</v>
      </c>
      <c r="V1968" s="12">
        <f t="shared" si="64"/>
        <v>10350000</v>
      </c>
      <c r="W1968" s="12">
        <f>SUM($V$5:V1968)</f>
        <v>10468080000</v>
      </c>
      <c r="X1968" s="12">
        <v>0</v>
      </c>
    </row>
    <row r="1969" spans="21:24" x14ac:dyDescent="0.3">
      <c r="U1969" s="10">
        <v>1964</v>
      </c>
      <c r="V1969" s="12">
        <f t="shared" si="64"/>
        <v>10350000</v>
      </c>
      <c r="W1969" s="12">
        <f>SUM($V$5:V1969)</f>
        <v>10478430000</v>
      </c>
      <c r="X1969" s="12">
        <v>0</v>
      </c>
    </row>
    <row r="1970" spans="21:24" x14ac:dyDescent="0.3">
      <c r="U1970" s="10">
        <v>1965</v>
      </c>
      <c r="V1970" s="12">
        <f t="shared" si="64"/>
        <v>10400000</v>
      </c>
      <c r="W1970" s="12">
        <f>SUM($V$5:V1970)</f>
        <v>10488830000</v>
      </c>
      <c r="X1970" s="12">
        <v>0</v>
      </c>
    </row>
    <row r="1971" spans="21:24" x14ac:dyDescent="0.3">
      <c r="U1971" s="10">
        <v>1966</v>
      </c>
      <c r="V1971" s="12">
        <f t="shared" si="64"/>
        <v>10400000</v>
      </c>
      <c r="W1971" s="12">
        <f>SUM($V$5:V1971)</f>
        <v>10499230000</v>
      </c>
      <c r="X1971" s="12">
        <v>0</v>
      </c>
    </row>
    <row r="1972" spans="21:24" x14ac:dyDescent="0.3">
      <c r="U1972" s="10">
        <v>1967</v>
      </c>
      <c r="V1972" s="12">
        <f t="shared" si="64"/>
        <v>10400000</v>
      </c>
      <c r="W1972" s="12">
        <f>SUM($V$5:V1972)</f>
        <v>10509630000</v>
      </c>
      <c r="X1972" s="12">
        <v>0</v>
      </c>
    </row>
    <row r="1973" spans="21:24" x14ac:dyDescent="0.3">
      <c r="U1973" s="10">
        <v>1968</v>
      </c>
      <c r="V1973" s="12">
        <f t="shared" si="64"/>
        <v>10400000</v>
      </c>
      <c r="W1973" s="12">
        <f>SUM($V$5:V1973)</f>
        <v>10520030000</v>
      </c>
      <c r="X1973" s="12">
        <v>0</v>
      </c>
    </row>
    <row r="1974" spans="21:24" x14ac:dyDescent="0.3">
      <c r="U1974" s="10">
        <v>1969</v>
      </c>
      <c r="V1974" s="12">
        <f t="shared" si="64"/>
        <v>10400000</v>
      </c>
      <c r="W1974" s="12">
        <f>SUM($V$5:V1974)</f>
        <v>10530430000</v>
      </c>
      <c r="X1974" s="12">
        <v>0</v>
      </c>
    </row>
    <row r="1975" spans="21:24" x14ac:dyDescent="0.3">
      <c r="U1975" s="10">
        <v>1970</v>
      </c>
      <c r="V1975" s="12">
        <f t="shared" si="64"/>
        <v>10400000</v>
      </c>
      <c r="W1975" s="12">
        <f>SUM($V$5:V1975)</f>
        <v>10540830000</v>
      </c>
      <c r="X1975" s="12">
        <v>0</v>
      </c>
    </row>
    <row r="1976" spans="21:24" x14ac:dyDescent="0.3">
      <c r="U1976" s="10">
        <v>1971</v>
      </c>
      <c r="V1976" s="12">
        <f t="shared" si="64"/>
        <v>10400000</v>
      </c>
      <c r="W1976" s="12">
        <f>SUM($V$5:V1976)</f>
        <v>10551230000</v>
      </c>
      <c r="X1976" s="12">
        <v>0</v>
      </c>
    </row>
    <row r="1977" spans="21:24" x14ac:dyDescent="0.3">
      <c r="U1977" s="10">
        <v>1972</v>
      </c>
      <c r="V1977" s="12">
        <f t="shared" si="64"/>
        <v>10400000</v>
      </c>
      <c r="W1977" s="12">
        <f>SUM($V$5:V1977)</f>
        <v>10561630000</v>
      </c>
      <c r="X1977" s="12">
        <v>0</v>
      </c>
    </row>
    <row r="1978" spans="21:24" x14ac:dyDescent="0.3">
      <c r="U1978" s="10">
        <v>1973</v>
      </c>
      <c r="V1978" s="12">
        <f t="shared" si="64"/>
        <v>10400000</v>
      </c>
      <c r="W1978" s="12">
        <f>SUM($V$5:V1978)</f>
        <v>10572030000</v>
      </c>
      <c r="X1978" s="12">
        <v>0</v>
      </c>
    </row>
    <row r="1979" spans="21:24" x14ac:dyDescent="0.3">
      <c r="U1979" s="10">
        <v>1974</v>
      </c>
      <c r="V1979" s="12">
        <f t="shared" si="64"/>
        <v>10400000</v>
      </c>
      <c r="W1979" s="12">
        <f>SUM($V$5:V1979)</f>
        <v>10582430000</v>
      </c>
      <c r="X1979" s="12">
        <v>0</v>
      </c>
    </row>
    <row r="1980" spans="21:24" x14ac:dyDescent="0.3">
      <c r="U1980" s="10">
        <v>1975</v>
      </c>
      <c r="V1980" s="12">
        <f t="shared" si="64"/>
        <v>10450000</v>
      </c>
      <c r="W1980" s="12">
        <f>SUM($V$5:V1980)</f>
        <v>10592880000</v>
      </c>
      <c r="X1980" s="12">
        <v>0</v>
      </c>
    </row>
    <row r="1981" spans="21:24" x14ac:dyDescent="0.3">
      <c r="U1981" s="10">
        <v>1976</v>
      </c>
      <c r="V1981" s="12">
        <f t="shared" si="64"/>
        <v>10450000</v>
      </c>
      <c r="W1981" s="12">
        <f>SUM($V$5:V1981)</f>
        <v>10603330000</v>
      </c>
      <c r="X1981" s="12">
        <v>0</v>
      </c>
    </row>
    <row r="1982" spans="21:24" x14ac:dyDescent="0.3">
      <c r="U1982" s="10">
        <v>1977</v>
      </c>
      <c r="V1982" s="12">
        <f t="shared" si="64"/>
        <v>10450000</v>
      </c>
      <c r="W1982" s="12">
        <f>SUM($V$5:V1982)</f>
        <v>10613780000</v>
      </c>
      <c r="X1982" s="12">
        <v>0</v>
      </c>
    </row>
    <row r="1983" spans="21:24" x14ac:dyDescent="0.3">
      <c r="U1983" s="10">
        <v>1978</v>
      </c>
      <c r="V1983" s="12">
        <f t="shared" si="64"/>
        <v>10450000</v>
      </c>
      <c r="W1983" s="12">
        <f>SUM($V$5:V1983)</f>
        <v>10624230000</v>
      </c>
      <c r="X1983" s="12">
        <v>0</v>
      </c>
    </row>
    <row r="1984" spans="21:24" x14ac:dyDescent="0.3">
      <c r="U1984" s="10">
        <v>1979</v>
      </c>
      <c r="V1984" s="12">
        <f t="shared" si="64"/>
        <v>10450000</v>
      </c>
      <c r="W1984" s="12">
        <f>SUM($V$5:V1984)</f>
        <v>10634680000</v>
      </c>
      <c r="X1984" s="12">
        <v>0</v>
      </c>
    </row>
    <row r="1985" spans="21:24" x14ac:dyDescent="0.3">
      <c r="U1985" s="10">
        <v>1980</v>
      </c>
      <c r="V1985" s="12">
        <f t="shared" si="64"/>
        <v>10450000</v>
      </c>
      <c r="W1985" s="12">
        <f>SUM($V$5:V1985)</f>
        <v>10645130000</v>
      </c>
      <c r="X1985" s="12">
        <v>0</v>
      </c>
    </row>
    <row r="1986" spans="21:24" x14ac:dyDescent="0.3">
      <c r="U1986" s="10">
        <v>1981</v>
      </c>
      <c r="V1986" s="12">
        <f t="shared" si="64"/>
        <v>10450000</v>
      </c>
      <c r="W1986" s="12">
        <f>SUM($V$5:V1986)</f>
        <v>10655580000</v>
      </c>
      <c r="X1986" s="12">
        <v>0</v>
      </c>
    </row>
    <row r="1987" spans="21:24" x14ac:dyDescent="0.3">
      <c r="U1987" s="10">
        <v>1982</v>
      </c>
      <c r="V1987" s="12">
        <f t="shared" si="64"/>
        <v>10450000</v>
      </c>
      <c r="W1987" s="12">
        <f>SUM($V$5:V1987)</f>
        <v>10666030000</v>
      </c>
      <c r="X1987" s="12">
        <v>0</v>
      </c>
    </row>
    <row r="1988" spans="21:24" x14ac:dyDescent="0.3">
      <c r="U1988" s="10">
        <v>1983</v>
      </c>
      <c r="V1988" s="12">
        <f t="shared" si="64"/>
        <v>10450000</v>
      </c>
      <c r="W1988" s="12">
        <f>SUM($V$5:V1988)</f>
        <v>10676480000</v>
      </c>
      <c r="X1988" s="12">
        <v>0</v>
      </c>
    </row>
    <row r="1989" spans="21:24" x14ac:dyDescent="0.3">
      <c r="U1989" s="10">
        <v>1984</v>
      </c>
      <c r="V1989" s="12">
        <f t="shared" si="64"/>
        <v>10450000</v>
      </c>
      <c r="W1989" s="12">
        <f>SUM($V$5:V1989)</f>
        <v>10686930000</v>
      </c>
      <c r="X1989" s="12">
        <v>0</v>
      </c>
    </row>
    <row r="1990" spans="21:24" x14ac:dyDescent="0.3">
      <c r="U1990" s="10">
        <v>1985</v>
      </c>
      <c r="V1990" s="12">
        <f t="shared" si="64"/>
        <v>10500000</v>
      </c>
      <c r="W1990" s="12">
        <f>SUM($V$5:V1990)</f>
        <v>10697430000</v>
      </c>
      <c r="X1990" s="12">
        <v>0</v>
      </c>
    </row>
    <row r="1991" spans="21:24" x14ac:dyDescent="0.3">
      <c r="U1991" s="10">
        <v>1986</v>
      </c>
      <c r="V1991" s="12">
        <f t="shared" si="64"/>
        <v>10500000</v>
      </c>
      <c r="W1991" s="12">
        <f>SUM($V$5:V1991)</f>
        <v>10707930000</v>
      </c>
      <c r="X1991" s="12">
        <v>0</v>
      </c>
    </row>
    <row r="1992" spans="21:24" x14ac:dyDescent="0.3">
      <c r="U1992" s="10">
        <v>1987</v>
      </c>
      <c r="V1992" s="12">
        <f t="shared" si="64"/>
        <v>10500000</v>
      </c>
      <c r="W1992" s="12">
        <f>SUM($V$5:V1992)</f>
        <v>10718430000</v>
      </c>
      <c r="X1992" s="12">
        <v>0</v>
      </c>
    </row>
    <row r="1993" spans="21:24" x14ac:dyDescent="0.3">
      <c r="U1993" s="10">
        <v>1988</v>
      </c>
      <c r="V1993" s="12">
        <f t="shared" si="64"/>
        <v>10500000</v>
      </c>
      <c r="W1993" s="12">
        <f>SUM($V$5:V1993)</f>
        <v>10728930000</v>
      </c>
      <c r="X1993" s="12">
        <v>0</v>
      </c>
    </row>
    <row r="1994" spans="21:24" x14ac:dyDescent="0.3">
      <c r="U1994" s="10">
        <v>1989</v>
      </c>
      <c r="V1994" s="12">
        <f t="shared" si="64"/>
        <v>10500000</v>
      </c>
      <c r="W1994" s="12">
        <f>SUM($V$5:V1994)</f>
        <v>10739430000</v>
      </c>
      <c r="X1994" s="12">
        <v>0</v>
      </c>
    </row>
    <row r="1995" spans="21:24" x14ac:dyDescent="0.3">
      <c r="U1995" s="10">
        <v>1990</v>
      </c>
      <c r="V1995" s="12">
        <f t="shared" si="64"/>
        <v>10500000</v>
      </c>
      <c r="W1995" s="12">
        <f>SUM($V$5:V1995)</f>
        <v>10749930000</v>
      </c>
      <c r="X1995" s="12">
        <v>0</v>
      </c>
    </row>
    <row r="1996" spans="21:24" x14ac:dyDescent="0.3">
      <c r="U1996" s="10">
        <v>1991</v>
      </c>
      <c r="V1996" s="12">
        <f t="shared" si="64"/>
        <v>10500000</v>
      </c>
      <c r="W1996" s="12">
        <f>SUM($V$5:V1996)</f>
        <v>10760430000</v>
      </c>
      <c r="X1996" s="12">
        <v>0</v>
      </c>
    </row>
    <row r="1997" spans="21:24" x14ac:dyDescent="0.3">
      <c r="U1997" s="10">
        <v>1992</v>
      </c>
      <c r="V1997" s="12">
        <f t="shared" si="64"/>
        <v>10500000</v>
      </c>
      <c r="W1997" s="12">
        <f>SUM($V$5:V1997)</f>
        <v>10770930000</v>
      </c>
      <c r="X1997" s="12">
        <v>0</v>
      </c>
    </row>
    <row r="1998" spans="21:24" x14ac:dyDescent="0.3">
      <c r="U1998" s="10">
        <v>1993</v>
      </c>
      <c r="V1998" s="12">
        <f t="shared" si="64"/>
        <v>10500000</v>
      </c>
      <c r="W1998" s="12">
        <f>SUM($V$5:V1998)</f>
        <v>10781430000</v>
      </c>
      <c r="X1998" s="12">
        <v>0</v>
      </c>
    </row>
    <row r="1999" spans="21:24" x14ac:dyDescent="0.3">
      <c r="U1999" s="10">
        <v>1994</v>
      </c>
      <c r="V1999" s="12">
        <f t="shared" si="64"/>
        <v>10500000</v>
      </c>
      <c r="W1999" s="12">
        <f>SUM($V$5:V1999)</f>
        <v>10791930000</v>
      </c>
      <c r="X1999" s="12">
        <v>0</v>
      </c>
    </row>
    <row r="2000" spans="21:24" x14ac:dyDescent="0.3">
      <c r="U2000" s="10">
        <v>1995</v>
      </c>
      <c r="V2000" s="12">
        <f t="shared" si="64"/>
        <v>10550000</v>
      </c>
      <c r="W2000" s="12">
        <f>SUM($V$5:V2000)</f>
        <v>10802480000</v>
      </c>
      <c r="X2000" s="12">
        <v>0</v>
      </c>
    </row>
    <row r="2001" spans="21:24" x14ac:dyDescent="0.3">
      <c r="U2001" s="10">
        <v>1996</v>
      </c>
      <c r="V2001" s="12">
        <f t="shared" ref="V2001:V2005" si="65">V1991+50000</f>
        <v>10550000</v>
      </c>
      <c r="W2001" s="12">
        <f>SUM($V$5:V2001)</f>
        <v>10813030000</v>
      </c>
      <c r="X2001" s="12">
        <v>0</v>
      </c>
    </row>
    <row r="2002" spans="21:24" x14ac:dyDescent="0.3">
      <c r="U2002" s="10">
        <v>1997</v>
      </c>
      <c r="V2002" s="12">
        <f t="shared" si="65"/>
        <v>10550000</v>
      </c>
      <c r="W2002" s="12">
        <f>SUM($V$5:V2002)</f>
        <v>10823580000</v>
      </c>
      <c r="X2002" s="12">
        <v>0</v>
      </c>
    </row>
    <row r="2003" spans="21:24" x14ac:dyDescent="0.3">
      <c r="U2003" s="10">
        <v>1998</v>
      </c>
      <c r="V2003" s="12">
        <f t="shared" si="65"/>
        <v>10550000</v>
      </c>
      <c r="W2003" s="12">
        <f>SUM($V$5:V2003)</f>
        <v>10834130000</v>
      </c>
      <c r="X2003" s="12">
        <v>0</v>
      </c>
    </row>
    <row r="2004" spans="21:24" x14ac:dyDescent="0.3">
      <c r="U2004" s="10">
        <v>1999</v>
      </c>
      <c r="V2004" s="12">
        <f t="shared" si="65"/>
        <v>10550000</v>
      </c>
      <c r="W2004" s="12">
        <f>SUM($V$5:V2004)</f>
        <v>10844680000</v>
      </c>
      <c r="X2004" s="12">
        <v>0</v>
      </c>
    </row>
    <row r="2005" spans="21:24" x14ac:dyDescent="0.3">
      <c r="U2005" s="10">
        <v>2000</v>
      </c>
      <c r="V2005" s="12">
        <f t="shared" si="65"/>
        <v>10550000</v>
      </c>
      <c r="W2005" s="12">
        <f>SUM($V$5:V2005)</f>
        <v>10855230000</v>
      </c>
      <c r="X2005" s="12">
        <v>0</v>
      </c>
    </row>
  </sheetData>
  <mergeCells count="4">
    <mergeCell ref="A1:B2"/>
    <mergeCell ref="A4:D4"/>
    <mergeCell ref="A10:D10"/>
    <mergeCell ref="A17:D1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BD32F-D36A-49D0-8344-521F56FEBBC4}">
  <dimension ref="C2:AF2004"/>
  <sheetViews>
    <sheetView topLeftCell="A1866" zoomScale="106" zoomScaleNormal="106" workbookViewId="0">
      <selection activeCell="J2000" sqref="J2000"/>
    </sheetView>
  </sheetViews>
  <sheetFormatPr defaultRowHeight="16.5" x14ac:dyDescent="0.3"/>
  <cols>
    <col min="5" max="5" width="11.625" bestFit="1" customWidth="1"/>
    <col min="6" max="6" width="16.5" bestFit="1" customWidth="1"/>
    <col min="11" max="11" width="9" hidden="1" customWidth="1"/>
    <col min="12" max="12" width="9" customWidth="1"/>
    <col min="13" max="13" width="43" customWidth="1"/>
    <col min="15" max="15" width="1.125" style="8" customWidth="1"/>
    <col min="17" max="17" width="11.625" bestFit="1" customWidth="1"/>
    <col min="18" max="18" width="11.625" customWidth="1"/>
    <col min="21" max="21" width="11.625" bestFit="1" customWidth="1"/>
    <col min="22" max="22" width="16.5" bestFit="1" customWidth="1"/>
    <col min="26" max="26" width="14.75" bestFit="1" customWidth="1"/>
  </cols>
  <sheetData>
    <row r="2" spans="4:32" x14ac:dyDescent="0.3">
      <c r="AC2" s="2" t="s">
        <v>28</v>
      </c>
      <c r="AD2" s="2"/>
      <c r="AE2" s="1"/>
      <c r="AF2" s="1"/>
    </row>
    <row r="3" spans="4:32" ht="17.25" thickBot="1" x14ac:dyDescent="0.35">
      <c r="D3" t="s">
        <v>44</v>
      </c>
      <c r="E3" t="s">
        <v>70</v>
      </c>
      <c r="F3" t="s">
        <v>71</v>
      </c>
      <c r="G3" t="s">
        <v>72</v>
      </c>
      <c r="H3" t="s">
        <v>73</v>
      </c>
      <c r="I3" t="s">
        <v>74</v>
      </c>
      <c r="J3" t="s">
        <v>75</v>
      </c>
      <c r="K3" t="s">
        <v>44</v>
      </c>
      <c r="Q3" t="s">
        <v>97</v>
      </c>
      <c r="R3" t="s">
        <v>76</v>
      </c>
      <c r="S3" s="23" t="s">
        <v>77</v>
      </c>
      <c r="T3" s="23"/>
      <c r="U3" s="10" t="s">
        <v>78</v>
      </c>
      <c r="V3" s="10" t="s">
        <v>79</v>
      </c>
      <c r="W3" s="23" t="s">
        <v>80</v>
      </c>
      <c r="X3" s="23"/>
      <c r="Y3" t="s">
        <v>81</v>
      </c>
      <c r="Z3" t="s">
        <v>82</v>
      </c>
      <c r="AC3" s="5" t="s">
        <v>2</v>
      </c>
      <c r="AD3" s="5" t="s">
        <v>3</v>
      </c>
      <c r="AE3" s="5"/>
      <c r="AF3" s="5"/>
    </row>
    <row r="4" spans="4:32" ht="17.25" thickTop="1" x14ac:dyDescent="0.3">
      <c r="D4" s="10">
        <v>0</v>
      </c>
      <c r="E4" t="s">
        <v>83</v>
      </c>
      <c r="F4">
        <f t="shared" ref="F4:F67" si="0">VLOOKUP(E4,$Q:$R,2,FALSE)</f>
        <v>35</v>
      </c>
      <c r="G4">
        <v>10</v>
      </c>
      <c r="K4" s="10">
        <v>0</v>
      </c>
      <c r="L4" s="10" t="str">
        <f>IF(H4=0,F4&amp;",-1",F4&amp;","&amp;I4)</f>
        <v>35,-1</v>
      </c>
      <c r="M4" s="10" t="str">
        <f>IF(H4=0,G4/100&amp;","&amp;0,G4/100&amp;","&amp;J4/100)</f>
        <v>0.1,0</v>
      </c>
      <c r="N4" s="10"/>
      <c r="O4" s="11"/>
      <c r="P4" s="10"/>
      <c r="Q4" t="s">
        <v>83</v>
      </c>
      <c r="R4">
        <v>35</v>
      </c>
      <c r="S4" t="s">
        <v>14</v>
      </c>
      <c r="T4" t="str">
        <f t="shared" ref="T4:T14" si="1">VLOOKUP(S4,AC:AF,4,FALSE)</f>
        <v>1E+40</v>
      </c>
      <c r="U4">
        <f>VLOOKUP(T4,[1]Balance!$J:$M,4,FALSE)</f>
        <v>0</v>
      </c>
      <c r="V4">
        <f t="shared" ref="V4:V14" si="2">IFERROR(VLOOKUP(Q4,E:K,7,FALSE),VLOOKUP(Q4,H:K,4,FALSE))</f>
        <v>0</v>
      </c>
      <c r="W4" t="s">
        <v>20</v>
      </c>
      <c r="X4" t="str">
        <f t="shared" ref="X4:X14" si="3">VLOOKUP(W4,AC:AF,4,FALSE)</f>
        <v>1E+64</v>
      </c>
      <c r="Y4">
        <f>VLOOKUP(X4,[1]Balance!$J:$M,4,FALSE)</f>
        <v>12</v>
      </c>
      <c r="Z4" s="12">
        <f t="shared" ref="Z4:Z15" si="4">SUMIFS(G:G,E:E,Q4)+SUMIFS(J:J,H:H,Q4)</f>
        <v>186536110</v>
      </c>
      <c r="AC4" s="3" t="s">
        <v>4</v>
      </c>
      <c r="AD4" s="3">
        <v>4</v>
      </c>
      <c r="AE4" s="4">
        <f>POWER(10,AD4)</f>
        <v>10000</v>
      </c>
      <c r="AF4" s="4" t="str">
        <f>1&amp;RIGHT(AE4,AD4)</f>
        <v>10000</v>
      </c>
    </row>
    <row r="5" spans="4:32" x14ac:dyDescent="0.3">
      <c r="D5" s="10">
        <v>1</v>
      </c>
      <c r="E5" t="s">
        <v>83</v>
      </c>
      <c r="F5">
        <f t="shared" si="0"/>
        <v>35</v>
      </c>
      <c r="G5">
        <v>20</v>
      </c>
      <c r="K5" s="10">
        <v>1</v>
      </c>
      <c r="L5" s="10" t="str">
        <f t="shared" ref="L5:L68" si="5">IF(H5=0,F5&amp;",-1",F5&amp;","&amp;I5)</f>
        <v>35,-1</v>
      </c>
      <c r="M5" s="10" t="str">
        <f t="shared" ref="M5:M68" si="6">IF(H5=0,G5/100&amp;","&amp;0,G5/100&amp;","&amp;J5/100)</f>
        <v>0.2,0</v>
      </c>
      <c r="N5" s="10"/>
      <c r="O5" s="11"/>
      <c r="P5" s="10"/>
      <c r="Q5" t="s">
        <v>84</v>
      </c>
      <c r="R5">
        <v>36</v>
      </c>
      <c r="S5" t="s">
        <v>19</v>
      </c>
      <c r="T5" t="str">
        <f t="shared" si="1"/>
        <v>1E+60</v>
      </c>
      <c r="U5">
        <f>VLOOKUP(T5,[1]Balance!$J:$M,4,FALSE)</f>
        <v>10</v>
      </c>
      <c r="V5">
        <f t="shared" si="2"/>
        <v>8</v>
      </c>
      <c r="W5" t="s">
        <v>23</v>
      </c>
      <c r="X5" t="str">
        <f t="shared" si="3"/>
        <v>1E+76</v>
      </c>
      <c r="Y5">
        <f>VLOOKUP(X5,[1]Balance!$J:$M,4,FALSE)</f>
        <v>18</v>
      </c>
      <c r="Z5" s="12">
        <f t="shared" si="4"/>
        <v>94926200</v>
      </c>
      <c r="AC5" s="3" t="s">
        <v>6</v>
      </c>
      <c r="AD5" s="3">
        <v>8</v>
      </c>
      <c r="AE5" s="4">
        <f t="shared" ref="AE5:AE36" si="7">POWER(10,AD5)</f>
        <v>100000000</v>
      </c>
      <c r="AF5" s="4" t="str">
        <f>1&amp;RIGHT(AE5,AD5)</f>
        <v>100000000</v>
      </c>
    </row>
    <row r="6" spans="4:32" x14ac:dyDescent="0.3">
      <c r="D6" s="10">
        <v>2</v>
      </c>
      <c r="E6" t="s">
        <v>83</v>
      </c>
      <c r="F6">
        <f t="shared" si="0"/>
        <v>35</v>
      </c>
      <c r="G6">
        <v>30</v>
      </c>
      <c r="K6" s="10">
        <v>2</v>
      </c>
      <c r="L6" s="10" t="str">
        <f t="shared" si="5"/>
        <v>35,-1</v>
      </c>
      <c r="M6" s="10" t="str">
        <f t="shared" si="6"/>
        <v>0.3,0</v>
      </c>
      <c r="N6" s="10"/>
      <c r="O6" s="11"/>
      <c r="P6" s="10"/>
      <c r="Q6" t="s">
        <v>85</v>
      </c>
      <c r="R6">
        <v>39</v>
      </c>
      <c r="S6" t="s">
        <v>20</v>
      </c>
      <c r="T6" t="str">
        <f t="shared" si="1"/>
        <v>1E+64</v>
      </c>
      <c r="U6">
        <f>VLOOKUP(T6,[1]Balance!$J:$M,4,FALSE)</f>
        <v>12</v>
      </c>
      <c r="V6">
        <f t="shared" si="2"/>
        <v>11</v>
      </c>
      <c r="W6" t="s">
        <v>25</v>
      </c>
      <c r="X6" t="str">
        <f t="shared" si="3"/>
        <v>1E+80</v>
      </c>
      <c r="Y6">
        <f>VLOOKUP(X6,[1]Balance!$J:$M,4,FALSE)</f>
        <v>20</v>
      </c>
      <c r="Z6" s="12">
        <f t="shared" si="4"/>
        <v>57341450</v>
      </c>
      <c r="AC6" s="3" t="s">
        <v>7</v>
      </c>
      <c r="AD6" s="3">
        <v>12</v>
      </c>
      <c r="AE6" s="4">
        <f t="shared" si="7"/>
        <v>1000000000000</v>
      </c>
      <c r="AF6" s="4" t="str">
        <f>1&amp;RIGHT(AE6,AD6)</f>
        <v>1000000000000</v>
      </c>
    </row>
    <row r="7" spans="4:32" x14ac:dyDescent="0.3">
      <c r="D7" s="10">
        <v>3</v>
      </c>
      <c r="E7" t="s">
        <v>83</v>
      </c>
      <c r="F7">
        <f t="shared" si="0"/>
        <v>35</v>
      </c>
      <c r="G7">
        <v>50</v>
      </c>
      <c r="K7" s="10">
        <v>3</v>
      </c>
      <c r="L7" s="10" t="str">
        <f t="shared" si="5"/>
        <v>35,-1</v>
      </c>
      <c r="M7" s="10" t="str">
        <f t="shared" si="6"/>
        <v>0.5,0</v>
      </c>
      <c r="N7" s="10"/>
      <c r="O7" s="11"/>
      <c r="P7" s="10"/>
      <c r="Q7" t="s">
        <v>86</v>
      </c>
      <c r="R7">
        <v>42</v>
      </c>
      <c r="S7" t="s">
        <v>21</v>
      </c>
      <c r="T7" t="str">
        <f t="shared" si="1"/>
        <v>1E+68</v>
      </c>
      <c r="U7">
        <f>VLOOKUP(T7,[1]Balance!$J:$M,4,FALSE)</f>
        <v>14</v>
      </c>
      <c r="V7">
        <f t="shared" si="2"/>
        <v>14</v>
      </c>
      <c r="W7" t="s">
        <v>27</v>
      </c>
      <c r="X7" t="str">
        <f t="shared" si="3"/>
        <v>1E+92</v>
      </c>
      <c r="Y7">
        <f>VLOOKUP(X7,[1]Balance!$J:$M,4,FALSE)</f>
        <v>26</v>
      </c>
      <c r="Z7" s="12">
        <f t="shared" si="4"/>
        <v>2779550</v>
      </c>
      <c r="AC7" s="3" t="s">
        <v>8</v>
      </c>
      <c r="AD7" s="3">
        <v>16</v>
      </c>
      <c r="AE7" s="4">
        <f t="shared" si="7"/>
        <v>1E+16</v>
      </c>
      <c r="AF7" s="4" t="str">
        <f>1&amp;RIGHT(AE7,AD7)</f>
        <v>10000000000000000</v>
      </c>
    </row>
    <row r="8" spans="4:32" x14ac:dyDescent="0.3">
      <c r="D8" s="10">
        <v>4</v>
      </c>
      <c r="E8" t="s">
        <v>83</v>
      </c>
      <c r="F8">
        <f t="shared" si="0"/>
        <v>35</v>
      </c>
      <c r="G8">
        <v>100</v>
      </c>
      <c r="K8" s="10">
        <v>4</v>
      </c>
      <c r="L8" s="10" t="str">
        <f t="shared" si="5"/>
        <v>35,-1</v>
      </c>
      <c r="M8" s="10" t="str">
        <f t="shared" si="6"/>
        <v>1,0</v>
      </c>
      <c r="N8" s="10"/>
      <c r="O8" s="11"/>
      <c r="P8" s="10"/>
      <c r="Q8" t="s">
        <v>87</v>
      </c>
      <c r="R8">
        <v>46</v>
      </c>
      <c r="S8" t="s">
        <v>23</v>
      </c>
      <c r="T8" t="str">
        <f t="shared" si="1"/>
        <v>1E+76</v>
      </c>
      <c r="U8">
        <f>VLOOKUP(T8,[1]Balance!$J:$M,4,FALSE)</f>
        <v>18</v>
      </c>
      <c r="V8">
        <f t="shared" si="2"/>
        <v>24</v>
      </c>
      <c r="W8" t="s">
        <v>24</v>
      </c>
      <c r="X8" t="str">
        <f t="shared" si="3"/>
        <v>1E+96</v>
      </c>
      <c r="Y8">
        <f>VLOOKUP(X8,[1]Balance!$J:$M,4,FALSE)</f>
        <v>28</v>
      </c>
      <c r="Z8" s="12">
        <f t="shared" si="4"/>
        <v>270800</v>
      </c>
      <c r="AC8" s="3" t="s">
        <v>9</v>
      </c>
      <c r="AD8" s="3">
        <v>20</v>
      </c>
      <c r="AE8" s="4">
        <f t="shared" si="7"/>
        <v>1E+20</v>
      </c>
      <c r="AF8" s="4" t="str">
        <f t="shared" ref="AF8:AF36" si="8">RIGHT(AE8,AD8)</f>
        <v>1E+20</v>
      </c>
    </row>
    <row r="9" spans="4:32" x14ac:dyDescent="0.3">
      <c r="D9" s="10">
        <v>5</v>
      </c>
      <c r="E9" t="s">
        <v>83</v>
      </c>
      <c r="F9">
        <f t="shared" si="0"/>
        <v>35</v>
      </c>
      <c r="G9">
        <v>200</v>
      </c>
      <c r="K9" s="10">
        <v>5</v>
      </c>
      <c r="L9" s="10" t="str">
        <f t="shared" si="5"/>
        <v>35,-1</v>
      </c>
      <c r="M9" s="10" t="str">
        <f t="shared" si="6"/>
        <v>2,0</v>
      </c>
      <c r="N9" s="10"/>
      <c r="O9" s="11"/>
      <c r="P9" s="10"/>
      <c r="Q9" t="s">
        <v>88</v>
      </c>
      <c r="R9">
        <v>43</v>
      </c>
      <c r="S9" t="s">
        <v>5</v>
      </c>
      <c r="T9" t="str">
        <f t="shared" si="1"/>
        <v>1E+84</v>
      </c>
      <c r="U9">
        <f>VLOOKUP(T9,[1]Balance!$J:$M,4,FALSE)</f>
        <v>22</v>
      </c>
      <c r="V9">
        <f t="shared" si="2"/>
        <v>21</v>
      </c>
      <c r="W9" t="s">
        <v>24</v>
      </c>
      <c r="X9" t="str">
        <f t="shared" si="3"/>
        <v>1E+96</v>
      </c>
      <c r="Y9">
        <f>VLOOKUP(X9,[1]Balance!$J:$M,4,FALSE)</f>
        <v>28</v>
      </c>
      <c r="Z9" s="12">
        <f t="shared" si="4"/>
        <v>19772350</v>
      </c>
      <c r="AC9" s="3" t="s">
        <v>10</v>
      </c>
      <c r="AD9" s="3">
        <v>24</v>
      </c>
      <c r="AE9" s="4">
        <f t="shared" si="7"/>
        <v>9.9999999999999998E+23</v>
      </c>
      <c r="AF9" s="4" t="str">
        <f t="shared" si="8"/>
        <v>1E+24</v>
      </c>
    </row>
    <row r="10" spans="4:32" x14ac:dyDescent="0.3">
      <c r="D10" s="10">
        <v>6</v>
      </c>
      <c r="E10" t="s">
        <v>83</v>
      </c>
      <c r="F10">
        <f t="shared" si="0"/>
        <v>35</v>
      </c>
      <c r="G10">
        <v>300</v>
      </c>
      <c r="K10" s="10">
        <v>6</v>
      </c>
      <c r="L10" s="10" t="str">
        <f t="shared" si="5"/>
        <v>35,-1</v>
      </c>
      <c r="M10" s="10" t="str">
        <f t="shared" si="6"/>
        <v>3,0</v>
      </c>
      <c r="N10" s="10"/>
      <c r="O10" s="11"/>
      <c r="P10" s="10"/>
      <c r="Q10" t="s">
        <v>89</v>
      </c>
      <c r="R10">
        <v>47</v>
      </c>
      <c r="S10" t="s">
        <v>27</v>
      </c>
      <c r="T10" t="str">
        <f t="shared" si="1"/>
        <v>1E+92</v>
      </c>
      <c r="U10">
        <f>VLOOKUP(T10,[1]Balance!$J:$M,4,FALSE)</f>
        <v>26</v>
      </c>
      <c r="V10">
        <f t="shared" si="2"/>
        <v>25</v>
      </c>
      <c r="W10" t="s">
        <v>29</v>
      </c>
      <c r="X10" t="str">
        <f t="shared" si="3"/>
        <v>1E+100</v>
      </c>
      <c r="Y10">
        <f>VLOOKUP(X10,[1]Balance!$J:$M,4,FALSE)</f>
        <v>30</v>
      </c>
      <c r="Z10" s="12">
        <f t="shared" si="4"/>
        <v>9297100</v>
      </c>
      <c r="AC10" s="3" t="s">
        <v>11</v>
      </c>
      <c r="AD10" s="3">
        <v>28</v>
      </c>
      <c r="AE10" s="4">
        <f t="shared" si="7"/>
        <v>9.9999999999999996E+27</v>
      </c>
      <c r="AF10" s="4" t="str">
        <f t="shared" si="8"/>
        <v>1E+28</v>
      </c>
    </row>
    <row r="11" spans="4:32" x14ac:dyDescent="0.3">
      <c r="D11" s="10">
        <v>7</v>
      </c>
      <c r="E11" t="s">
        <v>83</v>
      </c>
      <c r="F11">
        <f t="shared" si="0"/>
        <v>35</v>
      </c>
      <c r="G11">
        <v>400</v>
      </c>
      <c r="K11" s="10">
        <v>7</v>
      </c>
      <c r="L11" s="10" t="str">
        <f t="shared" si="5"/>
        <v>35,-1</v>
      </c>
      <c r="M11" s="10" t="str">
        <f t="shared" si="6"/>
        <v>4,0</v>
      </c>
      <c r="N11" s="10"/>
      <c r="O11" s="11"/>
      <c r="P11" s="10"/>
      <c r="Q11" t="s">
        <v>90</v>
      </c>
      <c r="R11">
        <v>50</v>
      </c>
      <c r="S11" t="s">
        <v>24</v>
      </c>
      <c r="T11" t="str">
        <f t="shared" si="1"/>
        <v>1E+96</v>
      </c>
      <c r="U11">
        <f>VLOOKUP(T11,[1]Balance!$J:$M,4,FALSE)</f>
        <v>28</v>
      </c>
      <c r="V11">
        <f t="shared" si="2"/>
        <v>29</v>
      </c>
      <c r="W11" t="s">
        <v>32</v>
      </c>
      <c r="X11" t="str">
        <f t="shared" si="3"/>
        <v>1E+112</v>
      </c>
      <c r="Y11">
        <f>VLOOKUP(X11,[1]Balance!$J:$M,4,FALSE)</f>
        <v>36</v>
      </c>
      <c r="Z11" s="12">
        <f t="shared" si="4"/>
        <v>2769650</v>
      </c>
      <c r="AC11" s="3" t="s">
        <v>12</v>
      </c>
      <c r="AD11" s="3">
        <v>32</v>
      </c>
      <c r="AE11" s="4">
        <f t="shared" si="7"/>
        <v>1.0000000000000001E+32</v>
      </c>
      <c r="AF11" s="4" t="str">
        <f t="shared" si="8"/>
        <v>1E+32</v>
      </c>
    </row>
    <row r="12" spans="4:32" x14ac:dyDescent="0.3">
      <c r="D12" s="10">
        <v>8</v>
      </c>
      <c r="E12" t="s">
        <v>84</v>
      </c>
      <c r="F12">
        <f t="shared" si="0"/>
        <v>36</v>
      </c>
      <c r="G12">
        <v>100</v>
      </c>
      <c r="K12" s="10">
        <v>8</v>
      </c>
      <c r="L12" s="10" t="str">
        <f t="shared" si="5"/>
        <v>36,-1</v>
      </c>
      <c r="M12" s="10" t="str">
        <f t="shared" si="6"/>
        <v>1,0</v>
      </c>
      <c r="N12" s="10"/>
      <c r="O12" s="11"/>
      <c r="P12" s="10"/>
      <c r="Q12" t="s">
        <v>91</v>
      </c>
      <c r="R12">
        <v>60</v>
      </c>
      <c r="S12" t="s">
        <v>24</v>
      </c>
      <c r="T12" t="str">
        <f t="shared" si="1"/>
        <v>1E+96</v>
      </c>
      <c r="U12">
        <f>VLOOKUP(T12,[1]Balance!$J:$M,4,FALSE)</f>
        <v>28</v>
      </c>
      <c r="V12">
        <f t="shared" si="2"/>
        <v>35</v>
      </c>
      <c r="W12" t="s">
        <v>39</v>
      </c>
      <c r="X12" t="str">
        <f t="shared" si="3"/>
        <v>1E+132</v>
      </c>
      <c r="Y12">
        <f>VLOOKUP(X12,[1]Balance!$J:$M,4,FALSE)</f>
        <v>46</v>
      </c>
      <c r="Z12" s="12">
        <f t="shared" si="4"/>
        <v>55264.999999999724</v>
      </c>
      <c r="AC12" s="3" t="s">
        <v>13</v>
      </c>
      <c r="AD12" s="3">
        <v>36</v>
      </c>
      <c r="AE12" s="4">
        <f t="shared" si="7"/>
        <v>1E+36</v>
      </c>
      <c r="AF12" s="4" t="str">
        <f t="shared" si="8"/>
        <v>1E+36</v>
      </c>
    </row>
    <row r="13" spans="4:32" x14ac:dyDescent="0.3">
      <c r="D13" s="9">
        <v>9</v>
      </c>
      <c r="E13" s="16" t="s">
        <v>83</v>
      </c>
      <c r="F13">
        <f t="shared" si="0"/>
        <v>35</v>
      </c>
      <c r="G13" s="16">
        <v>1000</v>
      </c>
      <c r="H13" s="16" t="s">
        <v>84</v>
      </c>
      <c r="I13">
        <f t="shared" ref="I13:I76" si="9">VLOOKUP(H13,$Q:$R,2,FALSE)</f>
        <v>36</v>
      </c>
      <c r="J13" s="16">
        <v>100</v>
      </c>
      <c r="K13" s="10">
        <v>9</v>
      </c>
      <c r="L13" s="10" t="str">
        <f t="shared" si="5"/>
        <v>35,36</v>
      </c>
      <c r="M13" s="10" t="str">
        <f t="shared" si="6"/>
        <v>10,1</v>
      </c>
      <c r="N13" s="10"/>
      <c r="O13" s="11"/>
      <c r="P13" s="10"/>
      <c r="Q13" t="s">
        <v>92</v>
      </c>
      <c r="R13">
        <v>54</v>
      </c>
      <c r="S13" t="s">
        <v>31</v>
      </c>
      <c r="T13" t="str">
        <f t="shared" si="1"/>
        <v>1E+108</v>
      </c>
      <c r="U13">
        <f>VLOOKUP(T13,[1]Balance!$J:$M,4,FALSE)</f>
        <v>34</v>
      </c>
      <c r="V13">
        <f t="shared" si="2"/>
        <v>34</v>
      </c>
      <c r="W13" t="s">
        <v>34</v>
      </c>
      <c r="X13" t="str">
        <f t="shared" si="3"/>
        <v>1E+120</v>
      </c>
      <c r="Y13">
        <f>VLOOKUP(X13,[1]Balance!$J:$M,4,FALSE)</f>
        <v>40</v>
      </c>
      <c r="Z13" s="12">
        <f t="shared" si="4"/>
        <v>236020.5</v>
      </c>
      <c r="AC13" s="3" t="s">
        <v>14</v>
      </c>
      <c r="AD13" s="3">
        <v>40</v>
      </c>
      <c r="AE13" s="4">
        <f t="shared" si="7"/>
        <v>1E+40</v>
      </c>
      <c r="AF13" s="4" t="str">
        <f t="shared" si="8"/>
        <v>1E+40</v>
      </c>
    </row>
    <row r="14" spans="4:32" x14ac:dyDescent="0.3">
      <c r="D14" s="10">
        <v>10</v>
      </c>
      <c r="E14" t="s">
        <v>84</v>
      </c>
      <c r="F14">
        <f t="shared" si="0"/>
        <v>36</v>
      </c>
      <c r="G14">
        <v>500</v>
      </c>
      <c r="H14" t="s">
        <v>83</v>
      </c>
      <c r="I14">
        <f t="shared" si="9"/>
        <v>35</v>
      </c>
      <c r="J14">
        <v>500</v>
      </c>
      <c r="K14" s="10">
        <v>10</v>
      </c>
      <c r="L14" s="10" t="str">
        <f t="shared" si="5"/>
        <v>36,35</v>
      </c>
      <c r="M14" s="10" t="str">
        <f t="shared" si="6"/>
        <v>5,5</v>
      </c>
      <c r="N14" s="10"/>
      <c r="O14" s="11"/>
      <c r="P14" s="10"/>
      <c r="Q14" t="s">
        <v>93</v>
      </c>
      <c r="R14">
        <v>61</v>
      </c>
      <c r="S14" t="s">
        <v>31</v>
      </c>
      <c r="T14" t="str">
        <f t="shared" si="1"/>
        <v>1E+108</v>
      </c>
      <c r="U14">
        <f>VLOOKUP(T14,[1]Balance!$J:$M,4,FALSE)</f>
        <v>34</v>
      </c>
      <c r="V14">
        <f t="shared" si="2"/>
        <v>44</v>
      </c>
      <c r="W14" t="s">
        <v>35</v>
      </c>
      <c r="X14" t="str">
        <f t="shared" si="3"/>
        <v>1E+124</v>
      </c>
      <c r="Y14">
        <f>VLOOKUP(X14,[1]Balance!$J:$M,4,FALSE)</f>
        <v>42</v>
      </c>
      <c r="Z14" s="12">
        <f t="shared" si="4"/>
        <v>11560</v>
      </c>
      <c r="AC14" s="3" t="s">
        <v>15</v>
      </c>
      <c r="AD14" s="3">
        <v>44</v>
      </c>
      <c r="AE14" s="4">
        <f t="shared" si="7"/>
        <v>1.0000000000000001E+44</v>
      </c>
      <c r="AF14" s="4" t="str">
        <f t="shared" si="8"/>
        <v>1E+44</v>
      </c>
    </row>
    <row r="15" spans="4:32" x14ac:dyDescent="0.3">
      <c r="D15" s="10">
        <v>11</v>
      </c>
      <c r="E15" t="s">
        <v>85</v>
      </c>
      <c r="F15">
        <f t="shared" si="0"/>
        <v>39</v>
      </c>
      <c r="G15">
        <v>50</v>
      </c>
      <c r="H15" t="s">
        <v>83</v>
      </c>
      <c r="I15">
        <f t="shared" si="9"/>
        <v>35</v>
      </c>
      <c r="J15">
        <v>1000</v>
      </c>
      <c r="K15" s="10">
        <v>11</v>
      </c>
      <c r="L15" s="10" t="str">
        <f t="shared" si="5"/>
        <v>39,35</v>
      </c>
      <c r="M15" s="10" t="str">
        <f t="shared" si="6"/>
        <v>0.5,10</v>
      </c>
      <c r="N15" s="10"/>
      <c r="O15" s="11"/>
      <c r="P15" s="10"/>
      <c r="Q15" t="s">
        <v>96</v>
      </c>
      <c r="R15">
        <v>55</v>
      </c>
      <c r="Z15">
        <f t="shared" si="4"/>
        <v>37565.000000000007</v>
      </c>
      <c r="AC15" s="3" t="s">
        <v>16</v>
      </c>
      <c r="AD15" s="3">
        <v>48</v>
      </c>
      <c r="AE15" s="4">
        <f t="shared" si="7"/>
        <v>1E+48</v>
      </c>
      <c r="AF15" s="4" t="str">
        <f t="shared" si="8"/>
        <v>1E+48</v>
      </c>
    </row>
    <row r="16" spans="4:32" x14ac:dyDescent="0.3">
      <c r="D16" s="10">
        <v>12</v>
      </c>
      <c r="E16" t="s">
        <v>85</v>
      </c>
      <c r="F16">
        <f t="shared" si="0"/>
        <v>39</v>
      </c>
      <c r="G16">
        <v>100</v>
      </c>
      <c r="H16" t="s">
        <v>83</v>
      </c>
      <c r="I16">
        <f t="shared" si="9"/>
        <v>35</v>
      </c>
      <c r="J16">
        <v>2000</v>
      </c>
      <c r="K16" s="10">
        <v>12</v>
      </c>
      <c r="L16" s="10" t="str">
        <f t="shared" si="5"/>
        <v>39,35</v>
      </c>
      <c r="M16" s="10" t="str">
        <f t="shared" si="6"/>
        <v>1,20</v>
      </c>
      <c r="N16" s="10"/>
      <c r="O16" s="11"/>
      <c r="P16" s="10"/>
      <c r="AC16" s="3" t="s">
        <v>17</v>
      </c>
      <c r="AD16" s="3">
        <v>52</v>
      </c>
      <c r="AE16" s="4">
        <f t="shared" si="7"/>
        <v>9.9999999999999999E+51</v>
      </c>
      <c r="AF16" s="4" t="str">
        <f t="shared" si="8"/>
        <v>1E+52</v>
      </c>
    </row>
    <row r="17" spans="4:32" x14ac:dyDescent="0.3">
      <c r="D17" s="10">
        <v>13</v>
      </c>
      <c r="E17" t="s">
        <v>85</v>
      </c>
      <c r="F17">
        <f t="shared" si="0"/>
        <v>39</v>
      </c>
      <c r="G17">
        <v>300</v>
      </c>
      <c r="H17" t="s">
        <v>83</v>
      </c>
      <c r="I17">
        <f t="shared" si="9"/>
        <v>35</v>
      </c>
      <c r="J17">
        <v>3000</v>
      </c>
      <c r="K17" s="10">
        <v>13</v>
      </c>
      <c r="L17" s="10" t="str">
        <f t="shared" si="5"/>
        <v>39,35</v>
      </c>
      <c r="M17" s="10" t="str">
        <f t="shared" si="6"/>
        <v>3,30</v>
      </c>
      <c r="N17" s="10"/>
      <c r="O17" s="11"/>
      <c r="P17" s="10"/>
      <c r="AC17" s="3" t="s">
        <v>18</v>
      </c>
      <c r="AD17" s="3">
        <v>56</v>
      </c>
      <c r="AE17" s="4">
        <f t="shared" si="7"/>
        <v>1.0000000000000001E+56</v>
      </c>
      <c r="AF17" s="4" t="str">
        <f t="shared" si="8"/>
        <v>1E+56</v>
      </c>
    </row>
    <row r="18" spans="4:32" x14ac:dyDescent="0.3">
      <c r="D18" s="9">
        <v>14</v>
      </c>
      <c r="E18" s="16" t="s">
        <v>86</v>
      </c>
      <c r="F18">
        <f t="shared" si="0"/>
        <v>42</v>
      </c>
      <c r="G18" s="16">
        <v>50</v>
      </c>
      <c r="H18" s="16" t="s">
        <v>83</v>
      </c>
      <c r="I18">
        <f t="shared" si="9"/>
        <v>35</v>
      </c>
      <c r="J18" s="16">
        <v>5000</v>
      </c>
      <c r="K18" s="10">
        <v>14</v>
      </c>
      <c r="L18" s="10" t="str">
        <f t="shared" si="5"/>
        <v>42,35</v>
      </c>
      <c r="M18" s="10" t="str">
        <f t="shared" si="6"/>
        <v>0.5,50</v>
      </c>
      <c r="N18" s="10"/>
      <c r="O18" s="11"/>
      <c r="P18" s="10"/>
      <c r="AC18" s="3" t="s">
        <v>19</v>
      </c>
      <c r="AD18" s="3">
        <v>60</v>
      </c>
      <c r="AE18" s="4">
        <f t="shared" si="7"/>
        <v>9.9999999999999995E+59</v>
      </c>
      <c r="AF18" s="4" t="str">
        <f t="shared" si="8"/>
        <v>1E+60</v>
      </c>
    </row>
    <row r="19" spans="4:32" x14ac:dyDescent="0.3">
      <c r="D19" s="10">
        <v>15</v>
      </c>
      <c r="E19" t="s">
        <v>85</v>
      </c>
      <c r="F19">
        <f t="shared" si="0"/>
        <v>39</v>
      </c>
      <c r="G19">
        <v>500</v>
      </c>
      <c r="H19" t="s">
        <v>84</v>
      </c>
      <c r="I19">
        <f t="shared" si="9"/>
        <v>36</v>
      </c>
      <c r="J19">
        <v>500</v>
      </c>
      <c r="K19" s="10">
        <v>15</v>
      </c>
      <c r="L19" s="10" t="str">
        <f t="shared" si="5"/>
        <v>39,36</v>
      </c>
      <c r="M19" s="10" t="str">
        <f t="shared" si="6"/>
        <v>5,5</v>
      </c>
      <c r="N19" s="10"/>
      <c r="O19" s="11"/>
      <c r="P19" s="10"/>
      <c r="Q19" t="s">
        <v>98</v>
      </c>
      <c r="R19" t="s">
        <v>99</v>
      </c>
      <c r="T19" t="s">
        <v>98</v>
      </c>
      <c r="U19" t="s">
        <v>106</v>
      </c>
      <c r="AC19" s="3" t="s">
        <v>20</v>
      </c>
      <c r="AD19" s="3">
        <v>64</v>
      </c>
      <c r="AE19" s="4">
        <f t="shared" si="7"/>
        <v>1E+64</v>
      </c>
      <c r="AF19" s="4" t="str">
        <f t="shared" si="8"/>
        <v>1E+64</v>
      </c>
    </row>
    <row r="20" spans="4:32" x14ac:dyDescent="0.3">
      <c r="D20" s="10">
        <v>16</v>
      </c>
      <c r="E20" t="s">
        <v>84</v>
      </c>
      <c r="F20">
        <f t="shared" si="0"/>
        <v>36</v>
      </c>
      <c r="G20">
        <v>1000</v>
      </c>
      <c r="H20" t="s">
        <v>83</v>
      </c>
      <c r="I20">
        <f t="shared" si="9"/>
        <v>35</v>
      </c>
      <c r="J20">
        <v>7000</v>
      </c>
      <c r="K20" s="10">
        <v>16</v>
      </c>
      <c r="L20" s="10" t="str">
        <f t="shared" si="5"/>
        <v>36,35</v>
      </c>
      <c r="M20" s="10" t="str">
        <f t="shared" si="6"/>
        <v>10,70</v>
      </c>
      <c r="N20" s="10"/>
      <c r="O20" s="11"/>
      <c r="P20" s="10"/>
      <c r="Q20" t="s">
        <v>83</v>
      </c>
      <c r="R20">
        <v>5000</v>
      </c>
      <c r="T20" t="s">
        <v>83</v>
      </c>
      <c r="U20">
        <f>R20/10</f>
        <v>500</v>
      </c>
      <c r="AC20" s="3" t="s">
        <v>21</v>
      </c>
      <c r="AD20" s="3">
        <v>68</v>
      </c>
      <c r="AE20" s="4">
        <f t="shared" si="7"/>
        <v>9.9999999999999995E+67</v>
      </c>
      <c r="AF20" s="4" t="str">
        <f t="shared" si="8"/>
        <v>1E+68</v>
      </c>
    </row>
    <row r="21" spans="4:32" x14ac:dyDescent="0.3">
      <c r="D21" s="10">
        <v>17</v>
      </c>
      <c r="E21" t="s">
        <v>84</v>
      </c>
      <c r="F21">
        <f t="shared" si="0"/>
        <v>36</v>
      </c>
      <c r="G21">
        <v>2000</v>
      </c>
      <c r="H21" t="s">
        <v>83</v>
      </c>
      <c r="I21">
        <f t="shared" si="9"/>
        <v>35</v>
      </c>
      <c r="J21">
        <v>10000</v>
      </c>
      <c r="K21" s="10">
        <v>17</v>
      </c>
      <c r="L21" s="10" t="str">
        <f t="shared" si="5"/>
        <v>36,35</v>
      </c>
      <c r="M21" s="10" t="str">
        <f t="shared" si="6"/>
        <v>20,100</v>
      </c>
      <c r="N21" s="10"/>
      <c r="O21" s="11"/>
      <c r="P21" s="10"/>
      <c r="Q21" t="s">
        <v>84</v>
      </c>
      <c r="R21">
        <v>2500</v>
      </c>
      <c r="T21" t="s">
        <v>84</v>
      </c>
      <c r="U21">
        <f t="shared" ref="U21:U31" si="10">R21/10</f>
        <v>250</v>
      </c>
      <c r="AC21" s="3" t="s">
        <v>22</v>
      </c>
      <c r="AD21" s="3">
        <v>72</v>
      </c>
      <c r="AE21" s="4">
        <f t="shared" si="7"/>
        <v>9.9999999999999994E+71</v>
      </c>
      <c r="AF21" s="4" t="str">
        <f t="shared" si="8"/>
        <v>1E+72</v>
      </c>
    </row>
    <row r="22" spans="4:32" x14ac:dyDescent="0.3">
      <c r="D22" s="10">
        <v>18</v>
      </c>
      <c r="E22" t="s">
        <v>84</v>
      </c>
      <c r="F22">
        <f t="shared" si="0"/>
        <v>36</v>
      </c>
      <c r="G22">
        <v>3000</v>
      </c>
      <c r="H22" t="s">
        <v>83</v>
      </c>
      <c r="I22">
        <f t="shared" si="9"/>
        <v>35</v>
      </c>
      <c r="J22">
        <v>15000</v>
      </c>
      <c r="K22" s="10">
        <v>18</v>
      </c>
      <c r="L22" s="10" t="str">
        <f t="shared" si="5"/>
        <v>36,35</v>
      </c>
      <c r="M22" s="10" t="str">
        <f t="shared" si="6"/>
        <v>30,150</v>
      </c>
      <c r="N22" s="10"/>
      <c r="O22" s="11"/>
      <c r="P22" s="10"/>
      <c r="Q22" t="s">
        <v>85</v>
      </c>
      <c r="R22">
        <v>1500</v>
      </c>
      <c r="T22" t="s">
        <v>85</v>
      </c>
      <c r="U22">
        <f t="shared" si="10"/>
        <v>150</v>
      </c>
      <c r="AC22" s="3" t="s">
        <v>23</v>
      </c>
      <c r="AD22" s="3">
        <v>76</v>
      </c>
      <c r="AE22" s="4">
        <f t="shared" si="7"/>
        <v>1E+76</v>
      </c>
      <c r="AF22" s="4" t="str">
        <f t="shared" si="8"/>
        <v>1E+76</v>
      </c>
    </row>
    <row r="23" spans="4:32" x14ac:dyDescent="0.3">
      <c r="D23" s="9">
        <v>19</v>
      </c>
      <c r="E23" s="16" t="s">
        <v>85</v>
      </c>
      <c r="F23">
        <f t="shared" si="0"/>
        <v>39</v>
      </c>
      <c r="G23" s="16">
        <v>500</v>
      </c>
      <c r="H23" s="16" t="s">
        <v>86</v>
      </c>
      <c r="I23">
        <f t="shared" si="9"/>
        <v>42</v>
      </c>
      <c r="J23" s="16">
        <v>500</v>
      </c>
      <c r="K23" s="10">
        <v>19</v>
      </c>
      <c r="L23" s="10" t="str">
        <f t="shared" si="5"/>
        <v>39,42</v>
      </c>
      <c r="M23" s="10" t="str">
        <f t="shared" si="6"/>
        <v>5,5</v>
      </c>
      <c r="N23" s="10"/>
      <c r="O23" s="11"/>
      <c r="P23" s="10"/>
      <c r="Q23" t="s">
        <v>86</v>
      </c>
      <c r="R23">
        <v>500</v>
      </c>
      <c r="T23" t="s">
        <v>86</v>
      </c>
      <c r="U23">
        <f t="shared" si="10"/>
        <v>50</v>
      </c>
      <c r="AC23" s="3" t="s">
        <v>25</v>
      </c>
      <c r="AD23" s="3">
        <v>80</v>
      </c>
      <c r="AE23" s="4">
        <f t="shared" si="7"/>
        <v>1E+80</v>
      </c>
      <c r="AF23" s="4" t="str">
        <f t="shared" si="8"/>
        <v>1E+80</v>
      </c>
    </row>
    <row r="24" spans="4:32" x14ac:dyDescent="0.3">
      <c r="D24" s="10">
        <v>20</v>
      </c>
      <c r="E24" t="s">
        <v>85</v>
      </c>
      <c r="F24">
        <f t="shared" si="0"/>
        <v>39</v>
      </c>
      <c r="G24">
        <v>1000</v>
      </c>
      <c r="H24" t="s">
        <v>84</v>
      </c>
      <c r="I24">
        <f t="shared" si="9"/>
        <v>36</v>
      </c>
      <c r="J24">
        <v>5000</v>
      </c>
      <c r="K24" s="10">
        <v>20</v>
      </c>
      <c r="L24" s="10" t="str">
        <f t="shared" si="5"/>
        <v>39,36</v>
      </c>
      <c r="M24" s="10" t="str">
        <f t="shared" si="6"/>
        <v>10,50</v>
      </c>
      <c r="N24" s="10"/>
      <c r="O24" s="11"/>
      <c r="P24" s="10"/>
      <c r="Q24" t="s">
        <v>87</v>
      </c>
      <c r="R24">
        <v>50</v>
      </c>
      <c r="T24" t="s">
        <v>87</v>
      </c>
      <c r="U24">
        <f t="shared" si="10"/>
        <v>5</v>
      </c>
      <c r="AC24" s="3" t="s">
        <v>5</v>
      </c>
      <c r="AD24" s="3">
        <v>84</v>
      </c>
      <c r="AE24" s="4">
        <f t="shared" si="7"/>
        <v>1.0000000000000001E+84</v>
      </c>
      <c r="AF24" s="4" t="str">
        <f t="shared" si="8"/>
        <v>1E+84</v>
      </c>
    </row>
    <row r="25" spans="4:32" x14ac:dyDescent="0.3">
      <c r="D25" s="10">
        <v>21</v>
      </c>
      <c r="E25" t="s">
        <v>88</v>
      </c>
      <c r="F25">
        <f t="shared" si="0"/>
        <v>43</v>
      </c>
      <c r="G25">
        <v>50</v>
      </c>
      <c r="H25" t="s">
        <v>84</v>
      </c>
      <c r="I25">
        <f t="shared" si="9"/>
        <v>36</v>
      </c>
      <c r="J25">
        <v>6000</v>
      </c>
      <c r="K25" s="10">
        <v>21</v>
      </c>
      <c r="L25" s="10" t="str">
        <f t="shared" si="5"/>
        <v>43,36</v>
      </c>
      <c r="M25" s="10" t="str">
        <f t="shared" si="6"/>
        <v>0.5,60</v>
      </c>
      <c r="N25" s="10"/>
      <c r="O25" s="11"/>
      <c r="P25" s="10"/>
      <c r="Q25" t="s">
        <v>88</v>
      </c>
      <c r="R25">
        <v>500</v>
      </c>
      <c r="T25" t="s">
        <v>88</v>
      </c>
      <c r="U25">
        <f t="shared" si="10"/>
        <v>50</v>
      </c>
      <c r="AC25" s="3" t="s">
        <v>26</v>
      </c>
      <c r="AD25" s="3">
        <v>88</v>
      </c>
      <c r="AE25" s="4">
        <f t="shared" si="7"/>
        <v>9.9999999999999996E+87</v>
      </c>
      <c r="AF25" s="4" t="str">
        <f t="shared" si="8"/>
        <v>1E+88</v>
      </c>
    </row>
    <row r="26" spans="4:32" x14ac:dyDescent="0.3">
      <c r="D26" s="10">
        <v>22</v>
      </c>
      <c r="E26" t="s">
        <v>88</v>
      </c>
      <c r="F26">
        <f t="shared" si="0"/>
        <v>43</v>
      </c>
      <c r="G26">
        <v>100</v>
      </c>
      <c r="H26" t="s">
        <v>84</v>
      </c>
      <c r="I26">
        <f t="shared" si="9"/>
        <v>36</v>
      </c>
      <c r="J26">
        <v>8000</v>
      </c>
      <c r="K26" s="10">
        <v>22</v>
      </c>
      <c r="L26" s="10" t="str">
        <f t="shared" si="5"/>
        <v>43,36</v>
      </c>
      <c r="M26" s="10" t="str">
        <f t="shared" si="6"/>
        <v>1,80</v>
      </c>
      <c r="N26" s="10"/>
      <c r="O26" s="11"/>
      <c r="P26" s="10"/>
      <c r="Q26" t="s">
        <v>89</v>
      </c>
      <c r="R26">
        <v>250</v>
      </c>
      <c r="T26" t="s">
        <v>89</v>
      </c>
      <c r="U26">
        <f t="shared" si="10"/>
        <v>25</v>
      </c>
      <c r="AC26" s="3" t="s">
        <v>27</v>
      </c>
      <c r="AD26" s="3">
        <v>92</v>
      </c>
      <c r="AE26" s="4">
        <f t="shared" si="7"/>
        <v>1E+92</v>
      </c>
      <c r="AF26" s="4" t="str">
        <f t="shared" si="8"/>
        <v>1E+92</v>
      </c>
    </row>
    <row r="27" spans="4:32" x14ac:dyDescent="0.3">
      <c r="D27" s="10">
        <v>23</v>
      </c>
      <c r="E27" t="s">
        <v>88</v>
      </c>
      <c r="F27">
        <f t="shared" si="0"/>
        <v>43</v>
      </c>
      <c r="G27">
        <v>200</v>
      </c>
      <c r="H27" t="s">
        <v>84</v>
      </c>
      <c r="I27">
        <f t="shared" si="9"/>
        <v>36</v>
      </c>
      <c r="J27">
        <v>10000</v>
      </c>
      <c r="K27" s="10">
        <v>23</v>
      </c>
      <c r="L27" s="10" t="str">
        <f t="shared" si="5"/>
        <v>43,36</v>
      </c>
      <c r="M27" s="10" t="str">
        <f t="shared" si="6"/>
        <v>2,100</v>
      </c>
      <c r="N27" s="10"/>
      <c r="O27" s="11"/>
      <c r="P27" s="10"/>
      <c r="Q27" t="s">
        <v>90</v>
      </c>
      <c r="R27">
        <v>75</v>
      </c>
      <c r="T27" t="s">
        <v>90</v>
      </c>
      <c r="U27">
        <f t="shared" si="10"/>
        <v>7.5</v>
      </c>
      <c r="AC27" s="3" t="s">
        <v>24</v>
      </c>
      <c r="AD27" s="3">
        <v>96</v>
      </c>
      <c r="AE27" s="4">
        <f t="shared" si="7"/>
        <v>1E+96</v>
      </c>
      <c r="AF27" s="4" t="str">
        <f t="shared" si="8"/>
        <v>1E+96</v>
      </c>
    </row>
    <row r="28" spans="4:32" x14ac:dyDescent="0.3">
      <c r="D28" s="9">
        <v>24</v>
      </c>
      <c r="E28" s="16" t="s">
        <v>88</v>
      </c>
      <c r="F28">
        <f t="shared" si="0"/>
        <v>43</v>
      </c>
      <c r="G28" s="16">
        <v>500</v>
      </c>
      <c r="H28" s="16" t="s">
        <v>87</v>
      </c>
      <c r="I28">
        <f t="shared" si="9"/>
        <v>46</v>
      </c>
      <c r="J28" s="16">
        <v>300</v>
      </c>
      <c r="K28" s="10">
        <v>24</v>
      </c>
      <c r="L28" s="10" t="str">
        <f t="shared" si="5"/>
        <v>43,46</v>
      </c>
      <c r="M28" s="10" t="str">
        <f t="shared" si="6"/>
        <v>5,3</v>
      </c>
      <c r="N28" s="10"/>
      <c r="O28" s="11"/>
      <c r="P28" s="10"/>
      <c r="Q28" t="s">
        <v>91</v>
      </c>
      <c r="R28">
        <v>1</v>
      </c>
      <c r="T28" t="s">
        <v>91</v>
      </c>
      <c r="U28">
        <f t="shared" si="10"/>
        <v>0.1</v>
      </c>
      <c r="AC28" s="3" t="s">
        <v>29</v>
      </c>
      <c r="AD28" s="3">
        <v>100</v>
      </c>
      <c r="AE28" s="4">
        <f t="shared" si="7"/>
        <v>1E+100</v>
      </c>
      <c r="AF28" s="4" t="str">
        <f t="shared" si="8"/>
        <v>1E+100</v>
      </c>
    </row>
    <row r="29" spans="4:32" x14ac:dyDescent="0.3">
      <c r="D29" s="10">
        <v>25</v>
      </c>
      <c r="E29" t="s">
        <v>89</v>
      </c>
      <c r="F29">
        <f t="shared" si="0"/>
        <v>47</v>
      </c>
      <c r="G29">
        <v>100</v>
      </c>
      <c r="H29" t="s">
        <v>85</v>
      </c>
      <c r="I29">
        <f t="shared" si="9"/>
        <v>39</v>
      </c>
      <c r="J29">
        <v>2000</v>
      </c>
      <c r="K29" s="10">
        <v>25</v>
      </c>
      <c r="L29" s="10" t="str">
        <f t="shared" si="5"/>
        <v>47,39</v>
      </c>
      <c r="M29" s="10" t="str">
        <f t="shared" si="6"/>
        <v>1,20</v>
      </c>
      <c r="N29" s="10"/>
      <c r="O29" s="11"/>
      <c r="P29" s="10"/>
      <c r="Q29" t="s">
        <v>92</v>
      </c>
      <c r="R29">
        <v>5</v>
      </c>
      <c r="T29" t="s">
        <v>92</v>
      </c>
      <c r="U29">
        <f t="shared" si="10"/>
        <v>0.5</v>
      </c>
      <c r="AC29" s="3" t="s">
        <v>30</v>
      </c>
      <c r="AD29" s="3">
        <v>104</v>
      </c>
      <c r="AE29" s="4">
        <f t="shared" si="7"/>
        <v>1E+104</v>
      </c>
      <c r="AF29" s="4" t="str">
        <f t="shared" si="8"/>
        <v>1E+104</v>
      </c>
    </row>
    <row r="30" spans="4:32" x14ac:dyDescent="0.3">
      <c r="D30" s="10">
        <v>26</v>
      </c>
      <c r="E30" t="s">
        <v>89</v>
      </c>
      <c r="F30">
        <f t="shared" si="0"/>
        <v>47</v>
      </c>
      <c r="G30">
        <v>200</v>
      </c>
      <c r="H30" t="s">
        <v>85</v>
      </c>
      <c r="I30">
        <f t="shared" si="9"/>
        <v>39</v>
      </c>
      <c r="J30">
        <v>3000</v>
      </c>
      <c r="K30" s="10">
        <v>26</v>
      </c>
      <c r="L30" s="10" t="str">
        <f t="shared" si="5"/>
        <v>47,39</v>
      </c>
      <c r="M30" s="10" t="str">
        <f t="shared" si="6"/>
        <v>2,30</v>
      </c>
      <c r="N30" s="10"/>
      <c r="O30" s="11"/>
      <c r="P30" s="10"/>
      <c r="Q30" t="s">
        <v>93</v>
      </c>
      <c r="R30">
        <v>2.5</v>
      </c>
      <c r="T30" t="s">
        <v>93</v>
      </c>
      <c r="U30">
        <f t="shared" si="10"/>
        <v>0.25</v>
      </c>
      <c r="AC30" s="3" t="s">
        <v>31</v>
      </c>
      <c r="AD30" s="3">
        <v>108</v>
      </c>
      <c r="AE30" s="4">
        <f t="shared" si="7"/>
        <v>1E+108</v>
      </c>
      <c r="AF30" s="4" t="str">
        <f t="shared" si="8"/>
        <v>1E+108</v>
      </c>
    </row>
    <row r="31" spans="4:32" x14ac:dyDescent="0.3">
      <c r="D31" s="10">
        <v>27</v>
      </c>
      <c r="E31" t="s">
        <v>89</v>
      </c>
      <c r="F31">
        <f t="shared" si="0"/>
        <v>47</v>
      </c>
      <c r="G31">
        <v>300</v>
      </c>
      <c r="H31" t="s">
        <v>85</v>
      </c>
      <c r="I31">
        <f t="shared" si="9"/>
        <v>39</v>
      </c>
      <c r="J31">
        <v>4000</v>
      </c>
      <c r="K31" s="10">
        <v>27</v>
      </c>
      <c r="L31" s="10" t="str">
        <f t="shared" si="5"/>
        <v>47,39</v>
      </c>
      <c r="M31" s="10" t="str">
        <f t="shared" si="6"/>
        <v>3,40</v>
      </c>
      <c r="N31" s="10"/>
      <c r="O31" s="11"/>
      <c r="P31" s="10"/>
      <c r="Q31" t="s">
        <v>96</v>
      </c>
      <c r="R31">
        <v>1</v>
      </c>
      <c r="T31" t="s">
        <v>96</v>
      </c>
      <c r="U31">
        <f t="shared" si="10"/>
        <v>0.1</v>
      </c>
      <c r="AC31" s="3" t="s">
        <v>32</v>
      </c>
      <c r="AD31" s="3">
        <v>112</v>
      </c>
      <c r="AE31" s="4">
        <f t="shared" si="7"/>
        <v>9.9999999999999993E+111</v>
      </c>
      <c r="AF31" s="4" t="str">
        <f t="shared" si="8"/>
        <v>1E+112</v>
      </c>
    </row>
    <row r="32" spans="4:32" x14ac:dyDescent="0.3">
      <c r="D32" s="10">
        <v>28</v>
      </c>
      <c r="E32" t="s">
        <v>89</v>
      </c>
      <c r="F32">
        <f t="shared" si="0"/>
        <v>47</v>
      </c>
      <c r="G32">
        <v>400</v>
      </c>
      <c r="H32" t="s">
        <v>85</v>
      </c>
      <c r="I32">
        <f t="shared" si="9"/>
        <v>39</v>
      </c>
      <c r="J32">
        <v>5000</v>
      </c>
      <c r="K32" s="10">
        <v>28</v>
      </c>
      <c r="L32" s="10" t="str">
        <f t="shared" si="5"/>
        <v>47,39</v>
      </c>
      <c r="M32" s="10" t="str">
        <f t="shared" si="6"/>
        <v>4,50</v>
      </c>
      <c r="N32" s="10"/>
      <c r="O32" s="11"/>
      <c r="P32" s="10"/>
      <c r="AC32" s="3" t="s">
        <v>33</v>
      </c>
      <c r="AD32" s="3">
        <v>116</v>
      </c>
      <c r="AE32" s="4">
        <f t="shared" si="7"/>
        <v>1E+116</v>
      </c>
      <c r="AF32" s="4" t="str">
        <f t="shared" si="8"/>
        <v>1E+116</v>
      </c>
    </row>
    <row r="33" spans="3:32" x14ac:dyDescent="0.3">
      <c r="D33" s="9">
        <v>29</v>
      </c>
      <c r="E33" s="16" t="s">
        <v>90</v>
      </c>
      <c r="F33">
        <f t="shared" si="0"/>
        <v>50</v>
      </c>
      <c r="G33" s="16">
        <v>50</v>
      </c>
      <c r="H33" s="16" t="s">
        <v>86</v>
      </c>
      <c r="I33">
        <f t="shared" si="9"/>
        <v>42</v>
      </c>
      <c r="J33" s="16">
        <v>3000</v>
      </c>
      <c r="K33" s="10">
        <v>29</v>
      </c>
      <c r="L33" s="10" t="str">
        <f t="shared" si="5"/>
        <v>50,42</v>
      </c>
      <c r="M33" s="10" t="str">
        <f t="shared" si="6"/>
        <v>0.5,30</v>
      </c>
      <c r="N33" s="10"/>
      <c r="O33" s="11"/>
      <c r="P33" s="10"/>
      <c r="AC33" s="3" t="s">
        <v>34</v>
      </c>
      <c r="AD33" s="3">
        <v>120</v>
      </c>
      <c r="AE33" s="4">
        <f t="shared" si="7"/>
        <v>9.9999999999999998E+119</v>
      </c>
      <c r="AF33" s="4" t="str">
        <f t="shared" si="8"/>
        <v>1E+120</v>
      </c>
    </row>
    <row r="34" spans="3:32" x14ac:dyDescent="0.3">
      <c r="D34" s="10">
        <v>30</v>
      </c>
      <c r="E34" t="s">
        <v>90</v>
      </c>
      <c r="F34">
        <f t="shared" si="0"/>
        <v>50</v>
      </c>
      <c r="G34">
        <v>50</v>
      </c>
      <c r="H34" t="s">
        <v>88</v>
      </c>
      <c r="I34">
        <f t="shared" si="9"/>
        <v>43</v>
      </c>
      <c r="J34">
        <v>1000</v>
      </c>
      <c r="K34" s="10">
        <v>30</v>
      </c>
      <c r="L34" s="10" t="str">
        <f t="shared" si="5"/>
        <v>50,43</v>
      </c>
      <c r="M34" s="10" t="str">
        <f t="shared" si="6"/>
        <v>0.5,10</v>
      </c>
      <c r="N34" s="10"/>
      <c r="O34" s="11"/>
      <c r="P34" s="10"/>
      <c r="AC34" s="3" t="s">
        <v>35</v>
      </c>
      <c r="AD34" s="3">
        <v>124</v>
      </c>
      <c r="AE34" s="4">
        <f t="shared" si="7"/>
        <v>9.9999999999999995E+123</v>
      </c>
      <c r="AF34" s="4" t="str">
        <f t="shared" si="8"/>
        <v>1E+124</v>
      </c>
    </row>
    <row r="35" spans="3:32" x14ac:dyDescent="0.3">
      <c r="D35" s="10">
        <v>31</v>
      </c>
      <c r="E35" t="s">
        <v>90</v>
      </c>
      <c r="F35">
        <f t="shared" si="0"/>
        <v>50</v>
      </c>
      <c r="G35">
        <v>75</v>
      </c>
      <c r="H35" t="s">
        <v>88</v>
      </c>
      <c r="I35">
        <f t="shared" si="9"/>
        <v>43</v>
      </c>
      <c r="J35">
        <v>2000</v>
      </c>
      <c r="K35" s="10">
        <v>31</v>
      </c>
      <c r="L35" s="10" t="str">
        <f t="shared" si="5"/>
        <v>50,43</v>
      </c>
      <c r="M35" s="10" t="str">
        <f t="shared" si="6"/>
        <v>0.75,20</v>
      </c>
      <c r="N35" s="10"/>
      <c r="O35" s="11"/>
      <c r="P35" s="10"/>
      <c r="AC35" s="3" t="s">
        <v>38</v>
      </c>
      <c r="AD35" s="3">
        <v>128</v>
      </c>
      <c r="AE35" s="4">
        <f t="shared" si="7"/>
        <v>1.0000000000000001E+128</v>
      </c>
      <c r="AF35" s="4" t="str">
        <f t="shared" si="8"/>
        <v>1E+128</v>
      </c>
    </row>
    <row r="36" spans="3:32" x14ac:dyDescent="0.3">
      <c r="D36" s="10">
        <v>32</v>
      </c>
      <c r="E36" t="s">
        <v>90</v>
      </c>
      <c r="F36">
        <f t="shared" si="0"/>
        <v>50</v>
      </c>
      <c r="G36">
        <v>100</v>
      </c>
      <c r="H36" t="s">
        <v>88</v>
      </c>
      <c r="I36">
        <f t="shared" si="9"/>
        <v>43</v>
      </c>
      <c r="J36">
        <v>3500</v>
      </c>
      <c r="K36" s="10">
        <v>32</v>
      </c>
      <c r="L36" s="10" t="str">
        <f t="shared" si="5"/>
        <v>50,43</v>
      </c>
      <c r="M36" s="10" t="str">
        <f t="shared" si="6"/>
        <v>1,35</v>
      </c>
      <c r="N36" s="10"/>
      <c r="O36" s="11"/>
      <c r="P36" s="10"/>
      <c r="AC36" s="3" t="s">
        <v>39</v>
      </c>
      <c r="AD36" s="3">
        <v>132</v>
      </c>
      <c r="AE36" s="4">
        <f t="shared" si="7"/>
        <v>9.9999999999999999E+131</v>
      </c>
      <c r="AF36" s="4" t="str">
        <f t="shared" si="8"/>
        <v>1E+132</v>
      </c>
    </row>
    <row r="37" spans="3:32" x14ac:dyDescent="0.3">
      <c r="D37" s="10">
        <v>33</v>
      </c>
      <c r="E37" t="s">
        <v>90</v>
      </c>
      <c r="F37">
        <f t="shared" si="0"/>
        <v>50</v>
      </c>
      <c r="G37">
        <v>125</v>
      </c>
      <c r="H37" t="s">
        <v>88</v>
      </c>
      <c r="I37">
        <f t="shared" si="9"/>
        <v>43</v>
      </c>
      <c r="J37">
        <v>5000</v>
      </c>
      <c r="K37" s="10">
        <v>33</v>
      </c>
      <c r="L37" s="10" t="str">
        <f t="shared" si="5"/>
        <v>50,43</v>
      </c>
      <c r="M37" s="10" t="str">
        <f t="shared" si="6"/>
        <v>1.25,50</v>
      </c>
      <c r="N37" s="10"/>
      <c r="O37" s="11"/>
      <c r="P37" s="10"/>
      <c r="AC37" s="3" t="s">
        <v>101</v>
      </c>
      <c r="AD37" s="3">
        <v>136</v>
      </c>
      <c r="AE37" s="4">
        <f t="shared" ref="AE37:AE38" si="11">POWER(10,AD37)</f>
        <v>1.0000000000000001E+136</v>
      </c>
      <c r="AF37" s="4" t="str">
        <f t="shared" ref="AF37:AF38" si="12">RIGHT(AE37,AD37)</f>
        <v>1E+136</v>
      </c>
    </row>
    <row r="38" spans="3:32" x14ac:dyDescent="0.3">
      <c r="C38" t="s">
        <v>94</v>
      </c>
      <c r="D38" s="9">
        <v>34</v>
      </c>
      <c r="E38" s="16" t="s">
        <v>92</v>
      </c>
      <c r="F38">
        <f t="shared" si="0"/>
        <v>54</v>
      </c>
      <c r="G38" s="16">
        <v>50</v>
      </c>
      <c r="H38" s="16" t="s">
        <v>87</v>
      </c>
      <c r="I38">
        <f t="shared" si="9"/>
        <v>46</v>
      </c>
      <c r="J38" s="16">
        <v>500</v>
      </c>
      <c r="K38" s="10">
        <v>34</v>
      </c>
      <c r="L38" s="10" t="str">
        <f t="shared" si="5"/>
        <v>54,46</v>
      </c>
      <c r="M38" s="10" t="str">
        <f t="shared" si="6"/>
        <v>0.5,5</v>
      </c>
      <c r="N38" s="10"/>
      <c r="O38" s="11"/>
      <c r="P38" s="10"/>
      <c r="AC38" s="3" t="s">
        <v>102</v>
      </c>
      <c r="AD38" s="3">
        <v>140</v>
      </c>
      <c r="AE38" s="4">
        <f t="shared" si="11"/>
        <v>1.0000000000000001E+140</v>
      </c>
      <c r="AF38" s="4" t="str">
        <f t="shared" si="12"/>
        <v>1E+140</v>
      </c>
    </row>
    <row r="39" spans="3:32" x14ac:dyDescent="0.3">
      <c r="D39" s="10">
        <v>35</v>
      </c>
      <c r="E39" t="s">
        <v>91</v>
      </c>
      <c r="F39">
        <f t="shared" si="0"/>
        <v>60</v>
      </c>
      <c r="G39">
        <v>15</v>
      </c>
      <c r="H39" t="s">
        <v>89</v>
      </c>
      <c r="I39">
        <f t="shared" si="9"/>
        <v>47</v>
      </c>
      <c r="J39">
        <v>500</v>
      </c>
      <c r="K39" s="10">
        <v>35</v>
      </c>
      <c r="L39" s="10" t="str">
        <f t="shared" si="5"/>
        <v>60,47</v>
      </c>
      <c r="M39" s="10" t="str">
        <f t="shared" si="6"/>
        <v>0.15,5</v>
      </c>
      <c r="N39" s="10"/>
      <c r="O39" s="11"/>
      <c r="P39" s="10"/>
    </row>
    <row r="40" spans="3:32" x14ac:dyDescent="0.3">
      <c r="D40" s="10">
        <v>36</v>
      </c>
      <c r="E40" t="s">
        <v>92</v>
      </c>
      <c r="F40">
        <f t="shared" si="0"/>
        <v>54</v>
      </c>
      <c r="G40">
        <v>10</v>
      </c>
      <c r="H40" t="s">
        <v>89</v>
      </c>
      <c r="I40">
        <f t="shared" si="9"/>
        <v>47</v>
      </c>
      <c r="J40">
        <v>600</v>
      </c>
      <c r="K40" s="10">
        <v>36</v>
      </c>
      <c r="L40" s="10" t="str">
        <f t="shared" si="5"/>
        <v>54,47</v>
      </c>
      <c r="M40" s="10" t="str">
        <f t="shared" si="6"/>
        <v>0.1,6</v>
      </c>
      <c r="N40" s="10"/>
      <c r="O40" s="11"/>
      <c r="P40" s="10"/>
    </row>
    <row r="41" spans="3:32" x14ac:dyDescent="0.3">
      <c r="D41" s="10">
        <v>37</v>
      </c>
      <c r="E41" t="s">
        <v>92</v>
      </c>
      <c r="F41">
        <f t="shared" si="0"/>
        <v>54</v>
      </c>
      <c r="G41">
        <v>15</v>
      </c>
      <c r="H41" t="s">
        <v>89</v>
      </c>
      <c r="I41">
        <f t="shared" si="9"/>
        <v>47</v>
      </c>
      <c r="J41">
        <v>700</v>
      </c>
      <c r="K41" s="10">
        <v>37</v>
      </c>
      <c r="L41" s="10" t="str">
        <f t="shared" si="5"/>
        <v>54,47</v>
      </c>
      <c r="M41" s="10" t="str">
        <f t="shared" si="6"/>
        <v>0.15,7</v>
      </c>
      <c r="N41" s="10"/>
      <c r="O41" s="11"/>
      <c r="P41" s="10"/>
    </row>
    <row r="42" spans="3:32" x14ac:dyDescent="0.3">
      <c r="D42" s="10">
        <v>38</v>
      </c>
      <c r="E42" t="s">
        <v>92</v>
      </c>
      <c r="F42">
        <f t="shared" si="0"/>
        <v>54</v>
      </c>
      <c r="G42">
        <v>25</v>
      </c>
      <c r="H42" t="s">
        <v>89</v>
      </c>
      <c r="I42">
        <f t="shared" si="9"/>
        <v>47</v>
      </c>
      <c r="J42">
        <v>800</v>
      </c>
      <c r="K42" s="10">
        <v>38</v>
      </c>
      <c r="L42" s="10" t="str">
        <f t="shared" si="5"/>
        <v>54,47</v>
      </c>
      <c r="M42" s="10" t="str">
        <f t="shared" si="6"/>
        <v>0.25,8</v>
      </c>
      <c r="N42" s="10"/>
      <c r="O42" s="11"/>
      <c r="P42" s="10"/>
    </row>
    <row r="43" spans="3:32" x14ac:dyDescent="0.3">
      <c r="C43" t="s">
        <v>95</v>
      </c>
      <c r="D43" s="9">
        <v>39</v>
      </c>
      <c r="E43" s="16" t="s">
        <v>92</v>
      </c>
      <c r="F43">
        <f t="shared" si="0"/>
        <v>54</v>
      </c>
      <c r="G43" s="16">
        <v>50</v>
      </c>
      <c r="H43" s="16" t="s">
        <v>86</v>
      </c>
      <c r="I43">
        <f t="shared" si="9"/>
        <v>42</v>
      </c>
      <c r="J43" s="16">
        <v>5000</v>
      </c>
      <c r="K43" s="10">
        <v>39</v>
      </c>
      <c r="L43" s="10" t="str">
        <f t="shared" si="5"/>
        <v>54,42</v>
      </c>
      <c r="M43" s="10" t="str">
        <f t="shared" si="6"/>
        <v>0.5,50</v>
      </c>
      <c r="N43" s="10"/>
      <c r="O43" s="11"/>
      <c r="P43" s="10"/>
    </row>
    <row r="44" spans="3:32" x14ac:dyDescent="0.3">
      <c r="D44" s="10">
        <v>40</v>
      </c>
      <c r="E44" t="s">
        <v>91</v>
      </c>
      <c r="F44">
        <f t="shared" si="0"/>
        <v>60</v>
      </c>
      <c r="G44">
        <v>20</v>
      </c>
      <c r="H44" t="s">
        <v>90</v>
      </c>
      <c r="I44">
        <f t="shared" si="9"/>
        <v>50</v>
      </c>
      <c r="J44">
        <v>150</v>
      </c>
      <c r="K44" s="10">
        <v>40</v>
      </c>
      <c r="L44" s="10" t="str">
        <f t="shared" si="5"/>
        <v>60,50</v>
      </c>
      <c r="M44" s="10" t="str">
        <f t="shared" si="6"/>
        <v>0.2,1.5</v>
      </c>
      <c r="N44" s="10"/>
      <c r="O44" s="11"/>
      <c r="P44" s="10"/>
    </row>
    <row r="45" spans="3:32" x14ac:dyDescent="0.3">
      <c r="D45" s="10">
        <v>41</v>
      </c>
      <c r="E45" t="s">
        <v>91</v>
      </c>
      <c r="F45">
        <f t="shared" si="0"/>
        <v>60</v>
      </c>
      <c r="G45">
        <v>30</v>
      </c>
      <c r="H45" t="s">
        <v>90</v>
      </c>
      <c r="I45">
        <f t="shared" si="9"/>
        <v>50</v>
      </c>
      <c r="J45">
        <v>175</v>
      </c>
      <c r="K45" s="10">
        <v>41</v>
      </c>
      <c r="L45" s="10" t="str">
        <f t="shared" si="5"/>
        <v>60,50</v>
      </c>
      <c r="M45" s="10" t="str">
        <f t="shared" si="6"/>
        <v>0.3,1.75</v>
      </c>
      <c r="N45" s="10"/>
      <c r="O45" s="11"/>
      <c r="P45" s="10"/>
    </row>
    <row r="46" spans="3:32" x14ac:dyDescent="0.3">
      <c r="D46" s="10">
        <v>42</v>
      </c>
      <c r="E46" t="s">
        <v>91</v>
      </c>
      <c r="F46">
        <f t="shared" si="0"/>
        <v>60</v>
      </c>
      <c r="G46">
        <v>40</v>
      </c>
      <c r="H46" t="s">
        <v>90</v>
      </c>
      <c r="I46">
        <f t="shared" si="9"/>
        <v>50</v>
      </c>
      <c r="J46">
        <v>200</v>
      </c>
      <c r="K46" s="10">
        <v>42</v>
      </c>
      <c r="L46" s="10" t="str">
        <f t="shared" si="5"/>
        <v>60,50</v>
      </c>
      <c r="M46" s="10" t="str">
        <f t="shared" si="6"/>
        <v>0.4,2</v>
      </c>
      <c r="N46" s="10"/>
      <c r="O46" s="11"/>
      <c r="P46" s="10"/>
    </row>
    <row r="47" spans="3:32" x14ac:dyDescent="0.3">
      <c r="D47" s="10">
        <v>43</v>
      </c>
      <c r="E47" t="s">
        <v>92</v>
      </c>
      <c r="F47">
        <f t="shared" si="0"/>
        <v>54</v>
      </c>
      <c r="G47">
        <v>300</v>
      </c>
      <c r="H47" t="s">
        <v>90</v>
      </c>
      <c r="I47">
        <f t="shared" si="9"/>
        <v>50</v>
      </c>
      <c r="J47">
        <v>225</v>
      </c>
      <c r="K47" s="10">
        <v>43</v>
      </c>
      <c r="L47" s="10" t="str">
        <f t="shared" si="5"/>
        <v>54,50</v>
      </c>
      <c r="M47" s="10" t="str">
        <f t="shared" si="6"/>
        <v>3,2.25</v>
      </c>
      <c r="N47" s="10"/>
      <c r="O47" s="11"/>
      <c r="P47" s="10"/>
    </row>
    <row r="48" spans="3:32" x14ac:dyDescent="0.3">
      <c r="D48" s="9">
        <v>44</v>
      </c>
      <c r="E48" s="16" t="s">
        <v>92</v>
      </c>
      <c r="F48">
        <f t="shared" si="0"/>
        <v>54</v>
      </c>
      <c r="G48" s="16">
        <v>100</v>
      </c>
      <c r="H48" s="16" t="s">
        <v>93</v>
      </c>
      <c r="I48">
        <f t="shared" si="9"/>
        <v>61</v>
      </c>
      <c r="J48" s="16">
        <v>10</v>
      </c>
      <c r="K48" s="10">
        <v>44</v>
      </c>
      <c r="L48" s="10" t="str">
        <f t="shared" si="5"/>
        <v>54,61</v>
      </c>
      <c r="M48" s="10" t="str">
        <f t="shared" si="6"/>
        <v>1,0.1</v>
      </c>
      <c r="N48" s="10"/>
      <c r="O48" s="11"/>
      <c r="P48" s="10"/>
    </row>
    <row r="49" spans="3:16" x14ac:dyDescent="0.3">
      <c r="D49" s="10">
        <v>45</v>
      </c>
      <c r="E49" t="s">
        <v>83</v>
      </c>
      <c r="F49">
        <f t="shared" si="0"/>
        <v>35</v>
      </c>
      <c r="G49">
        <v>20000</v>
      </c>
      <c r="H49" t="s">
        <v>92</v>
      </c>
      <c r="I49">
        <f t="shared" si="9"/>
        <v>54</v>
      </c>
      <c r="J49">
        <v>125</v>
      </c>
      <c r="K49" s="10">
        <v>45</v>
      </c>
      <c r="L49" s="10" t="str">
        <f t="shared" si="5"/>
        <v>35,54</v>
      </c>
      <c r="M49" s="10" t="str">
        <f t="shared" si="6"/>
        <v>200,1.25</v>
      </c>
      <c r="N49" s="10"/>
      <c r="O49" s="11"/>
      <c r="P49" s="10"/>
    </row>
    <row r="50" spans="3:16" x14ac:dyDescent="0.3">
      <c r="D50" s="10">
        <v>46</v>
      </c>
      <c r="E50" t="s">
        <v>84</v>
      </c>
      <c r="F50">
        <f t="shared" si="0"/>
        <v>36</v>
      </c>
      <c r="G50">
        <v>15000</v>
      </c>
      <c r="H50" t="s">
        <v>90</v>
      </c>
      <c r="I50">
        <f t="shared" si="9"/>
        <v>50</v>
      </c>
      <c r="J50">
        <v>250</v>
      </c>
      <c r="K50" s="10">
        <v>46</v>
      </c>
      <c r="L50" s="10" t="str">
        <f t="shared" si="5"/>
        <v>36,50</v>
      </c>
      <c r="M50" s="10" t="str">
        <f t="shared" si="6"/>
        <v>150,2.5</v>
      </c>
      <c r="N50" s="10"/>
      <c r="O50" s="11"/>
      <c r="P50" s="10"/>
    </row>
    <row r="51" spans="3:16" x14ac:dyDescent="0.3">
      <c r="D51" s="10">
        <v>47</v>
      </c>
      <c r="E51" t="s">
        <v>85</v>
      </c>
      <c r="F51">
        <f t="shared" si="0"/>
        <v>39</v>
      </c>
      <c r="G51">
        <v>10000</v>
      </c>
      <c r="H51" t="s">
        <v>89</v>
      </c>
      <c r="I51">
        <f t="shared" si="9"/>
        <v>47</v>
      </c>
      <c r="J51">
        <v>1000</v>
      </c>
      <c r="K51" s="10">
        <v>47</v>
      </c>
      <c r="L51" s="10" t="str">
        <f t="shared" si="5"/>
        <v>39,47</v>
      </c>
      <c r="M51" s="10" t="str">
        <f t="shared" si="6"/>
        <v>100,10</v>
      </c>
      <c r="N51" s="10"/>
      <c r="O51" s="11"/>
      <c r="P51" s="10"/>
    </row>
    <row r="52" spans="3:16" x14ac:dyDescent="0.3">
      <c r="D52" s="10">
        <v>48</v>
      </c>
      <c r="E52" t="s">
        <v>88</v>
      </c>
      <c r="F52">
        <f t="shared" si="0"/>
        <v>43</v>
      </c>
      <c r="G52">
        <v>5000</v>
      </c>
      <c r="H52" t="s">
        <v>96</v>
      </c>
      <c r="I52">
        <f t="shared" si="9"/>
        <v>55</v>
      </c>
      <c r="J52">
        <v>5</v>
      </c>
      <c r="K52" s="10">
        <v>48</v>
      </c>
      <c r="L52" s="10" t="str">
        <f t="shared" si="5"/>
        <v>43,55</v>
      </c>
      <c r="M52" s="10" t="str">
        <f t="shared" si="6"/>
        <v>50,0.05</v>
      </c>
      <c r="N52" s="10"/>
      <c r="O52" s="11"/>
      <c r="P52" s="10"/>
    </row>
    <row r="53" spans="3:16" x14ac:dyDescent="0.3">
      <c r="D53" s="9">
        <v>49</v>
      </c>
      <c r="E53" s="16" t="s">
        <v>91</v>
      </c>
      <c r="F53">
        <f t="shared" si="0"/>
        <v>60</v>
      </c>
      <c r="G53" s="16">
        <v>50</v>
      </c>
      <c r="H53" s="16" t="s">
        <v>86</v>
      </c>
      <c r="I53">
        <f t="shared" si="9"/>
        <v>42</v>
      </c>
      <c r="J53" s="16">
        <v>6000</v>
      </c>
      <c r="K53" s="10">
        <v>49</v>
      </c>
      <c r="L53" s="10" t="str">
        <f t="shared" si="5"/>
        <v>60,42</v>
      </c>
      <c r="M53" s="10" t="str">
        <f t="shared" si="6"/>
        <v>0.5,60</v>
      </c>
      <c r="N53" s="10"/>
      <c r="O53" s="11"/>
      <c r="P53" s="10"/>
    </row>
    <row r="54" spans="3:16" x14ac:dyDescent="0.3">
      <c r="C54" s="20" t="s">
        <v>100</v>
      </c>
      <c r="D54" s="10">
        <v>50</v>
      </c>
      <c r="E54" t="str">
        <f>E49</f>
        <v>지옥 베기</v>
      </c>
      <c r="F54">
        <f t="shared" si="0"/>
        <v>35</v>
      </c>
      <c r="G54">
        <f>G49+VLOOKUP(E54,$Q$20:$R$31,2,FALSE)</f>
        <v>25000</v>
      </c>
      <c r="H54" t="s">
        <v>92</v>
      </c>
      <c r="I54">
        <f t="shared" si="9"/>
        <v>54</v>
      </c>
      <c r="J54">
        <v>150</v>
      </c>
      <c r="K54" s="10">
        <v>50</v>
      </c>
      <c r="L54" s="10" t="str">
        <f t="shared" si="5"/>
        <v>35,54</v>
      </c>
      <c r="M54" s="10" t="str">
        <f t="shared" si="6"/>
        <v>250,1.5</v>
      </c>
      <c r="N54" s="10"/>
      <c r="O54" s="11"/>
      <c r="P54" s="10"/>
    </row>
    <row r="55" spans="3:16" x14ac:dyDescent="0.3">
      <c r="D55" s="10">
        <v>51</v>
      </c>
      <c r="E55" t="str">
        <f t="shared" ref="E55:E118" si="13">E50</f>
        <v>천상 베기</v>
      </c>
      <c r="F55">
        <f t="shared" si="0"/>
        <v>36</v>
      </c>
      <c r="G55">
        <f t="shared" ref="G55:G103" si="14">G50+VLOOKUP(E55,$Q$20:$R$31,2,FALSE)</f>
        <v>17500</v>
      </c>
      <c r="H55" t="s">
        <v>90</v>
      </c>
      <c r="I55">
        <f t="shared" si="9"/>
        <v>50</v>
      </c>
      <c r="J55">
        <f t="shared" ref="J55:J57" si="15">J50+VLOOKUP(H55,$Q$20:$R$31,2,FALSE)</f>
        <v>325</v>
      </c>
      <c r="K55" s="10">
        <v>51</v>
      </c>
      <c r="L55" s="10" t="str">
        <f t="shared" si="5"/>
        <v>36,50</v>
      </c>
      <c r="M55" s="10" t="str">
        <f t="shared" si="6"/>
        <v>175,3.25</v>
      </c>
      <c r="N55" s="10"/>
      <c r="O55" s="11"/>
      <c r="P55" s="10"/>
    </row>
    <row r="56" spans="3:16" x14ac:dyDescent="0.3">
      <c r="D56" s="10">
        <v>52</v>
      </c>
      <c r="E56" t="str">
        <f t="shared" si="13"/>
        <v>귀신 베기</v>
      </c>
      <c r="F56">
        <f t="shared" si="0"/>
        <v>39</v>
      </c>
      <c r="G56">
        <f t="shared" si="14"/>
        <v>11500</v>
      </c>
      <c r="H56" t="s">
        <v>89</v>
      </c>
      <c r="I56">
        <f t="shared" si="9"/>
        <v>47</v>
      </c>
      <c r="J56">
        <f t="shared" si="15"/>
        <v>1250</v>
      </c>
      <c r="K56" s="10">
        <v>52</v>
      </c>
      <c r="L56" s="10" t="str">
        <f t="shared" si="5"/>
        <v>39,47</v>
      </c>
      <c r="M56" s="10" t="str">
        <f t="shared" si="6"/>
        <v>115,12.5</v>
      </c>
      <c r="N56" s="10"/>
      <c r="O56" s="11"/>
      <c r="P56" s="10"/>
    </row>
    <row r="57" spans="3:16" x14ac:dyDescent="0.3">
      <c r="D57" s="10">
        <v>53</v>
      </c>
      <c r="E57" t="str">
        <f t="shared" si="13"/>
        <v>금강 베기</v>
      </c>
      <c r="F57">
        <f t="shared" si="0"/>
        <v>43</v>
      </c>
      <c r="G57">
        <f t="shared" si="14"/>
        <v>5500</v>
      </c>
      <c r="H57" t="s">
        <v>96</v>
      </c>
      <c r="I57">
        <f t="shared" si="9"/>
        <v>55</v>
      </c>
      <c r="J57">
        <f t="shared" si="15"/>
        <v>6</v>
      </c>
      <c r="K57" s="10">
        <v>53</v>
      </c>
      <c r="L57" s="10" t="str">
        <f t="shared" si="5"/>
        <v>43,55</v>
      </c>
      <c r="M57" s="10" t="str">
        <f t="shared" si="6"/>
        <v>55,0.06</v>
      </c>
      <c r="N57" s="10"/>
      <c r="O57" s="11"/>
      <c r="P57" s="10"/>
    </row>
    <row r="58" spans="3:16" x14ac:dyDescent="0.3">
      <c r="D58" s="9">
        <v>54</v>
      </c>
      <c r="E58" t="str">
        <f t="shared" si="13"/>
        <v>귀살 베기</v>
      </c>
      <c r="F58">
        <f t="shared" si="0"/>
        <v>60</v>
      </c>
      <c r="G58">
        <f t="shared" si="14"/>
        <v>51</v>
      </c>
      <c r="H58" s="16" t="s">
        <v>87</v>
      </c>
      <c r="I58">
        <f t="shared" si="9"/>
        <v>46</v>
      </c>
      <c r="J58">
        <v>600</v>
      </c>
      <c r="K58" s="10">
        <v>54</v>
      </c>
      <c r="L58" s="10" t="str">
        <f t="shared" si="5"/>
        <v>60,46</v>
      </c>
      <c r="M58" s="10" t="str">
        <f t="shared" si="6"/>
        <v>0.51,6</v>
      </c>
      <c r="N58" s="10"/>
      <c r="O58" s="11"/>
      <c r="P58" s="10"/>
    </row>
    <row r="59" spans="3:16" x14ac:dyDescent="0.3">
      <c r="D59" s="10">
        <v>55</v>
      </c>
      <c r="E59" t="str">
        <f t="shared" si="13"/>
        <v>지옥 베기</v>
      </c>
      <c r="F59">
        <f t="shared" si="0"/>
        <v>35</v>
      </c>
      <c r="G59">
        <f t="shared" si="14"/>
        <v>30000</v>
      </c>
      <c r="H59" t="s">
        <v>92</v>
      </c>
      <c r="I59">
        <f t="shared" si="9"/>
        <v>54</v>
      </c>
      <c r="J59">
        <f>J54+VLOOKUP(H59,$Q$20:$R$31,2,FALSE)</f>
        <v>155</v>
      </c>
      <c r="K59" s="10">
        <v>55</v>
      </c>
      <c r="L59" s="10" t="str">
        <f t="shared" si="5"/>
        <v>35,54</v>
      </c>
      <c r="M59" s="10" t="str">
        <f t="shared" si="6"/>
        <v>300,1.55</v>
      </c>
      <c r="N59" s="10"/>
      <c r="O59" s="11"/>
      <c r="P59" s="10"/>
    </row>
    <row r="60" spans="3:16" x14ac:dyDescent="0.3">
      <c r="D60" s="10">
        <v>56</v>
      </c>
      <c r="E60" t="str">
        <f t="shared" si="13"/>
        <v>천상 베기</v>
      </c>
      <c r="F60">
        <f t="shared" si="0"/>
        <v>36</v>
      </c>
      <c r="G60">
        <f t="shared" si="14"/>
        <v>20000</v>
      </c>
      <c r="H60" t="s">
        <v>90</v>
      </c>
      <c r="I60">
        <f t="shared" si="9"/>
        <v>50</v>
      </c>
      <c r="J60">
        <f t="shared" ref="J60:J62" si="16">J55+VLOOKUP(H60,$Q$20:$R$31,2,FALSE)</f>
        <v>400</v>
      </c>
      <c r="K60" s="10">
        <v>56</v>
      </c>
      <c r="L60" s="10" t="str">
        <f t="shared" si="5"/>
        <v>36,50</v>
      </c>
      <c r="M60" s="10" t="str">
        <f t="shared" si="6"/>
        <v>200,4</v>
      </c>
      <c r="N60" s="10"/>
      <c r="O60" s="11"/>
      <c r="P60" s="10"/>
    </row>
    <row r="61" spans="3:16" x14ac:dyDescent="0.3">
      <c r="D61" s="10">
        <v>57</v>
      </c>
      <c r="E61" t="str">
        <f t="shared" si="13"/>
        <v>귀신 베기</v>
      </c>
      <c r="F61">
        <f t="shared" si="0"/>
        <v>39</v>
      </c>
      <c r="G61">
        <f t="shared" si="14"/>
        <v>13000</v>
      </c>
      <c r="H61" t="s">
        <v>89</v>
      </c>
      <c r="I61">
        <f t="shared" si="9"/>
        <v>47</v>
      </c>
      <c r="J61">
        <f t="shared" si="16"/>
        <v>1500</v>
      </c>
      <c r="K61" s="10">
        <v>57</v>
      </c>
      <c r="L61" s="10" t="str">
        <f t="shared" si="5"/>
        <v>39,47</v>
      </c>
      <c r="M61" s="10" t="str">
        <f t="shared" si="6"/>
        <v>130,15</v>
      </c>
      <c r="N61" s="10"/>
      <c r="O61" s="11"/>
      <c r="P61" s="10"/>
    </row>
    <row r="62" spans="3:16" x14ac:dyDescent="0.3">
      <c r="D62" s="10">
        <v>58</v>
      </c>
      <c r="E62" t="str">
        <f t="shared" si="13"/>
        <v>금강 베기</v>
      </c>
      <c r="F62">
        <f t="shared" si="0"/>
        <v>43</v>
      </c>
      <c r="G62">
        <f t="shared" si="14"/>
        <v>6000</v>
      </c>
      <c r="H62" t="s">
        <v>96</v>
      </c>
      <c r="I62">
        <f t="shared" si="9"/>
        <v>55</v>
      </c>
      <c r="J62">
        <f t="shared" si="16"/>
        <v>7</v>
      </c>
      <c r="K62" s="10">
        <v>58</v>
      </c>
      <c r="L62" s="10" t="str">
        <f t="shared" si="5"/>
        <v>43,55</v>
      </c>
      <c r="M62" s="10" t="str">
        <f t="shared" si="6"/>
        <v>60,0.07</v>
      </c>
      <c r="N62" s="10"/>
      <c r="O62" s="11"/>
      <c r="P62" s="10"/>
    </row>
    <row r="63" spans="3:16" x14ac:dyDescent="0.3">
      <c r="D63" s="9">
        <v>59</v>
      </c>
      <c r="E63" t="str">
        <f t="shared" si="13"/>
        <v>귀살 베기</v>
      </c>
      <c r="F63">
        <f t="shared" si="0"/>
        <v>60</v>
      </c>
      <c r="G63">
        <f t="shared" si="14"/>
        <v>52</v>
      </c>
      <c r="H63" s="16" t="s">
        <v>93</v>
      </c>
      <c r="I63">
        <f t="shared" si="9"/>
        <v>61</v>
      </c>
      <c r="J63">
        <v>15</v>
      </c>
      <c r="K63" s="10">
        <v>59</v>
      </c>
      <c r="L63" s="10" t="str">
        <f t="shared" si="5"/>
        <v>60,61</v>
      </c>
      <c r="M63" s="10" t="str">
        <f t="shared" si="6"/>
        <v>0.52,0.15</v>
      </c>
      <c r="N63" s="10"/>
      <c r="O63" s="11"/>
      <c r="P63" s="10"/>
    </row>
    <row r="64" spans="3:16" x14ac:dyDescent="0.3">
      <c r="D64" s="10">
        <v>60</v>
      </c>
      <c r="E64" t="str">
        <f t="shared" si="13"/>
        <v>지옥 베기</v>
      </c>
      <c r="F64">
        <f t="shared" si="0"/>
        <v>35</v>
      </c>
      <c r="G64">
        <f t="shared" si="14"/>
        <v>35000</v>
      </c>
      <c r="H64" t="str">
        <f>H49</f>
        <v>신선 베기</v>
      </c>
      <c r="I64">
        <f t="shared" si="9"/>
        <v>54</v>
      </c>
      <c r="J64">
        <f>J59+VLOOKUP(H64,$Q$20:$R$31,2,FALSE)</f>
        <v>160</v>
      </c>
      <c r="K64" s="10">
        <v>60</v>
      </c>
      <c r="L64" s="10" t="str">
        <f t="shared" si="5"/>
        <v>35,54</v>
      </c>
      <c r="M64" s="10" t="str">
        <f t="shared" si="6"/>
        <v>350,1.6</v>
      </c>
      <c r="N64" s="10"/>
      <c r="O64" s="11"/>
      <c r="P64" s="10"/>
    </row>
    <row r="65" spans="4:16" x14ac:dyDescent="0.3">
      <c r="D65" s="10">
        <v>61</v>
      </c>
      <c r="E65" t="str">
        <f t="shared" si="13"/>
        <v>천상 베기</v>
      </c>
      <c r="F65">
        <f t="shared" si="0"/>
        <v>36</v>
      </c>
      <c r="G65">
        <f t="shared" si="14"/>
        <v>22500</v>
      </c>
      <c r="H65" t="str">
        <f t="shared" ref="H65:H128" si="17">H50</f>
        <v>심연 베기</v>
      </c>
      <c r="I65">
        <f t="shared" si="9"/>
        <v>50</v>
      </c>
      <c r="J65">
        <f t="shared" ref="J65:J67" si="18">J60+VLOOKUP(H65,$Q$20:$R$31,2,FALSE)</f>
        <v>475</v>
      </c>
      <c r="K65" s="10">
        <v>61</v>
      </c>
      <c r="L65" s="10" t="str">
        <f t="shared" si="5"/>
        <v>36,50</v>
      </c>
      <c r="M65" s="10" t="str">
        <f t="shared" si="6"/>
        <v>225,4.75</v>
      </c>
      <c r="N65" s="10"/>
      <c r="O65" s="11"/>
      <c r="P65" s="10"/>
    </row>
    <row r="66" spans="4:16" x14ac:dyDescent="0.3">
      <c r="D66" s="10">
        <v>62</v>
      </c>
      <c r="E66" t="str">
        <f t="shared" si="13"/>
        <v>귀신 베기</v>
      </c>
      <c r="F66">
        <f t="shared" si="0"/>
        <v>39</v>
      </c>
      <c r="G66">
        <f t="shared" si="14"/>
        <v>14500</v>
      </c>
      <c r="H66" t="str">
        <f t="shared" si="17"/>
        <v>섬광 베기</v>
      </c>
      <c r="I66">
        <f t="shared" si="9"/>
        <v>47</v>
      </c>
      <c r="J66">
        <f t="shared" si="18"/>
        <v>1750</v>
      </c>
      <c r="K66" s="10">
        <v>62</v>
      </c>
      <c r="L66" s="10" t="str">
        <f t="shared" si="5"/>
        <v>39,47</v>
      </c>
      <c r="M66" s="10" t="str">
        <f t="shared" si="6"/>
        <v>145,17.5</v>
      </c>
      <c r="N66" s="10"/>
      <c r="O66" s="11"/>
      <c r="P66" s="10"/>
    </row>
    <row r="67" spans="4:16" x14ac:dyDescent="0.3">
      <c r="D67" s="10">
        <v>63</v>
      </c>
      <c r="E67" t="str">
        <f t="shared" si="13"/>
        <v>금강 베기</v>
      </c>
      <c r="F67">
        <f t="shared" si="0"/>
        <v>43</v>
      </c>
      <c r="G67">
        <f t="shared" si="14"/>
        <v>6500</v>
      </c>
      <c r="H67" t="str">
        <f t="shared" si="17"/>
        <v>태극 베기</v>
      </c>
      <c r="I67">
        <f t="shared" si="9"/>
        <v>55</v>
      </c>
      <c r="J67">
        <f t="shared" si="18"/>
        <v>8</v>
      </c>
      <c r="K67" s="10">
        <v>63</v>
      </c>
      <c r="L67" s="10" t="str">
        <f t="shared" si="5"/>
        <v>43,55</v>
      </c>
      <c r="M67" s="10" t="str">
        <f t="shared" si="6"/>
        <v>65,0.08</v>
      </c>
      <c r="N67" s="10"/>
      <c r="O67" s="11"/>
      <c r="P67" s="10"/>
    </row>
    <row r="68" spans="4:16" x14ac:dyDescent="0.3">
      <c r="D68" s="9">
        <v>64</v>
      </c>
      <c r="E68" t="str">
        <f t="shared" si="13"/>
        <v>귀살 베기</v>
      </c>
      <c r="F68">
        <f t="shared" ref="F68:F131" si="19">VLOOKUP(E68,$Q:$R,2,FALSE)</f>
        <v>60</v>
      </c>
      <c r="G68">
        <f t="shared" si="14"/>
        <v>53</v>
      </c>
      <c r="H68" t="str">
        <f t="shared" si="17"/>
        <v>신수 베기</v>
      </c>
      <c r="I68">
        <f t="shared" si="9"/>
        <v>42</v>
      </c>
      <c r="J68">
        <f>IF(I68=42,J53+$R$23,IF(I68=46,J53+$R$24,IF(I68=61,J53+$R$30,J63+VLOOKUP(H68,$Q$20:$R$31,2,FALSE))))</f>
        <v>6500</v>
      </c>
      <c r="K68">
        <f>IF(J68=54,K63+25,IF(J68=50,K63+250,IF(J68=47,K63+250,IF(J68=55,K63+2.5,IF(J68=42,K53+5000,IF(J68=46,K53+250,IF(J68=61,K53+25,0)))))))</f>
        <v>0</v>
      </c>
      <c r="L68" s="10" t="str">
        <f t="shared" si="5"/>
        <v>60,42</v>
      </c>
      <c r="M68" s="10" t="str">
        <f t="shared" si="6"/>
        <v>0.53,65</v>
      </c>
      <c r="N68" s="10"/>
      <c r="O68" s="11"/>
      <c r="P68" s="10"/>
    </row>
    <row r="69" spans="4:16" x14ac:dyDescent="0.3">
      <c r="D69" s="10">
        <v>65</v>
      </c>
      <c r="E69" t="str">
        <f t="shared" si="13"/>
        <v>지옥 베기</v>
      </c>
      <c r="F69">
        <f t="shared" si="19"/>
        <v>35</v>
      </c>
      <c r="G69">
        <f t="shared" si="14"/>
        <v>40000</v>
      </c>
      <c r="H69" t="str">
        <f t="shared" si="17"/>
        <v>신선 베기</v>
      </c>
      <c r="I69">
        <f t="shared" si="9"/>
        <v>54</v>
      </c>
      <c r="J69">
        <f t="shared" ref="J69:J103" si="20">IF(I69=42,J54+$R$23,IF(I69=46,J54+$R$24,IF(I69=61,J54+$R$30,J64+VLOOKUP(H69,$Q$20:$R$31,2,FALSE))))</f>
        <v>165</v>
      </c>
      <c r="K69" s="10">
        <v>65</v>
      </c>
      <c r="L69" s="10" t="str">
        <f t="shared" ref="L69:L103" si="21">IF(H69=0,F69&amp;",-1",F69&amp;","&amp;I69)</f>
        <v>35,54</v>
      </c>
      <c r="M69" s="10" t="str">
        <f t="shared" ref="M69:M103" si="22">IF(H69=0,G69/100&amp;","&amp;0,G69/100&amp;","&amp;J69/100)</f>
        <v>400,1.65</v>
      </c>
      <c r="N69" s="10"/>
      <c r="O69" s="11"/>
      <c r="P69" s="10"/>
    </row>
    <row r="70" spans="4:16" x14ac:dyDescent="0.3">
      <c r="D70" s="10">
        <v>66</v>
      </c>
      <c r="E70" t="str">
        <f t="shared" si="13"/>
        <v>천상 베기</v>
      </c>
      <c r="F70">
        <f t="shared" si="19"/>
        <v>36</v>
      </c>
      <c r="G70">
        <f t="shared" si="14"/>
        <v>25000</v>
      </c>
      <c r="H70" t="str">
        <f t="shared" si="17"/>
        <v>심연 베기</v>
      </c>
      <c r="I70">
        <f t="shared" si="9"/>
        <v>50</v>
      </c>
      <c r="J70">
        <f t="shared" si="20"/>
        <v>550</v>
      </c>
      <c r="K70" s="10">
        <v>66</v>
      </c>
      <c r="L70" s="10" t="str">
        <f t="shared" si="21"/>
        <v>36,50</v>
      </c>
      <c r="M70" s="10" t="str">
        <f t="shared" si="22"/>
        <v>250,5.5</v>
      </c>
      <c r="N70" s="10"/>
      <c r="O70" s="11"/>
      <c r="P70" s="10"/>
    </row>
    <row r="71" spans="4:16" x14ac:dyDescent="0.3">
      <c r="D71" s="10">
        <v>67</v>
      </c>
      <c r="E71" t="str">
        <f t="shared" si="13"/>
        <v>귀신 베기</v>
      </c>
      <c r="F71">
        <f t="shared" si="19"/>
        <v>39</v>
      </c>
      <c r="G71">
        <f t="shared" si="14"/>
        <v>16000</v>
      </c>
      <c r="H71" t="str">
        <f t="shared" si="17"/>
        <v>섬광 베기</v>
      </c>
      <c r="I71">
        <f t="shared" si="9"/>
        <v>47</v>
      </c>
      <c r="J71">
        <f t="shared" si="20"/>
        <v>2000</v>
      </c>
      <c r="K71" s="10">
        <v>67</v>
      </c>
      <c r="L71" s="10" t="str">
        <f t="shared" si="21"/>
        <v>39,47</v>
      </c>
      <c r="M71" s="10" t="str">
        <f t="shared" si="22"/>
        <v>160,20</v>
      </c>
      <c r="N71" s="10"/>
      <c r="O71" s="11"/>
      <c r="P71" s="10"/>
    </row>
    <row r="72" spans="4:16" x14ac:dyDescent="0.3">
      <c r="D72" s="10">
        <v>68</v>
      </c>
      <c r="E72" t="str">
        <f t="shared" si="13"/>
        <v>금강 베기</v>
      </c>
      <c r="F72">
        <f t="shared" si="19"/>
        <v>43</v>
      </c>
      <c r="G72">
        <f t="shared" si="14"/>
        <v>7000</v>
      </c>
      <c r="H72" t="str">
        <f t="shared" si="17"/>
        <v>태극 베기</v>
      </c>
      <c r="I72">
        <f t="shared" si="9"/>
        <v>55</v>
      </c>
      <c r="J72">
        <f t="shared" si="20"/>
        <v>9</v>
      </c>
      <c r="K72" s="10">
        <v>68</v>
      </c>
      <c r="L72" s="10" t="str">
        <f t="shared" si="21"/>
        <v>43,55</v>
      </c>
      <c r="M72" s="10" t="str">
        <f t="shared" si="22"/>
        <v>70,0.09</v>
      </c>
      <c r="N72" s="10"/>
      <c r="O72" s="11"/>
      <c r="P72" s="10"/>
    </row>
    <row r="73" spans="4:16" x14ac:dyDescent="0.3">
      <c r="D73" s="9">
        <v>69</v>
      </c>
      <c r="E73" t="str">
        <f t="shared" si="13"/>
        <v>귀살 베기</v>
      </c>
      <c r="F73">
        <f t="shared" si="19"/>
        <v>60</v>
      </c>
      <c r="G73">
        <f t="shared" si="14"/>
        <v>54</v>
      </c>
      <c r="H73" t="str">
        <f t="shared" si="17"/>
        <v>흉수 베기</v>
      </c>
      <c r="I73">
        <f t="shared" si="9"/>
        <v>46</v>
      </c>
      <c r="J73">
        <f t="shared" si="20"/>
        <v>650</v>
      </c>
      <c r="K73" s="10">
        <v>69</v>
      </c>
      <c r="L73" s="10" t="str">
        <f t="shared" si="21"/>
        <v>60,46</v>
      </c>
      <c r="M73" s="10" t="str">
        <f t="shared" si="22"/>
        <v>0.54,6.5</v>
      </c>
      <c r="N73" s="10"/>
      <c r="O73" s="11"/>
      <c r="P73" s="10"/>
    </row>
    <row r="74" spans="4:16" x14ac:dyDescent="0.3">
      <c r="D74" s="10">
        <v>70</v>
      </c>
      <c r="E74" t="str">
        <f t="shared" si="13"/>
        <v>지옥 베기</v>
      </c>
      <c r="F74">
        <f t="shared" si="19"/>
        <v>35</v>
      </c>
      <c r="G74">
        <f t="shared" si="14"/>
        <v>45000</v>
      </c>
      <c r="H74" t="str">
        <f t="shared" si="17"/>
        <v>신선 베기</v>
      </c>
      <c r="I74">
        <f t="shared" si="9"/>
        <v>54</v>
      </c>
      <c r="J74">
        <f t="shared" si="20"/>
        <v>170</v>
      </c>
      <c r="K74" s="10">
        <v>70</v>
      </c>
      <c r="L74" s="10" t="str">
        <f t="shared" si="21"/>
        <v>35,54</v>
      </c>
      <c r="M74" s="10" t="str">
        <f t="shared" si="22"/>
        <v>450,1.7</v>
      </c>
      <c r="N74" s="10"/>
      <c r="O74" s="11"/>
      <c r="P74" s="10"/>
    </row>
    <row r="75" spans="4:16" x14ac:dyDescent="0.3">
      <c r="D75" s="10">
        <v>71</v>
      </c>
      <c r="E75" t="str">
        <f t="shared" si="13"/>
        <v>천상 베기</v>
      </c>
      <c r="F75">
        <f t="shared" si="19"/>
        <v>36</v>
      </c>
      <c r="G75">
        <f t="shared" si="14"/>
        <v>27500</v>
      </c>
      <c r="H75" t="str">
        <f t="shared" si="17"/>
        <v>심연 베기</v>
      </c>
      <c r="I75">
        <f t="shared" si="9"/>
        <v>50</v>
      </c>
      <c r="J75">
        <f t="shared" si="20"/>
        <v>625</v>
      </c>
      <c r="K75" s="10">
        <v>71</v>
      </c>
      <c r="L75" s="10" t="str">
        <f t="shared" si="21"/>
        <v>36,50</v>
      </c>
      <c r="M75" s="10" t="str">
        <f t="shared" si="22"/>
        <v>275,6.25</v>
      </c>
      <c r="N75" s="10"/>
      <c r="O75" s="11"/>
      <c r="P75" s="10"/>
    </row>
    <row r="76" spans="4:16" x14ac:dyDescent="0.3">
      <c r="D76" s="10">
        <v>72</v>
      </c>
      <c r="E76" t="str">
        <f t="shared" si="13"/>
        <v>귀신 베기</v>
      </c>
      <c r="F76">
        <f t="shared" si="19"/>
        <v>39</v>
      </c>
      <c r="G76">
        <f t="shared" si="14"/>
        <v>17500</v>
      </c>
      <c r="H76" t="str">
        <f t="shared" si="17"/>
        <v>섬광 베기</v>
      </c>
      <c r="I76">
        <f t="shared" si="9"/>
        <v>47</v>
      </c>
      <c r="J76">
        <f t="shared" si="20"/>
        <v>2250</v>
      </c>
      <c r="K76" s="10">
        <v>72</v>
      </c>
      <c r="L76" s="10" t="str">
        <f t="shared" si="21"/>
        <v>39,47</v>
      </c>
      <c r="M76" s="10" t="str">
        <f t="shared" si="22"/>
        <v>175,22.5</v>
      </c>
      <c r="N76" s="10"/>
      <c r="O76" s="11"/>
      <c r="P76" s="10"/>
    </row>
    <row r="77" spans="4:16" x14ac:dyDescent="0.3">
      <c r="D77" s="10">
        <v>73</v>
      </c>
      <c r="E77" t="str">
        <f t="shared" si="13"/>
        <v>금강 베기</v>
      </c>
      <c r="F77">
        <f t="shared" si="19"/>
        <v>43</v>
      </c>
      <c r="G77">
        <f t="shared" si="14"/>
        <v>7500</v>
      </c>
      <c r="H77" t="str">
        <f t="shared" si="17"/>
        <v>태극 베기</v>
      </c>
      <c r="I77">
        <f t="shared" ref="I77:I140" si="23">VLOOKUP(H77,$Q:$R,2,FALSE)</f>
        <v>55</v>
      </c>
      <c r="J77">
        <f t="shared" si="20"/>
        <v>10</v>
      </c>
      <c r="K77" s="10">
        <v>73</v>
      </c>
      <c r="L77" s="10" t="str">
        <f t="shared" si="21"/>
        <v>43,55</v>
      </c>
      <c r="M77" s="10" t="str">
        <f t="shared" si="22"/>
        <v>75,0.1</v>
      </c>
      <c r="N77" s="10"/>
      <c r="O77" s="11"/>
      <c r="P77" s="10"/>
    </row>
    <row r="78" spans="4:16" x14ac:dyDescent="0.3">
      <c r="D78" s="9">
        <v>74</v>
      </c>
      <c r="E78" t="str">
        <f t="shared" si="13"/>
        <v>귀살 베기</v>
      </c>
      <c r="F78">
        <f t="shared" si="19"/>
        <v>60</v>
      </c>
      <c r="G78">
        <f t="shared" si="14"/>
        <v>55</v>
      </c>
      <c r="H78" t="str">
        <f t="shared" si="17"/>
        <v>천구 베기</v>
      </c>
      <c r="I78">
        <f t="shared" si="23"/>
        <v>61</v>
      </c>
      <c r="J78">
        <f t="shared" si="20"/>
        <v>17.5</v>
      </c>
      <c r="K78" s="10">
        <v>74</v>
      </c>
      <c r="L78" s="10" t="str">
        <f t="shared" si="21"/>
        <v>60,61</v>
      </c>
      <c r="M78" s="10" t="str">
        <f t="shared" si="22"/>
        <v>0.55,0.175</v>
      </c>
      <c r="N78" s="10"/>
      <c r="O78" s="11"/>
      <c r="P78" s="10"/>
    </row>
    <row r="79" spans="4:16" x14ac:dyDescent="0.3">
      <c r="D79" s="10">
        <v>75</v>
      </c>
      <c r="E79" t="str">
        <f t="shared" si="13"/>
        <v>지옥 베기</v>
      </c>
      <c r="F79">
        <f t="shared" si="19"/>
        <v>35</v>
      </c>
      <c r="G79">
        <f t="shared" si="14"/>
        <v>50000</v>
      </c>
      <c r="H79" t="str">
        <f t="shared" si="17"/>
        <v>신선 베기</v>
      </c>
      <c r="I79">
        <f t="shared" si="23"/>
        <v>54</v>
      </c>
      <c r="J79">
        <f t="shared" si="20"/>
        <v>175</v>
      </c>
      <c r="K79" s="10">
        <v>75</v>
      </c>
      <c r="L79" s="10" t="str">
        <f t="shared" si="21"/>
        <v>35,54</v>
      </c>
      <c r="M79" s="10" t="str">
        <f t="shared" si="22"/>
        <v>500,1.75</v>
      </c>
      <c r="N79" s="10"/>
      <c r="O79" s="11"/>
      <c r="P79" s="10"/>
    </row>
    <row r="80" spans="4:16" x14ac:dyDescent="0.3">
      <c r="D80" s="10">
        <v>76</v>
      </c>
      <c r="E80" t="str">
        <f t="shared" si="13"/>
        <v>천상 베기</v>
      </c>
      <c r="F80">
        <f t="shared" si="19"/>
        <v>36</v>
      </c>
      <c r="G80">
        <f t="shared" si="14"/>
        <v>30000</v>
      </c>
      <c r="H80" t="str">
        <f t="shared" si="17"/>
        <v>심연 베기</v>
      </c>
      <c r="I80">
        <f t="shared" si="23"/>
        <v>50</v>
      </c>
      <c r="J80">
        <f t="shared" si="20"/>
        <v>700</v>
      </c>
      <c r="K80" s="10">
        <v>76</v>
      </c>
      <c r="L80" s="10" t="str">
        <f t="shared" si="21"/>
        <v>36,50</v>
      </c>
      <c r="M80" s="10" t="str">
        <f t="shared" si="22"/>
        <v>300,7</v>
      </c>
      <c r="N80" s="10"/>
      <c r="O80" s="11"/>
      <c r="P80" s="10"/>
    </row>
    <row r="81" spans="4:16" x14ac:dyDescent="0.3">
      <c r="D81" s="10">
        <v>77</v>
      </c>
      <c r="E81" t="str">
        <f>E76</f>
        <v>귀신 베기</v>
      </c>
      <c r="F81">
        <f t="shared" si="19"/>
        <v>39</v>
      </c>
      <c r="G81">
        <f t="shared" si="14"/>
        <v>19000</v>
      </c>
      <c r="H81" t="str">
        <f t="shared" si="17"/>
        <v>섬광 베기</v>
      </c>
      <c r="I81">
        <f t="shared" si="23"/>
        <v>47</v>
      </c>
      <c r="J81">
        <f t="shared" si="20"/>
        <v>2500</v>
      </c>
      <c r="K81" s="10">
        <v>77</v>
      </c>
      <c r="L81" s="10" t="str">
        <f t="shared" si="21"/>
        <v>39,47</v>
      </c>
      <c r="M81" s="10" t="str">
        <f t="shared" si="22"/>
        <v>190,25</v>
      </c>
      <c r="N81" s="10"/>
      <c r="O81" s="11"/>
      <c r="P81" s="10"/>
    </row>
    <row r="82" spans="4:16" x14ac:dyDescent="0.3">
      <c r="D82" s="10">
        <v>78</v>
      </c>
      <c r="E82" t="str">
        <f t="shared" si="13"/>
        <v>금강 베기</v>
      </c>
      <c r="F82">
        <f t="shared" si="19"/>
        <v>43</v>
      </c>
      <c r="G82">
        <f t="shared" si="14"/>
        <v>8000</v>
      </c>
      <c r="H82" t="str">
        <f t="shared" si="17"/>
        <v>태극 베기</v>
      </c>
      <c r="I82">
        <f t="shared" si="23"/>
        <v>55</v>
      </c>
      <c r="J82">
        <f t="shared" si="20"/>
        <v>11</v>
      </c>
      <c r="K82" s="10">
        <v>78</v>
      </c>
      <c r="L82" s="10" t="str">
        <f t="shared" si="21"/>
        <v>43,55</v>
      </c>
      <c r="M82" s="10" t="str">
        <f t="shared" si="22"/>
        <v>80,0.11</v>
      </c>
      <c r="N82" s="10"/>
      <c r="O82" s="11"/>
      <c r="P82" s="10"/>
    </row>
    <row r="83" spans="4:16" x14ac:dyDescent="0.3">
      <c r="D83" s="9">
        <v>79</v>
      </c>
      <c r="E83" t="str">
        <f t="shared" si="13"/>
        <v>귀살 베기</v>
      </c>
      <c r="F83">
        <f t="shared" si="19"/>
        <v>60</v>
      </c>
      <c r="G83">
        <f t="shared" si="14"/>
        <v>56</v>
      </c>
      <c r="H83" t="str">
        <f t="shared" si="17"/>
        <v>신수 베기</v>
      </c>
      <c r="I83">
        <f t="shared" si="23"/>
        <v>42</v>
      </c>
      <c r="J83">
        <f t="shared" si="20"/>
        <v>7000</v>
      </c>
      <c r="K83" s="10">
        <v>79</v>
      </c>
      <c r="L83" s="10" t="str">
        <f t="shared" si="21"/>
        <v>60,42</v>
      </c>
      <c r="M83" s="10" t="str">
        <f t="shared" si="22"/>
        <v>0.56,70</v>
      </c>
      <c r="N83" s="10"/>
      <c r="O83" s="11"/>
      <c r="P83" s="10"/>
    </row>
    <row r="84" spans="4:16" x14ac:dyDescent="0.3">
      <c r="D84" s="10">
        <v>80</v>
      </c>
      <c r="E84" t="str">
        <f t="shared" si="13"/>
        <v>지옥 베기</v>
      </c>
      <c r="F84">
        <f t="shared" si="19"/>
        <v>35</v>
      </c>
      <c r="G84">
        <f t="shared" si="14"/>
        <v>55000</v>
      </c>
      <c r="H84" t="str">
        <f t="shared" si="17"/>
        <v>신선 베기</v>
      </c>
      <c r="I84">
        <f t="shared" si="23"/>
        <v>54</v>
      </c>
      <c r="J84">
        <f t="shared" si="20"/>
        <v>180</v>
      </c>
      <c r="K84" s="10">
        <v>80</v>
      </c>
      <c r="L84" s="10" t="str">
        <f t="shared" si="21"/>
        <v>35,54</v>
      </c>
      <c r="M84" s="10" t="str">
        <f t="shared" si="22"/>
        <v>550,1.8</v>
      </c>
      <c r="N84" s="10"/>
      <c r="O84" s="11"/>
      <c r="P84" s="10"/>
    </row>
    <row r="85" spans="4:16" x14ac:dyDescent="0.3">
      <c r="D85" s="10">
        <v>81</v>
      </c>
      <c r="E85" t="str">
        <f t="shared" si="13"/>
        <v>천상 베기</v>
      </c>
      <c r="F85">
        <f t="shared" si="19"/>
        <v>36</v>
      </c>
      <c r="G85">
        <f t="shared" si="14"/>
        <v>32500</v>
      </c>
      <c r="H85" t="str">
        <f t="shared" si="17"/>
        <v>심연 베기</v>
      </c>
      <c r="I85">
        <f t="shared" si="23"/>
        <v>50</v>
      </c>
      <c r="J85">
        <f t="shared" si="20"/>
        <v>775</v>
      </c>
      <c r="K85" s="10">
        <v>81</v>
      </c>
      <c r="L85" s="10" t="str">
        <f t="shared" si="21"/>
        <v>36,50</v>
      </c>
      <c r="M85" s="10" t="str">
        <f t="shared" si="22"/>
        <v>325,7.75</v>
      </c>
      <c r="N85" s="10"/>
      <c r="O85" s="11"/>
      <c r="P85" s="10"/>
    </row>
    <row r="86" spans="4:16" x14ac:dyDescent="0.3">
      <c r="D86" s="10">
        <v>82</v>
      </c>
      <c r="E86" t="str">
        <f t="shared" si="13"/>
        <v>귀신 베기</v>
      </c>
      <c r="F86">
        <f t="shared" si="19"/>
        <v>39</v>
      </c>
      <c r="G86">
        <f t="shared" si="14"/>
        <v>20500</v>
      </c>
      <c r="H86" t="str">
        <f t="shared" si="17"/>
        <v>섬광 베기</v>
      </c>
      <c r="I86">
        <f t="shared" si="23"/>
        <v>47</v>
      </c>
      <c r="J86">
        <f t="shared" si="20"/>
        <v>2750</v>
      </c>
      <c r="K86" s="10">
        <v>82</v>
      </c>
      <c r="L86" s="10" t="str">
        <f t="shared" si="21"/>
        <v>39,47</v>
      </c>
      <c r="M86" s="10" t="str">
        <f t="shared" si="22"/>
        <v>205,27.5</v>
      </c>
      <c r="N86" s="10"/>
      <c r="O86" s="11"/>
      <c r="P86" s="10"/>
    </row>
    <row r="87" spans="4:16" x14ac:dyDescent="0.3">
      <c r="D87" s="10">
        <v>83</v>
      </c>
      <c r="E87" t="str">
        <f t="shared" si="13"/>
        <v>금강 베기</v>
      </c>
      <c r="F87">
        <f t="shared" si="19"/>
        <v>43</v>
      </c>
      <c r="G87">
        <f t="shared" si="14"/>
        <v>8500</v>
      </c>
      <c r="H87" t="str">
        <f t="shared" si="17"/>
        <v>태극 베기</v>
      </c>
      <c r="I87">
        <f t="shared" si="23"/>
        <v>55</v>
      </c>
      <c r="J87">
        <f t="shared" si="20"/>
        <v>12</v>
      </c>
      <c r="K87" s="10">
        <v>83</v>
      </c>
      <c r="L87" s="10" t="str">
        <f t="shared" si="21"/>
        <v>43,55</v>
      </c>
      <c r="M87" s="10" t="str">
        <f t="shared" si="22"/>
        <v>85,0.12</v>
      </c>
      <c r="N87" s="10"/>
      <c r="O87" s="11"/>
      <c r="P87" s="10"/>
    </row>
    <row r="88" spans="4:16" x14ac:dyDescent="0.3">
      <c r="D88" s="9">
        <v>84</v>
      </c>
      <c r="E88" t="str">
        <f t="shared" si="13"/>
        <v>귀살 베기</v>
      </c>
      <c r="F88">
        <f t="shared" si="19"/>
        <v>60</v>
      </c>
      <c r="G88">
        <f t="shared" si="14"/>
        <v>57</v>
      </c>
      <c r="H88" t="str">
        <f t="shared" si="17"/>
        <v>흉수 베기</v>
      </c>
      <c r="I88">
        <f t="shared" si="23"/>
        <v>46</v>
      </c>
      <c r="J88">
        <f t="shared" si="20"/>
        <v>700</v>
      </c>
      <c r="K88" s="10">
        <v>84</v>
      </c>
      <c r="L88" s="10" t="str">
        <f t="shared" si="21"/>
        <v>60,46</v>
      </c>
      <c r="M88" s="10" t="str">
        <f t="shared" si="22"/>
        <v>0.57,7</v>
      </c>
      <c r="N88" s="10"/>
      <c r="O88" s="11"/>
      <c r="P88" s="10"/>
    </row>
    <row r="89" spans="4:16" x14ac:dyDescent="0.3">
      <c r="D89" s="10">
        <v>85</v>
      </c>
      <c r="E89" t="str">
        <f t="shared" si="13"/>
        <v>지옥 베기</v>
      </c>
      <c r="F89">
        <f t="shared" si="19"/>
        <v>35</v>
      </c>
      <c r="G89">
        <f t="shared" si="14"/>
        <v>60000</v>
      </c>
      <c r="H89" t="str">
        <f t="shared" si="17"/>
        <v>신선 베기</v>
      </c>
      <c r="I89">
        <f t="shared" si="23"/>
        <v>54</v>
      </c>
      <c r="J89">
        <f t="shared" si="20"/>
        <v>185</v>
      </c>
      <c r="K89" s="10">
        <v>85</v>
      </c>
      <c r="L89" s="10" t="str">
        <f t="shared" si="21"/>
        <v>35,54</v>
      </c>
      <c r="M89" s="10" t="str">
        <f t="shared" si="22"/>
        <v>600,1.85</v>
      </c>
      <c r="N89" s="10"/>
      <c r="O89" s="11"/>
      <c r="P89" s="10"/>
    </row>
    <row r="90" spans="4:16" x14ac:dyDescent="0.3">
      <c r="D90" s="10">
        <v>86</v>
      </c>
      <c r="E90" t="str">
        <f t="shared" si="13"/>
        <v>천상 베기</v>
      </c>
      <c r="F90">
        <f t="shared" si="19"/>
        <v>36</v>
      </c>
      <c r="G90">
        <f t="shared" si="14"/>
        <v>35000</v>
      </c>
      <c r="H90" t="str">
        <f t="shared" si="17"/>
        <v>심연 베기</v>
      </c>
      <c r="I90">
        <f t="shared" si="23"/>
        <v>50</v>
      </c>
      <c r="J90">
        <f t="shared" si="20"/>
        <v>850</v>
      </c>
      <c r="K90" s="10">
        <v>86</v>
      </c>
      <c r="L90" s="10" t="str">
        <f t="shared" si="21"/>
        <v>36,50</v>
      </c>
      <c r="M90" s="10" t="str">
        <f t="shared" si="22"/>
        <v>350,8.5</v>
      </c>
      <c r="N90" s="10"/>
      <c r="O90" s="11"/>
      <c r="P90" s="10"/>
    </row>
    <row r="91" spans="4:16" x14ac:dyDescent="0.3">
      <c r="D91" s="10">
        <v>87</v>
      </c>
      <c r="E91" t="str">
        <f t="shared" si="13"/>
        <v>귀신 베기</v>
      </c>
      <c r="F91">
        <f t="shared" si="19"/>
        <v>39</v>
      </c>
      <c r="G91">
        <f t="shared" si="14"/>
        <v>22000</v>
      </c>
      <c r="H91" t="str">
        <f t="shared" si="17"/>
        <v>섬광 베기</v>
      </c>
      <c r="I91">
        <f t="shared" si="23"/>
        <v>47</v>
      </c>
      <c r="J91">
        <f t="shared" si="20"/>
        <v>3000</v>
      </c>
      <c r="K91" s="10">
        <v>87</v>
      </c>
      <c r="L91" s="10" t="str">
        <f t="shared" si="21"/>
        <v>39,47</v>
      </c>
      <c r="M91" s="10" t="str">
        <f t="shared" si="22"/>
        <v>220,30</v>
      </c>
      <c r="N91" s="10"/>
      <c r="O91" s="11"/>
      <c r="P91" s="10"/>
    </row>
    <row r="92" spans="4:16" x14ac:dyDescent="0.3">
      <c r="D92" s="10">
        <v>88</v>
      </c>
      <c r="E92" t="str">
        <f t="shared" si="13"/>
        <v>금강 베기</v>
      </c>
      <c r="F92">
        <f t="shared" si="19"/>
        <v>43</v>
      </c>
      <c r="G92">
        <f t="shared" si="14"/>
        <v>9000</v>
      </c>
      <c r="H92" t="str">
        <f t="shared" si="17"/>
        <v>태극 베기</v>
      </c>
      <c r="I92">
        <f t="shared" si="23"/>
        <v>55</v>
      </c>
      <c r="J92">
        <f t="shared" si="20"/>
        <v>13</v>
      </c>
      <c r="K92" s="10">
        <v>88</v>
      </c>
      <c r="L92" s="10" t="str">
        <f t="shared" si="21"/>
        <v>43,55</v>
      </c>
      <c r="M92" s="10" t="str">
        <f t="shared" si="22"/>
        <v>90,0.13</v>
      </c>
      <c r="N92" s="10"/>
      <c r="O92" s="11"/>
      <c r="P92" s="10"/>
    </row>
    <row r="93" spans="4:16" x14ac:dyDescent="0.3">
      <c r="D93" s="9">
        <v>89</v>
      </c>
      <c r="E93" t="str">
        <f t="shared" si="13"/>
        <v>귀살 베기</v>
      </c>
      <c r="F93">
        <f t="shared" si="19"/>
        <v>60</v>
      </c>
      <c r="G93">
        <f t="shared" si="14"/>
        <v>58</v>
      </c>
      <c r="H93" t="str">
        <f t="shared" si="17"/>
        <v>천구 베기</v>
      </c>
      <c r="I93">
        <f t="shared" si="23"/>
        <v>61</v>
      </c>
      <c r="J93">
        <f t="shared" si="20"/>
        <v>20</v>
      </c>
      <c r="K93" s="10">
        <v>89</v>
      </c>
      <c r="L93" s="10" t="str">
        <f t="shared" si="21"/>
        <v>60,61</v>
      </c>
      <c r="M93" s="10" t="str">
        <f t="shared" si="22"/>
        <v>0.58,0.2</v>
      </c>
      <c r="N93" s="10"/>
      <c r="O93" s="11"/>
      <c r="P93" s="10"/>
    </row>
    <row r="94" spans="4:16" x14ac:dyDescent="0.3">
      <c r="D94" s="10">
        <v>90</v>
      </c>
      <c r="E94" t="str">
        <f t="shared" si="13"/>
        <v>지옥 베기</v>
      </c>
      <c r="F94">
        <f t="shared" si="19"/>
        <v>35</v>
      </c>
      <c r="G94">
        <f t="shared" si="14"/>
        <v>65000</v>
      </c>
      <c r="H94" t="str">
        <f t="shared" si="17"/>
        <v>신선 베기</v>
      </c>
      <c r="I94">
        <f t="shared" si="23"/>
        <v>54</v>
      </c>
      <c r="J94">
        <f t="shared" si="20"/>
        <v>190</v>
      </c>
      <c r="K94" s="10">
        <v>90</v>
      </c>
      <c r="L94" s="10" t="str">
        <f t="shared" si="21"/>
        <v>35,54</v>
      </c>
      <c r="M94" s="10" t="str">
        <f t="shared" si="22"/>
        <v>650,1.9</v>
      </c>
      <c r="N94" s="10"/>
      <c r="O94" s="11"/>
      <c r="P94" s="10"/>
    </row>
    <row r="95" spans="4:16" x14ac:dyDescent="0.3">
      <c r="D95" s="10">
        <v>91</v>
      </c>
      <c r="E95" t="str">
        <f t="shared" si="13"/>
        <v>천상 베기</v>
      </c>
      <c r="F95">
        <f t="shared" si="19"/>
        <v>36</v>
      </c>
      <c r="G95">
        <f t="shared" si="14"/>
        <v>37500</v>
      </c>
      <c r="H95" t="str">
        <f t="shared" si="17"/>
        <v>심연 베기</v>
      </c>
      <c r="I95">
        <f t="shared" si="23"/>
        <v>50</v>
      </c>
      <c r="J95">
        <f t="shared" si="20"/>
        <v>925</v>
      </c>
      <c r="K95" s="10">
        <v>91</v>
      </c>
      <c r="L95" s="10" t="str">
        <f t="shared" si="21"/>
        <v>36,50</v>
      </c>
      <c r="M95" s="10" t="str">
        <f t="shared" si="22"/>
        <v>375,9.25</v>
      </c>
      <c r="N95" s="10"/>
      <c r="O95" s="11"/>
      <c r="P95" s="10"/>
    </row>
    <row r="96" spans="4:16" x14ac:dyDescent="0.3">
      <c r="D96" s="10">
        <v>92</v>
      </c>
      <c r="E96" t="str">
        <f t="shared" si="13"/>
        <v>귀신 베기</v>
      </c>
      <c r="F96">
        <f t="shared" si="19"/>
        <v>39</v>
      </c>
      <c r="G96">
        <f t="shared" si="14"/>
        <v>23500</v>
      </c>
      <c r="H96" t="str">
        <f t="shared" si="17"/>
        <v>섬광 베기</v>
      </c>
      <c r="I96">
        <f t="shared" si="23"/>
        <v>47</v>
      </c>
      <c r="J96">
        <f t="shared" si="20"/>
        <v>3250</v>
      </c>
      <c r="K96" s="10">
        <v>92</v>
      </c>
      <c r="L96" s="10" t="str">
        <f t="shared" si="21"/>
        <v>39,47</v>
      </c>
      <c r="M96" s="10" t="str">
        <f t="shared" si="22"/>
        <v>235,32.5</v>
      </c>
      <c r="N96" s="10"/>
      <c r="O96" s="11"/>
      <c r="P96" s="10"/>
    </row>
    <row r="97" spans="4:16" x14ac:dyDescent="0.3">
      <c r="D97" s="10">
        <v>93</v>
      </c>
      <c r="E97" t="str">
        <f t="shared" si="13"/>
        <v>금강 베기</v>
      </c>
      <c r="F97">
        <f t="shared" si="19"/>
        <v>43</v>
      </c>
      <c r="G97">
        <f t="shared" si="14"/>
        <v>9500</v>
      </c>
      <c r="H97" t="str">
        <f t="shared" si="17"/>
        <v>태극 베기</v>
      </c>
      <c r="I97">
        <f t="shared" si="23"/>
        <v>55</v>
      </c>
      <c r="J97">
        <f t="shared" si="20"/>
        <v>14</v>
      </c>
      <c r="K97" s="10">
        <v>93</v>
      </c>
      <c r="L97" s="10" t="str">
        <f t="shared" si="21"/>
        <v>43,55</v>
      </c>
      <c r="M97" s="10" t="str">
        <f t="shared" si="22"/>
        <v>95,0.14</v>
      </c>
      <c r="N97" s="10"/>
      <c r="O97" s="11"/>
      <c r="P97" s="10"/>
    </row>
    <row r="98" spans="4:16" x14ac:dyDescent="0.3">
      <c r="D98" s="9">
        <v>94</v>
      </c>
      <c r="E98" t="str">
        <f t="shared" si="13"/>
        <v>귀살 베기</v>
      </c>
      <c r="F98">
        <f t="shared" si="19"/>
        <v>60</v>
      </c>
      <c r="G98">
        <f t="shared" si="14"/>
        <v>59</v>
      </c>
      <c r="H98" t="str">
        <f t="shared" si="17"/>
        <v>신수 베기</v>
      </c>
      <c r="I98">
        <f t="shared" si="23"/>
        <v>42</v>
      </c>
      <c r="J98">
        <f t="shared" si="20"/>
        <v>7500</v>
      </c>
      <c r="K98" s="10">
        <v>94</v>
      </c>
      <c r="L98" s="10" t="str">
        <f t="shared" si="21"/>
        <v>60,42</v>
      </c>
      <c r="M98" s="10" t="str">
        <f t="shared" si="22"/>
        <v>0.59,75</v>
      </c>
      <c r="N98" s="10"/>
      <c r="O98" s="11"/>
      <c r="P98" s="10"/>
    </row>
    <row r="99" spans="4:16" x14ac:dyDescent="0.3">
      <c r="D99" s="10">
        <v>95</v>
      </c>
      <c r="E99" t="str">
        <f t="shared" si="13"/>
        <v>지옥 베기</v>
      </c>
      <c r="F99">
        <f t="shared" si="19"/>
        <v>35</v>
      </c>
      <c r="G99">
        <f t="shared" si="14"/>
        <v>70000</v>
      </c>
      <c r="H99" t="str">
        <f t="shared" si="17"/>
        <v>신선 베기</v>
      </c>
      <c r="I99">
        <f t="shared" si="23"/>
        <v>54</v>
      </c>
      <c r="J99">
        <f t="shared" si="20"/>
        <v>195</v>
      </c>
      <c r="K99" s="10">
        <v>95</v>
      </c>
      <c r="L99" s="10" t="str">
        <f t="shared" si="21"/>
        <v>35,54</v>
      </c>
      <c r="M99" s="10" t="str">
        <f t="shared" si="22"/>
        <v>700,1.95</v>
      </c>
      <c r="N99" s="10"/>
      <c r="O99" s="11"/>
      <c r="P99" s="10"/>
    </row>
    <row r="100" spans="4:16" x14ac:dyDescent="0.3">
      <c r="D100" s="10">
        <v>96</v>
      </c>
      <c r="E100" t="str">
        <f t="shared" si="13"/>
        <v>천상 베기</v>
      </c>
      <c r="F100">
        <f t="shared" si="19"/>
        <v>36</v>
      </c>
      <c r="G100">
        <f t="shared" si="14"/>
        <v>40000</v>
      </c>
      <c r="H100" t="str">
        <f t="shared" si="17"/>
        <v>심연 베기</v>
      </c>
      <c r="I100">
        <f t="shared" si="23"/>
        <v>50</v>
      </c>
      <c r="J100">
        <f t="shared" si="20"/>
        <v>1000</v>
      </c>
      <c r="K100" s="10">
        <v>96</v>
      </c>
      <c r="L100" s="10" t="str">
        <f t="shared" si="21"/>
        <v>36,50</v>
      </c>
      <c r="M100" s="10" t="str">
        <f t="shared" si="22"/>
        <v>400,10</v>
      </c>
      <c r="N100" s="10"/>
      <c r="O100" s="11"/>
      <c r="P100" s="10"/>
    </row>
    <row r="101" spans="4:16" x14ac:dyDescent="0.3">
      <c r="D101" s="10">
        <v>97</v>
      </c>
      <c r="E101" t="str">
        <f t="shared" si="13"/>
        <v>귀신 베기</v>
      </c>
      <c r="F101">
        <f t="shared" si="19"/>
        <v>39</v>
      </c>
      <c r="G101">
        <f t="shared" si="14"/>
        <v>25000</v>
      </c>
      <c r="H101" t="str">
        <f t="shared" si="17"/>
        <v>섬광 베기</v>
      </c>
      <c r="I101">
        <f t="shared" si="23"/>
        <v>47</v>
      </c>
      <c r="J101">
        <f t="shared" si="20"/>
        <v>3500</v>
      </c>
      <c r="K101" s="10">
        <v>97</v>
      </c>
      <c r="L101" s="10" t="str">
        <f t="shared" si="21"/>
        <v>39,47</v>
      </c>
      <c r="M101" s="10" t="str">
        <f t="shared" si="22"/>
        <v>250,35</v>
      </c>
      <c r="N101" s="10"/>
      <c r="O101" s="11"/>
      <c r="P101" s="10"/>
    </row>
    <row r="102" spans="4:16" x14ac:dyDescent="0.3">
      <c r="D102" s="10">
        <v>98</v>
      </c>
      <c r="E102" t="str">
        <f t="shared" si="13"/>
        <v>금강 베기</v>
      </c>
      <c r="F102">
        <f t="shared" si="19"/>
        <v>43</v>
      </c>
      <c r="G102">
        <f t="shared" si="14"/>
        <v>10000</v>
      </c>
      <c r="H102" t="str">
        <f t="shared" si="17"/>
        <v>태극 베기</v>
      </c>
      <c r="I102">
        <f t="shared" si="23"/>
        <v>55</v>
      </c>
      <c r="J102">
        <f t="shared" si="20"/>
        <v>15</v>
      </c>
      <c r="K102" s="10">
        <v>98</v>
      </c>
      <c r="L102" s="10" t="str">
        <f t="shared" si="21"/>
        <v>43,55</v>
      </c>
      <c r="M102" s="10" t="str">
        <f t="shared" si="22"/>
        <v>100,0.15</v>
      </c>
      <c r="N102" s="10"/>
      <c r="O102" s="11"/>
      <c r="P102" s="10"/>
    </row>
    <row r="103" spans="4:16" x14ac:dyDescent="0.3">
      <c r="D103" s="9">
        <v>99</v>
      </c>
      <c r="E103" t="str">
        <f t="shared" si="13"/>
        <v>귀살 베기</v>
      </c>
      <c r="F103">
        <f t="shared" si="19"/>
        <v>60</v>
      </c>
      <c r="G103">
        <f t="shared" si="14"/>
        <v>60</v>
      </c>
      <c r="H103" t="str">
        <f t="shared" si="17"/>
        <v>흉수 베기</v>
      </c>
      <c r="I103">
        <f t="shared" si="23"/>
        <v>46</v>
      </c>
      <c r="J103">
        <f t="shared" si="20"/>
        <v>750</v>
      </c>
      <c r="K103" s="10">
        <v>99</v>
      </c>
      <c r="L103" s="10" t="str">
        <f t="shared" si="21"/>
        <v>60,46</v>
      </c>
      <c r="M103" s="10" t="str">
        <f t="shared" si="22"/>
        <v>0.6,7.5</v>
      </c>
      <c r="N103" s="10"/>
      <c r="O103" s="11"/>
      <c r="P103" s="10"/>
    </row>
    <row r="104" spans="4:16" x14ac:dyDescent="0.3">
      <c r="D104" s="10">
        <v>100</v>
      </c>
      <c r="E104" t="str">
        <f t="shared" si="13"/>
        <v>지옥 베기</v>
      </c>
      <c r="F104">
        <f t="shared" si="19"/>
        <v>35</v>
      </c>
      <c r="G104">
        <f t="shared" ref="G104:G116" si="24">G99+VLOOKUP(E104,$Q$20:$R$31,2,FALSE)</f>
        <v>75000</v>
      </c>
      <c r="H104" t="str">
        <f t="shared" si="17"/>
        <v>신선 베기</v>
      </c>
      <c r="I104">
        <f t="shared" si="23"/>
        <v>54</v>
      </c>
      <c r="J104">
        <f t="shared" ref="J104:J116" si="25">IF(I104=42,J89+$R$23,IF(I104=46,J89+$R$24,IF(I104=61,J89+$R$30,J99+VLOOKUP(H104,$Q$20:$R$31,2,FALSE))))</f>
        <v>200</v>
      </c>
      <c r="K104" s="10">
        <v>100</v>
      </c>
      <c r="L104" s="10" t="str">
        <f t="shared" ref="L104:L116" si="26">IF(H104=0,F104&amp;",-1",F104&amp;","&amp;I104)</f>
        <v>35,54</v>
      </c>
      <c r="M104" s="10" t="str">
        <f t="shared" ref="M104:M116" si="27">IF(H104=0,G104/100&amp;","&amp;0,G104/100&amp;","&amp;J104/100)</f>
        <v>750,2</v>
      </c>
    </row>
    <row r="105" spans="4:16" x14ac:dyDescent="0.3">
      <c r="D105" s="10">
        <v>101</v>
      </c>
      <c r="E105" t="str">
        <f t="shared" si="13"/>
        <v>천상 베기</v>
      </c>
      <c r="F105">
        <f t="shared" si="19"/>
        <v>36</v>
      </c>
      <c r="G105">
        <f t="shared" si="24"/>
        <v>42500</v>
      </c>
      <c r="H105" t="str">
        <f t="shared" si="17"/>
        <v>심연 베기</v>
      </c>
      <c r="I105">
        <f t="shared" si="23"/>
        <v>50</v>
      </c>
      <c r="J105">
        <f t="shared" si="25"/>
        <v>1075</v>
      </c>
      <c r="K105" s="10">
        <v>101</v>
      </c>
      <c r="L105" s="10" t="str">
        <f t="shared" si="26"/>
        <v>36,50</v>
      </c>
      <c r="M105" s="10" t="str">
        <f t="shared" si="27"/>
        <v>425,10.75</v>
      </c>
    </row>
    <row r="106" spans="4:16" x14ac:dyDescent="0.3">
      <c r="D106" s="10">
        <v>102</v>
      </c>
      <c r="E106" t="str">
        <f t="shared" si="13"/>
        <v>귀신 베기</v>
      </c>
      <c r="F106">
        <f t="shared" si="19"/>
        <v>39</v>
      </c>
      <c r="G106">
        <f t="shared" si="24"/>
        <v>26500</v>
      </c>
      <c r="H106" t="str">
        <f t="shared" si="17"/>
        <v>섬광 베기</v>
      </c>
      <c r="I106">
        <f t="shared" si="23"/>
        <v>47</v>
      </c>
      <c r="J106">
        <f t="shared" si="25"/>
        <v>3750</v>
      </c>
      <c r="K106" s="10">
        <v>102</v>
      </c>
      <c r="L106" s="10" t="str">
        <f t="shared" si="26"/>
        <v>39,47</v>
      </c>
      <c r="M106" s="10" t="str">
        <f t="shared" si="27"/>
        <v>265,37.5</v>
      </c>
    </row>
    <row r="107" spans="4:16" x14ac:dyDescent="0.3">
      <c r="D107" s="10">
        <v>103</v>
      </c>
      <c r="E107" t="str">
        <f t="shared" si="13"/>
        <v>금강 베기</v>
      </c>
      <c r="F107">
        <f t="shared" si="19"/>
        <v>43</v>
      </c>
      <c r="G107">
        <f t="shared" si="24"/>
        <v>10500</v>
      </c>
      <c r="H107" t="str">
        <f t="shared" si="17"/>
        <v>태극 베기</v>
      </c>
      <c r="I107">
        <f t="shared" si="23"/>
        <v>55</v>
      </c>
      <c r="J107">
        <f t="shared" si="25"/>
        <v>16</v>
      </c>
      <c r="K107" s="10">
        <v>103</v>
      </c>
      <c r="L107" s="10" t="str">
        <f t="shared" si="26"/>
        <v>43,55</v>
      </c>
      <c r="M107" s="10" t="str">
        <f t="shared" si="27"/>
        <v>105,0.16</v>
      </c>
    </row>
    <row r="108" spans="4:16" x14ac:dyDescent="0.3">
      <c r="D108" s="9">
        <v>104</v>
      </c>
      <c r="E108" t="str">
        <f t="shared" si="13"/>
        <v>귀살 베기</v>
      </c>
      <c r="F108">
        <f t="shared" si="19"/>
        <v>60</v>
      </c>
      <c r="G108">
        <f t="shared" si="24"/>
        <v>61</v>
      </c>
      <c r="H108" t="str">
        <f t="shared" si="17"/>
        <v>천구 베기</v>
      </c>
      <c r="I108">
        <f t="shared" si="23"/>
        <v>61</v>
      </c>
      <c r="J108">
        <f t="shared" si="25"/>
        <v>22.5</v>
      </c>
      <c r="K108" s="10">
        <v>104</v>
      </c>
      <c r="L108" s="10" t="str">
        <f t="shared" si="26"/>
        <v>60,61</v>
      </c>
      <c r="M108" s="10" t="str">
        <f t="shared" si="27"/>
        <v>0.61,0.225</v>
      </c>
    </row>
    <row r="109" spans="4:16" x14ac:dyDescent="0.3">
      <c r="D109" s="10">
        <v>105</v>
      </c>
      <c r="E109" t="str">
        <f t="shared" si="13"/>
        <v>지옥 베기</v>
      </c>
      <c r="F109">
        <f t="shared" si="19"/>
        <v>35</v>
      </c>
      <c r="G109">
        <f t="shared" si="24"/>
        <v>80000</v>
      </c>
      <c r="H109" t="str">
        <f t="shared" si="17"/>
        <v>신선 베기</v>
      </c>
      <c r="I109">
        <f t="shared" si="23"/>
        <v>54</v>
      </c>
      <c r="J109">
        <f t="shared" si="25"/>
        <v>205</v>
      </c>
      <c r="K109" s="10">
        <v>105</v>
      </c>
      <c r="L109" s="10" t="str">
        <f t="shared" si="26"/>
        <v>35,54</v>
      </c>
      <c r="M109" s="10" t="str">
        <f t="shared" si="27"/>
        <v>800,2.05</v>
      </c>
    </row>
    <row r="110" spans="4:16" x14ac:dyDescent="0.3">
      <c r="D110" s="10">
        <v>106</v>
      </c>
      <c r="E110" t="str">
        <f t="shared" si="13"/>
        <v>천상 베기</v>
      </c>
      <c r="F110">
        <f t="shared" si="19"/>
        <v>36</v>
      </c>
      <c r="G110">
        <f t="shared" si="24"/>
        <v>45000</v>
      </c>
      <c r="H110" t="str">
        <f t="shared" si="17"/>
        <v>심연 베기</v>
      </c>
      <c r="I110">
        <f t="shared" si="23"/>
        <v>50</v>
      </c>
      <c r="J110">
        <f t="shared" si="25"/>
        <v>1150</v>
      </c>
      <c r="K110" s="10">
        <v>106</v>
      </c>
      <c r="L110" s="10" t="str">
        <f t="shared" si="26"/>
        <v>36,50</v>
      </c>
      <c r="M110" s="10" t="str">
        <f t="shared" si="27"/>
        <v>450,11.5</v>
      </c>
    </row>
    <row r="111" spans="4:16" x14ac:dyDescent="0.3">
      <c r="D111" s="10">
        <v>107</v>
      </c>
      <c r="E111" t="str">
        <f t="shared" si="13"/>
        <v>귀신 베기</v>
      </c>
      <c r="F111">
        <f t="shared" si="19"/>
        <v>39</v>
      </c>
      <c r="G111">
        <f t="shared" si="24"/>
        <v>28000</v>
      </c>
      <c r="H111" t="str">
        <f t="shared" si="17"/>
        <v>섬광 베기</v>
      </c>
      <c r="I111">
        <f t="shared" si="23"/>
        <v>47</v>
      </c>
      <c r="J111">
        <f t="shared" si="25"/>
        <v>4000</v>
      </c>
      <c r="K111" s="10">
        <v>107</v>
      </c>
      <c r="L111" s="10" t="str">
        <f t="shared" si="26"/>
        <v>39,47</v>
      </c>
      <c r="M111" s="10" t="str">
        <f t="shared" si="27"/>
        <v>280,40</v>
      </c>
    </row>
    <row r="112" spans="4:16" x14ac:dyDescent="0.3">
      <c r="D112" s="10">
        <v>108</v>
      </c>
      <c r="E112" t="str">
        <f t="shared" si="13"/>
        <v>금강 베기</v>
      </c>
      <c r="F112">
        <f t="shared" si="19"/>
        <v>43</v>
      </c>
      <c r="G112">
        <f t="shared" si="24"/>
        <v>11000</v>
      </c>
      <c r="H112" t="str">
        <f t="shared" si="17"/>
        <v>태극 베기</v>
      </c>
      <c r="I112">
        <f t="shared" si="23"/>
        <v>55</v>
      </c>
      <c r="J112">
        <f t="shared" si="25"/>
        <v>17</v>
      </c>
      <c r="K112" s="10">
        <v>108</v>
      </c>
      <c r="L112" s="10" t="str">
        <f t="shared" si="26"/>
        <v>43,55</v>
      </c>
      <c r="M112" s="10" t="str">
        <f t="shared" si="27"/>
        <v>110,0.17</v>
      </c>
    </row>
    <row r="113" spans="4:13" x14ac:dyDescent="0.3">
      <c r="D113" s="10">
        <v>109</v>
      </c>
      <c r="E113" t="str">
        <f t="shared" si="13"/>
        <v>귀살 베기</v>
      </c>
      <c r="F113">
        <f t="shared" si="19"/>
        <v>60</v>
      </c>
      <c r="G113">
        <f t="shared" si="24"/>
        <v>62</v>
      </c>
      <c r="H113" t="str">
        <f t="shared" si="17"/>
        <v>신수 베기</v>
      </c>
      <c r="I113">
        <f t="shared" si="23"/>
        <v>42</v>
      </c>
      <c r="J113">
        <f t="shared" si="25"/>
        <v>8000</v>
      </c>
      <c r="K113" s="10">
        <v>109</v>
      </c>
      <c r="L113" s="10" t="str">
        <f t="shared" si="26"/>
        <v>60,42</v>
      </c>
      <c r="M113" s="10" t="str">
        <f t="shared" si="27"/>
        <v>0.62,80</v>
      </c>
    </row>
    <row r="114" spans="4:13" x14ac:dyDescent="0.3">
      <c r="D114" s="10">
        <v>110</v>
      </c>
      <c r="E114" t="str">
        <f t="shared" si="13"/>
        <v>지옥 베기</v>
      </c>
      <c r="F114">
        <f t="shared" si="19"/>
        <v>35</v>
      </c>
      <c r="G114">
        <f t="shared" si="24"/>
        <v>85000</v>
      </c>
      <c r="H114" t="str">
        <f t="shared" si="17"/>
        <v>신선 베기</v>
      </c>
      <c r="I114">
        <f t="shared" si="23"/>
        <v>54</v>
      </c>
      <c r="J114">
        <f t="shared" si="25"/>
        <v>210</v>
      </c>
      <c r="K114" s="10">
        <v>110</v>
      </c>
      <c r="L114" s="10" t="str">
        <f t="shared" si="26"/>
        <v>35,54</v>
      </c>
      <c r="M114" s="10" t="str">
        <f t="shared" si="27"/>
        <v>850,2.1</v>
      </c>
    </row>
    <row r="115" spans="4:13" x14ac:dyDescent="0.3">
      <c r="D115" s="10">
        <v>111</v>
      </c>
      <c r="E115" t="str">
        <f t="shared" si="13"/>
        <v>천상 베기</v>
      </c>
      <c r="F115">
        <f t="shared" si="19"/>
        <v>36</v>
      </c>
      <c r="G115">
        <f t="shared" si="24"/>
        <v>47500</v>
      </c>
      <c r="H115" t="str">
        <f t="shared" si="17"/>
        <v>심연 베기</v>
      </c>
      <c r="I115">
        <f t="shared" si="23"/>
        <v>50</v>
      </c>
      <c r="J115">
        <f t="shared" si="25"/>
        <v>1225</v>
      </c>
      <c r="K115" s="10">
        <v>111</v>
      </c>
      <c r="L115" s="10" t="str">
        <f t="shared" si="26"/>
        <v>36,50</v>
      </c>
      <c r="M115" s="10" t="str">
        <f t="shared" si="27"/>
        <v>475,12.25</v>
      </c>
    </row>
    <row r="116" spans="4:13" x14ac:dyDescent="0.3">
      <c r="D116" s="9">
        <v>112</v>
      </c>
      <c r="E116" t="str">
        <f t="shared" si="13"/>
        <v>귀신 베기</v>
      </c>
      <c r="F116">
        <f t="shared" si="19"/>
        <v>39</v>
      </c>
      <c r="G116">
        <f t="shared" si="24"/>
        <v>29500</v>
      </c>
      <c r="H116" t="str">
        <f t="shared" si="17"/>
        <v>섬광 베기</v>
      </c>
      <c r="I116">
        <f t="shared" si="23"/>
        <v>47</v>
      </c>
      <c r="J116">
        <f t="shared" si="25"/>
        <v>4250</v>
      </c>
      <c r="K116" s="10">
        <v>112</v>
      </c>
      <c r="L116" s="10" t="str">
        <f t="shared" si="26"/>
        <v>39,47</v>
      </c>
      <c r="M116" s="10" t="str">
        <f t="shared" si="27"/>
        <v>295,42.5</v>
      </c>
    </row>
    <row r="117" spans="4:13" x14ac:dyDescent="0.3">
      <c r="D117" s="10">
        <v>113</v>
      </c>
      <c r="E117" t="str">
        <f t="shared" si="13"/>
        <v>금강 베기</v>
      </c>
      <c r="F117">
        <f t="shared" si="19"/>
        <v>43</v>
      </c>
      <c r="G117">
        <f t="shared" ref="G117:G153" si="28">G112+VLOOKUP(E117,$Q$20:$R$31,2,FALSE)</f>
        <v>11500</v>
      </c>
      <c r="H117" t="str">
        <f t="shared" si="17"/>
        <v>태극 베기</v>
      </c>
      <c r="I117">
        <f t="shared" si="23"/>
        <v>55</v>
      </c>
      <c r="J117">
        <f t="shared" ref="J117:J153" si="29">IF(I117=42,J102+$R$23,IF(I117=46,J102+$R$24,IF(I117=61,J102+$R$30,J112+VLOOKUP(H117,$Q$20:$R$31,2,FALSE))))</f>
        <v>18</v>
      </c>
      <c r="K117" s="10">
        <v>113</v>
      </c>
      <c r="L117" s="10" t="str">
        <f t="shared" ref="L117:L153" si="30">IF(H117=0,F117&amp;",-1",F117&amp;","&amp;I117)</f>
        <v>43,55</v>
      </c>
      <c r="M117" s="10" t="str">
        <f t="shared" ref="M117:M153" si="31">IF(H117=0,G117/100&amp;","&amp;0,G117/100&amp;","&amp;J117/100)</f>
        <v>115,0.18</v>
      </c>
    </row>
    <row r="118" spans="4:13" x14ac:dyDescent="0.3">
      <c r="D118" s="10">
        <v>114</v>
      </c>
      <c r="E118" t="str">
        <f t="shared" si="13"/>
        <v>귀살 베기</v>
      </c>
      <c r="F118">
        <f t="shared" si="19"/>
        <v>60</v>
      </c>
      <c r="G118">
        <f t="shared" si="28"/>
        <v>63</v>
      </c>
      <c r="H118" t="str">
        <f t="shared" si="17"/>
        <v>흉수 베기</v>
      </c>
      <c r="I118">
        <f t="shared" si="23"/>
        <v>46</v>
      </c>
      <c r="J118">
        <f t="shared" si="29"/>
        <v>800</v>
      </c>
      <c r="K118" s="10">
        <v>114</v>
      </c>
      <c r="L118" s="10" t="str">
        <f t="shared" si="30"/>
        <v>60,46</v>
      </c>
      <c r="M118" s="10" t="str">
        <f t="shared" si="31"/>
        <v>0.63,8</v>
      </c>
    </row>
    <row r="119" spans="4:13" x14ac:dyDescent="0.3">
      <c r="D119" s="10">
        <v>115</v>
      </c>
      <c r="E119" t="str">
        <f t="shared" ref="E119:E182" si="32">E114</f>
        <v>지옥 베기</v>
      </c>
      <c r="F119">
        <f t="shared" si="19"/>
        <v>35</v>
      </c>
      <c r="G119">
        <f t="shared" si="28"/>
        <v>90000</v>
      </c>
      <c r="H119" t="str">
        <f t="shared" si="17"/>
        <v>신선 베기</v>
      </c>
      <c r="I119">
        <f t="shared" si="23"/>
        <v>54</v>
      </c>
      <c r="J119">
        <f t="shared" si="29"/>
        <v>215</v>
      </c>
      <c r="K119" s="10">
        <v>115</v>
      </c>
      <c r="L119" s="10" t="str">
        <f t="shared" si="30"/>
        <v>35,54</v>
      </c>
      <c r="M119" s="10" t="str">
        <f t="shared" si="31"/>
        <v>900,2.15</v>
      </c>
    </row>
    <row r="120" spans="4:13" x14ac:dyDescent="0.3">
      <c r="D120" s="10">
        <v>116</v>
      </c>
      <c r="E120" t="str">
        <f t="shared" si="32"/>
        <v>천상 베기</v>
      </c>
      <c r="F120">
        <f t="shared" si="19"/>
        <v>36</v>
      </c>
      <c r="G120">
        <f t="shared" si="28"/>
        <v>50000</v>
      </c>
      <c r="H120" t="str">
        <f t="shared" si="17"/>
        <v>심연 베기</v>
      </c>
      <c r="I120">
        <f t="shared" si="23"/>
        <v>50</v>
      </c>
      <c r="J120">
        <f t="shared" si="29"/>
        <v>1300</v>
      </c>
      <c r="K120" s="10">
        <v>116</v>
      </c>
      <c r="L120" s="10" t="str">
        <f t="shared" si="30"/>
        <v>36,50</v>
      </c>
      <c r="M120" s="10" t="str">
        <f t="shared" si="31"/>
        <v>500,13</v>
      </c>
    </row>
    <row r="121" spans="4:13" x14ac:dyDescent="0.3">
      <c r="D121" s="9">
        <v>117</v>
      </c>
      <c r="E121" t="str">
        <f t="shared" si="32"/>
        <v>귀신 베기</v>
      </c>
      <c r="F121">
        <f t="shared" si="19"/>
        <v>39</v>
      </c>
      <c r="G121">
        <f t="shared" si="28"/>
        <v>31000</v>
      </c>
      <c r="H121" t="str">
        <f t="shared" si="17"/>
        <v>섬광 베기</v>
      </c>
      <c r="I121">
        <f t="shared" si="23"/>
        <v>47</v>
      </c>
      <c r="J121">
        <f t="shared" si="29"/>
        <v>4500</v>
      </c>
      <c r="K121" s="10">
        <v>117</v>
      </c>
      <c r="L121" s="10" t="str">
        <f t="shared" si="30"/>
        <v>39,47</v>
      </c>
      <c r="M121" s="10" t="str">
        <f t="shared" si="31"/>
        <v>310,45</v>
      </c>
    </row>
    <row r="122" spans="4:13" x14ac:dyDescent="0.3">
      <c r="D122" s="10">
        <v>118</v>
      </c>
      <c r="E122" t="str">
        <f t="shared" si="32"/>
        <v>금강 베기</v>
      </c>
      <c r="F122">
        <f t="shared" si="19"/>
        <v>43</v>
      </c>
      <c r="G122">
        <f t="shared" si="28"/>
        <v>12000</v>
      </c>
      <c r="H122" t="str">
        <f t="shared" si="17"/>
        <v>태극 베기</v>
      </c>
      <c r="I122">
        <f t="shared" si="23"/>
        <v>55</v>
      </c>
      <c r="J122">
        <f t="shared" si="29"/>
        <v>19</v>
      </c>
      <c r="K122" s="10">
        <v>118</v>
      </c>
      <c r="L122" s="10" t="str">
        <f t="shared" si="30"/>
        <v>43,55</v>
      </c>
      <c r="M122" s="10" t="str">
        <f t="shared" si="31"/>
        <v>120,0.19</v>
      </c>
    </row>
    <row r="123" spans="4:13" x14ac:dyDescent="0.3">
      <c r="D123" s="10">
        <v>119</v>
      </c>
      <c r="E123" t="str">
        <f t="shared" si="32"/>
        <v>귀살 베기</v>
      </c>
      <c r="F123">
        <f t="shared" si="19"/>
        <v>60</v>
      </c>
      <c r="G123">
        <f t="shared" si="28"/>
        <v>64</v>
      </c>
      <c r="H123" t="str">
        <f t="shared" si="17"/>
        <v>천구 베기</v>
      </c>
      <c r="I123">
        <f t="shared" si="23"/>
        <v>61</v>
      </c>
      <c r="J123">
        <f t="shared" si="29"/>
        <v>25</v>
      </c>
      <c r="K123" s="10">
        <v>119</v>
      </c>
      <c r="L123" s="10" t="str">
        <f t="shared" si="30"/>
        <v>60,61</v>
      </c>
      <c r="M123" s="10" t="str">
        <f t="shared" si="31"/>
        <v>0.64,0.25</v>
      </c>
    </row>
    <row r="124" spans="4:13" x14ac:dyDescent="0.3">
      <c r="D124" s="10">
        <v>120</v>
      </c>
      <c r="E124" t="str">
        <f t="shared" si="32"/>
        <v>지옥 베기</v>
      </c>
      <c r="F124">
        <f t="shared" si="19"/>
        <v>35</v>
      </c>
      <c r="G124">
        <f t="shared" si="28"/>
        <v>95000</v>
      </c>
      <c r="H124" t="str">
        <f t="shared" si="17"/>
        <v>신선 베기</v>
      </c>
      <c r="I124">
        <f t="shared" si="23"/>
        <v>54</v>
      </c>
      <c r="J124">
        <f t="shared" si="29"/>
        <v>220</v>
      </c>
      <c r="K124" s="10">
        <v>120</v>
      </c>
      <c r="L124" s="10" t="str">
        <f t="shared" si="30"/>
        <v>35,54</v>
      </c>
      <c r="M124" s="10" t="str">
        <f t="shared" si="31"/>
        <v>950,2.2</v>
      </c>
    </row>
    <row r="125" spans="4:13" x14ac:dyDescent="0.3">
      <c r="D125" s="10">
        <v>121</v>
      </c>
      <c r="E125" t="str">
        <f t="shared" si="32"/>
        <v>천상 베기</v>
      </c>
      <c r="F125">
        <f t="shared" si="19"/>
        <v>36</v>
      </c>
      <c r="G125">
        <f t="shared" si="28"/>
        <v>52500</v>
      </c>
      <c r="H125" t="str">
        <f t="shared" si="17"/>
        <v>심연 베기</v>
      </c>
      <c r="I125">
        <f t="shared" si="23"/>
        <v>50</v>
      </c>
      <c r="J125">
        <f t="shared" si="29"/>
        <v>1375</v>
      </c>
      <c r="K125" s="10">
        <v>121</v>
      </c>
      <c r="L125" s="10" t="str">
        <f t="shared" si="30"/>
        <v>36,50</v>
      </c>
      <c r="M125" s="10" t="str">
        <f t="shared" si="31"/>
        <v>525,13.75</v>
      </c>
    </row>
    <row r="126" spans="4:13" x14ac:dyDescent="0.3">
      <c r="D126" s="10">
        <v>122</v>
      </c>
      <c r="E126" t="str">
        <f t="shared" si="32"/>
        <v>귀신 베기</v>
      </c>
      <c r="F126">
        <f t="shared" si="19"/>
        <v>39</v>
      </c>
      <c r="G126">
        <f t="shared" si="28"/>
        <v>32500</v>
      </c>
      <c r="H126" t="str">
        <f t="shared" si="17"/>
        <v>섬광 베기</v>
      </c>
      <c r="I126">
        <f t="shared" si="23"/>
        <v>47</v>
      </c>
      <c r="J126">
        <f t="shared" si="29"/>
        <v>4750</v>
      </c>
      <c r="K126" s="10">
        <v>122</v>
      </c>
      <c r="L126" s="10" t="str">
        <f t="shared" si="30"/>
        <v>39,47</v>
      </c>
      <c r="M126" s="10" t="str">
        <f t="shared" si="31"/>
        <v>325,47.5</v>
      </c>
    </row>
    <row r="127" spans="4:13" x14ac:dyDescent="0.3">
      <c r="D127" s="10">
        <v>123</v>
      </c>
      <c r="E127" t="str">
        <f t="shared" si="32"/>
        <v>금강 베기</v>
      </c>
      <c r="F127">
        <f t="shared" si="19"/>
        <v>43</v>
      </c>
      <c r="G127">
        <f t="shared" si="28"/>
        <v>12500</v>
      </c>
      <c r="H127" t="str">
        <f t="shared" si="17"/>
        <v>태극 베기</v>
      </c>
      <c r="I127">
        <f t="shared" si="23"/>
        <v>55</v>
      </c>
      <c r="J127">
        <f t="shared" si="29"/>
        <v>20</v>
      </c>
      <c r="K127" s="10">
        <v>123</v>
      </c>
      <c r="L127" s="10" t="str">
        <f t="shared" si="30"/>
        <v>43,55</v>
      </c>
      <c r="M127" s="10" t="str">
        <f t="shared" si="31"/>
        <v>125,0.2</v>
      </c>
    </row>
    <row r="128" spans="4:13" x14ac:dyDescent="0.3">
      <c r="D128" s="10">
        <v>124</v>
      </c>
      <c r="E128" t="str">
        <f t="shared" si="32"/>
        <v>귀살 베기</v>
      </c>
      <c r="F128">
        <f t="shared" si="19"/>
        <v>60</v>
      </c>
      <c r="G128">
        <f t="shared" si="28"/>
        <v>65</v>
      </c>
      <c r="H128" t="str">
        <f t="shared" si="17"/>
        <v>신수 베기</v>
      </c>
      <c r="I128">
        <f t="shared" si="23"/>
        <v>42</v>
      </c>
      <c r="J128">
        <f t="shared" si="29"/>
        <v>8500</v>
      </c>
      <c r="K128" s="10">
        <v>124</v>
      </c>
      <c r="L128" s="10" t="str">
        <f t="shared" si="30"/>
        <v>60,42</v>
      </c>
      <c r="M128" s="10" t="str">
        <f t="shared" si="31"/>
        <v>0.65,85</v>
      </c>
    </row>
    <row r="129" spans="4:13" x14ac:dyDescent="0.3">
      <c r="D129" s="9">
        <v>125</v>
      </c>
      <c r="E129" t="str">
        <f t="shared" si="32"/>
        <v>지옥 베기</v>
      </c>
      <c r="F129">
        <f t="shared" si="19"/>
        <v>35</v>
      </c>
      <c r="G129">
        <f t="shared" si="28"/>
        <v>100000</v>
      </c>
      <c r="H129" t="str">
        <f t="shared" ref="H129:H192" si="33">H114</f>
        <v>신선 베기</v>
      </c>
      <c r="I129">
        <f t="shared" si="23"/>
        <v>54</v>
      </c>
      <c r="J129">
        <f t="shared" si="29"/>
        <v>225</v>
      </c>
      <c r="K129" s="10">
        <v>125</v>
      </c>
      <c r="L129" s="10" t="str">
        <f t="shared" si="30"/>
        <v>35,54</v>
      </c>
      <c r="M129" s="10" t="str">
        <f t="shared" si="31"/>
        <v>1000,2.25</v>
      </c>
    </row>
    <row r="130" spans="4:13" x14ac:dyDescent="0.3">
      <c r="D130" s="10">
        <v>126</v>
      </c>
      <c r="E130" t="str">
        <f t="shared" si="32"/>
        <v>천상 베기</v>
      </c>
      <c r="F130">
        <f t="shared" si="19"/>
        <v>36</v>
      </c>
      <c r="G130">
        <f t="shared" si="28"/>
        <v>55000</v>
      </c>
      <c r="H130" t="str">
        <f t="shared" si="33"/>
        <v>심연 베기</v>
      </c>
      <c r="I130">
        <f t="shared" si="23"/>
        <v>50</v>
      </c>
      <c r="J130">
        <f t="shared" si="29"/>
        <v>1450</v>
      </c>
      <c r="K130" s="10">
        <v>126</v>
      </c>
      <c r="L130" s="10" t="str">
        <f t="shared" si="30"/>
        <v>36,50</v>
      </c>
      <c r="M130" s="10" t="str">
        <f t="shared" si="31"/>
        <v>550,14.5</v>
      </c>
    </row>
    <row r="131" spans="4:13" x14ac:dyDescent="0.3">
      <c r="D131" s="10">
        <v>127</v>
      </c>
      <c r="E131" t="str">
        <f t="shared" si="32"/>
        <v>귀신 베기</v>
      </c>
      <c r="F131">
        <f t="shared" si="19"/>
        <v>39</v>
      </c>
      <c r="G131">
        <f t="shared" si="28"/>
        <v>34000</v>
      </c>
      <c r="H131" t="str">
        <f t="shared" si="33"/>
        <v>섬광 베기</v>
      </c>
      <c r="I131">
        <f t="shared" si="23"/>
        <v>47</v>
      </c>
      <c r="J131">
        <f t="shared" si="29"/>
        <v>5000</v>
      </c>
      <c r="K131" s="10">
        <v>127</v>
      </c>
      <c r="L131" s="10" t="str">
        <f t="shared" si="30"/>
        <v>39,47</v>
      </c>
      <c r="M131" s="10" t="str">
        <f t="shared" si="31"/>
        <v>340,50</v>
      </c>
    </row>
    <row r="132" spans="4:13" x14ac:dyDescent="0.3">
      <c r="D132" s="10">
        <v>128</v>
      </c>
      <c r="E132" t="str">
        <f t="shared" si="32"/>
        <v>금강 베기</v>
      </c>
      <c r="F132">
        <f t="shared" ref="F132:F195" si="34">VLOOKUP(E132,$Q:$R,2,FALSE)</f>
        <v>43</v>
      </c>
      <c r="G132">
        <f t="shared" si="28"/>
        <v>13000</v>
      </c>
      <c r="H132" t="str">
        <f t="shared" si="33"/>
        <v>태극 베기</v>
      </c>
      <c r="I132">
        <f t="shared" si="23"/>
        <v>55</v>
      </c>
      <c r="J132">
        <f t="shared" si="29"/>
        <v>21</v>
      </c>
      <c r="K132" s="10">
        <v>128</v>
      </c>
      <c r="L132" s="10" t="str">
        <f t="shared" si="30"/>
        <v>43,55</v>
      </c>
      <c r="M132" s="10" t="str">
        <f t="shared" si="31"/>
        <v>130,0.21</v>
      </c>
    </row>
    <row r="133" spans="4:13" x14ac:dyDescent="0.3">
      <c r="D133" s="10">
        <v>129</v>
      </c>
      <c r="E133" t="str">
        <f t="shared" si="32"/>
        <v>귀살 베기</v>
      </c>
      <c r="F133">
        <f t="shared" si="34"/>
        <v>60</v>
      </c>
      <c r="G133">
        <f t="shared" si="28"/>
        <v>66</v>
      </c>
      <c r="H133" t="str">
        <f t="shared" si="33"/>
        <v>흉수 베기</v>
      </c>
      <c r="I133">
        <f t="shared" si="23"/>
        <v>46</v>
      </c>
      <c r="J133">
        <f t="shared" si="29"/>
        <v>850</v>
      </c>
      <c r="K133" s="10">
        <v>129</v>
      </c>
      <c r="L133" s="10" t="str">
        <f t="shared" si="30"/>
        <v>60,46</v>
      </c>
      <c r="M133" s="10" t="str">
        <f t="shared" si="31"/>
        <v>0.66,8.5</v>
      </c>
    </row>
    <row r="134" spans="4:13" x14ac:dyDescent="0.3">
      <c r="D134" s="10">
        <v>130</v>
      </c>
      <c r="E134" t="str">
        <f t="shared" si="32"/>
        <v>지옥 베기</v>
      </c>
      <c r="F134">
        <f t="shared" si="34"/>
        <v>35</v>
      </c>
      <c r="G134">
        <f t="shared" si="28"/>
        <v>105000</v>
      </c>
      <c r="H134" t="str">
        <f t="shared" si="33"/>
        <v>신선 베기</v>
      </c>
      <c r="I134">
        <f t="shared" si="23"/>
        <v>54</v>
      </c>
      <c r="J134">
        <f t="shared" si="29"/>
        <v>230</v>
      </c>
      <c r="K134" s="10">
        <v>130</v>
      </c>
      <c r="L134" s="10" t="str">
        <f t="shared" si="30"/>
        <v>35,54</v>
      </c>
      <c r="M134" s="10" t="str">
        <f t="shared" si="31"/>
        <v>1050,2.3</v>
      </c>
    </row>
    <row r="135" spans="4:13" x14ac:dyDescent="0.3">
      <c r="D135" s="10">
        <v>131</v>
      </c>
      <c r="E135" t="str">
        <f t="shared" si="32"/>
        <v>천상 베기</v>
      </c>
      <c r="F135">
        <f t="shared" si="34"/>
        <v>36</v>
      </c>
      <c r="G135">
        <f t="shared" si="28"/>
        <v>57500</v>
      </c>
      <c r="H135" t="str">
        <f t="shared" si="33"/>
        <v>심연 베기</v>
      </c>
      <c r="I135">
        <f t="shared" si="23"/>
        <v>50</v>
      </c>
      <c r="J135">
        <f t="shared" si="29"/>
        <v>1525</v>
      </c>
      <c r="K135" s="10">
        <v>131</v>
      </c>
      <c r="L135" s="10" t="str">
        <f t="shared" si="30"/>
        <v>36,50</v>
      </c>
      <c r="M135" s="10" t="str">
        <f t="shared" si="31"/>
        <v>575,15.25</v>
      </c>
    </row>
    <row r="136" spans="4:13" x14ac:dyDescent="0.3">
      <c r="D136" s="10">
        <v>132</v>
      </c>
      <c r="E136" t="str">
        <f t="shared" si="32"/>
        <v>귀신 베기</v>
      </c>
      <c r="F136">
        <f t="shared" si="34"/>
        <v>39</v>
      </c>
      <c r="G136">
        <f t="shared" si="28"/>
        <v>35500</v>
      </c>
      <c r="H136" t="str">
        <f t="shared" si="33"/>
        <v>섬광 베기</v>
      </c>
      <c r="I136">
        <f t="shared" si="23"/>
        <v>47</v>
      </c>
      <c r="J136">
        <f t="shared" si="29"/>
        <v>5250</v>
      </c>
      <c r="K136" s="10">
        <v>132</v>
      </c>
      <c r="L136" s="10" t="str">
        <f t="shared" si="30"/>
        <v>39,47</v>
      </c>
      <c r="M136" s="10" t="str">
        <f t="shared" si="31"/>
        <v>355,52.5</v>
      </c>
    </row>
    <row r="137" spans="4:13" x14ac:dyDescent="0.3">
      <c r="D137" s="9">
        <v>133</v>
      </c>
      <c r="E137" t="str">
        <f t="shared" si="32"/>
        <v>금강 베기</v>
      </c>
      <c r="F137">
        <f t="shared" si="34"/>
        <v>43</v>
      </c>
      <c r="G137">
        <f t="shared" si="28"/>
        <v>13500</v>
      </c>
      <c r="H137" t="str">
        <f t="shared" si="33"/>
        <v>태극 베기</v>
      </c>
      <c r="I137">
        <f t="shared" si="23"/>
        <v>55</v>
      </c>
      <c r="J137">
        <f t="shared" si="29"/>
        <v>22</v>
      </c>
      <c r="K137" s="10">
        <v>133</v>
      </c>
      <c r="L137" s="10" t="str">
        <f t="shared" si="30"/>
        <v>43,55</v>
      </c>
      <c r="M137" s="10" t="str">
        <f t="shared" si="31"/>
        <v>135,0.22</v>
      </c>
    </row>
    <row r="138" spans="4:13" x14ac:dyDescent="0.3">
      <c r="D138" s="10">
        <v>134</v>
      </c>
      <c r="E138" t="str">
        <f t="shared" si="32"/>
        <v>귀살 베기</v>
      </c>
      <c r="F138">
        <f t="shared" si="34"/>
        <v>60</v>
      </c>
      <c r="G138">
        <f t="shared" si="28"/>
        <v>67</v>
      </c>
      <c r="H138" t="str">
        <f t="shared" si="33"/>
        <v>천구 베기</v>
      </c>
      <c r="I138">
        <f t="shared" si="23"/>
        <v>61</v>
      </c>
      <c r="J138">
        <f t="shared" si="29"/>
        <v>27.5</v>
      </c>
      <c r="K138" s="10">
        <v>134</v>
      </c>
      <c r="L138" s="10" t="str">
        <f t="shared" si="30"/>
        <v>60,61</v>
      </c>
      <c r="M138" s="10" t="str">
        <f t="shared" si="31"/>
        <v>0.67,0.275</v>
      </c>
    </row>
    <row r="139" spans="4:13" x14ac:dyDescent="0.3">
      <c r="D139" s="10">
        <v>135</v>
      </c>
      <c r="E139" t="str">
        <f t="shared" si="32"/>
        <v>지옥 베기</v>
      </c>
      <c r="F139">
        <f t="shared" si="34"/>
        <v>35</v>
      </c>
      <c r="G139">
        <f t="shared" si="28"/>
        <v>110000</v>
      </c>
      <c r="H139" t="str">
        <f t="shared" si="33"/>
        <v>신선 베기</v>
      </c>
      <c r="I139">
        <f t="shared" si="23"/>
        <v>54</v>
      </c>
      <c r="J139">
        <f t="shared" si="29"/>
        <v>235</v>
      </c>
      <c r="K139" s="10">
        <v>135</v>
      </c>
      <c r="L139" s="10" t="str">
        <f t="shared" si="30"/>
        <v>35,54</v>
      </c>
      <c r="M139" s="10" t="str">
        <f t="shared" si="31"/>
        <v>1100,2.35</v>
      </c>
    </row>
    <row r="140" spans="4:13" x14ac:dyDescent="0.3">
      <c r="D140" s="10">
        <v>136</v>
      </c>
      <c r="E140" t="str">
        <f t="shared" si="32"/>
        <v>천상 베기</v>
      </c>
      <c r="F140">
        <f t="shared" si="34"/>
        <v>36</v>
      </c>
      <c r="G140">
        <f t="shared" si="28"/>
        <v>60000</v>
      </c>
      <c r="H140" t="str">
        <f t="shared" si="33"/>
        <v>심연 베기</v>
      </c>
      <c r="I140">
        <f t="shared" si="23"/>
        <v>50</v>
      </c>
      <c r="J140">
        <f t="shared" si="29"/>
        <v>1600</v>
      </c>
      <c r="K140" s="10">
        <v>136</v>
      </c>
      <c r="L140" s="10" t="str">
        <f t="shared" si="30"/>
        <v>36,50</v>
      </c>
      <c r="M140" s="10" t="str">
        <f t="shared" si="31"/>
        <v>600,16</v>
      </c>
    </row>
    <row r="141" spans="4:13" x14ac:dyDescent="0.3">
      <c r="D141" s="10">
        <v>137</v>
      </c>
      <c r="E141" t="str">
        <f t="shared" si="32"/>
        <v>귀신 베기</v>
      </c>
      <c r="F141">
        <f t="shared" si="34"/>
        <v>39</v>
      </c>
      <c r="G141">
        <f t="shared" si="28"/>
        <v>37000</v>
      </c>
      <c r="H141" t="str">
        <f t="shared" si="33"/>
        <v>섬광 베기</v>
      </c>
      <c r="I141">
        <f t="shared" ref="I141:I204" si="35">VLOOKUP(H141,$Q:$R,2,FALSE)</f>
        <v>47</v>
      </c>
      <c r="J141">
        <f t="shared" si="29"/>
        <v>5500</v>
      </c>
      <c r="K141" s="10">
        <v>137</v>
      </c>
      <c r="L141" s="10" t="str">
        <f t="shared" si="30"/>
        <v>39,47</v>
      </c>
      <c r="M141" s="10" t="str">
        <f t="shared" si="31"/>
        <v>370,55</v>
      </c>
    </row>
    <row r="142" spans="4:13" x14ac:dyDescent="0.3">
      <c r="D142" s="9">
        <v>138</v>
      </c>
      <c r="E142" t="str">
        <f t="shared" si="32"/>
        <v>금강 베기</v>
      </c>
      <c r="F142">
        <f t="shared" si="34"/>
        <v>43</v>
      </c>
      <c r="G142">
        <f t="shared" si="28"/>
        <v>14000</v>
      </c>
      <c r="H142" t="str">
        <f t="shared" si="33"/>
        <v>태극 베기</v>
      </c>
      <c r="I142">
        <f t="shared" si="35"/>
        <v>55</v>
      </c>
      <c r="J142">
        <f t="shared" si="29"/>
        <v>23</v>
      </c>
      <c r="K142" s="10">
        <v>138</v>
      </c>
      <c r="L142" s="10" t="str">
        <f t="shared" si="30"/>
        <v>43,55</v>
      </c>
      <c r="M142" s="10" t="str">
        <f t="shared" si="31"/>
        <v>140,0.23</v>
      </c>
    </row>
    <row r="143" spans="4:13" x14ac:dyDescent="0.3">
      <c r="D143" s="10">
        <v>139</v>
      </c>
      <c r="E143" t="str">
        <f t="shared" si="32"/>
        <v>귀살 베기</v>
      </c>
      <c r="F143">
        <f t="shared" si="34"/>
        <v>60</v>
      </c>
      <c r="G143">
        <f t="shared" si="28"/>
        <v>68</v>
      </c>
      <c r="H143" t="str">
        <f t="shared" si="33"/>
        <v>신수 베기</v>
      </c>
      <c r="I143">
        <f t="shared" si="35"/>
        <v>42</v>
      </c>
      <c r="J143">
        <f t="shared" si="29"/>
        <v>9000</v>
      </c>
      <c r="K143" s="10">
        <v>139</v>
      </c>
      <c r="L143" s="10" t="str">
        <f t="shared" si="30"/>
        <v>60,42</v>
      </c>
      <c r="M143" s="10" t="str">
        <f t="shared" si="31"/>
        <v>0.68,90</v>
      </c>
    </row>
    <row r="144" spans="4:13" x14ac:dyDescent="0.3">
      <c r="D144" s="10">
        <v>140</v>
      </c>
      <c r="E144" t="str">
        <f t="shared" si="32"/>
        <v>지옥 베기</v>
      </c>
      <c r="F144">
        <f t="shared" si="34"/>
        <v>35</v>
      </c>
      <c r="G144">
        <f t="shared" si="28"/>
        <v>115000</v>
      </c>
      <c r="H144" t="str">
        <f t="shared" si="33"/>
        <v>신선 베기</v>
      </c>
      <c r="I144">
        <f t="shared" si="35"/>
        <v>54</v>
      </c>
      <c r="J144">
        <f t="shared" si="29"/>
        <v>240</v>
      </c>
      <c r="K144" s="10">
        <v>140</v>
      </c>
      <c r="L144" s="10" t="str">
        <f t="shared" si="30"/>
        <v>35,54</v>
      </c>
      <c r="M144" s="10" t="str">
        <f t="shared" si="31"/>
        <v>1150,2.4</v>
      </c>
    </row>
    <row r="145" spans="4:13" x14ac:dyDescent="0.3">
      <c r="D145" s="10">
        <v>141</v>
      </c>
      <c r="E145" t="str">
        <f t="shared" si="32"/>
        <v>천상 베기</v>
      </c>
      <c r="F145">
        <f t="shared" si="34"/>
        <v>36</v>
      </c>
      <c r="G145">
        <f t="shared" si="28"/>
        <v>62500</v>
      </c>
      <c r="H145" t="str">
        <f t="shared" si="33"/>
        <v>심연 베기</v>
      </c>
      <c r="I145">
        <f t="shared" si="35"/>
        <v>50</v>
      </c>
      <c r="J145">
        <f t="shared" si="29"/>
        <v>1675</v>
      </c>
      <c r="K145" s="10">
        <v>141</v>
      </c>
      <c r="L145" s="10" t="str">
        <f t="shared" si="30"/>
        <v>36,50</v>
      </c>
      <c r="M145" s="10" t="str">
        <f t="shared" si="31"/>
        <v>625,16.75</v>
      </c>
    </row>
    <row r="146" spans="4:13" x14ac:dyDescent="0.3">
      <c r="D146" s="10">
        <v>142</v>
      </c>
      <c r="E146" t="str">
        <f t="shared" si="32"/>
        <v>귀신 베기</v>
      </c>
      <c r="F146">
        <f t="shared" si="34"/>
        <v>39</v>
      </c>
      <c r="G146">
        <f t="shared" si="28"/>
        <v>38500</v>
      </c>
      <c r="H146" t="str">
        <f t="shared" si="33"/>
        <v>섬광 베기</v>
      </c>
      <c r="I146">
        <f t="shared" si="35"/>
        <v>47</v>
      </c>
      <c r="J146">
        <f t="shared" si="29"/>
        <v>5750</v>
      </c>
      <c r="K146" s="10">
        <v>142</v>
      </c>
      <c r="L146" s="10" t="str">
        <f t="shared" si="30"/>
        <v>39,47</v>
      </c>
      <c r="M146" s="10" t="str">
        <f t="shared" si="31"/>
        <v>385,57.5</v>
      </c>
    </row>
    <row r="147" spans="4:13" x14ac:dyDescent="0.3">
      <c r="D147" s="10">
        <v>143</v>
      </c>
      <c r="E147" t="str">
        <f t="shared" si="32"/>
        <v>금강 베기</v>
      </c>
      <c r="F147">
        <f t="shared" si="34"/>
        <v>43</v>
      </c>
      <c r="G147">
        <f t="shared" si="28"/>
        <v>14500</v>
      </c>
      <c r="H147" t="str">
        <f t="shared" si="33"/>
        <v>태극 베기</v>
      </c>
      <c r="I147">
        <f t="shared" si="35"/>
        <v>55</v>
      </c>
      <c r="J147">
        <f t="shared" si="29"/>
        <v>24</v>
      </c>
      <c r="K147" s="10">
        <v>143</v>
      </c>
      <c r="L147" s="10" t="str">
        <f t="shared" si="30"/>
        <v>43,55</v>
      </c>
      <c r="M147" s="10" t="str">
        <f t="shared" si="31"/>
        <v>145,0.24</v>
      </c>
    </row>
    <row r="148" spans="4:13" x14ac:dyDescent="0.3">
      <c r="D148" s="10">
        <v>144</v>
      </c>
      <c r="E148" t="str">
        <f t="shared" si="32"/>
        <v>귀살 베기</v>
      </c>
      <c r="F148">
        <f t="shared" si="34"/>
        <v>60</v>
      </c>
      <c r="G148">
        <f t="shared" si="28"/>
        <v>69</v>
      </c>
      <c r="H148" t="str">
        <f t="shared" si="33"/>
        <v>흉수 베기</v>
      </c>
      <c r="I148">
        <f t="shared" si="35"/>
        <v>46</v>
      </c>
      <c r="J148">
        <f t="shared" si="29"/>
        <v>900</v>
      </c>
      <c r="K148" s="10">
        <v>144</v>
      </c>
      <c r="L148" s="10" t="str">
        <f t="shared" si="30"/>
        <v>60,46</v>
      </c>
      <c r="M148" s="10" t="str">
        <f t="shared" si="31"/>
        <v>0.69,9</v>
      </c>
    </row>
    <row r="149" spans="4:13" x14ac:dyDescent="0.3">
      <c r="D149" s="10">
        <v>145</v>
      </c>
      <c r="E149" t="str">
        <f t="shared" si="32"/>
        <v>지옥 베기</v>
      </c>
      <c r="F149">
        <f t="shared" si="34"/>
        <v>35</v>
      </c>
      <c r="G149">
        <f t="shared" si="28"/>
        <v>120000</v>
      </c>
      <c r="H149" t="str">
        <f t="shared" si="33"/>
        <v>신선 베기</v>
      </c>
      <c r="I149">
        <f t="shared" si="35"/>
        <v>54</v>
      </c>
      <c r="J149">
        <f t="shared" si="29"/>
        <v>245</v>
      </c>
      <c r="K149" s="10">
        <v>145</v>
      </c>
      <c r="L149" s="10" t="str">
        <f t="shared" si="30"/>
        <v>35,54</v>
      </c>
      <c r="M149" s="10" t="str">
        <f t="shared" si="31"/>
        <v>1200,2.45</v>
      </c>
    </row>
    <row r="150" spans="4:13" x14ac:dyDescent="0.3">
      <c r="D150" s="9">
        <v>146</v>
      </c>
      <c r="E150" t="str">
        <f t="shared" si="32"/>
        <v>천상 베기</v>
      </c>
      <c r="F150">
        <f t="shared" si="34"/>
        <v>36</v>
      </c>
      <c r="G150">
        <f t="shared" si="28"/>
        <v>65000</v>
      </c>
      <c r="H150" t="str">
        <f t="shared" si="33"/>
        <v>심연 베기</v>
      </c>
      <c r="I150">
        <f t="shared" si="35"/>
        <v>50</v>
      </c>
      <c r="J150">
        <f t="shared" si="29"/>
        <v>1750</v>
      </c>
      <c r="K150" s="10">
        <v>146</v>
      </c>
      <c r="L150" s="10" t="str">
        <f t="shared" si="30"/>
        <v>36,50</v>
      </c>
      <c r="M150" s="10" t="str">
        <f t="shared" si="31"/>
        <v>650,17.5</v>
      </c>
    </row>
    <row r="151" spans="4:13" x14ac:dyDescent="0.3">
      <c r="D151" s="10">
        <v>147</v>
      </c>
      <c r="E151" t="str">
        <f t="shared" si="32"/>
        <v>귀신 베기</v>
      </c>
      <c r="F151">
        <f t="shared" si="34"/>
        <v>39</v>
      </c>
      <c r="G151">
        <f t="shared" si="28"/>
        <v>40000</v>
      </c>
      <c r="H151" t="str">
        <f t="shared" si="33"/>
        <v>섬광 베기</v>
      </c>
      <c r="I151">
        <f t="shared" si="35"/>
        <v>47</v>
      </c>
      <c r="J151">
        <f t="shared" si="29"/>
        <v>6000</v>
      </c>
      <c r="K151" s="10">
        <v>147</v>
      </c>
      <c r="L151" s="10" t="str">
        <f t="shared" si="30"/>
        <v>39,47</v>
      </c>
      <c r="M151" s="10" t="str">
        <f t="shared" si="31"/>
        <v>400,60</v>
      </c>
    </row>
    <row r="152" spans="4:13" x14ac:dyDescent="0.3">
      <c r="D152" s="10">
        <v>148</v>
      </c>
      <c r="E152" t="str">
        <f t="shared" si="32"/>
        <v>금강 베기</v>
      </c>
      <c r="F152">
        <f t="shared" si="34"/>
        <v>43</v>
      </c>
      <c r="G152">
        <f t="shared" si="28"/>
        <v>15000</v>
      </c>
      <c r="H152" t="str">
        <f t="shared" si="33"/>
        <v>태극 베기</v>
      </c>
      <c r="I152">
        <f t="shared" si="35"/>
        <v>55</v>
      </c>
      <c r="J152">
        <f t="shared" si="29"/>
        <v>25</v>
      </c>
      <c r="K152" s="10">
        <v>148</v>
      </c>
      <c r="L152" s="10" t="str">
        <f t="shared" si="30"/>
        <v>43,55</v>
      </c>
      <c r="M152" s="10" t="str">
        <f t="shared" si="31"/>
        <v>150,0.25</v>
      </c>
    </row>
    <row r="153" spans="4:13" x14ac:dyDescent="0.3">
      <c r="D153" s="10">
        <v>149</v>
      </c>
      <c r="E153" t="str">
        <f t="shared" si="32"/>
        <v>귀살 베기</v>
      </c>
      <c r="F153">
        <f t="shared" si="34"/>
        <v>60</v>
      </c>
      <c r="G153">
        <f t="shared" si="28"/>
        <v>70</v>
      </c>
      <c r="H153" t="str">
        <f t="shared" si="33"/>
        <v>천구 베기</v>
      </c>
      <c r="I153">
        <f t="shared" si="35"/>
        <v>61</v>
      </c>
      <c r="J153">
        <f t="shared" si="29"/>
        <v>30</v>
      </c>
      <c r="K153" s="10">
        <v>149</v>
      </c>
      <c r="L153" s="10" t="str">
        <f t="shared" si="30"/>
        <v>60,61</v>
      </c>
      <c r="M153" s="10" t="str">
        <f t="shared" si="31"/>
        <v>0.7,0.3</v>
      </c>
    </row>
    <row r="154" spans="4:13" x14ac:dyDescent="0.3">
      <c r="D154" s="10">
        <v>150</v>
      </c>
      <c r="E154" t="str">
        <f t="shared" si="32"/>
        <v>지옥 베기</v>
      </c>
      <c r="F154">
        <f t="shared" si="34"/>
        <v>35</v>
      </c>
      <c r="G154">
        <f t="shared" ref="G154:G204" si="36">G149+VLOOKUP(E154,$Q$20:$R$31,2,FALSE)</f>
        <v>125000</v>
      </c>
      <c r="H154" t="str">
        <f t="shared" si="33"/>
        <v>신선 베기</v>
      </c>
      <c r="I154">
        <f t="shared" si="35"/>
        <v>54</v>
      </c>
      <c r="J154">
        <f t="shared" ref="J154:J204" si="37">IF(I154=42,J139+$R$23,IF(I154=46,J139+$R$24,IF(I154=61,J139+$R$30,J149+VLOOKUP(H154,$Q$20:$R$31,2,FALSE))))</f>
        <v>250</v>
      </c>
      <c r="K154" s="10">
        <v>150</v>
      </c>
      <c r="L154" s="10" t="str">
        <f t="shared" ref="L154:L204" si="38">IF(H154=0,F154&amp;",-1",F154&amp;","&amp;I154)</f>
        <v>35,54</v>
      </c>
      <c r="M154" s="10" t="str">
        <f t="shared" ref="M154:M204" si="39">IF(H154=0,G154/100&amp;","&amp;0,G154/100&amp;","&amp;J154/100)</f>
        <v>1250,2.5</v>
      </c>
    </row>
    <row r="155" spans="4:13" x14ac:dyDescent="0.3">
      <c r="D155" s="10">
        <v>151</v>
      </c>
      <c r="E155" t="str">
        <f t="shared" si="32"/>
        <v>천상 베기</v>
      </c>
      <c r="F155">
        <f t="shared" si="34"/>
        <v>36</v>
      </c>
      <c r="G155">
        <f t="shared" si="36"/>
        <v>67500</v>
      </c>
      <c r="H155" t="str">
        <f t="shared" si="33"/>
        <v>심연 베기</v>
      </c>
      <c r="I155">
        <f t="shared" si="35"/>
        <v>50</v>
      </c>
      <c r="J155">
        <f t="shared" si="37"/>
        <v>1825</v>
      </c>
      <c r="K155" s="10">
        <v>151</v>
      </c>
      <c r="L155" s="10" t="str">
        <f t="shared" si="38"/>
        <v>36,50</v>
      </c>
      <c r="M155" s="10" t="str">
        <f t="shared" si="39"/>
        <v>675,18.25</v>
      </c>
    </row>
    <row r="156" spans="4:13" x14ac:dyDescent="0.3">
      <c r="D156" s="10">
        <v>152</v>
      </c>
      <c r="E156" t="str">
        <f t="shared" si="32"/>
        <v>귀신 베기</v>
      </c>
      <c r="F156">
        <f t="shared" si="34"/>
        <v>39</v>
      </c>
      <c r="G156">
        <f t="shared" si="36"/>
        <v>41500</v>
      </c>
      <c r="H156" t="str">
        <f t="shared" si="33"/>
        <v>섬광 베기</v>
      </c>
      <c r="I156">
        <f t="shared" si="35"/>
        <v>47</v>
      </c>
      <c r="J156">
        <f t="shared" si="37"/>
        <v>6250</v>
      </c>
      <c r="K156" s="10">
        <v>152</v>
      </c>
      <c r="L156" s="10" t="str">
        <f t="shared" si="38"/>
        <v>39,47</v>
      </c>
      <c r="M156" s="10" t="str">
        <f t="shared" si="39"/>
        <v>415,62.5</v>
      </c>
    </row>
    <row r="157" spans="4:13" x14ac:dyDescent="0.3">
      <c r="D157" s="10">
        <v>153</v>
      </c>
      <c r="E157" t="str">
        <f t="shared" si="32"/>
        <v>금강 베기</v>
      </c>
      <c r="F157">
        <f t="shared" si="34"/>
        <v>43</v>
      </c>
      <c r="G157">
        <f t="shared" si="36"/>
        <v>15500</v>
      </c>
      <c r="H157" t="str">
        <f t="shared" si="33"/>
        <v>태극 베기</v>
      </c>
      <c r="I157">
        <f t="shared" si="35"/>
        <v>55</v>
      </c>
      <c r="J157">
        <f t="shared" si="37"/>
        <v>26</v>
      </c>
      <c r="K157" s="10">
        <v>153</v>
      </c>
      <c r="L157" s="10" t="str">
        <f t="shared" si="38"/>
        <v>43,55</v>
      </c>
      <c r="M157" s="10" t="str">
        <f t="shared" si="39"/>
        <v>155,0.26</v>
      </c>
    </row>
    <row r="158" spans="4:13" x14ac:dyDescent="0.3">
      <c r="D158" s="10">
        <v>154</v>
      </c>
      <c r="E158" t="str">
        <f t="shared" si="32"/>
        <v>귀살 베기</v>
      </c>
      <c r="F158">
        <f t="shared" si="34"/>
        <v>60</v>
      </c>
      <c r="G158">
        <f t="shared" si="36"/>
        <v>71</v>
      </c>
      <c r="H158" t="str">
        <f t="shared" si="33"/>
        <v>신수 베기</v>
      </c>
      <c r="I158">
        <f t="shared" si="35"/>
        <v>42</v>
      </c>
      <c r="J158">
        <f t="shared" si="37"/>
        <v>9500</v>
      </c>
      <c r="K158" s="10">
        <v>154</v>
      </c>
      <c r="L158" s="10" t="str">
        <f t="shared" si="38"/>
        <v>60,42</v>
      </c>
      <c r="M158" s="10" t="str">
        <f t="shared" si="39"/>
        <v>0.71,95</v>
      </c>
    </row>
    <row r="159" spans="4:13" x14ac:dyDescent="0.3">
      <c r="D159" s="10">
        <v>155</v>
      </c>
      <c r="E159" t="str">
        <f t="shared" si="32"/>
        <v>지옥 베기</v>
      </c>
      <c r="F159">
        <f t="shared" si="34"/>
        <v>35</v>
      </c>
      <c r="G159">
        <f t="shared" si="36"/>
        <v>130000</v>
      </c>
      <c r="H159" t="str">
        <f t="shared" si="33"/>
        <v>신선 베기</v>
      </c>
      <c r="I159">
        <f t="shared" si="35"/>
        <v>54</v>
      </c>
      <c r="J159">
        <f t="shared" si="37"/>
        <v>255</v>
      </c>
      <c r="K159" s="10">
        <v>155</v>
      </c>
      <c r="L159" s="10" t="str">
        <f t="shared" si="38"/>
        <v>35,54</v>
      </c>
      <c r="M159" s="10" t="str">
        <f t="shared" si="39"/>
        <v>1300,2.55</v>
      </c>
    </row>
    <row r="160" spans="4:13" x14ac:dyDescent="0.3">
      <c r="D160" s="10">
        <v>156</v>
      </c>
      <c r="E160" t="str">
        <f t="shared" si="32"/>
        <v>천상 베기</v>
      </c>
      <c r="F160">
        <f t="shared" si="34"/>
        <v>36</v>
      </c>
      <c r="G160">
        <f t="shared" si="36"/>
        <v>70000</v>
      </c>
      <c r="H160" t="str">
        <f t="shared" si="33"/>
        <v>심연 베기</v>
      </c>
      <c r="I160">
        <f t="shared" si="35"/>
        <v>50</v>
      </c>
      <c r="J160">
        <f t="shared" si="37"/>
        <v>1900</v>
      </c>
      <c r="K160" s="10">
        <v>156</v>
      </c>
      <c r="L160" s="10" t="str">
        <f t="shared" si="38"/>
        <v>36,50</v>
      </c>
      <c r="M160" s="10" t="str">
        <f t="shared" si="39"/>
        <v>700,19</v>
      </c>
    </row>
    <row r="161" spans="4:13" x14ac:dyDescent="0.3">
      <c r="D161" s="9">
        <v>157</v>
      </c>
      <c r="E161" t="str">
        <f t="shared" si="32"/>
        <v>귀신 베기</v>
      </c>
      <c r="F161">
        <f t="shared" si="34"/>
        <v>39</v>
      </c>
      <c r="G161">
        <f t="shared" si="36"/>
        <v>43000</v>
      </c>
      <c r="H161" t="str">
        <f t="shared" si="33"/>
        <v>섬광 베기</v>
      </c>
      <c r="I161">
        <f t="shared" si="35"/>
        <v>47</v>
      </c>
      <c r="J161">
        <f t="shared" si="37"/>
        <v>6500</v>
      </c>
      <c r="K161" s="10">
        <v>157</v>
      </c>
      <c r="L161" s="10" t="str">
        <f t="shared" si="38"/>
        <v>39,47</v>
      </c>
      <c r="M161" s="10" t="str">
        <f t="shared" si="39"/>
        <v>430,65</v>
      </c>
    </row>
    <row r="162" spans="4:13" x14ac:dyDescent="0.3">
      <c r="D162" s="10">
        <v>158</v>
      </c>
      <c r="E162" t="str">
        <f t="shared" si="32"/>
        <v>금강 베기</v>
      </c>
      <c r="F162">
        <f t="shared" si="34"/>
        <v>43</v>
      </c>
      <c r="G162">
        <f t="shared" si="36"/>
        <v>16000</v>
      </c>
      <c r="H162" t="str">
        <f t="shared" si="33"/>
        <v>태극 베기</v>
      </c>
      <c r="I162">
        <f t="shared" si="35"/>
        <v>55</v>
      </c>
      <c r="J162">
        <f t="shared" si="37"/>
        <v>27</v>
      </c>
      <c r="K162" s="10">
        <v>158</v>
      </c>
      <c r="L162" s="10" t="str">
        <f t="shared" si="38"/>
        <v>43,55</v>
      </c>
      <c r="M162" s="10" t="str">
        <f t="shared" si="39"/>
        <v>160,0.27</v>
      </c>
    </row>
    <row r="163" spans="4:13" x14ac:dyDescent="0.3">
      <c r="D163" s="10">
        <v>159</v>
      </c>
      <c r="E163" t="str">
        <f t="shared" si="32"/>
        <v>귀살 베기</v>
      </c>
      <c r="F163">
        <f t="shared" si="34"/>
        <v>60</v>
      </c>
      <c r="G163">
        <f t="shared" si="36"/>
        <v>72</v>
      </c>
      <c r="H163" t="str">
        <f t="shared" si="33"/>
        <v>흉수 베기</v>
      </c>
      <c r="I163">
        <f t="shared" si="35"/>
        <v>46</v>
      </c>
      <c r="J163">
        <f t="shared" si="37"/>
        <v>950</v>
      </c>
      <c r="K163" s="10">
        <v>159</v>
      </c>
      <c r="L163" s="10" t="str">
        <f t="shared" si="38"/>
        <v>60,46</v>
      </c>
      <c r="M163" s="10" t="str">
        <f t="shared" si="39"/>
        <v>0.72,9.5</v>
      </c>
    </row>
    <row r="164" spans="4:13" x14ac:dyDescent="0.3">
      <c r="D164" s="10">
        <v>160</v>
      </c>
      <c r="E164" t="str">
        <f t="shared" si="32"/>
        <v>지옥 베기</v>
      </c>
      <c r="F164">
        <f t="shared" si="34"/>
        <v>35</v>
      </c>
      <c r="G164">
        <f t="shared" si="36"/>
        <v>135000</v>
      </c>
      <c r="H164" t="str">
        <f t="shared" si="33"/>
        <v>신선 베기</v>
      </c>
      <c r="I164">
        <f t="shared" si="35"/>
        <v>54</v>
      </c>
      <c r="J164">
        <f t="shared" si="37"/>
        <v>260</v>
      </c>
      <c r="K164" s="10">
        <v>160</v>
      </c>
      <c r="L164" s="10" t="str">
        <f t="shared" si="38"/>
        <v>35,54</v>
      </c>
      <c r="M164" s="10" t="str">
        <f t="shared" si="39"/>
        <v>1350,2.6</v>
      </c>
    </row>
    <row r="165" spans="4:13" x14ac:dyDescent="0.3">
      <c r="D165" s="10">
        <v>161</v>
      </c>
      <c r="E165" t="str">
        <f t="shared" si="32"/>
        <v>천상 베기</v>
      </c>
      <c r="F165">
        <f t="shared" si="34"/>
        <v>36</v>
      </c>
      <c r="G165">
        <f t="shared" si="36"/>
        <v>72500</v>
      </c>
      <c r="H165" t="str">
        <f t="shared" si="33"/>
        <v>심연 베기</v>
      </c>
      <c r="I165">
        <f t="shared" si="35"/>
        <v>50</v>
      </c>
      <c r="J165">
        <f t="shared" si="37"/>
        <v>1975</v>
      </c>
      <c r="K165" s="10">
        <v>161</v>
      </c>
      <c r="L165" s="10" t="str">
        <f t="shared" si="38"/>
        <v>36,50</v>
      </c>
      <c r="M165" s="10" t="str">
        <f t="shared" si="39"/>
        <v>725,19.75</v>
      </c>
    </row>
    <row r="166" spans="4:13" x14ac:dyDescent="0.3">
      <c r="D166" s="10">
        <v>162</v>
      </c>
      <c r="E166" t="str">
        <f t="shared" si="32"/>
        <v>귀신 베기</v>
      </c>
      <c r="F166">
        <f t="shared" si="34"/>
        <v>39</v>
      </c>
      <c r="G166">
        <f t="shared" si="36"/>
        <v>44500</v>
      </c>
      <c r="H166" t="str">
        <f t="shared" si="33"/>
        <v>섬광 베기</v>
      </c>
      <c r="I166">
        <f t="shared" si="35"/>
        <v>47</v>
      </c>
      <c r="J166">
        <f t="shared" si="37"/>
        <v>6750</v>
      </c>
      <c r="K166" s="10">
        <v>162</v>
      </c>
      <c r="L166" s="10" t="str">
        <f t="shared" si="38"/>
        <v>39,47</v>
      </c>
      <c r="M166" s="10" t="str">
        <f t="shared" si="39"/>
        <v>445,67.5</v>
      </c>
    </row>
    <row r="167" spans="4:13" x14ac:dyDescent="0.3">
      <c r="D167" s="10">
        <v>163</v>
      </c>
      <c r="E167" t="str">
        <f t="shared" si="32"/>
        <v>금강 베기</v>
      </c>
      <c r="F167">
        <f t="shared" si="34"/>
        <v>43</v>
      </c>
      <c r="G167">
        <f t="shared" si="36"/>
        <v>16500</v>
      </c>
      <c r="H167" t="str">
        <f t="shared" si="33"/>
        <v>태극 베기</v>
      </c>
      <c r="I167">
        <f t="shared" si="35"/>
        <v>55</v>
      </c>
      <c r="J167">
        <f t="shared" si="37"/>
        <v>28</v>
      </c>
      <c r="K167" s="10">
        <v>163</v>
      </c>
      <c r="L167" s="10" t="str">
        <f t="shared" si="38"/>
        <v>43,55</v>
      </c>
      <c r="M167" s="10" t="str">
        <f t="shared" si="39"/>
        <v>165,0.28</v>
      </c>
    </row>
    <row r="168" spans="4:13" x14ac:dyDescent="0.3">
      <c r="D168" s="10">
        <v>164</v>
      </c>
      <c r="E168" t="str">
        <f t="shared" si="32"/>
        <v>귀살 베기</v>
      </c>
      <c r="F168">
        <f t="shared" si="34"/>
        <v>60</v>
      </c>
      <c r="G168">
        <f t="shared" si="36"/>
        <v>73</v>
      </c>
      <c r="H168" t="str">
        <f t="shared" si="33"/>
        <v>천구 베기</v>
      </c>
      <c r="I168">
        <f t="shared" si="35"/>
        <v>61</v>
      </c>
      <c r="J168">
        <f t="shared" si="37"/>
        <v>32.5</v>
      </c>
      <c r="K168" s="10">
        <v>164</v>
      </c>
      <c r="L168" s="10" t="str">
        <f t="shared" si="38"/>
        <v>60,61</v>
      </c>
      <c r="M168" s="10" t="str">
        <f t="shared" si="39"/>
        <v>0.73,0.325</v>
      </c>
    </row>
    <row r="169" spans="4:13" x14ac:dyDescent="0.3">
      <c r="D169" s="10">
        <v>165</v>
      </c>
      <c r="E169" t="str">
        <f t="shared" si="32"/>
        <v>지옥 베기</v>
      </c>
      <c r="F169">
        <f t="shared" si="34"/>
        <v>35</v>
      </c>
      <c r="G169">
        <f t="shared" si="36"/>
        <v>140000</v>
      </c>
      <c r="H169" t="str">
        <f t="shared" si="33"/>
        <v>신선 베기</v>
      </c>
      <c r="I169">
        <f t="shared" si="35"/>
        <v>54</v>
      </c>
      <c r="J169">
        <f t="shared" si="37"/>
        <v>265</v>
      </c>
      <c r="K169" s="10">
        <v>165</v>
      </c>
      <c r="L169" s="10" t="str">
        <f t="shared" si="38"/>
        <v>35,54</v>
      </c>
      <c r="M169" s="10" t="str">
        <f t="shared" si="39"/>
        <v>1400,2.65</v>
      </c>
    </row>
    <row r="170" spans="4:13" x14ac:dyDescent="0.3">
      <c r="D170" s="10">
        <v>166</v>
      </c>
      <c r="E170" t="str">
        <f t="shared" si="32"/>
        <v>천상 베기</v>
      </c>
      <c r="F170">
        <f t="shared" si="34"/>
        <v>36</v>
      </c>
      <c r="G170">
        <f t="shared" si="36"/>
        <v>75000</v>
      </c>
      <c r="H170" t="str">
        <f t="shared" si="33"/>
        <v>심연 베기</v>
      </c>
      <c r="I170">
        <f t="shared" si="35"/>
        <v>50</v>
      </c>
      <c r="J170">
        <f t="shared" si="37"/>
        <v>2050</v>
      </c>
      <c r="K170" s="10">
        <v>166</v>
      </c>
      <c r="L170" s="10" t="str">
        <f t="shared" si="38"/>
        <v>36,50</v>
      </c>
      <c r="M170" s="10" t="str">
        <f t="shared" si="39"/>
        <v>750,20.5</v>
      </c>
    </row>
    <row r="171" spans="4:13" x14ac:dyDescent="0.3">
      <c r="D171" s="10">
        <v>167</v>
      </c>
      <c r="E171" t="str">
        <f t="shared" si="32"/>
        <v>귀신 베기</v>
      </c>
      <c r="F171">
        <f t="shared" si="34"/>
        <v>39</v>
      </c>
      <c r="G171">
        <f t="shared" si="36"/>
        <v>46000</v>
      </c>
      <c r="H171" t="str">
        <f t="shared" si="33"/>
        <v>섬광 베기</v>
      </c>
      <c r="I171">
        <f t="shared" si="35"/>
        <v>47</v>
      </c>
      <c r="J171">
        <f t="shared" si="37"/>
        <v>7000</v>
      </c>
      <c r="K171" s="10">
        <v>167</v>
      </c>
      <c r="L171" s="10" t="str">
        <f t="shared" si="38"/>
        <v>39,47</v>
      </c>
      <c r="M171" s="10" t="str">
        <f t="shared" si="39"/>
        <v>460,70</v>
      </c>
    </row>
    <row r="172" spans="4:13" x14ac:dyDescent="0.3">
      <c r="D172" s="9">
        <v>168</v>
      </c>
      <c r="E172" t="str">
        <f t="shared" si="32"/>
        <v>금강 베기</v>
      </c>
      <c r="F172">
        <f t="shared" si="34"/>
        <v>43</v>
      </c>
      <c r="G172">
        <f t="shared" si="36"/>
        <v>17000</v>
      </c>
      <c r="H172" t="str">
        <f t="shared" si="33"/>
        <v>태극 베기</v>
      </c>
      <c r="I172">
        <f t="shared" si="35"/>
        <v>55</v>
      </c>
      <c r="J172">
        <f t="shared" si="37"/>
        <v>29</v>
      </c>
      <c r="K172" s="10">
        <v>168</v>
      </c>
      <c r="L172" s="10" t="str">
        <f t="shared" si="38"/>
        <v>43,55</v>
      </c>
      <c r="M172" s="10" t="str">
        <f t="shared" si="39"/>
        <v>170,0.29</v>
      </c>
    </row>
    <row r="173" spans="4:13" x14ac:dyDescent="0.3">
      <c r="D173" s="10">
        <v>169</v>
      </c>
      <c r="E173" t="str">
        <f t="shared" si="32"/>
        <v>귀살 베기</v>
      </c>
      <c r="F173">
        <f t="shared" si="34"/>
        <v>60</v>
      </c>
      <c r="G173">
        <f t="shared" si="36"/>
        <v>74</v>
      </c>
      <c r="H173" t="str">
        <f t="shared" si="33"/>
        <v>신수 베기</v>
      </c>
      <c r="I173">
        <f t="shared" si="35"/>
        <v>42</v>
      </c>
      <c r="J173">
        <f t="shared" si="37"/>
        <v>10000</v>
      </c>
      <c r="K173" s="10">
        <v>169</v>
      </c>
      <c r="L173" s="10" t="str">
        <f t="shared" si="38"/>
        <v>60,42</v>
      </c>
      <c r="M173" s="10" t="str">
        <f t="shared" si="39"/>
        <v>0.74,100</v>
      </c>
    </row>
    <row r="174" spans="4:13" x14ac:dyDescent="0.3">
      <c r="D174" s="10">
        <v>170</v>
      </c>
      <c r="E174" t="str">
        <f t="shared" si="32"/>
        <v>지옥 베기</v>
      </c>
      <c r="F174">
        <f t="shared" si="34"/>
        <v>35</v>
      </c>
      <c r="G174">
        <f t="shared" si="36"/>
        <v>145000</v>
      </c>
      <c r="H174" t="str">
        <f t="shared" si="33"/>
        <v>신선 베기</v>
      </c>
      <c r="I174">
        <f t="shared" si="35"/>
        <v>54</v>
      </c>
      <c r="J174">
        <f t="shared" si="37"/>
        <v>270</v>
      </c>
      <c r="K174" s="10">
        <v>170</v>
      </c>
      <c r="L174" s="10" t="str">
        <f t="shared" si="38"/>
        <v>35,54</v>
      </c>
      <c r="M174" s="10" t="str">
        <f t="shared" si="39"/>
        <v>1450,2.7</v>
      </c>
    </row>
    <row r="175" spans="4:13" x14ac:dyDescent="0.3">
      <c r="D175" s="10">
        <v>171</v>
      </c>
      <c r="E175" t="str">
        <f t="shared" si="32"/>
        <v>천상 베기</v>
      </c>
      <c r="F175">
        <f t="shared" si="34"/>
        <v>36</v>
      </c>
      <c r="G175">
        <f t="shared" si="36"/>
        <v>77500</v>
      </c>
      <c r="H175" t="str">
        <f t="shared" si="33"/>
        <v>심연 베기</v>
      </c>
      <c r="I175">
        <f t="shared" si="35"/>
        <v>50</v>
      </c>
      <c r="J175">
        <f t="shared" si="37"/>
        <v>2125</v>
      </c>
      <c r="K175" s="10">
        <v>171</v>
      </c>
      <c r="L175" s="10" t="str">
        <f t="shared" si="38"/>
        <v>36,50</v>
      </c>
      <c r="M175" s="10" t="str">
        <f t="shared" si="39"/>
        <v>775,21.25</v>
      </c>
    </row>
    <row r="176" spans="4:13" x14ac:dyDescent="0.3">
      <c r="D176" s="10">
        <v>172</v>
      </c>
      <c r="E176" t="str">
        <f t="shared" si="32"/>
        <v>귀신 베기</v>
      </c>
      <c r="F176">
        <f t="shared" si="34"/>
        <v>39</v>
      </c>
      <c r="G176">
        <f t="shared" si="36"/>
        <v>47500</v>
      </c>
      <c r="H176" t="str">
        <f t="shared" si="33"/>
        <v>섬광 베기</v>
      </c>
      <c r="I176">
        <f t="shared" si="35"/>
        <v>47</v>
      </c>
      <c r="J176">
        <f t="shared" si="37"/>
        <v>7250</v>
      </c>
      <c r="K176" s="10">
        <v>172</v>
      </c>
      <c r="L176" s="10" t="str">
        <f t="shared" si="38"/>
        <v>39,47</v>
      </c>
      <c r="M176" s="10" t="str">
        <f t="shared" si="39"/>
        <v>475,72.5</v>
      </c>
    </row>
    <row r="177" spans="4:13" x14ac:dyDescent="0.3">
      <c r="D177" s="10">
        <v>173</v>
      </c>
      <c r="E177" t="str">
        <f t="shared" si="32"/>
        <v>금강 베기</v>
      </c>
      <c r="F177">
        <f t="shared" si="34"/>
        <v>43</v>
      </c>
      <c r="G177">
        <f t="shared" si="36"/>
        <v>17500</v>
      </c>
      <c r="H177" t="str">
        <f t="shared" si="33"/>
        <v>태극 베기</v>
      </c>
      <c r="I177">
        <f t="shared" si="35"/>
        <v>55</v>
      </c>
      <c r="J177">
        <f t="shared" si="37"/>
        <v>30</v>
      </c>
      <c r="K177" s="10">
        <v>173</v>
      </c>
      <c r="L177" s="10" t="str">
        <f t="shared" si="38"/>
        <v>43,55</v>
      </c>
      <c r="M177" s="10" t="str">
        <f t="shared" si="39"/>
        <v>175,0.3</v>
      </c>
    </row>
    <row r="178" spans="4:13" x14ac:dyDescent="0.3">
      <c r="D178" s="10">
        <v>174</v>
      </c>
      <c r="E178" t="str">
        <f t="shared" si="32"/>
        <v>귀살 베기</v>
      </c>
      <c r="F178">
        <f t="shared" si="34"/>
        <v>60</v>
      </c>
      <c r="G178">
        <f t="shared" si="36"/>
        <v>75</v>
      </c>
      <c r="H178" t="str">
        <f t="shared" si="33"/>
        <v>흉수 베기</v>
      </c>
      <c r="I178">
        <f t="shared" si="35"/>
        <v>46</v>
      </c>
      <c r="J178">
        <f t="shared" si="37"/>
        <v>1000</v>
      </c>
      <c r="K178" s="10">
        <v>174</v>
      </c>
      <c r="L178" s="10" t="str">
        <f t="shared" si="38"/>
        <v>60,46</v>
      </c>
      <c r="M178" s="10" t="str">
        <f t="shared" si="39"/>
        <v>0.75,10</v>
      </c>
    </row>
    <row r="179" spans="4:13" x14ac:dyDescent="0.3">
      <c r="D179" s="10">
        <v>175</v>
      </c>
      <c r="E179" t="str">
        <f t="shared" si="32"/>
        <v>지옥 베기</v>
      </c>
      <c r="F179">
        <f t="shared" si="34"/>
        <v>35</v>
      </c>
      <c r="G179">
        <f t="shared" si="36"/>
        <v>150000</v>
      </c>
      <c r="H179" t="str">
        <f t="shared" si="33"/>
        <v>신선 베기</v>
      </c>
      <c r="I179">
        <f t="shared" si="35"/>
        <v>54</v>
      </c>
      <c r="J179">
        <f t="shared" si="37"/>
        <v>275</v>
      </c>
      <c r="K179" s="10">
        <v>175</v>
      </c>
      <c r="L179" s="10" t="str">
        <f t="shared" si="38"/>
        <v>35,54</v>
      </c>
      <c r="M179" s="10" t="str">
        <f t="shared" si="39"/>
        <v>1500,2.75</v>
      </c>
    </row>
    <row r="180" spans="4:13" x14ac:dyDescent="0.3">
      <c r="D180" s="10">
        <v>176</v>
      </c>
      <c r="E180" t="str">
        <f t="shared" si="32"/>
        <v>천상 베기</v>
      </c>
      <c r="F180">
        <f t="shared" si="34"/>
        <v>36</v>
      </c>
      <c r="G180">
        <f t="shared" si="36"/>
        <v>80000</v>
      </c>
      <c r="H180" t="str">
        <f t="shared" si="33"/>
        <v>심연 베기</v>
      </c>
      <c r="I180">
        <f t="shared" si="35"/>
        <v>50</v>
      </c>
      <c r="J180">
        <f t="shared" si="37"/>
        <v>2200</v>
      </c>
      <c r="K180" s="10">
        <v>176</v>
      </c>
      <c r="L180" s="10" t="str">
        <f t="shared" si="38"/>
        <v>36,50</v>
      </c>
      <c r="M180" s="10" t="str">
        <f t="shared" si="39"/>
        <v>800,22</v>
      </c>
    </row>
    <row r="181" spans="4:13" x14ac:dyDescent="0.3">
      <c r="D181" s="10">
        <v>177</v>
      </c>
      <c r="E181" t="str">
        <f t="shared" si="32"/>
        <v>귀신 베기</v>
      </c>
      <c r="F181">
        <f t="shared" si="34"/>
        <v>39</v>
      </c>
      <c r="G181">
        <f t="shared" si="36"/>
        <v>49000</v>
      </c>
      <c r="H181" t="str">
        <f t="shared" si="33"/>
        <v>섬광 베기</v>
      </c>
      <c r="I181">
        <f t="shared" si="35"/>
        <v>47</v>
      </c>
      <c r="J181">
        <f t="shared" si="37"/>
        <v>7500</v>
      </c>
      <c r="K181" s="10">
        <v>177</v>
      </c>
      <c r="L181" s="10" t="str">
        <f t="shared" si="38"/>
        <v>39,47</v>
      </c>
      <c r="M181" s="10" t="str">
        <f t="shared" si="39"/>
        <v>490,75</v>
      </c>
    </row>
    <row r="182" spans="4:13" x14ac:dyDescent="0.3">
      <c r="D182" s="10">
        <v>178</v>
      </c>
      <c r="E182" t="str">
        <f t="shared" si="32"/>
        <v>금강 베기</v>
      </c>
      <c r="F182">
        <f t="shared" si="34"/>
        <v>43</v>
      </c>
      <c r="G182">
        <f t="shared" si="36"/>
        <v>18000</v>
      </c>
      <c r="H182" t="str">
        <f t="shared" si="33"/>
        <v>태극 베기</v>
      </c>
      <c r="I182">
        <f t="shared" si="35"/>
        <v>55</v>
      </c>
      <c r="J182">
        <f t="shared" si="37"/>
        <v>31</v>
      </c>
      <c r="K182" s="10">
        <v>178</v>
      </c>
      <c r="L182" s="10" t="str">
        <f t="shared" si="38"/>
        <v>43,55</v>
      </c>
      <c r="M182" s="10" t="str">
        <f t="shared" si="39"/>
        <v>180,0.31</v>
      </c>
    </row>
    <row r="183" spans="4:13" x14ac:dyDescent="0.3">
      <c r="D183" s="9">
        <v>179</v>
      </c>
      <c r="E183" t="str">
        <f t="shared" ref="E183:E246" si="40">E178</f>
        <v>귀살 베기</v>
      </c>
      <c r="F183">
        <f t="shared" si="34"/>
        <v>60</v>
      </c>
      <c r="G183">
        <f t="shared" si="36"/>
        <v>76</v>
      </c>
      <c r="H183" t="str">
        <f t="shared" si="33"/>
        <v>천구 베기</v>
      </c>
      <c r="I183">
        <f t="shared" si="35"/>
        <v>61</v>
      </c>
      <c r="J183">
        <f t="shared" si="37"/>
        <v>35</v>
      </c>
      <c r="K183" s="10">
        <v>179</v>
      </c>
      <c r="L183" s="10" t="str">
        <f t="shared" si="38"/>
        <v>60,61</v>
      </c>
      <c r="M183" s="10" t="str">
        <f t="shared" si="39"/>
        <v>0.76,0.35</v>
      </c>
    </row>
    <row r="184" spans="4:13" x14ac:dyDescent="0.3">
      <c r="D184" s="10">
        <v>180</v>
      </c>
      <c r="E184" t="str">
        <f t="shared" si="40"/>
        <v>지옥 베기</v>
      </c>
      <c r="F184">
        <f t="shared" si="34"/>
        <v>35</v>
      </c>
      <c r="G184">
        <f t="shared" si="36"/>
        <v>155000</v>
      </c>
      <c r="H184" t="str">
        <f t="shared" si="33"/>
        <v>신선 베기</v>
      </c>
      <c r="I184">
        <f t="shared" si="35"/>
        <v>54</v>
      </c>
      <c r="J184">
        <f t="shared" si="37"/>
        <v>280</v>
      </c>
      <c r="K184" s="10">
        <v>180</v>
      </c>
      <c r="L184" s="10" t="str">
        <f t="shared" si="38"/>
        <v>35,54</v>
      </c>
      <c r="M184" s="10" t="str">
        <f t="shared" si="39"/>
        <v>1550,2.8</v>
      </c>
    </row>
    <row r="185" spans="4:13" x14ac:dyDescent="0.3">
      <c r="D185" s="10">
        <v>181</v>
      </c>
      <c r="E185" t="str">
        <f t="shared" si="40"/>
        <v>천상 베기</v>
      </c>
      <c r="F185">
        <f t="shared" si="34"/>
        <v>36</v>
      </c>
      <c r="G185">
        <f t="shared" si="36"/>
        <v>82500</v>
      </c>
      <c r="H185" t="str">
        <f t="shared" si="33"/>
        <v>심연 베기</v>
      </c>
      <c r="I185">
        <f t="shared" si="35"/>
        <v>50</v>
      </c>
      <c r="J185">
        <f t="shared" si="37"/>
        <v>2275</v>
      </c>
      <c r="K185" s="10">
        <v>181</v>
      </c>
      <c r="L185" s="10" t="str">
        <f t="shared" si="38"/>
        <v>36,50</v>
      </c>
      <c r="M185" s="10" t="str">
        <f t="shared" si="39"/>
        <v>825,22.75</v>
      </c>
    </row>
    <row r="186" spans="4:13" x14ac:dyDescent="0.3">
      <c r="D186" s="10">
        <v>182</v>
      </c>
      <c r="E186" t="str">
        <f t="shared" si="40"/>
        <v>귀신 베기</v>
      </c>
      <c r="F186">
        <f t="shared" si="34"/>
        <v>39</v>
      </c>
      <c r="G186">
        <f t="shared" si="36"/>
        <v>50500</v>
      </c>
      <c r="H186" t="str">
        <f t="shared" si="33"/>
        <v>섬광 베기</v>
      </c>
      <c r="I186">
        <f t="shared" si="35"/>
        <v>47</v>
      </c>
      <c r="J186">
        <f t="shared" si="37"/>
        <v>7750</v>
      </c>
      <c r="K186" s="10">
        <v>182</v>
      </c>
      <c r="L186" s="10" t="str">
        <f t="shared" si="38"/>
        <v>39,47</v>
      </c>
      <c r="M186" s="10" t="str">
        <f t="shared" si="39"/>
        <v>505,77.5</v>
      </c>
    </row>
    <row r="187" spans="4:13" x14ac:dyDescent="0.3">
      <c r="D187" s="10">
        <v>183</v>
      </c>
      <c r="E187" t="str">
        <f t="shared" si="40"/>
        <v>금강 베기</v>
      </c>
      <c r="F187">
        <f t="shared" si="34"/>
        <v>43</v>
      </c>
      <c r="G187">
        <f t="shared" si="36"/>
        <v>18500</v>
      </c>
      <c r="H187" t="str">
        <f t="shared" si="33"/>
        <v>태극 베기</v>
      </c>
      <c r="I187">
        <f t="shared" si="35"/>
        <v>55</v>
      </c>
      <c r="J187">
        <f t="shared" si="37"/>
        <v>32</v>
      </c>
      <c r="K187" s="10">
        <v>183</v>
      </c>
      <c r="L187" s="10" t="str">
        <f t="shared" si="38"/>
        <v>43,55</v>
      </c>
      <c r="M187" s="10" t="str">
        <f t="shared" si="39"/>
        <v>185,0.32</v>
      </c>
    </row>
    <row r="188" spans="4:13" x14ac:dyDescent="0.3">
      <c r="D188" s="10">
        <v>184</v>
      </c>
      <c r="E188" t="str">
        <f t="shared" si="40"/>
        <v>귀살 베기</v>
      </c>
      <c r="F188">
        <f t="shared" si="34"/>
        <v>60</v>
      </c>
      <c r="G188">
        <f t="shared" si="36"/>
        <v>77</v>
      </c>
      <c r="H188" t="str">
        <f t="shared" si="33"/>
        <v>신수 베기</v>
      </c>
      <c r="I188">
        <f t="shared" si="35"/>
        <v>42</v>
      </c>
      <c r="J188">
        <f t="shared" si="37"/>
        <v>10500</v>
      </c>
      <c r="K188" s="10">
        <v>184</v>
      </c>
      <c r="L188" s="10" t="str">
        <f t="shared" si="38"/>
        <v>60,42</v>
      </c>
      <c r="M188" s="10" t="str">
        <f t="shared" si="39"/>
        <v>0.77,105</v>
      </c>
    </row>
    <row r="189" spans="4:13" x14ac:dyDescent="0.3">
      <c r="D189" s="10">
        <v>185</v>
      </c>
      <c r="E189" t="str">
        <f t="shared" si="40"/>
        <v>지옥 베기</v>
      </c>
      <c r="F189">
        <f t="shared" si="34"/>
        <v>35</v>
      </c>
      <c r="G189">
        <f t="shared" si="36"/>
        <v>160000</v>
      </c>
      <c r="H189" t="str">
        <f t="shared" si="33"/>
        <v>신선 베기</v>
      </c>
      <c r="I189">
        <f t="shared" si="35"/>
        <v>54</v>
      </c>
      <c r="J189">
        <f t="shared" si="37"/>
        <v>285</v>
      </c>
      <c r="K189" s="10">
        <v>185</v>
      </c>
      <c r="L189" s="10" t="str">
        <f t="shared" si="38"/>
        <v>35,54</v>
      </c>
      <c r="M189" s="10" t="str">
        <f t="shared" si="39"/>
        <v>1600,2.85</v>
      </c>
    </row>
    <row r="190" spans="4:13" x14ac:dyDescent="0.3">
      <c r="D190" s="10">
        <v>186</v>
      </c>
      <c r="E190" t="str">
        <f t="shared" si="40"/>
        <v>천상 베기</v>
      </c>
      <c r="F190">
        <f t="shared" si="34"/>
        <v>36</v>
      </c>
      <c r="G190">
        <f t="shared" si="36"/>
        <v>85000</v>
      </c>
      <c r="H190" t="str">
        <f t="shared" si="33"/>
        <v>심연 베기</v>
      </c>
      <c r="I190">
        <f t="shared" si="35"/>
        <v>50</v>
      </c>
      <c r="J190">
        <f t="shared" si="37"/>
        <v>2350</v>
      </c>
      <c r="K190" s="10">
        <v>186</v>
      </c>
      <c r="L190" s="10" t="str">
        <f t="shared" si="38"/>
        <v>36,50</v>
      </c>
      <c r="M190" s="10" t="str">
        <f t="shared" si="39"/>
        <v>850,23.5</v>
      </c>
    </row>
    <row r="191" spans="4:13" x14ac:dyDescent="0.3">
      <c r="D191" s="10">
        <v>187</v>
      </c>
      <c r="E191" t="str">
        <f t="shared" si="40"/>
        <v>귀신 베기</v>
      </c>
      <c r="F191">
        <f t="shared" si="34"/>
        <v>39</v>
      </c>
      <c r="G191">
        <f t="shared" si="36"/>
        <v>52000</v>
      </c>
      <c r="H191" t="str">
        <f t="shared" si="33"/>
        <v>섬광 베기</v>
      </c>
      <c r="I191">
        <f t="shared" si="35"/>
        <v>47</v>
      </c>
      <c r="J191">
        <f t="shared" si="37"/>
        <v>8000</v>
      </c>
      <c r="K191" s="10">
        <v>187</v>
      </c>
      <c r="L191" s="10" t="str">
        <f t="shared" si="38"/>
        <v>39,47</v>
      </c>
      <c r="M191" s="10" t="str">
        <f t="shared" si="39"/>
        <v>520,80</v>
      </c>
    </row>
    <row r="192" spans="4:13" x14ac:dyDescent="0.3">
      <c r="D192" s="10">
        <v>188</v>
      </c>
      <c r="E192" t="str">
        <f t="shared" si="40"/>
        <v>금강 베기</v>
      </c>
      <c r="F192">
        <f t="shared" si="34"/>
        <v>43</v>
      </c>
      <c r="G192">
        <f t="shared" si="36"/>
        <v>19000</v>
      </c>
      <c r="H192" t="str">
        <f t="shared" si="33"/>
        <v>태극 베기</v>
      </c>
      <c r="I192">
        <f t="shared" si="35"/>
        <v>55</v>
      </c>
      <c r="J192">
        <f t="shared" si="37"/>
        <v>33</v>
      </c>
      <c r="K192" s="10">
        <v>188</v>
      </c>
      <c r="L192" s="10" t="str">
        <f t="shared" si="38"/>
        <v>43,55</v>
      </c>
      <c r="M192" s="10" t="str">
        <f t="shared" si="39"/>
        <v>190,0.33</v>
      </c>
    </row>
    <row r="193" spans="4:13" x14ac:dyDescent="0.3">
      <c r="D193" s="10">
        <v>189</v>
      </c>
      <c r="E193" t="str">
        <f t="shared" si="40"/>
        <v>귀살 베기</v>
      </c>
      <c r="F193">
        <f t="shared" si="34"/>
        <v>60</v>
      </c>
      <c r="G193">
        <f t="shared" si="36"/>
        <v>78</v>
      </c>
      <c r="H193" t="str">
        <f t="shared" ref="H193:H256" si="41">H178</f>
        <v>흉수 베기</v>
      </c>
      <c r="I193">
        <f t="shared" si="35"/>
        <v>46</v>
      </c>
      <c r="J193">
        <f t="shared" si="37"/>
        <v>1050</v>
      </c>
      <c r="K193" s="10">
        <v>189</v>
      </c>
      <c r="L193" s="10" t="str">
        <f t="shared" si="38"/>
        <v>60,46</v>
      </c>
      <c r="M193" s="10" t="str">
        <f t="shared" si="39"/>
        <v>0.78,10.5</v>
      </c>
    </row>
    <row r="194" spans="4:13" x14ac:dyDescent="0.3">
      <c r="D194" s="9">
        <v>190</v>
      </c>
      <c r="E194" t="str">
        <f t="shared" si="40"/>
        <v>지옥 베기</v>
      </c>
      <c r="F194">
        <f t="shared" si="34"/>
        <v>35</v>
      </c>
      <c r="G194">
        <f t="shared" si="36"/>
        <v>165000</v>
      </c>
      <c r="H194" t="str">
        <f t="shared" si="41"/>
        <v>신선 베기</v>
      </c>
      <c r="I194">
        <f t="shared" si="35"/>
        <v>54</v>
      </c>
      <c r="J194">
        <f t="shared" si="37"/>
        <v>290</v>
      </c>
      <c r="K194" s="10">
        <v>190</v>
      </c>
      <c r="L194" s="10" t="str">
        <f t="shared" si="38"/>
        <v>35,54</v>
      </c>
      <c r="M194" s="10" t="str">
        <f t="shared" si="39"/>
        <v>1650,2.9</v>
      </c>
    </row>
    <row r="195" spans="4:13" x14ac:dyDescent="0.3">
      <c r="D195" s="10">
        <v>191</v>
      </c>
      <c r="E195" t="str">
        <f t="shared" si="40"/>
        <v>천상 베기</v>
      </c>
      <c r="F195">
        <f t="shared" si="34"/>
        <v>36</v>
      </c>
      <c r="G195">
        <f t="shared" si="36"/>
        <v>87500</v>
      </c>
      <c r="H195" t="str">
        <f t="shared" si="41"/>
        <v>심연 베기</v>
      </c>
      <c r="I195">
        <f t="shared" si="35"/>
        <v>50</v>
      </c>
      <c r="J195">
        <f t="shared" si="37"/>
        <v>2425</v>
      </c>
      <c r="K195" s="10">
        <v>191</v>
      </c>
      <c r="L195" s="10" t="str">
        <f t="shared" si="38"/>
        <v>36,50</v>
      </c>
      <c r="M195" s="10" t="str">
        <f t="shared" si="39"/>
        <v>875,24.25</v>
      </c>
    </row>
    <row r="196" spans="4:13" x14ac:dyDescent="0.3">
      <c r="D196" s="10">
        <v>192</v>
      </c>
      <c r="E196" t="str">
        <f t="shared" si="40"/>
        <v>귀신 베기</v>
      </c>
      <c r="F196">
        <f t="shared" ref="F196:F259" si="42">VLOOKUP(E196,$Q:$R,2,FALSE)</f>
        <v>39</v>
      </c>
      <c r="G196">
        <f t="shared" si="36"/>
        <v>53500</v>
      </c>
      <c r="H196" t="str">
        <f t="shared" si="41"/>
        <v>섬광 베기</v>
      </c>
      <c r="I196">
        <f t="shared" si="35"/>
        <v>47</v>
      </c>
      <c r="J196">
        <f t="shared" si="37"/>
        <v>8250</v>
      </c>
      <c r="K196" s="10">
        <v>192</v>
      </c>
      <c r="L196" s="10" t="str">
        <f t="shared" si="38"/>
        <v>39,47</v>
      </c>
      <c r="M196" s="10" t="str">
        <f t="shared" si="39"/>
        <v>535,82.5</v>
      </c>
    </row>
    <row r="197" spans="4:13" x14ac:dyDescent="0.3">
      <c r="D197" s="10">
        <v>193</v>
      </c>
      <c r="E197" t="str">
        <f t="shared" si="40"/>
        <v>금강 베기</v>
      </c>
      <c r="F197">
        <f t="shared" si="42"/>
        <v>43</v>
      </c>
      <c r="G197">
        <f t="shared" si="36"/>
        <v>19500</v>
      </c>
      <c r="H197" t="str">
        <f t="shared" si="41"/>
        <v>태극 베기</v>
      </c>
      <c r="I197">
        <f t="shared" si="35"/>
        <v>55</v>
      </c>
      <c r="J197">
        <f t="shared" si="37"/>
        <v>34</v>
      </c>
      <c r="K197" s="10">
        <v>193</v>
      </c>
      <c r="L197" s="10" t="str">
        <f t="shared" si="38"/>
        <v>43,55</v>
      </c>
      <c r="M197" s="10" t="str">
        <f t="shared" si="39"/>
        <v>195,0.34</v>
      </c>
    </row>
    <row r="198" spans="4:13" x14ac:dyDescent="0.3">
      <c r="D198" s="10">
        <v>194</v>
      </c>
      <c r="E198" t="str">
        <f t="shared" si="40"/>
        <v>귀살 베기</v>
      </c>
      <c r="F198">
        <f t="shared" si="42"/>
        <v>60</v>
      </c>
      <c r="G198">
        <f t="shared" si="36"/>
        <v>79</v>
      </c>
      <c r="H198" t="str">
        <f t="shared" si="41"/>
        <v>천구 베기</v>
      </c>
      <c r="I198">
        <f t="shared" si="35"/>
        <v>61</v>
      </c>
      <c r="J198">
        <f t="shared" si="37"/>
        <v>37.5</v>
      </c>
      <c r="K198" s="10">
        <v>194</v>
      </c>
      <c r="L198" s="10" t="str">
        <f t="shared" si="38"/>
        <v>60,61</v>
      </c>
      <c r="M198" s="10" t="str">
        <f t="shared" si="39"/>
        <v>0.79,0.375</v>
      </c>
    </row>
    <row r="199" spans="4:13" x14ac:dyDescent="0.3">
      <c r="D199" s="10">
        <v>195</v>
      </c>
      <c r="E199" t="str">
        <f t="shared" si="40"/>
        <v>지옥 베기</v>
      </c>
      <c r="F199">
        <f t="shared" si="42"/>
        <v>35</v>
      </c>
      <c r="G199">
        <f t="shared" si="36"/>
        <v>170000</v>
      </c>
      <c r="H199" t="str">
        <f t="shared" si="41"/>
        <v>신선 베기</v>
      </c>
      <c r="I199">
        <f t="shared" si="35"/>
        <v>54</v>
      </c>
      <c r="J199">
        <f t="shared" si="37"/>
        <v>295</v>
      </c>
      <c r="K199" s="10">
        <v>195</v>
      </c>
      <c r="L199" s="10" t="str">
        <f t="shared" si="38"/>
        <v>35,54</v>
      </c>
      <c r="M199" s="10" t="str">
        <f t="shared" si="39"/>
        <v>1700,2.95</v>
      </c>
    </row>
    <row r="200" spans="4:13" x14ac:dyDescent="0.3">
      <c r="D200" s="10">
        <v>196</v>
      </c>
      <c r="E200" t="str">
        <f t="shared" si="40"/>
        <v>천상 베기</v>
      </c>
      <c r="F200">
        <f t="shared" si="42"/>
        <v>36</v>
      </c>
      <c r="G200">
        <f t="shared" si="36"/>
        <v>90000</v>
      </c>
      <c r="H200" t="str">
        <f t="shared" si="41"/>
        <v>심연 베기</v>
      </c>
      <c r="I200">
        <f t="shared" si="35"/>
        <v>50</v>
      </c>
      <c r="J200">
        <f t="shared" si="37"/>
        <v>2500</v>
      </c>
      <c r="K200" s="10">
        <v>196</v>
      </c>
      <c r="L200" s="10" t="str">
        <f t="shared" si="38"/>
        <v>36,50</v>
      </c>
      <c r="M200" s="10" t="str">
        <f t="shared" si="39"/>
        <v>900,25</v>
      </c>
    </row>
    <row r="201" spans="4:13" x14ac:dyDescent="0.3">
      <c r="D201" s="10">
        <v>197</v>
      </c>
      <c r="E201" t="str">
        <f t="shared" si="40"/>
        <v>귀신 베기</v>
      </c>
      <c r="F201">
        <f t="shared" si="42"/>
        <v>39</v>
      </c>
      <c r="G201">
        <f t="shared" si="36"/>
        <v>55000</v>
      </c>
      <c r="H201" t="str">
        <f t="shared" si="41"/>
        <v>섬광 베기</v>
      </c>
      <c r="I201">
        <f t="shared" si="35"/>
        <v>47</v>
      </c>
      <c r="J201">
        <f t="shared" si="37"/>
        <v>8500</v>
      </c>
      <c r="K201" s="10">
        <v>197</v>
      </c>
      <c r="L201" s="10" t="str">
        <f t="shared" si="38"/>
        <v>39,47</v>
      </c>
      <c r="M201" s="10" t="str">
        <f t="shared" si="39"/>
        <v>550,85</v>
      </c>
    </row>
    <row r="202" spans="4:13" x14ac:dyDescent="0.3">
      <c r="D202" s="10">
        <v>198</v>
      </c>
      <c r="E202" t="str">
        <f t="shared" si="40"/>
        <v>금강 베기</v>
      </c>
      <c r="F202">
        <f t="shared" si="42"/>
        <v>43</v>
      </c>
      <c r="G202">
        <f t="shared" si="36"/>
        <v>20000</v>
      </c>
      <c r="H202" t="str">
        <f t="shared" si="41"/>
        <v>태극 베기</v>
      </c>
      <c r="I202">
        <f t="shared" si="35"/>
        <v>55</v>
      </c>
      <c r="J202">
        <f t="shared" si="37"/>
        <v>35</v>
      </c>
      <c r="K202" s="10">
        <v>198</v>
      </c>
      <c r="L202" s="10" t="str">
        <f t="shared" si="38"/>
        <v>43,55</v>
      </c>
      <c r="M202" s="10" t="str">
        <f t="shared" si="39"/>
        <v>200,0.35</v>
      </c>
    </row>
    <row r="203" spans="4:13" x14ac:dyDescent="0.3">
      <c r="D203" s="10">
        <v>199</v>
      </c>
      <c r="E203" t="str">
        <f t="shared" si="40"/>
        <v>귀살 베기</v>
      </c>
      <c r="F203">
        <f t="shared" si="42"/>
        <v>60</v>
      </c>
      <c r="G203">
        <f t="shared" si="36"/>
        <v>80</v>
      </c>
      <c r="H203" t="str">
        <f t="shared" si="41"/>
        <v>신수 베기</v>
      </c>
      <c r="I203">
        <f t="shared" si="35"/>
        <v>42</v>
      </c>
      <c r="J203">
        <f t="shared" si="37"/>
        <v>11000</v>
      </c>
      <c r="K203" s="10">
        <v>199</v>
      </c>
      <c r="L203" s="10" t="str">
        <f t="shared" si="38"/>
        <v>60,42</v>
      </c>
      <c r="M203" s="10" t="str">
        <f t="shared" si="39"/>
        <v>0.8,110</v>
      </c>
    </row>
    <row r="204" spans="4:13" x14ac:dyDescent="0.3">
      <c r="D204" s="10">
        <v>200</v>
      </c>
      <c r="E204" t="str">
        <f t="shared" si="40"/>
        <v>지옥 베기</v>
      </c>
      <c r="F204">
        <f t="shared" si="42"/>
        <v>35</v>
      </c>
      <c r="G204">
        <f t="shared" si="36"/>
        <v>175000</v>
      </c>
      <c r="H204" t="str">
        <f t="shared" si="41"/>
        <v>신선 베기</v>
      </c>
      <c r="I204">
        <f t="shared" si="35"/>
        <v>54</v>
      </c>
      <c r="J204">
        <f t="shared" si="37"/>
        <v>300</v>
      </c>
      <c r="K204" s="10">
        <v>200</v>
      </c>
      <c r="L204" s="10" t="str">
        <f t="shared" si="38"/>
        <v>35,54</v>
      </c>
      <c r="M204" s="10" t="str">
        <f t="shared" si="39"/>
        <v>1750,3</v>
      </c>
    </row>
    <row r="205" spans="4:13" x14ac:dyDescent="0.3">
      <c r="D205" s="10">
        <v>201</v>
      </c>
      <c r="E205" t="str">
        <f t="shared" si="40"/>
        <v>천상 베기</v>
      </c>
      <c r="F205">
        <f t="shared" si="42"/>
        <v>36</v>
      </c>
      <c r="G205">
        <f t="shared" ref="G205:G268" si="43">G200+VLOOKUP(E205,$Q$20:$R$31,2,FALSE)</f>
        <v>92500</v>
      </c>
      <c r="H205" t="str">
        <f t="shared" si="41"/>
        <v>심연 베기</v>
      </c>
      <c r="I205">
        <f t="shared" ref="I205:I268" si="44">VLOOKUP(H205,$Q:$R,2,FALSE)</f>
        <v>50</v>
      </c>
      <c r="J205">
        <f t="shared" ref="J205:J268" si="45">IF(I205=42,J190+$R$23,IF(I205=46,J190+$R$24,IF(I205=61,J190+$R$30,J200+VLOOKUP(H205,$Q$20:$R$31,2,FALSE))))</f>
        <v>2575</v>
      </c>
      <c r="K205" s="10">
        <v>201</v>
      </c>
      <c r="L205" s="10" t="str">
        <f t="shared" ref="L205:L268" si="46">IF(H205=0,F205&amp;",-1",F205&amp;","&amp;I205)</f>
        <v>36,50</v>
      </c>
      <c r="M205" s="10" t="str">
        <f t="shared" ref="M205:M268" si="47">IF(H205=0,G205/100&amp;","&amp;0,G205/100&amp;","&amp;J205/100)</f>
        <v>925,25.75</v>
      </c>
    </row>
    <row r="206" spans="4:13" x14ac:dyDescent="0.3">
      <c r="D206" s="9">
        <v>202</v>
      </c>
      <c r="E206" t="str">
        <f t="shared" si="40"/>
        <v>귀신 베기</v>
      </c>
      <c r="F206">
        <f t="shared" si="42"/>
        <v>39</v>
      </c>
      <c r="G206">
        <f t="shared" si="43"/>
        <v>56500</v>
      </c>
      <c r="H206" t="str">
        <f t="shared" si="41"/>
        <v>섬광 베기</v>
      </c>
      <c r="I206">
        <f t="shared" si="44"/>
        <v>47</v>
      </c>
      <c r="J206">
        <f t="shared" si="45"/>
        <v>8750</v>
      </c>
      <c r="K206" s="10">
        <v>202</v>
      </c>
      <c r="L206" s="10" t="str">
        <f t="shared" si="46"/>
        <v>39,47</v>
      </c>
      <c r="M206" s="10" t="str">
        <f t="shared" si="47"/>
        <v>565,87.5</v>
      </c>
    </row>
    <row r="207" spans="4:13" x14ac:dyDescent="0.3">
      <c r="D207" s="10">
        <v>203</v>
      </c>
      <c r="E207" t="str">
        <f t="shared" si="40"/>
        <v>금강 베기</v>
      </c>
      <c r="F207">
        <f t="shared" si="42"/>
        <v>43</v>
      </c>
      <c r="G207">
        <f t="shared" si="43"/>
        <v>20500</v>
      </c>
      <c r="H207" t="str">
        <f t="shared" si="41"/>
        <v>태극 베기</v>
      </c>
      <c r="I207">
        <f t="shared" si="44"/>
        <v>55</v>
      </c>
      <c r="J207">
        <f t="shared" si="45"/>
        <v>36</v>
      </c>
      <c r="K207" s="10">
        <v>203</v>
      </c>
      <c r="L207" s="10" t="str">
        <f t="shared" si="46"/>
        <v>43,55</v>
      </c>
      <c r="M207" s="10" t="str">
        <f t="shared" si="47"/>
        <v>205,0.36</v>
      </c>
    </row>
    <row r="208" spans="4:13" x14ac:dyDescent="0.3">
      <c r="D208" s="10">
        <v>204</v>
      </c>
      <c r="E208" t="str">
        <f t="shared" si="40"/>
        <v>귀살 베기</v>
      </c>
      <c r="F208">
        <f t="shared" si="42"/>
        <v>60</v>
      </c>
      <c r="G208">
        <f t="shared" si="43"/>
        <v>81</v>
      </c>
      <c r="H208" t="str">
        <f t="shared" si="41"/>
        <v>흉수 베기</v>
      </c>
      <c r="I208">
        <f t="shared" si="44"/>
        <v>46</v>
      </c>
      <c r="J208">
        <f t="shared" si="45"/>
        <v>1100</v>
      </c>
      <c r="K208" s="10">
        <v>204</v>
      </c>
      <c r="L208" s="10" t="str">
        <f t="shared" si="46"/>
        <v>60,46</v>
      </c>
      <c r="M208" s="10" t="str">
        <f t="shared" si="47"/>
        <v>0.81,11</v>
      </c>
    </row>
    <row r="209" spans="4:13" x14ac:dyDescent="0.3">
      <c r="D209" s="10">
        <v>205</v>
      </c>
      <c r="E209" t="str">
        <f t="shared" si="40"/>
        <v>지옥 베기</v>
      </c>
      <c r="F209">
        <f t="shared" si="42"/>
        <v>35</v>
      </c>
      <c r="G209">
        <f t="shared" si="43"/>
        <v>180000</v>
      </c>
      <c r="H209" t="str">
        <f t="shared" si="41"/>
        <v>신선 베기</v>
      </c>
      <c r="I209">
        <f t="shared" si="44"/>
        <v>54</v>
      </c>
      <c r="J209">
        <f t="shared" si="45"/>
        <v>305</v>
      </c>
      <c r="K209" s="10">
        <v>205</v>
      </c>
      <c r="L209" s="10" t="str">
        <f t="shared" si="46"/>
        <v>35,54</v>
      </c>
      <c r="M209" s="10" t="str">
        <f t="shared" si="47"/>
        <v>1800,3.05</v>
      </c>
    </row>
    <row r="210" spans="4:13" x14ac:dyDescent="0.3">
      <c r="D210" s="10">
        <v>206</v>
      </c>
      <c r="E210" t="str">
        <f t="shared" si="40"/>
        <v>천상 베기</v>
      </c>
      <c r="F210">
        <f t="shared" si="42"/>
        <v>36</v>
      </c>
      <c r="G210">
        <f t="shared" si="43"/>
        <v>95000</v>
      </c>
      <c r="H210" t="str">
        <f t="shared" si="41"/>
        <v>심연 베기</v>
      </c>
      <c r="I210">
        <f t="shared" si="44"/>
        <v>50</v>
      </c>
      <c r="J210">
        <f t="shared" si="45"/>
        <v>2650</v>
      </c>
      <c r="K210" s="10">
        <v>206</v>
      </c>
      <c r="L210" s="10" t="str">
        <f t="shared" si="46"/>
        <v>36,50</v>
      </c>
      <c r="M210" s="10" t="str">
        <f t="shared" si="47"/>
        <v>950,26.5</v>
      </c>
    </row>
    <row r="211" spans="4:13" x14ac:dyDescent="0.3">
      <c r="D211" s="10">
        <v>207</v>
      </c>
      <c r="E211" t="str">
        <f t="shared" si="40"/>
        <v>귀신 베기</v>
      </c>
      <c r="F211">
        <f t="shared" si="42"/>
        <v>39</v>
      </c>
      <c r="G211">
        <f t="shared" si="43"/>
        <v>58000</v>
      </c>
      <c r="H211" t="str">
        <f t="shared" si="41"/>
        <v>섬광 베기</v>
      </c>
      <c r="I211">
        <f t="shared" si="44"/>
        <v>47</v>
      </c>
      <c r="J211">
        <f t="shared" si="45"/>
        <v>9000</v>
      </c>
      <c r="K211" s="10">
        <v>207</v>
      </c>
      <c r="L211" s="10" t="str">
        <f t="shared" si="46"/>
        <v>39,47</v>
      </c>
      <c r="M211" s="10" t="str">
        <f t="shared" si="47"/>
        <v>580,90</v>
      </c>
    </row>
    <row r="212" spans="4:13" x14ac:dyDescent="0.3">
      <c r="D212" s="10">
        <v>208</v>
      </c>
      <c r="E212" t="str">
        <f t="shared" si="40"/>
        <v>금강 베기</v>
      </c>
      <c r="F212">
        <f t="shared" si="42"/>
        <v>43</v>
      </c>
      <c r="G212">
        <f t="shared" si="43"/>
        <v>21000</v>
      </c>
      <c r="H212" t="str">
        <f t="shared" si="41"/>
        <v>태극 베기</v>
      </c>
      <c r="I212">
        <f t="shared" si="44"/>
        <v>55</v>
      </c>
      <c r="J212">
        <f t="shared" si="45"/>
        <v>37</v>
      </c>
      <c r="K212" s="10">
        <v>208</v>
      </c>
      <c r="L212" s="10" t="str">
        <f t="shared" si="46"/>
        <v>43,55</v>
      </c>
      <c r="M212" s="10" t="str">
        <f t="shared" si="47"/>
        <v>210,0.37</v>
      </c>
    </row>
    <row r="213" spans="4:13" x14ac:dyDescent="0.3">
      <c r="D213" s="10">
        <v>209</v>
      </c>
      <c r="E213" t="str">
        <f t="shared" si="40"/>
        <v>귀살 베기</v>
      </c>
      <c r="F213">
        <f t="shared" si="42"/>
        <v>60</v>
      </c>
      <c r="G213">
        <f t="shared" si="43"/>
        <v>82</v>
      </c>
      <c r="H213" t="str">
        <f t="shared" si="41"/>
        <v>천구 베기</v>
      </c>
      <c r="I213">
        <f t="shared" si="44"/>
        <v>61</v>
      </c>
      <c r="J213">
        <f t="shared" si="45"/>
        <v>40</v>
      </c>
      <c r="K213" s="10">
        <v>209</v>
      </c>
      <c r="L213" s="10" t="str">
        <f t="shared" si="46"/>
        <v>60,61</v>
      </c>
      <c r="M213" s="10" t="str">
        <f t="shared" si="47"/>
        <v>0.82,0.4</v>
      </c>
    </row>
    <row r="214" spans="4:13" x14ac:dyDescent="0.3">
      <c r="D214" s="10">
        <v>210</v>
      </c>
      <c r="E214" t="str">
        <f t="shared" si="40"/>
        <v>지옥 베기</v>
      </c>
      <c r="F214">
        <f t="shared" si="42"/>
        <v>35</v>
      </c>
      <c r="G214">
        <f t="shared" si="43"/>
        <v>185000</v>
      </c>
      <c r="H214" t="str">
        <f t="shared" si="41"/>
        <v>신선 베기</v>
      </c>
      <c r="I214">
        <f t="shared" si="44"/>
        <v>54</v>
      </c>
      <c r="J214">
        <f t="shared" si="45"/>
        <v>310</v>
      </c>
      <c r="K214" s="10">
        <v>210</v>
      </c>
      <c r="L214" s="10" t="str">
        <f t="shared" si="46"/>
        <v>35,54</v>
      </c>
      <c r="M214" s="10" t="str">
        <f t="shared" si="47"/>
        <v>1850,3.1</v>
      </c>
    </row>
    <row r="215" spans="4:13" x14ac:dyDescent="0.3">
      <c r="D215" s="10">
        <v>211</v>
      </c>
      <c r="E215" t="str">
        <f t="shared" si="40"/>
        <v>천상 베기</v>
      </c>
      <c r="F215">
        <f t="shared" si="42"/>
        <v>36</v>
      </c>
      <c r="G215">
        <f t="shared" si="43"/>
        <v>97500</v>
      </c>
      <c r="H215" t="str">
        <f t="shared" si="41"/>
        <v>심연 베기</v>
      </c>
      <c r="I215">
        <f t="shared" si="44"/>
        <v>50</v>
      </c>
      <c r="J215">
        <f t="shared" si="45"/>
        <v>2725</v>
      </c>
      <c r="K215" s="10">
        <v>211</v>
      </c>
      <c r="L215" s="10" t="str">
        <f t="shared" si="46"/>
        <v>36,50</v>
      </c>
      <c r="M215" s="10" t="str">
        <f t="shared" si="47"/>
        <v>975,27.25</v>
      </c>
    </row>
    <row r="216" spans="4:13" x14ac:dyDescent="0.3">
      <c r="D216" s="10">
        <v>212</v>
      </c>
      <c r="E216" t="str">
        <f t="shared" si="40"/>
        <v>귀신 베기</v>
      </c>
      <c r="F216">
        <f t="shared" si="42"/>
        <v>39</v>
      </c>
      <c r="G216">
        <f t="shared" si="43"/>
        <v>59500</v>
      </c>
      <c r="H216" t="str">
        <f t="shared" si="41"/>
        <v>섬광 베기</v>
      </c>
      <c r="I216">
        <f t="shared" si="44"/>
        <v>47</v>
      </c>
      <c r="J216">
        <f t="shared" si="45"/>
        <v>9250</v>
      </c>
      <c r="K216" s="10">
        <v>212</v>
      </c>
      <c r="L216" s="10" t="str">
        <f t="shared" si="46"/>
        <v>39,47</v>
      </c>
      <c r="M216" s="10" t="str">
        <f t="shared" si="47"/>
        <v>595,92.5</v>
      </c>
    </row>
    <row r="217" spans="4:13" x14ac:dyDescent="0.3">
      <c r="D217" s="10">
        <v>213</v>
      </c>
      <c r="E217" t="str">
        <f t="shared" si="40"/>
        <v>금강 베기</v>
      </c>
      <c r="F217">
        <f t="shared" si="42"/>
        <v>43</v>
      </c>
      <c r="G217">
        <f t="shared" si="43"/>
        <v>21500</v>
      </c>
      <c r="H217" t="str">
        <f t="shared" si="41"/>
        <v>태극 베기</v>
      </c>
      <c r="I217">
        <f t="shared" si="44"/>
        <v>55</v>
      </c>
      <c r="J217">
        <f t="shared" si="45"/>
        <v>38</v>
      </c>
      <c r="K217" s="10">
        <v>213</v>
      </c>
      <c r="L217" s="10" t="str">
        <f t="shared" si="46"/>
        <v>43,55</v>
      </c>
      <c r="M217" s="10" t="str">
        <f t="shared" si="47"/>
        <v>215,0.38</v>
      </c>
    </row>
    <row r="218" spans="4:13" x14ac:dyDescent="0.3">
      <c r="D218" s="9">
        <v>214</v>
      </c>
      <c r="E218" t="str">
        <f t="shared" si="40"/>
        <v>귀살 베기</v>
      </c>
      <c r="F218">
        <f t="shared" si="42"/>
        <v>60</v>
      </c>
      <c r="G218">
        <f t="shared" si="43"/>
        <v>83</v>
      </c>
      <c r="H218" t="str">
        <f t="shared" si="41"/>
        <v>신수 베기</v>
      </c>
      <c r="I218">
        <f t="shared" si="44"/>
        <v>42</v>
      </c>
      <c r="J218">
        <f t="shared" si="45"/>
        <v>11500</v>
      </c>
      <c r="K218" s="10">
        <v>214</v>
      </c>
      <c r="L218" s="10" t="str">
        <f t="shared" si="46"/>
        <v>60,42</v>
      </c>
      <c r="M218" s="10" t="str">
        <f t="shared" si="47"/>
        <v>0.83,115</v>
      </c>
    </row>
    <row r="219" spans="4:13" x14ac:dyDescent="0.3">
      <c r="D219" s="10">
        <v>215</v>
      </c>
      <c r="E219" t="str">
        <f t="shared" si="40"/>
        <v>지옥 베기</v>
      </c>
      <c r="F219">
        <f t="shared" si="42"/>
        <v>35</v>
      </c>
      <c r="G219">
        <f t="shared" si="43"/>
        <v>190000</v>
      </c>
      <c r="H219" t="str">
        <f t="shared" si="41"/>
        <v>신선 베기</v>
      </c>
      <c r="I219">
        <f t="shared" si="44"/>
        <v>54</v>
      </c>
      <c r="J219">
        <f t="shared" si="45"/>
        <v>315</v>
      </c>
      <c r="K219" s="10">
        <v>215</v>
      </c>
      <c r="L219" s="10" t="str">
        <f t="shared" si="46"/>
        <v>35,54</v>
      </c>
      <c r="M219" s="10" t="str">
        <f t="shared" si="47"/>
        <v>1900,3.15</v>
      </c>
    </row>
    <row r="220" spans="4:13" x14ac:dyDescent="0.3">
      <c r="D220" s="10">
        <v>216</v>
      </c>
      <c r="E220" t="str">
        <f t="shared" si="40"/>
        <v>천상 베기</v>
      </c>
      <c r="F220">
        <f t="shared" si="42"/>
        <v>36</v>
      </c>
      <c r="G220">
        <f t="shared" si="43"/>
        <v>100000</v>
      </c>
      <c r="H220" t="str">
        <f t="shared" si="41"/>
        <v>심연 베기</v>
      </c>
      <c r="I220">
        <f t="shared" si="44"/>
        <v>50</v>
      </c>
      <c r="J220">
        <f t="shared" si="45"/>
        <v>2800</v>
      </c>
      <c r="K220" s="10">
        <v>216</v>
      </c>
      <c r="L220" s="10" t="str">
        <f t="shared" si="46"/>
        <v>36,50</v>
      </c>
      <c r="M220" s="10" t="str">
        <f t="shared" si="47"/>
        <v>1000,28</v>
      </c>
    </row>
    <row r="221" spans="4:13" x14ac:dyDescent="0.3">
      <c r="D221" s="10">
        <v>217</v>
      </c>
      <c r="E221" t="str">
        <f t="shared" si="40"/>
        <v>귀신 베기</v>
      </c>
      <c r="F221">
        <f t="shared" si="42"/>
        <v>39</v>
      </c>
      <c r="G221">
        <f t="shared" si="43"/>
        <v>61000</v>
      </c>
      <c r="H221" t="str">
        <f t="shared" si="41"/>
        <v>섬광 베기</v>
      </c>
      <c r="I221">
        <f t="shared" si="44"/>
        <v>47</v>
      </c>
      <c r="J221">
        <f t="shared" si="45"/>
        <v>9500</v>
      </c>
      <c r="K221" s="10">
        <v>217</v>
      </c>
      <c r="L221" s="10" t="str">
        <f t="shared" si="46"/>
        <v>39,47</v>
      </c>
      <c r="M221" s="10" t="str">
        <f t="shared" si="47"/>
        <v>610,95</v>
      </c>
    </row>
    <row r="222" spans="4:13" x14ac:dyDescent="0.3">
      <c r="D222" s="10">
        <v>218</v>
      </c>
      <c r="E222" t="str">
        <f t="shared" si="40"/>
        <v>금강 베기</v>
      </c>
      <c r="F222">
        <f t="shared" si="42"/>
        <v>43</v>
      </c>
      <c r="G222">
        <f t="shared" si="43"/>
        <v>22000</v>
      </c>
      <c r="H222" t="str">
        <f t="shared" si="41"/>
        <v>태극 베기</v>
      </c>
      <c r="I222">
        <f t="shared" si="44"/>
        <v>55</v>
      </c>
      <c r="J222">
        <f t="shared" si="45"/>
        <v>39</v>
      </c>
      <c r="K222" s="10">
        <v>218</v>
      </c>
      <c r="L222" s="10" t="str">
        <f t="shared" si="46"/>
        <v>43,55</v>
      </c>
      <c r="M222" s="10" t="str">
        <f t="shared" si="47"/>
        <v>220,0.39</v>
      </c>
    </row>
    <row r="223" spans="4:13" x14ac:dyDescent="0.3">
      <c r="D223" s="10">
        <v>219</v>
      </c>
      <c r="E223" t="str">
        <f t="shared" si="40"/>
        <v>귀살 베기</v>
      </c>
      <c r="F223">
        <f t="shared" si="42"/>
        <v>60</v>
      </c>
      <c r="G223">
        <f t="shared" si="43"/>
        <v>84</v>
      </c>
      <c r="H223" t="str">
        <f t="shared" si="41"/>
        <v>흉수 베기</v>
      </c>
      <c r="I223">
        <f t="shared" si="44"/>
        <v>46</v>
      </c>
      <c r="J223">
        <f t="shared" si="45"/>
        <v>1150</v>
      </c>
      <c r="K223" s="10">
        <v>219</v>
      </c>
      <c r="L223" s="10" t="str">
        <f t="shared" si="46"/>
        <v>60,46</v>
      </c>
      <c r="M223" s="10" t="str">
        <f t="shared" si="47"/>
        <v>0.84,11.5</v>
      </c>
    </row>
    <row r="224" spans="4:13" x14ac:dyDescent="0.3">
      <c r="D224" s="10">
        <v>220</v>
      </c>
      <c r="E224" t="str">
        <f t="shared" si="40"/>
        <v>지옥 베기</v>
      </c>
      <c r="F224">
        <f t="shared" si="42"/>
        <v>35</v>
      </c>
      <c r="G224">
        <f t="shared" si="43"/>
        <v>195000</v>
      </c>
      <c r="H224" t="str">
        <f t="shared" si="41"/>
        <v>신선 베기</v>
      </c>
      <c r="I224">
        <f t="shared" si="44"/>
        <v>54</v>
      </c>
      <c r="J224">
        <f t="shared" si="45"/>
        <v>320</v>
      </c>
      <c r="K224" s="10">
        <v>220</v>
      </c>
      <c r="L224" s="10" t="str">
        <f t="shared" si="46"/>
        <v>35,54</v>
      </c>
      <c r="M224" s="10" t="str">
        <f t="shared" si="47"/>
        <v>1950,3.2</v>
      </c>
    </row>
    <row r="225" spans="4:13" x14ac:dyDescent="0.3">
      <c r="D225" s="10">
        <v>221</v>
      </c>
      <c r="E225" t="str">
        <f t="shared" si="40"/>
        <v>천상 베기</v>
      </c>
      <c r="F225">
        <f t="shared" si="42"/>
        <v>36</v>
      </c>
      <c r="G225">
        <f t="shared" si="43"/>
        <v>102500</v>
      </c>
      <c r="H225" t="str">
        <f t="shared" si="41"/>
        <v>심연 베기</v>
      </c>
      <c r="I225">
        <f t="shared" si="44"/>
        <v>50</v>
      </c>
      <c r="J225">
        <f t="shared" si="45"/>
        <v>2875</v>
      </c>
      <c r="K225" s="10">
        <v>221</v>
      </c>
      <c r="L225" s="10" t="str">
        <f t="shared" si="46"/>
        <v>36,50</v>
      </c>
      <c r="M225" s="10" t="str">
        <f t="shared" si="47"/>
        <v>1025,28.75</v>
      </c>
    </row>
    <row r="226" spans="4:13" x14ac:dyDescent="0.3">
      <c r="D226" s="10">
        <v>222</v>
      </c>
      <c r="E226" t="str">
        <f t="shared" si="40"/>
        <v>귀신 베기</v>
      </c>
      <c r="F226">
        <f t="shared" si="42"/>
        <v>39</v>
      </c>
      <c r="G226">
        <f t="shared" si="43"/>
        <v>62500</v>
      </c>
      <c r="H226" t="str">
        <f t="shared" si="41"/>
        <v>섬광 베기</v>
      </c>
      <c r="I226">
        <f t="shared" si="44"/>
        <v>47</v>
      </c>
      <c r="J226">
        <f t="shared" si="45"/>
        <v>9750</v>
      </c>
      <c r="K226" s="10">
        <v>222</v>
      </c>
      <c r="L226" s="10" t="str">
        <f t="shared" si="46"/>
        <v>39,47</v>
      </c>
      <c r="M226" s="10" t="str">
        <f t="shared" si="47"/>
        <v>625,97.5</v>
      </c>
    </row>
    <row r="227" spans="4:13" x14ac:dyDescent="0.3">
      <c r="D227" s="10">
        <v>223</v>
      </c>
      <c r="E227" t="str">
        <f t="shared" si="40"/>
        <v>금강 베기</v>
      </c>
      <c r="F227">
        <f t="shared" si="42"/>
        <v>43</v>
      </c>
      <c r="G227">
        <f t="shared" si="43"/>
        <v>22500</v>
      </c>
      <c r="H227" t="str">
        <f t="shared" si="41"/>
        <v>태극 베기</v>
      </c>
      <c r="I227">
        <f t="shared" si="44"/>
        <v>55</v>
      </c>
      <c r="J227">
        <f t="shared" si="45"/>
        <v>40</v>
      </c>
      <c r="K227" s="10">
        <v>223</v>
      </c>
      <c r="L227" s="10" t="str">
        <f t="shared" si="46"/>
        <v>43,55</v>
      </c>
      <c r="M227" s="10" t="str">
        <f t="shared" si="47"/>
        <v>225,0.4</v>
      </c>
    </row>
    <row r="228" spans="4:13" x14ac:dyDescent="0.3">
      <c r="D228" s="10">
        <v>224</v>
      </c>
      <c r="E228" t="str">
        <f t="shared" si="40"/>
        <v>귀살 베기</v>
      </c>
      <c r="F228">
        <f t="shared" si="42"/>
        <v>60</v>
      </c>
      <c r="G228">
        <f t="shared" si="43"/>
        <v>85</v>
      </c>
      <c r="H228" t="str">
        <f t="shared" si="41"/>
        <v>천구 베기</v>
      </c>
      <c r="I228">
        <f t="shared" si="44"/>
        <v>61</v>
      </c>
      <c r="J228">
        <f t="shared" si="45"/>
        <v>42.5</v>
      </c>
      <c r="K228" s="10">
        <v>224</v>
      </c>
      <c r="L228" s="10" t="str">
        <f t="shared" si="46"/>
        <v>60,61</v>
      </c>
      <c r="M228" s="10" t="str">
        <f t="shared" si="47"/>
        <v>0.85,0.425</v>
      </c>
    </row>
    <row r="229" spans="4:13" x14ac:dyDescent="0.3">
      <c r="D229" s="10">
        <v>225</v>
      </c>
      <c r="E229" t="str">
        <f t="shared" si="40"/>
        <v>지옥 베기</v>
      </c>
      <c r="F229">
        <f t="shared" si="42"/>
        <v>35</v>
      </c>
      <c r="G229">
        <f t="shared" si="43"/>
        <v>200000</v>
      </c>
      <c r="H229" t="str">
        <f t="shared" si="41"/>
        <v>신선 베기</v>
      </c>
      <c r="I229">
        <f t="shared" si="44"/>
        <v>54</v>
      </c>
      <c r="J229">
        <f t="shared" si="45"/>
        <v>325</v>
      </c>
      <c r="K229" s="10">
        <v>225</v>
      </c>
      <c r="L229" s="10" t="str">
        <f t="shared" si="46"/>
        <v>35,54</v>
      </c>
      <c r="M229" s="10" t="str">
        <f t="shared" si="47"/>
        <v>2000,3.25</v>
      </c>
    </row>
    <row r="230" spans="4:13" x14ac:dyDescent="0.3">
      <c r="D230" s="9">
        <v>226</v>
      </c>
      <c r="E230" t="str">
        <f t="shared" si="40"/>
        <v>천상 베기</v>
      </c>
      <c r="F230">
        <f t="shared" si="42"/>
        <v>36</v>
      </c>
      <c r="G230">
        <f t="shared" si="43"/>
        <v>105000</v>
      </c>
      <c r="H230" t="str">
        <f t="shared" si="41"/>
        <v>심연 베기</v>
      </c>
      <c r="I230">
        <f t="shared" si="44"/>
        <v>50</v>
      </c>
      <c r="J230">
        <f t="shared" si="45"/>
        <v>2950</v>
      </c>
      <c r="K230" s="10">
        <v>226</v>
      </c>
      <c r="L230" s="10" t="str">
        <f t="shared" si="46"/>
        <v>36,50</v>
      </c>
      <c r="M230" s="10" t="str">
        <f t="shared" si="47"/>
        <v>1050,29.5</v>
      </c>
    </row>
    <row r="231" spans="4:13" x14ac:dyDescent="0.3">
      <c r="D231" s="10">
        <v>227</v>
      </c>
      <c r="E231" t="str">
        <f t="shared" si="40"/>
        <v>귀신 베기</v>
      </c>
      <c r="F231">
        <f t="shared" si="42"/>
        <v>39</v>
      </c>
      <c r="G231">
        <f t="shared" si="43"/>
        <v>64000</v>
      </c>
      <c r="H231" t="str">
        <f t="shared" si="41"/>
        <v>섬광 베기</v>
      </c>
      <c r="I231">
        <f t="shared" si="44"/>
        <v>47</v>
      </c>
      <c r="J231">
        <f t="shared" si="45"/>
        <v>10000</v>
      </c>
      <c r="K231" s="10">
        <v>227</v>
      </c>
      <c r="L231" s="10" t="str">
        <f t="shared" si="46"/>
        <v>39,47</v>
      </c>
      <c r="M231" s="10" t="str">
        <f t="shared" si="47"/>
        <v>640,100</v>
      </c>
    </row>
    <row r="232" spans="4:13" x14ac:dyDescent="0.3">
      <c r="D232" s="10">
        <v>228</v>
      </c>
      <c r="E232" t="str">
        <f t="shared" si="40"/>
        <v>금강 베기</v>
      </c>
      <c r="F232">
        <f t="shared" si="42"/>
        <v>43</v>
      </c>
      <c r="G232">
        <f t="shared" si="43"/>
        <v>23000</v>
      </c>
      <c r="H232" t="str">
        <f t="shared" si="41"/>
        <v>태극 베기</v>
      </c>
      <c r="I232">
        <f t="shared" si="44"/>
        <v>55</v>
      </c>
      <c r="J232">
        <f t="shared" si="45"/>
        <v>41</v>
      </c>
      <c r="K232" s="10">
        <v>228</v>
      </c>
      <c r="L232" s="10" t="str">
        <f t="shared" si="46"/>
        <v>43,55</v>
      </c>
      <c r="M232" s="10" t="str">
        <f t="shared" si="47"/>
        <v>230,0.41</v>
      </c>
    </row>
    <row r="233" spans="4:13" x14ac:dyDescent="0.3">
      <c r="D233" s="10">
        <v>229</v>
      </c>
      <c r="E233" t="str">
        <f t="shared" si="40"/>
        <v>귀살 베기</v>
      </c>
      <c r="F233">
        <f t="shared" si="42"/>
        <v>60</v>
      </c>
      <c r="G233">
        <f t="shared" si="43"/>
        <v>86</v>
      </c>
      <c r="H233" t="str">
        <f t="shared" si="41"/>
        <v>신수 베기</v>
      </c>
      <c r="I233">
        <f t="shared" si="44"/>
        <v>42</v>
      </c>
      <c r="J233">
        <f t="shared" si="45"/>
        <v>12000</v>
      </c>
      <c r="K233" s="10">
        <v>229</v>
      </c>
      <c r="L233" s="10" t="str">
        <f t="shared" si="46"/>
        <v>60,42</v>
      </c>
      <c r="M233" s="10" t="str">
        <f t="shared" si="47"/>
        <v>0.86,120</v>
      </c>
    </row>
    <row r="234" spans="4:13" x14ac:dyDescent="0.3">
      <c r="D234" s="10">
        <v>230</v>
      </c>
      <c r="E234" t="str">
        <f t="shared" si="40"/>
        <v>지옥 베기</v>
      </c>
      <c r="F234">
        <f t="shared" si="42"/>
        <v>35</v>
      </c>
      <c r="G234">
        <f t="shared" si="43"/>
        <v>205000</v>
      </c>
      <c r="H234" t="str">
        <f t="shared" si="41"/>
        <v>신선 베기</v>
      </c>
      <c r="I234">
        <f t="shared" si="44"/>
        <v>54</v>
      </c>
      <c r="J234">
        <f t="shared" si="45"/>
        <v>330</v>
      </c>
      <c r="K234" s="10">
        <v>230</v>
      </c>
      <c r="L234" s="10" t="str">
        <f t="shared" si="46"/>
        <v>35,54</v>
      </c>
      <c r="M234" s="10" t="str">
        <f t="shared" si="47"/>
        <v>2050,3.3</v>
      </c>
    </row>
    <row r="235" spans="4:13" x14ac:dyDescent="0.3">
      <c r="D235" s="10">
        <v>231</v>
      </c>
      <c r="E235" t="str">
        <f t="shared" si="40"/>
        <v>천상 베기</v>
      </c>
      <c r="F235">
        <f t="shared" si="42"/>
        <v>36</v>
      </c>
      <c r="G235">
        <f t="shared" si="43"/>
        <v>107500</v>
      </c>
      <c r="H235" t="str">
        <f t="shared" si="41"/>
        <v>심연 베기</v>
      </c>
      <c r="I235">
        <f t="shared" si="44"/>
        <v>50</v>
      </c>
      <c r="J235">
        <f t="shared" si="45"/>
        <v>3025</v>
      </c>
      <c r="K235" s="10">
        <v>231</v>
      </c>
      <c r="L235" s="10" t="str">
        <f t="shared" si="46"/>
        <v>36,50</v>
      </c>
      <c r="M235" s="10" t="str">
        <f t="shared" si="47"/>
        <v>1075,30.25</v>
      </c>
    </row>
    <row r="236" spans="4:13" x14ac:dyDescent="0.3">
      <c r="D236" s="10">
        <v>232</v>
      </c>
      <c r="E236" t="str">
        <f t="shared" si="40"/>
        <v>귀신 베기</v>
      </c>
      <c r="F236">
        <f t="shared" si="42"/>
        <v>39</v>
      </c>
      <c r="G236">
        <f t="shared" si="43"/>
        <v>65500</v>
      </c>
      <c r="H236" t="str">
        <f t="shared" si="41"/>
        <v>섬광 베기</v>
      </c>
      <c r="I236">
        <f t="shared" si="44"/>
        <v>47</v>
      </c>
      <c r="J236">
        <f t="shared" si="45"/>
        <v>10250</v>
      </c>
      <c r="K236" s="10">
        <v>232</v>
      </c>
      <c r="L236" s="10" t="str">
        <f t="shared" si="46"/>
        <v>39,47</v>
      </c>
      <c r="M236" s="10" t="str">
        <f t="shared" si="47"/>
        <v>655,102.5</v>
      </c>
    </row>
    <row r="237" spans="4:13" x14ac:dyDescent="0.3">
      <c r="D237" s="10">
        <v>233</v>
      </c>
      <c r="E237" t="str">
        <f t="shared" si="40"/>
        <v>금강 베기</v>
      </c>
      <c r="F237">
        <f t="shared" si="42"/>
        <v>43</v>
      </c>
      <c r="G237">
        <f t="shared" si="43"/>
        <v>23500</v>
      </c>
      <c r="H237" t="str">
        <f t="shared" si="41"/>
        <v>태극 베기</v>
      </c>
      <c r="I237">
        <f t="shared" si="44"/>
        <v>55</v>
      </c>
      <c r="J237">
        <f t="shared" si="45"/>
        <v>42</v>
      </c>
      <c r="K237" s="10">
        <v>233</v>
      </c>
      <c r="L237" s="10" t="str">
        <f t="shared" si="46"/>
        <v>43,55</v>
      </c>
      <c r="M237" s="10" t="str">
        <f t="shared" si="47"/>
        <v>235,0.42</v>
      </c>
    </row>
    <row r="238" spans="4:13" x14ac:dyDescent="0.3">
      <c r="D238" s="10">
        <v>234</v>
      </c>
      <c r="E238" t="str">
        <f t="shared" si="40"/>
        <v>귀살 베기</v>
      </c>
      <c r="F238">
        <f t="shared" si="42"/>
        <v>60</v>
      </c>
      <c r="G238">
        <f t="shared" si="43"/>
        <v>87</v>
      </c>
      <c r="H238" t="str">
        <f t="shared" si="41"/>
        <v>흉수 베기</v>
      </c>
      <c r="I238">
        <f t="shared" si="44"/>
        <v>46</v>
      </c>
      <c r="J238">
        <f t="shared" si="45"/>
        <v>1200</v>
      </c>
      <c r="K238" s="10">
        <v>234</v>
      </c>
      <c r="L238" s="10" t="str">
        <f t="shared" si="46"/>
        <v>60,46</v>
      </c>
      <c r="M238" s="10" t="str">
        <f t="shared" si="47"/>
        <v>0.87,12</v>
      </c>
    </row>
    <row r="239" spans="4:13" x14ac:dyDescent="0.3">
      <c r="D239" s="10">
        <v>235</v>
      </c>
      <c r="E239" t="str">
        <f t="shared" si="40"/>
        <v>지옥 베기</v>
      </c>
      <c r="F239">
        <f t="shared" si="42"/>
        <v>35</v>
      </c>
      <c r="G239">
        <f t="shared" si="43"/>
        <v>210000</v>
      </c>
      <c r="H239" t="str">
        <f t="shared" si="41"/>
        <v>신선 베기</v>
      </c>
      <c r="I239">
        <f t="shared" si="44"/>
        <v>54</v>
      </c>
      <c r="J239">
        <f t="shared" si="45"/>
        <v>335</v>
      </c>
      <c r="K239" s="10">
        <v>235</v>
      </c>
      <c r="L239" s="10" t="str">
        <f t="shared" si="46"/>
        <v>35,54</v>
      </c>
      <c r="M239" s="10" t="str">
        <f t="shared" si="47"/>
        <v>2100,3.35</v>
      </c>
    </row>
    <row r="240" spans="4:13" x14ac:dyDescent="0.3">
      <c r="D240" s="10">
        <v>236</v>
      </c>
      <c r="E240" t="str">
        <f t="shared" si="40"/>
        <v>천상 베기</v>
      </c>
      <c r="F240">
        <f t="shared" si="42"/>
        <v>36</v>
      </c>
      <c r="G240">
        <f t="shared" si="43"/>
        <v>110000</v>
      </c>
      <c r="H240" t="str">
        <f t="shared" si="41"/>
        <v>심연 베기</v>
      </c>
      <c r="I240">
        <f t="shared" si="44"/>
        <v>50</v>
      </c>
      <c r="J240">
        <f t="shared" si="45"/>
        <v>3100</v>
      </c>
      <c r="K240" s="10">
        <v>236</v>
      </c>
      <c r="L240" s="10" t="str">
        <f t="shared" si="46"/>
        <v>36,50</v>
      </c>
      <c r="M240" s="10" t="str">
        <f t="shared" si="47"/>
        <v>1100,31</v>
      </c>
    </row>
    <row r="241" spans="4:13" x14ac:dyDescent="0.3">
      <c r="D241" s="10">
        <v>237</v>
      </c>
      <c r="E241" t="str">
        <f t="shared" si="40"/>
        <v>귀신 베기</v>
      </c>
      <c r="F241">
        <f t="shared" si="42"/>
        <v>39</v>
      </c>
      <c r="G241">
        <f t="shared" si="43"/>
        <v>67000</v>
      </c>
      <c r="H241" t="str">
        <f t="shared" si="41"/>
        <v>섬광 베기</v>
      </c>
      <c r="I241">
        <f t="shared" si="44"/>
        <v>47</v>
      </c>
      <c r="J241">
        <f t="shared" si="45"/>
        <v>10500</v>
      </c>
      <c r="K241" s="10">
        <v>237</v>
      </c>
      <c r="L241" s="10" t="str">
        <f t="shared" si="46"/>
        <v>39,47</v>
      </c>
      <c r="M241" s="10" t="str">
        <f t="shared" si="47"/>
        <v>670,105</v>
      </c>
    </row>
    <row r="242" spans="4:13" x14ac:dyDescent="0.3">
      <c r="D242" s="9">
        <v>238</v>
      </c>
      <c r="E242" t="str">
        <f t="shared" si="40"/>
        <v>금강 베기</v>
      </c>
      <c r="F242">
        <f t="shared" si="42"/>
        <v>43</v>
      </c>
      <c r="G242">
        <f t="shared" si="43"/>
        <v>24000</v>
      </c>
      <c r="H242" t="str">
        <f t="shared" si="41"/>
        <v>태극 베기</v>
      </c>
      <c r="I242">
        <f t="shared" si="44"/>
        <v>55</v>
      </c>
      <c r="J242">
        <f t="shared" si="45"/>
        <v>43</v>
      </c>
      <c r="K242" s="10">
        <v>238</v>
      </c>
      <c r="L242" s="10" t="str">
        <f t="shared" si="46"/>
        <v>43,55</v>
      </c>
      <c r="M242" s="10" t="str">
        <f t="shared" si="47"/>
        <v>240,0.43</v>
      </c>
    </row>
    <row r="243" spans="4:13" x14ac:dyDescent="0.3">
      <c r="D243" s="10">
        <v>239</v>
      </c>
      <c r="E243" t="str">
        <f t="shared" si="40"/>
        <v>귀살 베기</v>
      </c>
      <c r="F243">
        <f t="shared" si="42"/>
        <v>60</v>
      </c>
      <c r="G243">
        <f t="shared" si="43"/>
        <v>88</v>
      </c>
      <c r="H243" t="str">
        <f t="shared" si="41"/>
        <v>천구 베기</v>
      </c>
      <c r="I243">
        <f t="shared" si="44"/>
        <v>61</v>
      </c>
      <c r="J243">
        <f t="shared" si="45"/>
        <v>45</v>
      </c>
      <c r="K243" s="10">
        <v>239</v>
      </c>
      <c r="L243" s="10" t="str">
        <f t="shared" si="46"/>
        <v>60,61</v>
      </c>
      <c r="M243" s="10" t="str">
        <f t="shared" si="47"/>
        <v>0.88,0.45</v>
      </c>
    </row>
    <row r="244" spans="4:13" x14ac:dyDescent="0.3">
      <c r="D244" s="10">
        <v>240</v>
      </c>
      <c r="E244" t="str">
        <f t="shared" si="40"/>
        <v>지옥 베기</v>
      </c>
      <c r="F244">
        <f t="shared" si="42"/>
        <v>35</v>
      </c>
      <c r="G244">
        <f t="shared" si="43"/>
        <v>215000</v>
      </c>
      <c r="H244" t="str">
        <f t="shared" si="41"/>
        <v>신선 베기</v>
      </c>
      <c r="I244">
        <f t="shared" si="44"/>
        <v>54</v>
      </c>
      <c r="J244">
        <f t="shared" si="45"/>
        <v>340</v>
      </c>
      <c r="K244" s="10">
        <v>240</v>
      </c>
      <c r="L244" s="10" t="str">
        <f t="shared" si="46"/>
        <v>35,54</v>
      </c>
      <c r="M244" s="10" t="str">
        <f t="shared" si="47"/>
        <v>2150,3.4</v>
      </c>
    </row>
    <row r="245" spans="4:13" x14ac:dyDescent="0.3">
      <c r="D245" s="10">
        <v>241</v>
      </c>
      <c r="E245" t="str">
        <f t="shared" si="40"/>
        <v>천상 베기</v>
      </c>
      <c r="F245">
        <f t="shared" si="42"/>
        <v>36</v>
      </c>
      <c r="G245">
        <f t="shared" si="43"/>
        <v>112500</v>
      </c>
      <c r="H245" t="str">
        <f t="shared" si="41"/>
        <v>심연 베기</v>
      </c>
      <c r="I245">
        <f t="shared" si="44"/>
        <v>50</v>
      </c>
      <c r="J245">
        <f t="shared" si="45"/>
        <v>3175</v>
      </c>
      <c r="K245" s="10">
        <v>241</v>
      </c>
      <c r="L245" s="10" t="str">
        <f t="shared" si="46"/>
        <v>36,50</v>
      </c>
      <c r="M245" s="10" t="str">
        <f t="shared" si="47"/>
        <v>1125,31.75</v>
      </c>
    </row>
    <row r="246" spans="4:13" x14ac:dyDescent="0.3">
      <c r="D246" s="10">
        <v>242</v>
      </c>
      <c r="E246" t="str">
        <f t="shared" si="40"/>
        <v>귀신 베기</v>
      </c>
      <c r="F246">
        <f t="shared" si="42"/>
        <v>39</v>
      </c>
      <c r="G246">
        <f t="shared" si="43"/>
        <v>68500</v>
      </c>
      <c r="H246" t="str">
        <f t="shared" si="41"/>
        <v>섬광 베기</v>
      </c>
      <c r="I246">
        <f t="shared" si="44"/>
        <v>47</v>
      </c>
      <c r="J246">
        <f t="shared" si="45"/>
        <v>10750</v>
      </c>
      <c r="K246" s="10">
        <v>242</v>
      </c>
      <c r="L246" s="10" t="str">
        <f t="shared" si="46"/>
        <v>39,47</v>
      </c>
      <c r="M246" s="10" t="str">
        <f t="shared" si="47"/>
        <v>685,107.5</v>
      </c>
    </row>
    <row r="247" spans="4:13" x14ac:dyDescent="0.3">
      <c r="D247" s="10">
        <v>243</v>
      </c>
      <c r="E247" t="str">
        <f t="shared" ref="E247:E310" si="48">E242</f>
        <v>금강 베기</v>
      </c>
      <c r="F247">
        <f t="shared" si="42"/>
        <v>43</v>
      </c>
      <c r="G247">
        <f t="shared" si="43"/>
        <v>24500</v>
      </c>
      <c r="H247" t="str">
        <f t="shared" si="41"/>
        <v>태극 베기</v>
      </c>
      <c r="I247">
        <f t="shared" si="44"/>
        <v>55</v>
      </c>
      <c r="J247">
        <f t="shared" si="45"/>
        <v>44</v>
      </c>
      <c r="K247" s="10">
        <v>243</v>
      </c>
      <c r="L247" s="10" t="str">
        <f t="shared" si="46"/>
        <v>43,55</v>
      </c>
      <c r="M247" s="10" t="str">
        <f t="shared" si="47"/>
        <v>245,0.44</v>
      </c>
    </row>
    <row r="248" spans="4:13" x14ac:dyDescent="0.3">
      <c r="D248" s="10">
        <v>244</v>
      </c>
      <c r="E248" t="str">
        <f t="shared" si="48"/>
        <v>귀살 베기</v>
      </c>
      <c r="F248">
        <f t="shared" si="42"/>
        <v>60</v>
      </c>
      <c r="G248">
        <f t="shared" si="43"/>
        <v>89</v>
      </c>
      <c r="H248" t="str">
        <f t="shared" si="41"/>
        <v>신수 베기</v>
      </c>
      <c r="I248">
        <f t="shared" si="44"/>
        <v>42</v>
      </c>
      <c r="J248">
        <f t="shared" si="45"/>
        <v>12500</v>
      </c>
      <c r="K248" s="10">
        <v>244</v>
      </c>
      <c r="L248" s="10" t="str">
        <f t="shared" si="46"/>
        <v>60,42</v>
      </c>
      <c r="M248" s="10" t="str">
        <f t="shared" si="47"/>
        <v>0.89,125</v>
      </c>
    </row>
    <row r="249" spans="4:13" x14ac:dyDescent="0.3">
      <c r="D249" s="10">
        <v>245</v>
      </c>
      <c r="E249" t="str">
        <f t="shared" si="48"/>
        <v>지옥 베기</v>
      </c>
      <c r="F249">
        <f t="shared" si="42"/>
        <v>35</v>
      </c>
      <c r="G249">
        <f t="shared" si="43"/>
        <v>220000</v>
      </c>
      <c r="H249" t="str">
        <f t="shared" si="41"/>
        <v>신선 베기</v>
      </c>
      <c r="I249">
        <f t="shared" si="44"/>
        <v>54</v>
      </c>
      <c r="J249">
        <f t="shared" si="45"/>
        <v>345</v>
      </c>
      <c r="K249" s="10">
        <v>245</v>
      </c>
      <c r="L249" s="10" t="str">
        <f t="shared" si="46"/>
        <v>35,54</v>
      </c>
      <c r="M249" s="10" t="str">
        <f t="shared" si="47"/>
        <v>2200,3.45</v>
      </c>
    </row>
    <row r="250" spans="4:13" x14ac:dyDescent="0.3">
      <c r="D250" s="10">
        <v>246</v>
      </c>
      <c r="E250" t="str">
        <f t="shared" si="48"/>
        <v>천상 베기</v>
      </c>
      <c r="F250">
        <f t="shared" si="42"/>
        <v>36</v>
      </c>
      <c r="G250">
        <f t="shared" si="43"/>
        <v>115000</v>
      </c>
      <c r="H250" t="str">
        <f t="shared" si="41"/>
        <v>심연 베기</v>
      </c>
      <c r="I250">
        <f t="shared" si="44"/>
        <v>50</v>
      </c>
      <c r="J250">
        <f t="shared" si="45"/>
        <v>3250</v>
      </c>
      <c r="K250" s="10">
        <v>246</v>
      </c>
      <c r="L250" s="10" t="str">
        <f t="shared" si="46"/>
        <v>36,50</v>
      </c>
      <c r="M250" s="10" t="str">
        <f t="shared" si="47"/>
        <v>1150,32.5</v>
      </c>
    </row>
    <row r="251" spans="4:13" x14ac:dyDescent="0.3">
      <c r="D251" s="10">
        <v>247</v>
      </c>
      <c r="E251" t="str">
        <f t="shared" si="48"/>
        <v>귀신 베기</v>
      </c>
      <c r="F251">
        <f t="shared" si="42"/>
        <v>39</v>
      </c>
      <c r="G251">
        <f t="shared" si="43"/>
        <v>70000</v>
      </c>
      <c r="H251" t="str">
        <f t="shared" si="41"/>
        <v>섬광 베기</v>
      </c>
      <c r="I251">
        <f t="shared" si="44"/>
        <v>47</v>
      </c>
      <c r="J251">
        <f t="shared" si="45"/>
        <v>11000</v>
      </c>
      <c r="K251" s="10">
        <v>247</v>
      </c>
      <c r="L251" s="10" t="str">
        <f t="shared" si="46"/>
        <v>39,47</v>
      </c>
      <c r="M251" s="10" t="str">
        <f t="shared" si="47"/>
        <v>700,110</v>
      </c>
    </row>
    <row r="252" spans="4:13" x14ac:dyDescent="0.3">
      <c r="D252" s="10">
        <v>248</v>
      </c>
      <c r="E252" t="str">
        <f t="shared" si="48"/>
        <v>금강 베기</v>
      </c>
      <c r="F252">
        <f t="shared" si="42"/>
        <v>43</v>
      </c>
      <c r="G252">
        <f t="shared" si="43"/>
        <v>25000</v>
      </c>
      <c r="H252" t="str">
        <f t="shared" si="41"/>
        <v>태극 베기</v>
      </c>
      <c r="I252">
        <f t="shared" si="44"/>
        <v>55</v>
      </c>
      <c r="J252">
        <f t="shared" si="45"/>
        <v>45</v>
      </c>
      <c r="K252" s="10">
        <v>248</v>
      </c>
      <c r="L252" s="10" t="str">
        <f t="shared" si="46"/>
        <v>43,55</v>
      </c>
      <c r="M252" s="10" t="str">
        <f t="shared" si="47"/>
        <v>250,0.45</v>
      </c>
    </row>
    <row r="253" spans="4:13" x14ac:dyDescent="0.3">
      <c r="D253" s="10">
        <v>249</v>
      </c>
      <c r="E253" t="str">
        <f t="shared" si="48"/>
        <v>귀살 베기</v>
      </c>
      <c r="F253">
        <f t="shared" si="42"/>
        <v>60</v>
      </c>
      <c r="G253">
        <f t="shared" si="43"/>
        <v>90</v>
      </c>
      <c r="H253" t="str">
        <f t="shared" si="41"/>
        <v>흉수 베기</v>
      </c>
      <c r="I253">
        <f t="shared" si="44"/>
        <v>46</v>
      </c>
      <c r="J253">
        <f t="shared" si="45"/>
        <v>1250</v>
      </c>
      <c r="K253" s="10">
        <v>249</v>
      </c>
      <c r="L253" s="10" t="str">
        <f t="shared" si="46"/>
        <v>60,46</v>
      </c>
      <c r="M253" s="10" t="str">
        <f t="shared" si="47"/>
        <v>0.9,12.5</v>
      </c>
    </row>
    <row r="254" spans="4:13" x14ac:dyDescent="0.3">
      <c r="D254" s="9">
        <v>250</v>
      </c>
      <c r="E254" t="str">
        <f t="shared" si="48"/>
        <v>지옥 베기</v>
      </c>
      <c r="F254">
        <f t="shared" si="42"/>
        <v>35</v>
      </c>
      <c r="G254">
        <f t="shared" si="43"/>
        <v>225000</v>
      </c>
      <c r="H254" t="str">
        <f t="shared" si="41"/>
        <v>신선 베기</v>
      </c>
      <c r="I254">
        <f t="shared" si="44"/>
        <v>54</v>
      </c>
      <c r="J254">
        <f t="shared" si="45"/>
        <v>350</v>
      </c>
      <c r="K254" s="10">
        <v>250</v>
      </c>
      <c r="L254" s="10" t="str">
        <f t="shared" si="46"/>
        <v>35,54</v>
      </c>
      <c r="M254" s="10" t="str">
        <f t="shared" si="47"/>
        <v>2250,3.5</v>
      </c>
    </row>
    <row r="255" spans="4:13" x14ac:dyDescent="0.3">
      <c r="D255" s="10">
        <v>251</v>
      </c>
      <c r="E255" t="str">
        <f t="shared" si="48"/>
        <v>천상 베기</v>
      </c>
      <c r="F255">
        <f t="shared" si="42"/>
        <v>36</v>
      </c>
      <c r="G255">
        <f t="shared" si="43"/>
        <v>117500</v>
      </c>
      <c r="H255" t="str">
        <f t="shared" si="41"/>
        <v>심연 베기</v>
      </c>
      <c r="I255">
        <f t="shared" si="44"/>
        <v>50</v>
      </c>
      <c r="J255">
        <f t="shared" si="45"/>
        <v>3325</v>
      </c>
      <c r="K255" s="10">
        <v>251</v>
      </c>
      <c r="L255" s="10" t="str">
        <f t="shared" si="46"/>
        <v>36,50</v>
      </c>
      <c r="M255" s="10" t="str">
        <f t="shared" si="47"/>
        <v>1175,33.25</v>
      </c>
    </row>
    <row r="256" spans="4:13" x14ac:dyDescent="0.3">
      <c r="D256" s="10">
        <v>252</v>
      </c>
      <c r="E256" t="str">
        <f t="shared" si="48"/>
        <v>귀신 베기</v>
      </c>
      <c r="F256">
        <f t="shared" si="42"/>
        <v>39</v>
      </c>
      <c r="G256">
        <f t="shared" si="43"/>
        <v>71500</v>
      </c>
      <c r="H256" t="str">
        <f t="shared" si="41"/>
        <v>섬광 베기</v>
      </c>
      <c r="I256">
        <f t="shared" si="44"/>
        <v>47</v>
      </c>
      <c r="J256">
        <f t="shared" si="45"/>
        <v>11250</v>
      </c>
      <c r="K256" s="10">
        <v>252</v>
      </c>
      <c r="L256" s="10" t="str">
        <f t="shared" si="46"/>
        <v>39,47</v>
      </c>
      <c r="M256" s="10" t="str">
        <f t="shared" si="47"/>
        <v>715,112.5</v>
      </c>
    </row>
    <row r="257" spans="4:13" x14ac:dyDescent="0.3">
      <c r="D257" s="10">
        <v>253</v>
      </c>
      <c r="E257" t="str">
        <f t="shared" si="48"/>
        <v>금강 베기</v>
      </c>
      <c r="F257">
        <f t="shared" si="42"/>
        <v>43</v>
      </c>
      <c r="G257">
        <f t="shared" si="43"/>
        <v>25500</v>
      </c>
      <c r="H257" t="str">
        <f t="shared" ref="H257:H320" si="49">H242</f>
        <v>태극 베기</v>
      </c>
      <c r="I257">
        <f t="shared" si="44"/>
        <v>55</v>
      </c>
      <c r="J257">
        <f t="shared" si="45"/>
        <v>46</v>
      </c>
      <c r="K257" s="10">
        <v>253</v>
      </c>
      <c r="L257" s="10" t="str">
        <f t="shared" si="46"/>
        <v>43,55</v>
      </c>
      <c r="M257" s="10" t="str">
        <f t="shared" si="47"/>
        <v>255,0.46</v>
      </c>
    </row>
    <row r="258" spans="4:13" x14ac:dyDescent="0.3">
      <c r="D258" s="10">
        <v>254</v>
      </c>
      <c r="E258" t="str">
        <f t="shared" si="48"/>
        <v>귀살 베기</v>
      </c>
      <c r="F258">
        <f t="shared" si="42"/>
        <v>60</v>
      </c>
      <c r="G258">
        <f t="shared" si="43"/>
        <v>91</v>
      </c>
      <c r="H258" t="str">
        <f t="shared" si="49"/>
        <v>천구 베기</v>
      </c>
      <c r="I258">
        <f t="shared" si="44"/>
        <v>61</v>
      </c>
      <c r="J258">
        <f t="shared" si="45"/>
        <v>47.5</v>
      </c>
      <c r="K258" s="10">
        <v>254</v>
      </c>
      <c r="L258" s="10" t="str">
        <f t="shared" si="46"/>
        <v>60,61</v>
      </c>
      <c r="M258" s="10" t="str">
        <f t="shared" si="47"/>
        <v>0.91,0.475</v>
      </c>
    </row>
    <row r="259" spans="4:13" x14ac:dyDescent="0.3">
      <c r="D259" s="10">
        <v>255</v>
      </c>
      <c r="E259" t="str">
        <f t="shared" si="48"/>
        <v>지옥 베기</v>
      </c>
      <c r="F259">
        <f t="shared" si="42"/>
        <v>35</v>
      </c>
      <c r="G259">
        <f t="shared" si="43"/>
        <v>230000</v>
      </c>
      <c r="H259" t="str">
        <f t="shared" si="49"/>
        <v>신선 베기</v>
      </c>
      <c r="I259">
        <f t="shared" si="44"/>
        <v>54</v>
      </c>
      <c r="J259">
        <f t="shared" si="45"/>
        <v>355</v>
      </c>
      <c r="K259" s="10">
        <v>255</v>
      </c>
      <c r="L259" s="10" t="str">
        <f t="shared" si="46"/>
        <v>35,54</v>
      </c>
      <c r="M259" s="10" t="str">
        <f t="shared" si="47"/>
        <v>2300,3.55</v>
      </c>
    </row>
    <row r="260" spans="4:13" x14ac:dyDescent="0.3">
      <c r="D260" s="10">
        <v>256</v>
      </c>
      <c r="E260" t="str">
        <f t="shared" si="48"/>
        <v>천상 베기</v>
      </c>
      <c r="F260">
        <f t="shared" ref="F260:F323" si="50">VLOOKUP(E260,$Q:$R,2,FALSE)</f>
        <v>36</v>
      </c>
      <c r="G260">
        <f t="shared" si="43"/>
        <v>120000</v>
      </c>
      <c r="H260" t="str">
        <f t="shared" si="49"/>
        <v>심연 베기</v>
      </c>
      <c r="I260">
        <f t="shared" si="44"/>
        <v>50</v>
      </c>
      <c r="J260">
        <f t="shared" si="45"/>
        <v>3400</v>
      </c>
      <c r="K260" s="10">
        <v>256</v>
      </c>
      <c r="L260" s="10" t="str">
        <f t="shared" si="46"/>
        <v>36,50</v>
      </c>
      <c r="M260" s="10" t="str">
        <f t="shared" si="47"/>
        <v>1200,34</v>
      </c>
    </row>
    <row r="261" spans="4:13" x14ac:dyDescent="0.3">
      <c r="D261" s="10">
        <v>257</v>
      </c>
      <c r="E261" t="str">
        <f t="shared" si="48"/>
        <v>귀신 베기</v>
      </c>
      <c r="F261">
        <f t="shared" si="50"/>
        <v>39</v>
      </c>
      <c r="G261">
        <f t="shared" si="43"/>
        <v>73000</v>
      </c>
      <c r="H261" t="str">
        <f t="shared" si="49"/>
        <v>섬광 베기</v>
      </c>
      <c r="I261">
        <f t="shared" si="44"/>
        <v>47</v>
      </c>
      <c r="J261">
        <f t="shared" si="45"/>
        <v>11500</v>
      </c>
      <c r="K261" s="10">
        <v>257</v>
      </c>
      <c r="L261" s="10" t="str">
        <f t="shared" si="46"/>
        <v>39,47</v>
      </c>
      <c r="M261" s="10" t="str">
        <f t="shared" si="47"/>
        <v>730,115</v>
      </c>
    </row>
    <row r="262" spans="4:13" x14ac:dyDescent="0.3">
      <c r="D262" s="10">
        <v>258</v>
      </c>
      <c r="E262" t="str">
        <f t="shared" si="48"/>
        <v>금강 베기</v>
      </c>
      <c r="F262">
        <f t="shared" si="50"/>
        <v>43</v>
      </c>
      <c r="G262">
        <f t="shared" si="43"/>
        <v>26000</v>
      </c>
      <c r="H262" t="str">
        <f t="shared" si="49"/>
        <v>태극 베기</v>
      </c>
      <c r="I262">
        <f t="shared" si="44"/>
        <v>55</v>
      </c>
      <c r="J262">
        <f t="shared" si="45"/>
        <v>47</v>
      </c>
      <c r="K262" s="10">
        <v>258</v>
      </c>
      <c r="L262" s="10" t="str">
        <f t="shared" si="46"/>
        <v>43,55</v>
      </c>
      <c r="M262" s="10" t="str">
        <f t="shared" si="47"/>
        <v>260,0.47</v>
      </c>
    </row>
    <row r="263" spans="4:13" x14ac:dyDescent="0.3">
      <c r="D263" s="10">
        <v>259</v>
      </c>
      <c r="E263" t="str">
        <f t="shared" si="48"/>
        <v>귀살 베기</v>
      </c>
      <c r="F263">
        <f t="shared" si="50"/>
        <v>60</v>
      </c>
      <c r="G263">
        <f t="shared" si="43"/>
        <v>92</v>
      </c>
      <c r="H263" t="str">
        <f t="shared" si="49"/>
        <v>신수 베기</v>
      </c>
      <c r="I263">
        <f t="shared" si="44"/>
        <v>42</v>
      </c>
      <c r="J263">
        <f t="shared" si="45"/>
        <v>13000</v>
      </c>
      <c r="K263" s="10">
        <v>259</v>
      </c>
      <c r="L263" s="10" t="str">
        <f t="shared" si="46"/>
        <v>60,42</v>
      </c>
      <c r="M263" s="10" t="str">
        <f t="shared" si="47"/>
        <v>0.92,130</v>
      </c>
    </row>
    <row r="264" spans="4:13" x14ac:dyDescent="0.3">
      <c r="D264" s="10">
        <v>260</v>
      </c>
      <c r="E264" t="str">
        <f t="shared" si="48"/>
        <v>지옥 베기</v>
      </c>
      <c r="F264">
        <f t="shared" si="50"/>
        <v>35</v>
      </c>
      <c r="G264">
        <f t="shared" si="43"/>
        <v>235000</v>
      </c>
      <c r="H264" t="str">
        <f t="shared" si="49"/>
        <v>신선 베기</v>
      </c>
      <c r="I264">
        <f t="shared" si="44"/>
        <v>54</v>
      </c>
      <c r="J264">
        <f t="shared" si="45"/>
        <v>360</v>
      </c>
      <c r="K264" s="10">
        <v>260</v>
      </c>
      <c r="L264" s="10" t="str">
        <f t="shared" si="46"/>
        <v>35,54</v>
      </c>
      <c r="M264" s="10" t="str">
        <f t="shared" si="47"/>
        <v>2350,3.6</v>
      </c>
    </row>
    <row r="265" spans="4:13" x14ac:dyDescent="0.3">
      <c r="D265" s="10">
        <v>261</v>
      </c>
      <c r="E265" t="str">
        <f t="shared" si="48"/>
        <v>천상 베기</v>
      </c>
      <c r="F265">
        <f t="shared" si="50"/>
        <v>36</v>
      </c>
      <c r="G265">
        <f t="shared" si="43"/>
        <v>122500</v>
      </c>
      <c r="H265" t="str">
        <f t="shared" si="49"/>
        <v>심연 베기</v>
      </c>
      <c r="I265">
        <f t="shared" si="44"/>
        <v>50</v>
      </c>
      <c r="J265">
        <f t="shared" si="45"/>
        <v>3475</v>
      </c>
      <c r="K265" s="10">
        <v>261</v>
      </c>
      <c r="L265" s="10" t="str">
        <f t="shared" si="46"/>
        <v>36,50</v>
      </c>
      <c r="M265" s="10" t="str">
        <f t="shared" si="47"/>
        <v>1225,34.75</v>
      </c>
    </row>
    <row r="266" spans="4:13" x14ac:dyDescent="0.3">
      <c r="D266" s="9">
        <v>262</v>
      </c>
      <c r="E266" t="str">
        <f t="shared" si="48"/>
        <v>귀신 베기</v>
      </c>
      <c r="F266">
        <f t="shared" si="50"/>
        <v>39</v>
      </c>
      <c r="G266">
        <f t="shared" si="43"/>
        <v>74500</v>
      </c>
      <c r="H266" t="str">
        <f t="shared" si="49"/>
        <v>섬광 베기</v>
      </c>
      <c r="I266">
        <f t="shared" si="44"/>
        <v>47</v>
      </c>
      <c r="J266">
        <f t="shared" si="45"/>
        <v>11750</v>
      </c>
      <c r="K266" s="10">
        <v>262</v>
      </c>
      <c r="L266" s="10" t="str">
        <f t="shared" si="46"/>
        <v>39,47</v>
      </c>
      <c r="M266" s="10" t="str">
        <f t="shared" si="47"/>
        <v>745,117.5</v>
      </c>
    </row>
    <row r="267" spans="4:13" x14ac:dyDescent="0.3">
      <c r="D267" s="10">
        <v>263</v>
      </c>
      <c r="E267" t="str">
        <f t="shared" si="48"/>
        <v>금강 베기</v>
      </c>
      <c r="F267">
        <f t="shared" si="50"/>
        <v>43</v>
      </c>
      <c r="G267">
        <f t="shared" si="43"/>
        <v>26500</v>
      </c>
      <c r="H267" t="str">
        <f t="shared" si="49"/>
        <v>태극 베기</v>
      </c>
      <c r="I267">
        <f t="shared" si="44"/>
        <v>55</v>
      </c>
      <c r="J267">
        <f t="shared" si="45"/>
        <v>48</v>
      </c>
      <c r="K267" s="10">
        <v>263</v>
      </c>
      <c r="L267" s="10" t="str">
        <f t="shared" si="46"/>
        <v>43,55</v>
      </c>
      <c r="M267" s="10" t="str">
        <f t="shared" si="47"/>
        <v>265,0.48</v>
      </c>
    </row>
    <row r="268" spans="4:13" x14ac:dyDescent="0.3">
      <c r="D268" s="10">
        <v>264</v>
      </c>
      <c r="E268" t="str">
        <f t="shared" si="48"/>
        <v>귀살 베기</v>
      </c>
      <c r="F268">
        <f t="shared" si="50"/>
        <v>60</v>
      </c>
      <c r="G268">
        <f t="shared" si="43"/>
        <v>93</v>
      </c>
      <c r="H268" t="str">
        <f t="shared" si="49"/>
        <v>흉수 베기</v>
      </c>
      <c r="I268">
        <f t="shared" si="44"/>
        <v>46</v>
      </c>
      <c r="J268">
        <f t="shared" si="45"/>
        <v>1300</v>
      </c>
      <c r="K268" s="10">
        <v>264</v>
      </c>
      <c r="L268" s="10" t="str">
        <f t="shared" si="46"/>
        <v>60,46</v>
      </c>
      <c r="M268" s="10" t="str">
        <f t="shared" si="47"/>
        <v>0.93,13</v>
      </c>
    </row>
    <row r="269" spans="4:13" x14ac:dyDescent="0.3">
      <c r="D269" s="10">
        <v>265</v>
      </c>
      <c r="E269" t="str">
        <f t="shared" si="48"/>
        <v>지옥 베기</v>
      </c>
      <c r="F269">
        <f t="shared" si="50"/>
        <v>35</v>
      </c>
      <c r="G269">
        <f t="shared" ref="G269:G304" si="51">G264+VLOOKUP(E269,$Q$20:$R$31,2,FALSE)</f>
        <v>240000</v>
      </c>
      <c r="H269" t="str">
        <f t="shared" si="49"/>
        <v>신선 베기</v>
      </c>
      <c r="I269">
        <f t="shared" ref="I269:I332" si="52">VLOOKUP(H269,$Q:$R,2,FALSE)</f>
        <v>54</v>
      </c>
      <c r="J269">
        <f t="shared" ref="J269:J304" si="53">IF(I269=42,J254+$R$23,IF(I269=46,J254+$R$24,IF(I269=61,J254+$R$30,J264+VLOOKUP(H269,$Q$20:$R$31,2,FALSE))))</f>
        <v>365</v>
      </c>
      <c r="K269" s="10">
        <v>265</v>
      </c>
      <c r="L269" s="10" t="str">
        <f t="shared" ref="L269:L304" si="54">IF(H269=0,F269&amp;",-1",F269&amp;","&amp;I269)</f>
        <v>35,54</v>
      </c>
      <c r="M269" s="10" t="str">
        <f t="shared" ref="M269:M304" si="55">IF(H269=0,G269/100&amp;","&amp;0,G269/100&amp;","&amp;J269/100)</f>
        <v>2400,3.65</v>
      </c>
    </row>
    <row r="270" spans="4:13" x14ac:dyDescent="0.3">
      <c r="D270" s="10">
        <v>266</v>
      </c>
      <c r="E270" t="str">
        <f t="shared" si="48"/>
        <v>천상 베기</v>
      </c>
      <c r="F270">
        <f t="shared" si="50"/>
        <v>36</v>
      </c>
      <c r="G270">
        <f t="shared" si="51"/>
        <v>125000</v>
      </c>
      <c r="H270" t="str">
        <f t="shared" si="49"/>
        <v>심연 베기</v>
      </c>
      <c r="I270">
        <f t="shared" si="52"/>
        <v>50</v>
      </c>
      <c r="J270">
        <f t="shared" si="53"/>
        <v>3550</v>
      </c>
      <c r="K270" s="10">
        <v>266</v>
      </c>
      <c r="L270" s="10" t="str">
        <f t="shared" si="54"/>
        <v>36,50</v>
      </c>
      <c r="M270" s="10" t="str">
        <f t="shared" si="55"/>
        <v>1250,35.5</v>
      </c>
    </row>
    <row r="271" spans="4:13" x14ac:dyDescent="0.3">
      <c r="D271" s="10">
        <v>267</v>
      </c>
      <c r="E271" t="str">
        <f t="shared" si="48"/>
        <v>귀신 베기</v>
      </c>
      <c r="F271">
        <f t="shared" si="50"/>
        <v>39</v>
      </c>
      <c r="G271">
        <f t="shared" si="51"/>
        <v>76000</v>
      </c>
      <c r="H271" t="str">
        <f t="shared" si="49"/>
        <v>섬광 베기</v>
      </c>
      <c r="I271">
        <f t="shared" si="52"/>
        <v>47</v>
      </c>
      <c r="J271">
        <f t="shared" si="53"/>
        <v>12000</v>
      </c>
      <c r="K271" s="10">
        <v>267</v>
      </c>
      <c r="L271" s="10" t="str">
        <f t="shared" si="54"/>
        <v>39,47</v>
      </c>
      <c r="M271" s="10" t="str">
        <f t="shared" si="55"/>
        <v>760,120</v>
      </c>
    </row>
    <row r="272" spans="4:13" x14ac:dyDescent="0.3">
      <c r="D272" s="10">
        <v>268</v>
      </c>
      <c r="E272" t="str">
        <f t="shared" si="48"/>
        <v>금강 베기</v>
      </c>
      <c r="F272">
        <f t="shared" si="50"/>
        <v>43</v>
      </c>
      <c r="G272">
        <f t="shared" si="51"/>
        <v>27000</v>
      </c>
      <c r="H272" t="str">
        <f t="shared" si="49"/>
        <v>태극 베기</v>
      </c>
      <c r="I272">
        <f t="shared" si="52"/>
        <v>55</v>
      </c>
      <c r="J272">
        <f t="shared" si="53"/>
        <v>49</v>
      </c>
      <c r="K272" s="10">
        <v>268</v>
      </c>
      <c r="L272" s="10" t="str">
        <f t="shared" si="54"/>
        <v>43,55</v>
      </c>
      <c r="M272" s="10" t="str">
        <f t="shared" si="55"/>
        <v>270,0.49</v>
      </c>
    </row>
    <row r="273" spans="4:13" x14ac:dyDescent="0.3">
      <c r="D273" s="10">
        <v>269</v>
      </c>
      <c r="E273" t="str">
        <f t="shared" si="48"/>
        <v>귀살 베기</v>
      </c>
      <c r="F273">
        <f t="shared" si="50"/>
        <v>60</v>
      </c>
      <c r="G273">
        <f t="shared" si="51"/>
        <v>94</v>
      </c>
      <c r="H273" t="str">
        <f t="shared" si="49"/>
        <v>천구 베기</v>
      </c>
      <c r="I273">
        <f t="shared" si="52"/>
        <v>61</v>
      </c>
      <c r="J273">
        <f t="shared" si="53"/>
        <v>50</v>
      </c>
      <c r="K273" s="10">
        <v>269</v>
      </c>
      <c r="L273" s="10" t="str">
        <f t="shared" si="54"/>
        <v>60,61</v>
      </c>
      <c r="M273" s="10" t="str">
        <f t="shared" si="55"/>
        <v>0.94,0.5</v>
      </c>
    </row>
    <row r="274" spans="4:13" x14ac:dyDescent="0.3">
      <c r="D274" s="10">
        <v>270</v>
      </c>
      <c r="E274" t="str">
        <f t="shared" si="48"/>
        <v>지옥 베기</v>
      </c>
      <c r="F274">
        <f t="shared" si="50"/>
        <v>35</v>
      </c>
      <c r="G274">
        <f t="shared" si="51"/>
        <v>245000</v>
      </c>
      <c r="H274" t="str">
        <f t="shared" si="49"/>
        <v>신선 베기</v>
      </c>
      <c r="I274">
        <f t="shared" si="52"/>
        <v>54</v>
      </c>
      <c r="J274">
        <f t="shared" si="53"/>
        <v>370</v>
      </c>
      <c r="K274" s="10">
        <v>270</v>
      </c>
      <c r="L274" s="10" t="str">
        <f t="shared" si="54"/>
        <v>35,54</v>
      </c>
      <c r="M274" s="10" t="str">
        <f t="shared" si="55"/>
        <v>2450,3.7</v>
      </c>
    </row>
    <row r="275" spans="4:13" x14ac:dyDescent="0.3">
      <c r="D275" s="10">
        <v>271</v>
      </c>
      <c r="E275" t="str">
        <f t="shared" si="48"/>
        <v>천상 베기</v>
      </c>
      <c r="F275">
        <f t="shared" si="50"/>
        <v>36</v>
      </c>
      <c r="G275">
        <f t="shared" si="51"/>
        <v>127500</v>
      </c>
      <c r="H275" t="str">
        <f t="shared" si="49"/>
        <v>심연 베기</v>
      </c>
      <c r="I275">
        <f t="shared" si="52"/>
        <v>50</v>
      </c>
      <c r="J275">
        <f t="shared" si="53"/>
        <v>3625</v>
      </c>
      <c r="K275" s="10">
        <v>271</v>
      </c>
      <c r="L275" s="10" t="str">
        <f t="shared" si="54"/>
        <v>36,50</v>
      </c>
      <c r="M275" s="10" t="str">
        <f t="shared" si="55"/>
        <v>1275,36.25</v>
      </c>
    </row>
    <row r="276" spans="4:13" x14ac:dyDescent="0.3">
      <c r="D276" s="10">
        <v>272</v>
      </c>
      <c r="E276" t="str">
        <f t="shared" si="48"/>
        <v>귀신 베기</v>
      </c>
      <c r="F276">
        <f t="shared" si="50"/>
        <v>39</v>
      </c>
      <c r="G276">
        <f t="shared" si="51"/>
        <v>77500</v>
      </c>
      <c r="H276" t="str">
        <f t="shared" si="49"/>
        <v>섬광 베기</v>
      </c>
      <c r="I276">
        <f t="shared" si="52"/>
        <v>47</v>
      </c>
      <c r="J276">
        <f t="shared" si="53"/>
        <v>12250</v>
      </c>
      <c r="K276" s="10">
        <v>272</v>
      </c>
      <c r="L276" s="10" t="str">
        <f t="shared" si="54"/>
        <v>39,47</v>
      </c>
      <c r="M276" s="10" t="str">
        <f t="shared" si="55"/>
        <v>775,122.5</v>
      </c>
    </row>
    <row r="277" spans="4:13" x14ac:dyDescent="0.3">
      <c r="D277" s="10">
        <v>273</v>
      </c>
      <c r="E277" t="str">
        <f t="shared" si="48"/>
        <v>금강 베기</v>
      </c>
      <c r="F277">
        <f t="shared" si="50"/>
        <v>43</v>
      </c>
      <c r="G277">
        <f t="shared" si="51"/>
        <v>27500</v>
      </c>
      <c r="H277" t="str">
        <f t="shared" si="49"/>
        <v>태극 베기</v>
      </c>
      <c r="I277">
        <f t="shared" si="52"/>
        <v>55</v>
      </c>
      <c r="J277">
        <f t="shared" si="53"/>
        <v>50</v>
      </c>
      <c r="K277" s="10">
        <v>273</v>
      </c>
      <c r="L277" s="10" t="str">
        <f t="shared" si="54"/>
        <v>43,55</v>
      </c>
      <c r="M277" s="10" t="str">
        <f t="shared" si="55"/>
        <v>275,0.5</v>
      </c>
    </row>
    <row r="278" spans="4:13" x14ac:dyDescent="0.3">
      <c r="D278" s="9">
        <v>274</v>
      </c>
      <c r="E278" t="str">
        <f t="shared" si="48"/>
        <v>귀살 베기</v>
      </c>
      <c r="F278">
        <f t="shared" si="50"/>
        <v>60</v>
      </c>
      <c r="G278">
        <f t="shared" si="51"/>
        <v>95</v>
      </c>
      <c r="H278" t="str">
        <f t="shared" si="49"/>
        <v>신수 베기</v>
      </c>
      <c r="I278">
        <f t="shared" si="52"/>
        <v>42</v>
      </c>
      <c r="J278">
        <f t="shared" si="53"/>
        <v>13500</v>
      </c>
      <c r="K278" s="10">
        <v>274</v>
      </c>
      <c r="L278" s="10" t="str">
        <f t="shared" si="54"/>
        <v>60,42</v>
      </c>
      <c r="M278" s="10" t="str">
        <f t="shared" si="55"/>
        <v>0.95,135</v>
      </c>
    </row>
    <row r="279" spans="4:13" x14ac:dyDescent="0.3">
      <c r="D279" s="10">
        <v>275</v>
      </c>
      <c r="E279" t="str">
        <f t="shared" si="48"/>
        <v>지옥 베기</v>
      </c>
      <c r="F279">
        <f t="shared" si="50"/>
        <v>35</v>
      </c>
      <c r="G279">
        <f t="shared" si="51"/>
        <v>250000</v>
      </c>
      <c r="H279" t="str">
        <f t="shared" si="49"/>
        <v>신선 베기</v>
      </c>
      <c r="I279">
        <f t="shared" si="52"/>
        <v>54</v>
      </c>
      <c r="J279">
        <f t="shared" si="53"/>
        <v>375</v>
      </c>
      <c r="K279" s="10">
        <v>275</v>
      </c>
      <c r="L279" s="10" t="str">
        <f t="shared" si="54"/>
        <v>35,54</v>
      </c>
      <c r="M279" s="10" t="str">
        <f t="shared" si="55"/>
        <v>2500,3.75</v>
      </c>
    </row>
    <row r="280" spans="4:13" x14ac:dyDescent="0.3">
      <c r="D280" s="10">
        <v>276</v>
      </c>
      <c r="E280" t="str">
        <f t="shared" si="48"/>
        <v>천상 베기</v>
      </c>
      <c r="F280">
        <f t="shared" si="50"/>
        <v>36</v>
      </c>
      <c r="G280">
        <f t="shared" si="51"/>
        <v>130000</v>
      </c>
      <c r="H280" t="str">
        <f t="shared" si="49"/>
        <v>심연 베기</v>
      </c>
      <c r="I280">
        <f t="shared" si="52"/>
        <v>50</v>
      </c>
      <c r="J280">
        <f t="shared" si="53"/>
        <v>3700</v>
      </c>
      <c r="K280" s="10">
        <v>276</v>
      </c>
      <c r="L280" s="10" t="str">
        <f t="shared" si="54"/>
        <v>36,50</v>
      </c>
      <c r="M280" s="10" t="str">
        <f t="shared" si="55"/>
        <v>1300,37</v>
      </c>
    </row>
    <row r="281" spans="4:13" x14ac:dyDescent="0.3">
      <c r="D281" s="10">
        <v>277</v>
      </c>
      <c r="E281" t="str">
        <f t="shared" si="48"/>
        <v>귀신 베기</v>
      </c>
      <c r="F281">
        <f t="shared" si="50"/>
        <v>39</v>
      </c>
      <c r="G281">
        <f t="shared" si="51"/>
        <v>79000</v>
      </c>
      <c r="H281" t="str">
        <f t="shared" si="49"/>
        <v>섬광 베기</v>
      </c>
      <c r="I281">
        <f t="shared" si="52"/>
        <v>47</v>
      </c>
      <c r="J281">
        <f t="shared" si="53"/>
        <v>12500</v>
      </c>
      <c r="K281" s="10">
        <v>277</v>
      </c>
      <c r="L281" s="10" t="str">
        <f t="shared" si="54"/>
        <v>39,47</v>
      </c>
      <c r="M281" s="10" t="str">
        <f t="shared" si="55"/>
        <v>790,125</v>
      </c>
    </row>
    <row r="282" spans="4:13" x14ac:dyDescent="0.3">
      <c r="D282" s="10">
        <v>278</v>
      </c>
      <c r="E282" t="str">
        <f t="shared" si="48"/>
        <v>금강 베기</v>
      </c>
      <c r="F282">
        <f t="shared" si="50"/>
        <v>43</v>
      </c>
      <c r="G282">
        <f t="shared" si="51"/>
        <v>28000</v>
      </c>
      <c r="H282" t="str">
        <f t="shared" si="49"/>
        <v>태극 베기</v>
      </c>
      <c r="I282">
        <f t="shared" si="52"/>
        <v>55</v>
      </c>
      <c r="J282">
        <f t="shared" si="53"/>
        <v>51</v>
      </c>
      <c r="K282" s="10">
        <v>278</v>
      </c>
      <c r="L282" s="10" t="str">
        <f t="shared" si="54"/>
        <v>43,55</v>
      </c>
      <c r="M282" s="10" t="str">
        <f t="shared" si="55"/>
        <v>280,0.51</v>
      </c>
    </row>
    <row r="283" spans="4:13" x14ac:dyDescent="0.3">
      <c r="D283" s="10">
        <v>279</v>
      </c>
      <c r="E283" t="str">
        <f t="shared" si="48"/>
        <v>귀살 베기</v>
      </c>
      <c r="F283">
        <f t="shared" si="50"/>
        <v>60</v>
      </c>
      <c r="G283">
        <f t="shared" si="51"/>
        <v>96</v>
      </c>
      <c r="H283" t="str">
        <f t="shared" si="49"/>
        <v>흉수 베기</v>
      </c>
      <c r="I283">
        <f t="shared" si="52"/>
        <v>46</v>
      </c>
      <c r="J283">
        <f t="shared" si="53"/>
        <v>1350</v>
      </c>
      <c r="K283" s="10">
        <v>279</v>
      </c>
      <c r="L283" s="10" t="str">
        <f t="shared" si="54"/>
        <v>60,46</v>
      </c>
      <c r="M283" s="10" t="str">
        <f t="shared" si="55"/>
        <v>0.96,13.5</v>
      </c>
    </row>
    <row r="284" spans="4:13" x14ac:dyDescent="0.3">
      <c r="D284" s="10">
        <v>280</v>
      </c>
      <c r="E284" t="str">
        <f t="shared" si="48"/>
        <v>지옥 베기</v>
      </c>
      <c r="F284">
        <f t="shared" si="50"/>
        <v>35</v>
      </c>
      <c r="G284">
        <f t="shared" si="51"/>
        <v>255000</v>
      </c>
      <c r="H284" t="str">
        <f t="shared" si="49"/>
        <v>신선 베기</v>
      </c>
      <c r="I284">
        <f t="shared" si="52"/>
        <v>54</v>
      </c>
      <c r="J284">
        <f t="shared" si="53"/>
        <v>380</v>
      </c>
      <c r="K284" s="10">
        <v>280</v>
      </c>
      <c r="L284" s="10" t="str">
        <f t="shared" si="54"/>
        <v>35,54</v>
      </c>
      <c r="M284" s="10" t="str">
        <f t="shared" si="55"/>
        <v>2550,3.8</v>
      </c>
    </row>
    <row r="285" spans="4:13" x14ac:dyDescent="0.3">
      <c r="D285" s="10">
        <v>281</v>
      </c>
      <c r="E285" t="str">
        <f t="shared" si="48"/>
        <v>천상 베기</v>
      </c>
      <c r="F285">
        <f t="shared" si="50"/>
        <v>36</v>
      </c>
      <c r="G285">
        <f t="shared" si="51"/>
        <v>132500</v>
      </c>
      <c r="H285" t="str">
        <f t="shared" si="49"/>
        <v>심연 베기</v>
      </c>
      <c r="I285">
        <f t="shared" si="52"/>
        <v>50</v>
      </c>
      <c r="J285">
        <f t="shared" si="53"/>
        <v>3775</v>
      </c>
      <c r="K285" s="10">
        <v>281</v>
      </c>
      <c r="L285" s="10" t="str">
        <f t="shared" si="54"/>
        <v>36,50</v>
      </c>
      <c r="M285" s="10" t="str">
        <f t="shared" si="55"/>
        <v>1325,37.75</v>
      </c>
    </row>
    <row r="286" spans="4:13" x14ac:dyDescent="0.3">
      <c r="D286" s="10">
        <v>282</v>
      </c>
      <c r="E286" t="str">
        <f t="shared" si="48"/>
        <v>귀신 베기</v>
      </c>
      <c r="F286">
        <f t="shared" si="50"/>
        <v>39</v>
      </c>
      <c r="G286">
        <f t="shared" si="51"/>
        <v>80500</v>
      </c>
      <c r="H286" t="str">
        <f t="shared" si="49"/>
        <v>섬광 베기</v>
      </c>
      <c r="I286">
        <f t="shared" si="52"/>
        <v>47</v>
      </c>
      <c r="J286">
        <f t="shared" si="53"/>
        <v>12750</v>
      </c>
      <c r="K286" s="10">
        <v>282</v>
      </c>
      <c r="L286" s="10" t="str">
        <f t="shared" si="54"/>
        <v>39,47</v>
      </c>
      <c r="M286" s="10" t="str">
        <f t="shared" si="55"/>
        <v>805,127.5</v>
      </c>
    </row>
    <row r="287" spans="4:13" x14ac:dyDescent="0.3">
      <c r="D287" s="10">
        <v>283</v>
      </c>
      <c r="E287" t="str">
        <f t="shared" si="48"/>
        <v>금강 베기</v>
      </c>
      <c r="F287">
        <f t="shared" si="50"/>
        <v>43</v>
      </c>
      <c r="G287">
        <f t="shared" si="51"/>
        <v>28500</v>
      </c>
      <c r="H287" t="str">
        <f t="shared" si="49"/>
        <v>태극 베기</v>
      </c>
      <c r="I287">
        <f t="shared" si="52"/>
        <v>55</v>
      </c>
      <c r="J287">
        <f t="shared" si="53"/>
        <v>52</v>
      </c>
      <c r="K287" s="10">
        <v>283</v>
      </c>
      <c r="L287" s="10" t="str">
        <f t="shared" si="54"/>
        <v>43,55</v>
      </c>
      <c r="M287" s="10" t="str">
        <f t="shared" si="55"/>
        <v>285,0.52</v>
      </c>
    </row>
    <row r="288" spans="4:13" x14ac:dyDescent="0.3">
      <c r="D288" s="10">
        <v>284</v>
      </c>
      <c r="E288" t="str">
        <f t="shared" si="48"/>
        <v>귀살 베기</v>
      </c>
      <c r="F288">
        <f t="shared" si="50"/>
        <v>60</v>
      </c>
      <c r="G288">
        <f t="shared" si="51"/>
        <v>97</v>
      </c>
      <c r="H288" t="str">
        <f t="shared" si="49"/>
        <v>천구 베기</v>
      </c>
      <c r="I288">
        <f t="shared" si="52"/>
        <v>61</v>
      </c>
      <c r="J288">
        <f t="shared" si="53"/>
        <v>52.5</v>
      </c>
      <c r="K288" s="10">
        <v>284</v>
      </c>
      <c r="L288" s="10" t="str">
        <f t="shared" si="54"/>
        <v>60,61</v>
      </c>
      <c r="M288" s="10" t="str">
        <f t="shared" si="55"/>
        <v>0.97,0.525</v>
      </c>
    </row>
    <row r="289" spans="4:13" x14ac:dyDescent="0.3">
      <c r="D289" s="10">
        <v>285</v>
      </c>
      <c r="E289" t="str">
        <f t="shared" si="48"/>
        <v>지옥 베기</v>
      </c>
      <c r="F289">
        <f t="shared" si="50"/>
        <v>35</v>
      </c>
      <c r="G289">
        <f t="shared" si="51"/>
        <v>260000</v>
      </c>
      <c r="H289" t="str">
        <f t="shared" si="49"/>
        <v>신선 베기</v>
      </c>
      <c r="I289">
        <f t="shared" si="52"/>
        <v>54</v>
      </c>
      <c r="J289">
        <f t="shared" si="53"/>
        <v>385</v>
      </c>
      <c r="K289" s="10">
        <v>285</v>
      </c>
      <c r="L289" s="10" t="str">
        <f t="shared" si="54"/>
        <v>35,54</v>
      </c>
      <c r="M289" s="10" t="str">
        <f t="shared" si="55"/>
        <v>2600,3.85</v>
      </c>
    </row>
    <row r="290" spans="4:13" x14ac:dyDescent="0.3">
      <c r="D290" s="9">
        <v>286</v>
      </c>
      <c r="E290" t="str">
        <f t="shared" si="48"/>
        <v>천상 베기</v>
      </c>
      <c r="F290">
        <f t="shared" si="50"/>
        <v>36</v>
      </c>
      <c r="G290">
        <f t="shared" si="51"/>
        <v>135000</v>
      </c>
      <c r="H290" t="str">
        <f t="shared" si="49"/>
        <v>심연 베기</v>
      </c>
      <c r="I290">
        <f t="shared" si="52"/>
        <v>50</v>
      </c>
      <c r="J290">
        <f t="shared" si="53"/>
        <v>3850</v>
      </c>
      <c r="K290" s="10">
        <v>286</v>
      </c>
      <c r="L290" s="10" t="str">
        <f t="shared" si="54"/>
        <v>36,50</v>
      </c>
      <c r="M290" s="10" t="str">
        <f t="shared" si="55"/>
        <v>1350,38.5</v>
      </c>
    </row>
    <row r="291" spans="4:13" x14ac:dyDescent="0.3">
      <c r="D291" s="10">
        <v>287</v>
      </c>
      <c r="E291" t="str">
        <f t="shared" si="48"/>
        <v>귀신 베기</v>
      </c>
      <c r="F291">
        <f t="shared" si="50"/>
        <v>39</v>
      </c>
      <c r="G291">
        <f t="shared" si="51"/>
        <v>82000</v>
      </c>
      <c r="H291" t="str">
        <f t="shared" si="49"/>
        <v>섬광 베기</v>
      </c>
      <c r="I291">
        <f t="shared" si="52"/>
        <v>47</v>
      </c>
      <c r="J291">
        <f t="shared" si="53"/>
        <v>13000</v>
      </c>
      <c r="K291" s="10">
        <v>287</v>
      </c>
      <c r="L291" s="10" t="str">
        <f t="shared" si="54"/>
        <v>39,47</v>
      </c>
      <c r="M291" s="10" t="str">
        <f t="shared" si="55"/>
        <v>820,130</v>
      </c>
    </row>
    <row r="292" spans="4:13" x14ac:dyDescent="0.3">
      <c r="D292" s="10">
        <v>288</v>
      </c>
      <c r="E292" t="str">
        <f t="shared" si="48"/>
        <v>금강 베기</v>
      </c>
      <c r="F292">
        <f t="shared" si="50"/>
        <v>43</v>
      </c>
      <c r="G292">
        <f t="shared" si="51"/>
        <v>29000</v>
      </c>
      <c r="H292" t="str">
        <f t="shared" si="49"/>
        <v>태극 베기</v>
      </c>
      <c r="I292">
        <f t="shared" si="52"/>
        <v>55</v>
      </c>
      <c r="J292">
        <f t="shared" si="53"/>
        <v>53</v>
      </c>
      <c r="K292" s="10">
        <v>288</v>
      </c>
      <c r="L292" s="10" t="str">
        <f t="shared" si="54"/>
        <v>43,55</v>
      </c>
      <c r="M292" s="10" t="str">
        <f t="shared" si="55"/>
        <v>290,0.53</v>
      </c>
    </row>
    <row r="293" spans="4:13" x14ac:dyDescent="0.3">
      <c r="D293" s="10">
        <v>289</v>
      </c>
      <c r="E293" t="str">
        <f t="shared" si="48"/>
        <v>귀살 베기</v>
      </c>
      <c r="F293">
        <f t="shared" si="50"/>
        <v>60</v>
      </c>
      <c r="G293">
        <f t="shared" si="51"/>
        <v>98</v>
      </c>
      <c r="H293" t="str">
        <f t="shared" si="49"/>
        <v>신수 베기</v>
      </c>
      <c r="I293">
        <f t="shared" si="52"/>
        <v>42</v>
      </c>
      <c r="J293">
        <f t="shared" si="53"/>
        <v>14000</v>
      </c>
      <c r="K293" s="10">
        <v>289</v>
      </c>
      <c r="L293" s="10" t="str">
        <f t="shared" si="54"/>
        <v>60,42</v>
      </c>
      <c r="M293" s="10" t="str">
        <f t="shared" si="55"/>
        <v>0.98,140</v>
      </c>
    </row>
    <row r="294" spans="4:13" x14ac:dyDescent="0.3">
      <c r="D294" s="10">
        <v>290</v>
      </c>
      <c r="E294" t="str">
        <f t="shared" si="48"/>
        <v>지옥 베기</v>
      </c>
      <c r="F294">
        <f t="shared" si="50"/>
        <v>35</v>
      </c>
      <c r="G294">
        <f t="shared" si="51"/>
        <v>265000</v>
      </c>
      <c r="H294" t="str">
        <f t="shared" si="49"/>
        <v>신선 베기</v>
      </c>
      <c r="I294">
        <f t="shared" si="52"/>
        <v>54</v>
      </c>
      <c r="J294">
        <f t="shared" si="53"/>
        <v>390</v>
      </c>
      <c r="K294" s="10">
        <v>290</v>
      </c>
      <c r="L294" s="10" t="str">
        <f t="shared" si="54"/>
        <v>35,54</v>
      </c>
      <c r="M294" s="10" t="str">
        <f t="shared" si="55"/>
        <v>2650,3.9</v>
      </c>
    </row>
    <row r="295" spans="4:13" x14ac:dyDescent="0.3">
      <c r="D295" s="10">
        <v>291</v>
      </c>
      <c r="E295" t="str">
        <f t="shared" si="48"/>
        <v>천상 베기</v>
      </c>
      <c r="F295">
        <f t="shared" si="50"/>
        <v>36</v>
      </c>
      <c r="G295">
        <f t="shared" si="51"/>
        <v>137500</v>
      </c>
      <c r="H295" t="str">
        <f t="shared" si="49"/>
        <v>심연 베기</v>
      </c>
      <c r="I295">
        <f t="shared" si="52"/>
        <v>50</v>
      </c>
      <c r="J295">
        <f t="shared" si="53"/>
        <v>3925</v>
      </c>
      <c r="K295" s="10">
        <v>291</v>
      </c>
      <c r="L295" s="10" t="str">
        <f t="shared" si="54"/>
        <v>36,50</v>
      </c>
      <c r="M295" s="10" t="str">
        <f t="shared" si="55"/>
        <v>1375,39.25</v>
      </c>
    </row>
    <row r="296" spans="4:13" x14ac:dyDescent="0.3">
      <c r="D296" s="10">
        <v>292</v>
      </c>
      <c r="E296" t="str">
        <f t="shared" si="48"/>
        <v>귀신 베기</v>
      </c>
      <c r="F296">
        <f t="shared" si="50"/>
        <v>39</v>
      </c>
      <c r="G296">
        <f t="shared" si="51"/>
        <v>83500</v>
      </c>
      <c r="H296" t="str">
        <f t="shared" si="49"/>
        <v>섬광 베기</v>
      </c>
      <c r="I296">
        <f t="shared" si="52"/>
        <v>47</v>
      </c>
      <c r="J296">
        <f t="shared" si="53"/>
        <v>13250</v>
      </c>
      <c r="K296" s="10">
        <v>292</v>
      </c>
      <c r="L296" s="10" t="str">
        <f t="shared" si="54"/>
        <v>39,47</v>
      </c>
      <c r="M296" s="10" t="str">
        <f t="shared" si="55"/>
        <v>835,132.5</v>
      </c>
    </row>
    <row r="297" spans="4:13" x14ac:dyDescent="0.3">
      <c r="D297" s="10">
        <v>293</v>
      </c>
      <c r="E297" t="str">
        <f t="shared" si="48"/>
        <v>금강 베기</v>
      </c>
      <c r="F297">
        <f t="shared" si="50"/>
        <v>43</v>
      </c>
      <c r="G297">
        <f t="shared" si="51"/>
        <v>29500</v>
      </c>
      <c r="H297" t="str">
        <f t="shared" si="49"/>
        <v>태극 베기</v>
      </c>
      <c r="I297">
        <f t="shared" si="52"/>
        <v>55</v>
      </c>
      <c r="J297">
        <f t="shared" si="53"/>
        <v>54</v>
      </c>
      <c r="K297" s="10">
        <v>293</v>
      </c>
      <c r="L297" s="10" t="str">
        <f t="shared" si="54"/>
        <v>43,55</v>
      </c>
      <c r="M297" s="10" t="str">
        <f t="shared" si="55"/>
        <v>295,0.54</v>
      </c>
    </row>
    <row r="298" spans="4:13" x14ac:dyDescent="0.3">
      <c r="D298" s="10">
        <v>294</v>
      </c>
      <c r="E298" t="str">
        <f t="shared" si="48"/>
        <v>귀살 베기</v>
      </c>
      <c r="F298">
        <f t="shared" si="50"/>
        <v>60</v>
      </c>
      <c r="G298">
        <f t="shared" si="51"/>
        <v>99</v>
      </c>
      <c r="H298" t="str">
        <f t="shared" si="49"/>
        <v>흉수 베기</v>
      </c>
      <c r="I298">
        <f t="shared" si="52"/>
        <v>46</v>
      </c>
      <c r="J298">
        <f t="shared" si="53"/>
        <v>1400</v>
      </c>
      <c r="K298" s="10">
        <v>294</v>
      </c>
      <c r="L298" s="10" t="str">
        <f t="shared" si="54"/>
        <v>60,46</v>
      </c>
      <c r="M298" s="10" t="str">
        <f t="shared" si="55"/>
        <v>0.99,14</v>
      </c>
    </row>
    <row r="299" spans="4:13" x14ac:dyDescent="0.3">
      <c r="D299" s="10">
        <v>295</v>
      </c>
      <c r="E299" t="str">
        <f t="shared" si="48"/>
        <v>지옥 베기</v>
      </c>
      <c r="F299">
        <f t="shared" si="50"/>
        <v>35</v>
      </c>
      <c r="G299">
        <f t="shared" si="51"/>
        <v>270000</v>
      </c>
      <c r="H299" t="str">
        <f t="shared" si="49"/>
        <v>신선 베기</v>
      </c>
      <c r="I299">
        <f t="shared" si="52"/>
        <v>54</v>
      </c>
      <c r="J299">
        <f t="shared" si="53"/>
        <v>395</v>
      </c>
      <c r="K299" s="10">
        <v>295</v>
      </c>
      <c r="L299" s="10" t="str">
        <f t="shared" si="54"/>
        <v>35,54</v>
      </c>
      <c r="M299" s="10" t="str">
        <f t="shared" si="55"/>
        <v>2700,3.95</v>
      </c>
    </row>
    <row r="300" spans="4:13" x14ac:dyDescent="0.3">
      <c r="D300" s="10">
        <v>296</v>
      </c>
      <c r="E300" t="str">
        <f t="shared" si="48"/>
        <v>천상 베기</v>
      </c>
      <c r="F300">
        <f t="shared" si="50"/>
        <v>36</v>
      </c>
      <c r="G300">
        <f t="shared" si="51"/>
        <v>140000</v>
      </c>
      <c r="H300" t="str">
        <f t="shared" si="49"/>
        <v>심연 베기</v>
      </c>
      <c r="I300">
        <f t="shared" si="52"/>
        <v>50</v>
      </c>
      <c r="J300">
        <f t="shared" si="53"/>
        <v>4000</v>
      </c>
      <c r="K300" s="10">
        <v>296</v>
      </c>
      <c r="L300" s="10" t="str">
        <f t="shared" si="54"/>
        <v>36,50</v>
      </c>
      <c r="M300" s="10" t="str">
        <f t="shared" si="55"/>
        <v>1400,40</v>
      </c>
    </row>
    <row r="301" spans="4:13" x14ac:dyDescent="0.3">
      <c r="D301" s="10">
        <v>297</v>
      </c>
      <c r="E301" t="str">
        <f t="shared" si="48"/>
        <v>귀신 베기</v>
      </c>
      <c r="F301">
        <f t="shared" si="50"/>
        <v>39</v>
      </c>
      <c r="G301">
        <f t="shared" si="51"/>
        <v>85000</v>
      </c>
      <c r="H301" t="str">
        <f t="shared" si="49"/>
        <v>섬광 베기</v>
      </c>
      <c r="I301">
        <f t="shared" si="52"/>
        <v>47</v>
      </c>
      <c r="J301">
        <f t="shared" si="53"/>
        <v>13500</v>
      </c>
      <c r="K301" s="10">
        <v>297</v>
      </c>
      <c r="L301" s="10" t="str">
        <f t="shared" si="54"/>
        <v>39,47</v>
      </c>
      <c r="M301" s="10" t="str">
        <f t="shared" si="55"/>
        <v>850,135</v>
      </c>
    </row>
    <row r="302" spans="4:13" x14ac:dyDescent="0.3">
      <c r="D302" s="9">
        <v>298</v>
      </c>
      <c r="E302" t="str">
        <f t="shared" si="48"/>
        <v>금강 베기</v>
      </c>
      <c r="F302">
        <f t="shared" si="50"/>
        <v>43</v>
      </c>
      <c r="G302">
        <f t="shared" si="51"/>
        <v>30000</v>
      </c>
      <c r="H302" t="str">
        <f t="shared" si="49"/>
        <v>태극 베기</v>
      </c>
      <c r="I302">
        <f t="shared" si="52"/>
        <v>55</v>
      </c>
      <c r="J302">
        <f t="shared" si="53"/>
        <v>55</v>
      </c>
      <c r="K302" s="10">
        <v>298</v>
      </c>
      <c r="L302" s="10" t="str">
        <f t="shared" si="54"/>
        <v>43,55</v>
      </c>
      <c r="M302" s="10" t="str">
        <f t="shared" si="55"/>
        <v>300,0.55</v>
      </c>
    </row>
    <row r="303" spans="4:13" x14ac:dyDescent="0.3">
      <c r="D303" s="10">
        <v>299</v>
      </c>
      <c r="E303" t="str">
        <f t="shared" si="48"/>
        <v>귀살 베기</v>
      </c>
      <c r="F303">
        <f t="shared" si="50"/>
        <v>60</v>
      </c>
      <c r="G303">
        <f t="shared" si="51"/>
        <v>100</v>
      </c>
      <c r="H303" t="str">
        <f t="shared" si="49"/>
        <v>천구 베기</v>
      </c>
      <c r="I303">
        <f t="shared" si="52"/>
        <v>61</v>
      </c>
      <c r="J303">
        <f t="shared" si="53"/>
        <v>55</v>
      </c>
      <c r="K303" s="10">
        <v>299</v>
      </c>
      <c r="L303" s="10" t="str">
        <f t="shared" si="54"/>
        <v>60,61</v>
      </c>
      <c r="M303" s="10" t="str">
        <f t="shared" si="55"/>
        <v>1,0.55</v>
      </c>
    </row>
    <row r="304" spans="4:13" x14ac:dyDescent="0.3">
      <c r="D304" s="10">
        <v>300</v>
      </c>
      <c r="E304" t="str">
        <f t="shared" si="48"/>
        <v>지옥 베기</v>
      </c>
      <c r="F304">
        <f t="shared" si="50"/>
        <v>35</v>
      </c>
      <c r="G304">
        <f t="shared" si="51"/>
        <v>275000</v>
      </c>
      <c r="H304" t="str">
        <f t="shared" si="49"/>
        <v>신선 베기</v>
      </c>
      <c r="I304">
        <f t="shared" si="52"/>
        <v>54</v>
      </c>
      <c r="J304">
        <f t="shared" si="53"/>
        <v>400</v>
      </c>
      <c r="K304" s="10">
        <v>300</v>
      </c>
      <c r="L304" s="10" t="str">
        <f t="shared" si="54"/>
        <v>35,54</v>
      </c>
      <c r="M304" s="10" t="str">
        <f t="shared" si="55"/>
        <v>2750,4</v>
      </c>
    </row>
    <row r="305" spans="4:13" x14ac:dyDescent="0.3">
      <c r="D305" s="10">
        <v>301</v>
      </c>
      <c r="E305" t="str">
        <f t="shared" si="48"/>
        <v>천상 베기</v>
      </c>
      <c r="F305">
        <f t="shared" si="50"/>
        <v>36</v>
      </c>
      <c r="G305">
        <f t="shared" ref="G305:G351" si="56">G300+VLOOKUP(E305,$Q$20:$R$31,2,FALSE)</f>
        <v>142500</v>
      </c>
      <c r="H305" t="str">
        <f t="shared" si="49"/>
        <v>심연 베기</v>
      </c>
      <c r="I305">
        <f t="shared" si="52"/>
        <v>50</v>
      </c>
      <c r="J305">
        <f t="shared" ref="J305:J351" si="57">IF(I305=42,J290+$R$23,IF(I305=46,J290+$R$24,IF(I305=61,J290+$R$30,J300+VLOOKUP(H305,$Q$20:$R$31,2,FALSE))))</f>
        <v>4075</v>
      </c>
      <c r="K305" s="10">
        <v>301</v>
      </c>
      <c r="L305" s="10" t="str">
        <f t="shared" ref="L305:L351" si="58">IF(H305=0,F305&amp;",-1",F305&amp;","&amp;I305)</f>
        <v>36,50</v>
      </c>
      <c r="M305" s="10" t="str">
        <f t="shared" ref="M305:M351" si="59">IF(H305=0,G305/100&amp;","&amp;0,G305/100&amp;","&amp;J305/100)</f>
        <v>1425,40.75</v>
      </c>
    </row>
    <row r="306" spans="4:13" x14ac:dyDescent="0.3">
      <c r="D306" s="10">
        <v>302</v>
      </c>
      <c r="E306" t="str">
        <f t="shared" si="48"/>
        <v>귀신 베기</v>
      </c>
      <c r="F306">
        <f t="shared" si="50"/>
        <v>39</v>
      </c>
      <c r="G306">
        <f t="shared" si="56"/>
        <v>86500</v>
      </c>
      <c r="H306" t="str">
        <f t="shared" si="49"/>
        <v>섬광 베기</v>
      </c>
      <c r="I306">
        <f t="shared" si="52"/>
        <v>47</v>
      </c>
      <c r="J306">
        <f t="shared" si="57"/>
        <v>13750</v>
      </c>
      <c r="K306" s="10">
        <v>302</v>
      </c>
      <c r="L306" s="10" t="str">
        <f t="shared" si="58"/>
        <v>39,47</v>
      </c>
      <c r="M306" s="10" t="str">
        <f t="shared" si="59"/>
        <v>865,137.5</v>
      </c>
    </row>
    <row r="307" spans="4:13" x14ac:dyDescent="0.3">
      <c r="D307" s="10">
        <v>303</v>
      </c>
      <c r="E307" t="str">
        <f t="shared" si="48"/>
        <v>금강 베기</v>
      </c>
      <c r="F307">
        <f t="shared" si="50"/>
        <v>43</v>
      </c>
      <c r="G307">
        <f t="shared" si="56"/>
        <v>30500</v>
      </c>
      <c r="H307" t="str">
        <f t="shared" si="49"/>
        <v>태극 베기</v>
      </c>
      <c r="I307">
        <f t="shared" si="52"/>
        <v>55</v>
      </c>
      <c r="J307">
        <f t="shared" si="57"/>
        <v>56</v>
      </c>
      <c r="K307" s="10">
        <v>303</v>
      </c>
      <c r="L307" s="10" t="str">
        <f t="shared" si="58"/>
        <v>43,55</v>
      </c>
      <c r="M307" s="10" t="str">
        <f t="shared" si="59"/>
        <v>305,0.56</v>
      </c>
    </row>
    <row r="308" spans="4:13" x14ac:dyDescent="0.3">
      <c r="D308" s="10">
        <v>304</v>
      </c>
      <c r="E308" t="str">
        <f t="shared" si="48"/>
        <v>귀살 베기</v>
      </c>
      <c r="F308">
        <f t="shared" si="50"/>
        <v>60</v>
      </c>
      <c r="G308">
        <f t="shared" si="56"/>
        <v>101</v>
      </c>
      <c r="H308" t="str">
        <f t="shared" si="49"/>
        <v>신수 베기</v>
      </c>
      <c r="I308">
        <f t="shared" si="52"/>
        <v>42</v>
      </c>
      <c r="J308">
        <f t="shared" si="57"/>
        <v>14500</v>
      </c>
      <c r="K308" s="10">
        <v>304</v>
      </c>
      <c r="L308" s="10" t="str">
        <f t="shared" si="58"/>
        <v>60,42</v>
      </c>
      <c r="M308" s="10" t="str">
        <f t="shared" si="59"/>
        <v>1.01,145</v>
      </c>
    </row>
    <row r="309" spans="4:13" x14ac:dyDescent="0.3">
      <c r="D309" s="10">
        <v>305</v>
      </c>
      <c r="E309" t="str">
        <f t="shared" si="48"/>
        <v>지옥 베기</v>
      </c>
      <c r="F309">
        <f t="shared" si="50"/>
        <v>35</v>
      </c>
      <c r="G309">
        <f t="shared" si="56"/>
        <v>280000</v>
      </c>
      <c r="H309" t="str">
        <f t="shared" si="49"/>
        <v>신선 베기</v>
      </c>
      <c r="I309">
        <f t="shared" si="52"/>
        <v>54</v>
      </c>
      <c r="J309">
        <f t="shared" si="57"/>
        <v>405</v>
      </c>
      <c r="K309" s="10">
        <v>305</v>
      </c>
      <c r="L309" s="10" t="str">
        <f t="shared" si="58"/>
        <v>35,54</v>
      </c>
      <c r="M309" s="10" t="str">
        <f t="shared" si="59"/>
        <v>2800,4.05</v>
      </c>
    </row>
    <row r="310" spans="4:13" x14ac:dyDescent="0.3">
      <c r="D310" s="9">
        <v>306</v>
      </c>
      <c r="E310" t="str">
        <f t="shared" si="48"/>
        <v>천상 베기</v>
      </c>
      <c r="F310">
        <f t="shared" si="50"/>
        <v>36</v>
      </c>
      <c r="G310">
        <f t="shared" si="56"/>
        <v>145000</v>
      </c>
      <c r="H310" t="str">
        <f t="shared" si="49"/>
        <v>심연 베기</v>
      </c>
      <c r="I310">
        <f t="shared" si="52"/>
        <v>50</v>
      </c>
      <c r="J310">
        <f t="shared" si="57"/>
        <v>4150</v>
      </c>
      <c r="K310" s="10">
        <v>306</v>
      </c>
      <c r="L310" s="10" t="str">
        <f t="shared" si="58"/>
        <v>36,50</v>
      </c>
      <c r="M310" s="10" t="str">
        <f t="shared" si="59"/>
        <v>1450,41.5</v>
      </c>
    </row>
    <row r="311" spans="4:13" x14ac:dyDescent="0.3">
      <c r="D311" s="10">
        <v>307</v>
      </c>
      <c r="E311" t="str">
        <f t="shared" ref="E311:E374" si="60">E306</f>
        <v>귀신 베기</v>
      </c>
      <c r="F311">
        <f t="shared" si="50"/>
        <v>39</v>
      </c>
      <c r="G311">
        <f t="shared" si="56"/>
        <v>88000</v>
      </c>
      <c r="H311" t="str">
        <f t="shared" si="49"/>
        <v>섬광 베기</v>
      </c>
      <c r="I311">
        <f t="shared" si="52"/>
        <v>47</v>
      </c>
      <c r="J311">
        <f t="shared" si="57"/>
        <v>14000</v>
      </c>
      <c r="K311" s="10">
        <v>307</v>
      </c>
      <c r="L311" s="10" t="str">
        <f t="shared" si="58"/>
        <v>39,47</v>
      </c>
      <c r="M311" s="10" t="str">
        <f t="shared" si="59"/>
        <v>880,140</v>
      </c>
    </row>
    <row r="312" spans="4:13" x14ac:dyDescent="0.3">
      <c r="D312" s="10">
        <v>308</v>
      </c>
      <c r="E312" t="str">
        <f t="shared" si="60"/>
        <v>금강 베기</v>
      </c>
      <c r="F312">
        <f t="shared" si="50"/>
        <v>43</v>
      </c>
      <c r="G312">
        <f t="shared" si="56"/>
        <v>31000</v>
      </c>
      <c r="H312" t="str">
        <f t="shared" si="49"/>
        <v>태극 베기</v>
      </c>
      <c r="I312">
        <f t="shared" si="52"/>
        <v>55</v>
      </c>
      <c r="J312">
        <f t="shared" si="57"/>
        <v>57</v>
      </c>
      <c r="K312" s="10">
        <v>308</v>
      </c>
      <c r="L312" s="10" t="str">
        <f t="shared" si="58"/>
        <v>43,55</v>
      </c>
      <c r="M312" s="10" t="str">
        <f t="shared" si="59"/>
        <v>310,0.57</v>
      </c>
    </row>
    <row r="313" spans="4:13" x14ac:dyDescent="0.3">
      <c r="D313" s="10">
        <v>309</v>
      </c>
      <c r="E313" t="str">
        <f t="shared" si="60"/>
        <v>귀살 베기</v>
      </c>
      <c r="F313">
        <f t="shared" si="50"/>
        <v>60</v>
      </c>
      <c r="G313">
        <f t="shared" si="56"/>
        <v>102</v>
      </c>
      <c r="H313" t="str">
        <f t="shared" si="49"/>
        <v>흉수 베기</v>
      </c>
      <c r="I313">
        <f t="shared" si="52"/>
        <v>46</v>
      </c>
      <c r="J313">
        <f t="shared" si="57"/>
        <v>1450</v>
      </c>
      <c r="K313" s="10">
        <v>309</v>
      </c>
      <c r="L313" s="10" t="str">
        <f t="shared" si="58"/>
        <v>60,46</v>
      </c>
      <c r="M313" s="10" t="str">
        <f t="shared" si="59"/>
        <v>1.02,14.5</v>
      </c>
    </row>
    <row r="314" spans="4:13" x14ac:dyDescent="0.3">
      <c r="D314" s="10">
        <v>310</v>
      </c>
      <c r="E314" t="str">
        <f t="shared" si="60"/>
        <v>지옥 베기</v>
      </c>
      <c r="F314">
        <f t="shared" si="50"/>
        <v>35</v>
      </c>
      <c r="G314">
        <f t="shared" si="56"/>
        <v>285000</v>
      </c>
      <c r="H314" t="str">
        <f t="shared" si="49"/>
        <v>신선 베기</v>
      </c>
      <c r="I314">
        <f t="shared" si="52"/>
        <v>54</v>
      </c>
      <c r="J314">
        <f t="shared" si="57"/>
        <v>410</v>
      </c>
      <c r="K314" s="10">
        <v>310</v>
      </c>
      <c r="L314" s="10" t="str">
        <f t="shared" si="58"/>
        <v>35,54</v>
      </c>
      <c r="M314" s="10" t="str">
        <f t="shared" si="59"/>
        <v>2850,4.1</v>
      </c>
    </row>
    <row r="315" spans="4:13" x14ac:dyDescent="0.3">
      <c r="D315" s="10">
        <v>311</v>
      </c>
      <c r="E315" t="str">
        <f t="shared" si="60"/>
        <v>천상 베기</v>
      </c>
      <c r="F315">
        <f t="shared" si="50"/>
        <v>36</v>
      </c>
      <c r="G315">
        <f t="shared" si="56"/>
        <v>147500</v>
      </c>
      <c r="H315" t="str">
        <f t="shared" si="49"/>
        <v>심연 베기</v>
      </c>
      <c r="I315">
        <f t="shared" si="52"/>
        <v>50</v>
      </c>
      <c r="J315">
        <f t="shared" si="57"/>
        <v>4225</v>
      </c>
      <c r="K315" s="10">
        <v>311</v>
      </c>
      <c r="L315" s="10" t="str">
        <f t="shared" si="58"/>
        <v>36,50</v>
      </c>
      <c r="M315" s="10" t="str">
        <f t="shared" si="59"/>
        <v>1475,42.25</v>
      </c>
    </row>
    <row r="316" spans="4:13" x14ac:dyDescent="0.3">
      <c r="D316" s="10">
        <v>312</v>
      </c>
      <c r="E316" t="str">
        <f t="shared" si="60"/>
        <v>귀신 베기</v>
      </c>
      <c r="F316">
        <f t="shared" si="50"/>
        <v>39</v>
      </c>
      <c r="G316">
        <f t="shared" si="56"/>
        <v>89500</v>
      </c>
      <c r="H316" t="str">
        <f t="shared" si="49"/>
        <v>섬광 베기</v>
      </c>
      <c r="I316">
        <f t="shared" si="52"/>
        <v>47</v>
      </c>
      <c r="J316">
        <f t="shared" si="57"/>
        <v>14250</v>
      </c>
      <c r="K316" s="10">
        <v>312</v>
      </c>
      <c r="L316" s="10" t="str">
        <f t="shared" si="58"/>
        <v>39,47</v>
      </c>
      <c r="M316" s="10" t="str">
        <f t="shared" si="59"/>
        <v>895,142.5</v>
      </c>
    </row>
    <row r="317" spans="4:13" x14ac:dyDescent="0.3">
      <c r="D317" s="10">
        <v>313</v>
      </c>
      <c r="E317" t="str">
        <f t="shared" si="60"/>
        <v>금강 베기</v>
      </c>
      <c r="F317">
        <f t="shared" si="50"/>
        <v>43</v>
      </c>
      <c r="G317">
        <f t="shared" si="56"/>
        <v>31500</v>
      </c>
      <c r="H317" t="str">
        <f t="shared" si="49"/>
        <v>태극 베기</v>
      </c>
      <c r="I317">
        <f t="shared" si="52"/>
        <v>55</v>
      </c>
      <c r="J317">
        <f t="shared" si="57"/>
        <v>58</v>
      </c>
      <c r="K317" s="10">
        <v>313</v>
      </c>
      <c r="L317" s="10" t="str">
        <f t="shared" si="58"/>
        <v>43,55</v>
      </c>
      <c r="M317" s="10" t="str">
        <f t="shared" si="59"/>
        <v>315,0.58</v>
      </c>
    </row>
    <row r="318" spans="4:13" x14ac:dyDescent="0.3">
      <c r="D318" s="10">
        <v>314</v>
      </c>
      <c r="E318" t="str">
        <f t="shared" si="60"/>
        <v>귀살 베기</v>
      </c>
      <c r="F318">
        <f t="shared" si="50"/>
        <v>60</v>
      </c>
      <c r="G318">
        <f t="shared" si="56"/>
        <v>103</v>
      </c>
      <c r="H318" t="str">
        <f t="shared" si="49"/>
        <v>천구 베기</v>
      </c>
      <c r="I318">
        <f t="shared" si="52"/>
        <v>61</v>
      </c>
      <c r="J318">
        <f t="shared" si="57"/>
        <v>57.5</v>
      </c>
      <c r="K318" s="10">
        <v>314</v>
      </c>
      <c r="L318" s="10" t="str">
        <f t="shared" si="58"/>
        <v>60,61</v>
      </c>
      <c r="M318" s="10" t="str">
        <f t="shared" si="59"/>
        <v>1.03,0.575</v>
      </c>
    </row>
    <row r="319" spans="4:13" x14ac:dyDescent="0.3">
      <c r="D319" s="10">
        <v>315</v>
      </c>
      <c r="E319" t="str">
        <f t="shared" si="60"/>
        <v>지옥 베기</v>
      </c>
      <c r="F319">
        <f t="shared" si="50"/>
        <v>35</v>
      </c>
      <c r="G319">
        <f t="shared" si="56"/>
        <v>290000</v>
      </c>
      <c r="H319" t="str">
        <f t="shared" si="49"/>
        <v>신선 베기</v>
      </c>
      <c r="I319">
        <f t="shared" si="52"/>
        <v>54</v>
      </c>
      <c r="J319">
        <f t="shared" si="57"/>
        <v>415</v>
      </c>
      <c r="K319" s="10">
        <v>315</v>
      </c>
      <c r="L319" s="10" t="str">
        <f t="shared" si="58"/>
        <v>35,54</v>
      </c>
      <c r="M319" s="10" t="str">
        <f t="shared" si="59"/>
        <v>2900,4.15</v>
      </c>
    </row>
    <row r="320" spans="4:13" x14ac:dyDescent="0.3">
      <c r="D320" s="10">
        <v>316</v>
      </c>
      <c r="E320" t="str">
        <f t="shared" si="60"/>
        <v>천상 베기</v>
      </c>
      <c r="F320">
        <f t="shared" si="50"/>
        <v>36</v>
      </c>
      <c r="G320">
        <f t="shared" si="56"/>
        <v>150000</v>
      </c>
      <c r="H320" t="str">
        <f t="shared" si="49"/>
        <v>심연 베기</v>
      </c>
      <c r="I320">
        <f t="shared" si="52"/>
        <v>50</v>
      </c>
      <c r="J320">
        <f t="shared" si="57"/>
        <v>4300</v>
      </c>
      <c r="K320" s="10">
        <v>316</v>
      </c>
      <c r="L320" s="10" t="str">
        <f t="shared" si="58"/>
        <v>36,50</v>
      </c>
      <c r="M320" s="10" t="str">
        <f t="shared" si="59"/>
        <v>1500,43</v>
      </c>
    </row>
    <row r="321" spans="4:13" x14ac:dyDescent="0.3">
      <c r="D321" s="10">
        <v>317</v>
      </c>
      <c r="E321" t="str">
        <f t="shared" si="60"/>
        <v>귀신 베기</v>
      </c>
      <c r="F321">
        <f t="shared" si="50"/>
        <v>39</v>
      </c>
      <c r="G321">
        <f t="shared" si="56"/>
        <v>91000</v>
      </c>
      <c r="H321" t="str">
        <f t="shared" ref="H321:H384" si="61">H306</f>
        <v>섬광 베기</v>
      </c>
      <c r="I321">
        <f t="shared" si="52"/>
        <v>47</v>
      </c>
      <c r="J321">
        <f t="shared" si="57"/>
        <v>14500</v>
      </c>
      <c r="K321" s="10">
        <v>317</v>
      </c>
      <c r="L321" s="10" t="str">
        <f t="shared" si="58"/>
        <v>39,47</v>
      </c>
      <c r="M321" s="10" t="str">
        <f t="shared" si="59"/>
        <v>910,145</v>
      </c>
    </row>
    <row r="322" spans="4:13" x14ac:dyDescent="0.3">
      <c r="D322" s="10">
        <v>318</v>
      </c>
      <c r="E322" t="str">
        <f t="shared" si="60"/>
        <v>금강 베기</v>
      </c>
      <c r="F322">
        <f t="shared" si="50"/>
        <v>43</v>
      </c>
      <c r="G322">
        <f t="shared" si="56"/>
        <v>32000</v>
      </c>
      <c r="H322" t="str">
        <f t="shared" si="61"/>
        <v>태극 베기</v>
      </c>
      <c r="I322">
        <f t="shared" si="52"/>
        <v>55</v>
      </c>
      <c r="J322">
        <f t="shared" si="57"/>
        <v>59</v>
      </c>
      <c r="K322" s="10">
        <v>318</v>
      </c>
      <c r="L322" s="10" t="str">
        <f t="shared" si="58"/>
        <v>43,55</v>
      </c>
      <c r="M322" s="10" t="str">
        <f t="shared" si="59"/>
        <v>320,0.59</v>
      </c>
    </row>
    <row r="323" spans="4:13" x14ac:dyDescent="0.3">
      <c r="D323" s="9">
        <v>319</v>
      </c>
      <c r="E323" t="str">
        <f t="shared" si="60"/>
        <v>귀살 베기</v>
      </c>
      <c r="F323">
        <f t="shared" si="50"/>
        <v>60</v>
      </c>
      <c r="G323">
        <f t="shared" si="56"/>
        <v>104</v>
      </c>
      <c r="H323" t="str">
        <f t="shared" si="61"/>
        <v>신수 베기</v>
      </c>
      <c r="I323">
        <f t="shared" si="52"/>
        <v>42</v>
      </c>
      <c r="J323">
        <f t="shared" si="57"/>
        <v>15000</v>
      </c>
      <c r="K323" s="10">
        <v>319</v>
      </c>
      <c r="L323" s="10" t="str">
        <f t="shared" si="58"/>
        <v>60,42</v>
      </c>
      <c r="M323" s="10" t="str">
        <f t="shared" si="59"/>
        <v>1.04,150</v>
      </c>
    </row>
    <row r="324" spans="4:13" x14ac:dyDescent="0.3">
      <c r="D324" s="10">
        <v>320</v>
      </c>
      <c r="E324" t="str">
        <f t="shared" si="60"/>
        <v>지옥 베기</v>
      </c>
      <c r="F324">
        <f t="shared" ref="F324:F387" si="62">VLOOKUP(E324,$Q:$R,2,FALSE)</f>
        <v>35</v>
      </c>
      <c r="G324">
        <f t="shared" si="56"/>
        <v>295000</v>
      </c>
      <c r="H324" t="str">
        <f t="shared" si="61"/>
        <v>신선 베기</v>
      </c>
      <c r="I324">
        <f t="shared" si="52"/>
        <v>54</v>
      </c>
      <c r="J324">
        <f t="shared" si="57"/>
        <v>420</v>
      </c>
      <c r="K324" s="10">
        <v>320</v>
      </c>
      <c r="L324" s="10" t="str">
        <f t="shared" si="58"/>
        <v>35,54</v>
      </c>
      <c r="M324" s="10" t="str">
        <f t="shared" si="59"/>
        <v>2950,4.2</v>
      </c>
    </row>
    <row r="325" spans="4:13" x14ac:dyDescent="0.3">
      <c r="D325" s="10">
        <v>321</v>
      </c>
      <c r="E325" t="str">
        <f t="shared" si="60"/>
        <v>천상 베기</v>
      </c>
      <c r="F325">
        <f t="shared" si="62"/>
        <v>36</v>
      </c>
      <c r="G325">
        <f t="shared" si="56"/>
        <v>152500</v>
      </c>
      <c r="H325" t="str">
        <f t="shared" si="61"/>
        <v>심연 베기</v>
      </c>
      <c r="I325">
        <f t="shared" si="52"/>
        <v>50</v>
      </c>
      <c r="J325">
        <f t="shared" si="57"/>
        <v>4375</v>
      </c>
      <c r="K325" s="10">
        <v>321</v>
      </c>
      <c r="L325" s="10" t="str">
        <f t="shared" si="58"/>
        <v>36,50</v>
      </c>
      <c r="M325" s="10" t="str">
        <f t="shared" si="59"/>
        <v>1525,43.75</v>
      </c>
    </row>
    <row r="326" spans="4:13" x14ac:dyDescent="0.3">
      <c r="D326" s="10">
        <v>322</v>
      </c>
      <c r="E326" t="str">
        <f t="shared" si="60"/>
        <v>귀신 베기</v>
      </c>
      <c r="F326">
        <f t="shared" si="62"/>
        <v>39</v>
      </c>
      <c r="G326">
        <f t="shared" si="56"/>
        <v>92500</v>
      </c>
      <c r="H326" t="str">
        <f t="shared" si="61"/>
        <v>섬광 베기</v>
      </c>
      <c r="I326">
        <f t="shared" si="52"/>
        <v>47</v>
      </c>
      <c r="J326">
        <f t="shared" si="57"/>
        <v>14750</v>
      </c>
      <c r="K326" s="10">
        <v>322</v>
      </c>
      <c r="L326" s="10" t="str">
        <f t="shared" si="58"/>
        <v>39,47</v>
      </c>
      <c r="M326" s="10" t="str">
        <f t="shared" si="59"/>
        <v>925,147.5</v>
      </c>
    </row>
    <row r="327" spans="4:13" x14ac:dyDescent="0.3">
      <c r="D327" s="10">
        <v>323</v>
      </c>
      <c r="E327" t="str">
        <f t="shared" si="60"/>
        <v>금강 베기</v>
      </c>
      <c r="F327">
        <f t="shared" si="62"/>
        <v>43</v>
      </c>
      <c r="G327">
        <f t="shared" si="56"/>
        <v>32500</v>
      </c>
      <c r="H327" t="str">
        <f t="shared" si="61"/>
        <v>태극 베기</v>
      </c>
      <c r="I327">
        <f t="shared" si="52"/>
        <v>55</v>
      </c>
      <c r="J327">
        <f t="shared" si="57"/>
        <v>60</v>
      </c>
      <c r="K327" s="10">
        <v>323</v>
      </c>
      <c r="L327" s="10" t="str">
        <f t="shared" si="58"/>
        <v>43,55</v>
      </c>
      <c r="M327" s="10" t="str">
        <f t="shared" si="59"/>
        <v>325,0.6</v>
      </c>
    </row>
    <row r="328" spans="4:13" x14ac:dyDescent="0.3">
      <c r="D328" s="10">
        <v>324</v>
      </c>
      <c r="E328" t="str">
        <f t="shared" si="60"/>
        <v>귀살 베기</v>
      </c>
      <c r="F328">
        <f t="shared" si="62"/>
        <v>60</v>
      </c>
      <c r="G328">
        <f t="shared" si="56"/>
        <v>105</v>
      </c>
      <c r="H328" t="str">
        <f t="shared" si="61"/>
        <v>흉수 베기</v>
      </c>
      <c r="I328">
        <f t="shared" si="52"/>
        <v>46</v>
      </c>
      <c r="J328">
        <f t="shared" si="57"/>
        <v>1500</v>
      </c>
      <c r="K328" s="10">
        <v>324</v>
      </c>
      <c r="L328" s="10" t="str">
        <f t="shared" si="58"/>
        <v>60,46</v>
      </c>
      <c r="M328" s="10" t="str">
        <f t="shared" si="59"/>
        <v>1.05,15</v>
      </c>
    </row>
    <row r="329" spans="4:13" x14ac:dyDescent="0.3">
      <c r="D329" s="10">
        <v>325</v>
      </c>
      <c r="E329" t="str">
        <f t="shared" si="60"/>
        <v>지옥 베기</v>
      </c>
      <c r="F329">
        <f t="shared" si="62"/>
        <v>35</v>
      </c>
      <c r="G329">
        <f t="shared" si="56"/>
        <v>300000</v>
      </c>
      <c r="H329" t="str">
        <f t="shared" si="61"/>
        <v>신선 베기</v>
      </c>
      <c r="I329">
        <f t="shared" si="52"/>
        <v>54</v>
      </c>
      <c r="J329">
        <f t="shared" si="57"/>
        <v>425</v>
      </c>
      <c r="K329" s="10">
        <v>325</v>
      </c>
      <c r="L329" s="10" t="str">
        <f t="shared" si="58"/>
        <v>35,54</v>
      </c>
      <c r="M329" s="10" t="str">
        <f t="shared" si="59"/>
        <v>3000,4.25</v>
      </c>
    </row>
    <row r="330" spans="4:13" x14ac:dyDescent="0.3">
      <c r="D330" s="10">
        <v>326</v>
      </c>
      <c r="E330" t="str">
        <f t="shared" si="60"/>
        <v>천상 베기</v>
      </c>
      <c r="F330">
        <f t="shared" si="62"/>
        <v>36</v>
      </c>
      <c r="G330">
        <f t="shared" si="56"/>
        <v>155000</v>
      </c>
      <c r="H330" t="str">
        <f t="shared" si="61"/>
        <v>심연 베기</v>
      </c>
      <c r="I330">
        <f t="shared" si="52"/>
        <v>50</v>
      </c>
      <c r="J330">
        <f t="shared" si="57"/>
        <v>4450</v>
      </c>
      <c r="K330" s="10">
        <v>326</v>
      </c>
      <c r="L330" s="10" t="str">
        <f t="shared" si="58"/>
        <v>36,50</v>
      </c>
      <c r="M330" s="10" t="str">
        <f t="shared" si="59"/>
        <v>1550,44.5</v>
      </c>
    </row>
    <row r="331" spans="4:13" x14ac:dyDescent="0.3">
      <c r="D331" s="10">
        <v>327</v>
      </c>
      <c r="E331" t="str">
        <f t="shared" si="60"/>
        <v>귀신 베기</v>
      </c>
      <c r="F331">
        <f t="shared" si="62"/>
        <v>39</v>
      </c>
      <c r="G331">
        <f t="shared" si="56"/>
        <v>94000</v>
      </c>
      <c r="H331" t="str">
        <f t="shared" si="61"/>
        <v>섬광 베기</v>
      </c>
      <c r="I331">
        <f t="shared" si="52"/>
        <v>47</v>
      </c>
      <c r="J331">
        <f t="shared" si="57"/>
        <v>15000</v>
      </c>
      <c r="K331" s="10">
        <v>327</v>
      </c>
      <c r="L331" s="10" t="str">
        <f t="shared" si="58"/>
        <v>39,47</v>
      </c>
      <c r="M331" s="10" t="str">
        <f t="shared" si="59"/>
        <v>940,150</v>
      </c>
    </row>
    <row r="332" spans="4:13" x14ac:dyDescent="0.3">
      <c r="D332" s="10">
        <v>328</v>
      </c>
      <c r="E332" t="str">
        <f t="shared" si="60"/>
        <v>금강 베기</v>
      </c>
      <c r="F332">
        <f t="shared" si="62"/>
        <v>43</v>
      </c>
      <c r="G332">
        <f t="shared" si="56"/>
        <v>33000</v>
      </c>
      <c r="H332" t="str">
        <f t="shared" si="61"/>
        <v>태극 베기</v>
      </c>
      <c r="I332">
        <f t="shared" si="52"/>
        <v>55</v>
      </c>
      <c r="J332">
        <f t="shared" si="57"/>
        <v>61</v>
      </c>
      <c r="K332" s="10">
        <v>328</v>
      </c>
      <c r="L332" s="10" t="str">
        <f t="shared" si="58"/>
        <v>43,55</v>
      </c>
      <c r="M332" s="10" t="str">
        <f t="shared" si="59"/>
        <v>330,0.61</v>
      </c>
    </row>
    <row r="333" spans="4:13" x14ac:dyDescent="0.3">
      <c r="D333" s="10">
        <v>329</v>
      </c>
      <c r="E333" t="str">
        <f t="shared" si="60"/>
        <v>귀살 베기</v>
      </c>
      <c r="F333">
        <f t="shared" si="62"/>
        <v>60</v>
      </c>
      <c r="G333">
        <f t="shared" si="56"/>
        <v>106</v>
      </c>
      <c r="H333" t="str">
        <f t="shared" si="61"/>
        <v>천구 베기</v>
      </c>
      <c r="I333">
        <f t="shared" ref="I333:I396" si="63">VLOOKUP(H333,$Q:$R,2,FALSE)</f>
        <v>61</v>
      </c>
      <c r="J333">
        <f t="shared" si="57"/>
        <v>60</v>
      </c>
      <c r="K333" s="10">
        <v>329</v>
      </c>
      <c r="L333" s="10" t="str">
        <f t="shared" si="58"/>
        <v>60,61</v>
      </c>
      <c r="M333" s="10" t="str">
        <f t="shared" si="59"/>
        <v>1.06,0.6</v>
      </c>
    </row>
    <row r="334" spans="4:13" x14ac:dyDescent="0.3">
      <c r="D334" s="10">
        <v>330</v>
      </c>
      <c r="E334" t="str">
        <f t="shared" si="60"/>
        <v>지옥 베기</v>
      </c>
      <c r="F334">
        <f t="shared" si="62"/>
        <v>35</v>
      </c>
      <c r="G334">
        <f t="shared" si="56"/>
        <v>305000</v>
      </c>
      <c r="H334" t="str">
        <f t="shared" si="61"/>
        <v>신선 베기</v>
      </c>
      <c r="I334">
        <f t="shared" si="63"/>
        <v>54</v>
      </c>
      <c r="J334">
        <f t="shared" si="57"/>
        <v>430</v>
      </c>
      <c r="K334" s="10">
        <v>330</v>
      </c>
      <c r="L334" s="10" t="str">
        <f t="shared" si="58"/>
        <v>35,54</v>
      </c>
      <c r="M334" s="10" t="str">
        <f t="shared" si="59"/>
        <v>3050,4.3</v>
      </c>
    </row>
    <row r="335" spans="4:13" x14ac:dyDescent="0.3">
      <c r="D335" s="10">
        <v>331</v>
      </c>
      <c r="E335" t="str">
        <f t="shared" si="60"/>
        <v>천상 베기</v>
      </c>
      <c r="F335">
        <f t="shared" si="62"/>
        <v>36</v>
      </c>
      <c r="G335">
        <f t="shared" si="56"/>
        <v>157500</v>
      </c>
      <c r="H335" t="str">
        <f t="shared" si="61"/>
        <v>심연 베기</v>
      </c>
      <c r="I335">
        <f t="shared" si="63"/>
        <v>50</v>
      </c>
      <c r="J335">
        <f t="shared" si="57"/>
        <v>4525</v>
      </c>
      <c r="K335" s="10">
        <v>331</v>
      </c>
      <c r="L335" s="10" t="str">
        <f t="shared" si="58"/>
        <v>36,50</v>
      </c>
      <c r="M335" s="10" t="str">
        <f t="shared" si="59"/>
        <v>1575,45.25</v>
      </c>
    </row>
    <row r="336" spans="4:13" x14ac:dyDescent="0.3">
      <c r="D336" s="10">
        <v>332</v>
      </c>
      <c r="E336" t="str">
        <f t="shared" si="60"/>
        <v>귀신 베기</v>
      </c>
      <c r="F336">
        <f t="shared" si="62"/>
        <v>39</v>
      </c>
      <c r="G336">
        <f t="shared" si="56"/>
        <v>95500</v>
      </c>
      <c r="H336" t="str">
        <f t="shared" si="61"/>
        <v>섬광 베기</v>
      </c>
      <c r="I336">
        <f t="shared" si="63"/>
        <v>47</v>
      </c>
      <c r="J336">
        <f t="shared" si="57"/>
        <v>15250</v>
      </c>
      <c r="K336" s="10">
        <v>332</v>
      </c>
      <c r="L336" s="10" t="str">
        <f t="shared" si="58"/>
        <v>39,47</v>
      </c>
      <c r="M336" s="10" t="str">
        <f t="shared" si="59"/>
        <v>955,152.5</v>
      </c>
    </row>
    <row r="337" spans="4:13" x14ac:dyDescent="0.3">
      <c r="D337" s="9">
        <v>333</v>
      </c>
      <c r="E337" t="str">
        <f t="shared" si="60"/>
        <v>금강 베기</v>
      </c>
      <c r="F337">
        <f t="shared" si="62"/>
        <v>43</v>
      </c>
      <c r="G337">
        <f t="shared" si="56"/>
        <v>33500</v>
      </c>
      <c r="H337" t="str">
        <f t="shared" si="61"/>
        <v>태극 베기</v>
      </c>
      <c r="I337">
        <f t="shared" si="63"/>
        <v>55</v>
      </c>
      <c r="J337">
        <f t="shared" si="57"/>
        <v>62</v>
      </c>
      <c r="K337" s="10">
        <v>333</v>
      </c>
      <c r="L337" s="10" t="str">
        <f t="shared" si="58"/>
        <v>43,55</v>
      </c>
      <c r="M337" s="10" t="str">
        <f t="shared" si="59"/>
        <v>335,0.62</v>
      </c>
    </row>
    <row r="338" spans="4:13" x14ac:dyDescent="0.3">
      <c r="D338" s="10">
        <v>334</v>
      </c>
      <c r="E338" t="str">
        <f t="shared" si="60"/>
        <v>귀살 베기</v>
      </c>
      <c r="F338">
        <f t="shared" si="62"/>
        <v>60</v>
      </c>
      <c r="G338">
        <f t="shared" si="56"/>
        <v>107</v>
      </c>
      <c r="H338" t="str">
        <f t="shared" si="61"/>
        <v>신수 베기</v>
      </c>
      <c r="I338">
        <f t="shared" si="63"/>
        <v>42</v>
      </c>
      <c r="J338">
        <f t="shared" si="57"/>
        <v>15500</v>
      </c>
      <c r="K338" s="10">
        <v>334</v>
      </c>
      <c r="L338" s="10" t="str">
        <f t="shared" si="58"/>
        <v>60,42</v>
      </c>
      <c r="M338" s="10" t="str">
        <f t="shared" si="59"/>
        <v>1.07,155</v>
      </c>
    </row>
    <row r="339" spans="4:13" x14ac:dyDescent="0.3">
      <c r="D339" s="10">
        <v>335</v>
      </c>
      <c r="E339" t="str">
        <f t="shared" si="60"/>
        <v>지옥 베기</v>
      </c>
      <c r="F339">
        <f t="shared" si="62"/>
        <v>35</v>
      </c>
      <c r="G339">
        <f t="shared" si="56"/>
        <v>310000</v>
      </c>
      <c r="H339" t="str">
        <f t="shared" si="61"/>
        <v>신선 베기</v>
      </c>
      <c r="I339">
        <f t="shared" si="63"/>
        <v>54</v>
      </c>
      <c r="J339">
        <f t="shared" si="57"/>
        <v>435</v>
      </c>
      <c r="K339" s="10">
        <v>335</v>
      </c>
      <c r="L339" s="10" t="str">
        <f t="shared" si="58"/>
        <v>35,54</v>
      </c>
      <c r="M339" s="10" t="str">
        <f t="shared" si="59"/>
        <v>3100,4.35</v>
      </c>
    </row>
    <row r="340" spans="4:13" x14ac:dyDescent="0.3">
      <c r="D340" s="10">
        <v>336</v>
      </c>
      <c r="E340" t="str">
        <f t="shared" si="60"/>
        <v>천상 베기</v>
      </c>
      <c r="F340">
        <f t="shared" si="62"/>
        <v>36</v>
      </c>
      <c r="G340">
        <f t="shared" si="56"/>
        <v>160000</v>
      </c>
      <c r="H340" t="str">
        <f t="shared" si="61"/>
        <v>심연 베기</v>
      </c>
      <c r="I340">
        <f t="shared" si="63"/>
        <v>50</v>
      </c>
      <c r="J340">
        <f t="shared" si="57"/>
        <v>4600</v>
      </c>
      <c r="K340" s="10">
        <v>336</v>
      </c>
      <c r="L340" s="10" t="str">
        <f t="shared" si="58"/>
        <v>36,50</v>
      </c>
      <c r="M340" s="10" t="str">
        <f t="shared" si="59"/>
        <v>1600,46</v>
      </c>
    </row>
    <row r="341" spans="4:13" x14ac:dyDescent="0.3">
      <c r="D341" s="10">
        <v>337</v>
      </c>
      <c r="E341" t="str">
        <f t="shared" si="60"/>
        <v>귀신 베기</v>
      </c>
      <c r="F341">
        <f t="shared" si="62"/>
        <v>39</v>
      </c>
      <c r="G341">
        <f t="shared" si="56"/>
        <v>97000</v>
      </c>
      <c r="H341" t="str">
        <f t="shared" si="61"/>
        <v>섬광 베기</v>
      </c>
      <c r="I341">
        <f t="shared" si="63"/>
        <v>47</v>
      </c>
      <c r="J341">
        <f t="shared" si="57"/>
        <v>15500</v>
      </c>
      <c r="K341" s="10">
        <v>337</v>
      </c>
      <c r="L341" s="10" t="str">
        <f t="shared" si="58"/>
        <v>39,47</v>
      </c>
      <c r="M341" s="10" t="str">
        <f t="shared" si="59"/>
        <v>970,155</v>
      </c>
    </row>
    <row r="342" spans="4:13" x14ac:dyDescent="0.3">
      <c r="D342" s="10">
        <v>338</v>
      </c>
      <c r="E342" t="str">
        <f t="shared" si="60"/>
        <v>금강 베기</v>
      </c>
      <c r="F342">
        <f t="shared" si="62"/>
        <v>43</v>
      </c>
      <c r="G342">
        <f t="shared" si="56"/>
        <v>34000</v>
      </c>
      <c r="H342" t="str">
        <f t="shared" si="61"/>
        <v>태극 베기</v>
      </c>
      <c r="I342">
        <f t="shared" si="63"/>
        <v>55</v>
      </c>
      <c r="J342">
        <f t="shared" si="57"/>
        <v>63</v>
      </c>
      <c r="K342" s="10">
        <v>338</v>
      </c>
      <c r="L342" s="10" t="str">
        <f t="shared" si="58"/>
        <v>43,55</v>
      </c>
      <c r="M342" s="10" t="str">
        <f t="shared" si="59"/>
        <v>340,0.63</v>
      </c>
    </row>
    <row r="343" spans="4:13" x14ac:dyDescent="0.3">
      <c r="D343" s="10">
        <v>339</v>
      </c>
      <c r="E343" t="str">
        <f t="shared" si="60"/>
        <v>귀살 베기</v>
      </c>
      <c r="F343">
        <f t="shared" si="62"/>
        <v>60</v>
      </c>
      <c r="G343">
        <f t="shared" si="56"/>
        <v>108</v>
      </c>
      <c r="H343" t="str">
        <f t="shared" si="61"/>
        <v>흉수 베기</v>
      </c>
      <c r="I343">
        <f t="shared" si="63"/>
        <v>46</v>
      </c>
      <c r="J343">
        <f t="shared" si="57"/>
        <v>1550</v>
      </c>
      <c r="K343" s="10">
        <v>339</v>
      </c>
      <c r="L343" s="10" t="str">
        <f t="shared" si="58"/>
        <v>60,46</v>
      </c>
      <c r="M343" s="10" t="str">
        <f t="shared" si="59"/>
        <v>1.08,15.5</v>
      </c>
    </row>
    <row r="344" spans="4:13" x14ac:dyDescent="0.3">
      <c r="D344" s="10">
        <v>340</v>
      </c>
      <c r="E344" t="str">
        <f t="shared" si="60"/>
        <v>지옥 베기</v>
      </c>
      <c r="F344">
        <f t="shared" si="62"/>
        <v>35</v>
      </c>
      <c r="G344">
        <f t="shared" si="56"/>
        <v>315000</v>
      </c>
      <c r="H344" t="str">
        <f t="shared" si="61"/>
        <v>신선 베기</v>
      </c>
      <c r="I344">
        <f t="shared" si="63"/>
        <v>54</v>
      </c>
      <c r="J344">
        <f t="shared" si="57"/>
        <v>440</v>
      </c>
      <c r="K344" s="10">
        <v>340</v>
      </c>
      <c r="L344" s="10" t="str">
        <f t="shared" si="58"/>
        <v>35,54</v>
      </c>
      <c r="M344" s="10" t="str">
        <f t="shared" si="59"/>
        <v>3150,4.4</v>
      </c>
    </row>
    <row r="345" spans="4:13" x14ac:dyDescent="0.3">
      <c r="D345" s="10">
        <v>341</v>
      </c>
      <c r="E345" t="str">
        <f t="shared" si="60"/>
        <v>천상 베기</v>
      </c>
      <c r="F345">
        <f t="shared" si="62"/>
        <v>36</v>
      </c>
      <c r="G345">
        <f t="shared" si="56"/>
        <v>162500</v>
      </c>
      <c r="H345" t="str">
        <f t="shared" si="61"/>
        <v>심연 베기</v>
      </c>
      <c r="I345">
        <f t="shared" si="63"/>
        <v>50</v>
      </c>
      <c r="J345">
        <f t="shared" si="57"/>
        <v>4675</v>
      </c>
      <c r="K345" s="10">
        <v>341</v>
      </c>
      <c r="L345" s="10" t="str">
        <f t="shared" si="58"/>
        <v>36,50</v>
      </c>
      <c r="M345" s="10" t="str">
        <f t="shared" si="59"/>
        <v>1625,46.75</v>
      </c>
    </row>
    <row r="346" spans="4:13" x14ac:dyDescent="0.3">
      <c r="D346" s="10">
        <v>342</v>
      </c>
      <c r="E346" t="str">
        <f t="shared" si="60"/>
        <v>귀신 베기</v>
      </c>
      <c r="F346">
        <f t="shared" si="62"/>
        <v>39</v>
      </c>
      <c r="G346">
        <f t="shared" si="56"/>
        <v>98500</v>
      </c>
      <c r="H346" t="str">
        <f t="shared" si="61"/>
        <v>섬광 베기</v>
      </c>
      <c r="I346">
        <f t="shared" si="63"/>
        <v>47</v>
      </c>
      <c r="J346">
        <f t="shared" si="57"/>
        <v>15750</v>
      </c>
      <c r="K346" s="10">
        <v>342</v>
      </c>
      <c r="L346" s="10" t="str">
        <f t="shared" si="58"/>
        <v>39,47</v>
      </c>
      <c r="M346" s="10" t="str">
        <f t="shared" si="59"/>
        <v>985,157.5</v>
      </c>
    </row>
    <row r="347" spans="4:13" x14ac:dyDescent="0.3">
      <c r="D347" s="10">
        <v>343</v>
      </c>
      <c r="E347" t="str">
        <f t="shared" si="60"/>
        <v>금강 베기</v>
      </c>
      <c r="F347">
        <f t="shared" si="62"/>
        <v>43</v>
      </c>
      <c r="G347">
        <f t="shared" si="56"/>
        <v>34500</v>
      </c>
      <c r="H347" t="str">
        <f t="shared" si="61"/>
        <v>태극 베기</v>
      </c>
      <c r="I347">
        <f t="shared" si="63"/>
        <v>55</v>
      </c>
      <c r="J347">
        <f t="shared" si="57"/>
        <v>64</v>
      </c>
      <c r="K347" s="10">
        <v>343</v>
      </c>
      <c r="L347" s="10" t="str">
        <f t="shared" si="58"/>
        <v>43,55</v>
      </c>
      <c r="M347" s="10" t="str">
        <f t="shared" si="59"/>
        <v>345,0.64</v>
      </c>
    </row>
    <row r="348" spans="4:13" x14ac:dyDescent="0.3">
      <c r="D348" s="10">
        <v>344</v>
      </c>
      <c r="E348" t="str">
        <f t="shared" si="60"/>
        <v>귀살 베기</v>
      </c>
      <c r="F348">
        <f t="shared" si="62"/>
        <v>60</v>
      </c>
      <c r="G348">
        <f t="shared" si="56"/>
        <v>109</v>
      </c>
      <c r="H348" t="str">
        <f t="shared" si="61"/>
        <v>천구 베기</v>
      </c>
      <c r="I348">
        <f t="shared" si="63"/>
        <v>61</v>
      </c>
      <c r="J348">
        <f t="shared" si="57"/>
        <v>62.5</v>
      </c>
      <c r="K348" s="10">
        <v>344</v>
      </c>
      <c r="L348" s="10" t="str">
        <f t="shared" si="58"/>
        <v>60,61</v>
      </c>
      <c r="M348" s="10" t="str">
        <f t="shared" si="59"/>
        <v>1.09,0.625</v>
      </c>
    </row>
    <row r="349" spans="4:13" x14ac:dyDescent="0.3">
      <c r="D349" s="9">
        <v>345</v>
      </c>
      <c r="E349" t="str">
        <f t="shared" si="60"/>
        <v>지옥 베기</v>
      </c>
      <c r="F349">
        <f t="shared" si="62"/>
        <v>35</v>
      </c>
      <c r="G349">
        <f t="shared" si="56"/>
        <v>320000</v>
      </c>
      <c r="H349" t="str">
        <f t="shared" si="61"/>
        <v>신선 베기</v>
      </c>
      <c r="I349">
        <f t="shared" si="63"/>
        <v>54</v>
      </c>
      <c r="J349">
        <f t="shared" si="57"/>
        <v>445</v>
      </c>
      <c r="K349" s="10">
        <v>345</v>
      </c>
      <c r="L349" s="10" t="str">
        <f t="shared" si="58"/>
        <v>35,54</v>
      </c>
      <c r="M349" s="10" t="str">
        <f t="shared" si="59"/>
        <v>3200,4.45</v>
      </c>
    </row>
    <row r="350" spans="4:13" x14ac:dyDescent="0.3">
      <c r="D350" s="10">
        <v>346</v>
      </c>
      <c r="E350" t="str">
        <f t="shared" si="60"/>
        <v>천상 베기</v>
      </c>
      <c r="F350">
        <f t="shared" si="62"/>
        <v>36</v>
      </c>
      <c r="G350">
        <f t="shared" si="56"/>
        <v>165000</v>
      </c>
      <c r="H350" t="str">
        <f t="shared" si="61"/>
        <v>심연 베기</v>
      </c>
      <c r="I350">
        <f t="shared" si="63"/>
        <v>50</v>
      </c>
      <c r="J350">
        <f t="shared" si="57"/>
        <v>4750</v>
      </c>
      <c r="K350" s="10">
        <v>346</v>
      </c>
      <c r="L350" s="10" t="str">
        <f t="shared" si="58"/>
        <v>36,50</v>
      </c>
      <c r="M350" s="10" t="str">
        <f t="shared" si="59"/>
        <v>1650,47.5</v>
      </c>
    </row>
    <row r="351" spans="4:13" x14ac:dyDescent="0.3">
      <c r="D351" s="10">
        <v>347</v>
      </c>
      <c r="E351" t="str">
        <f t="shared" si="60"/>
        <v>귀신 베기</v>
      </c>
      <c r="F351">
        <f t="shared" si="62"/>
        <v>39</v>
      </c>
      <c r="G351">
        <f t="shared" si="56"/>
        <v>100000</v>
      </c>
      <c r="H351" t="str">
        <f t="shared" si="61"/>
        <v>섬광 베기</v>
      </c>
      <c r="I351">
        <f t="shared" si="63"/>
        <v>47</v>
      </c>
      <c r="J351">
        <f t="shared" si="57"/>
        <v>16000</v>
      </c>
      <c r="K351" s="10">
        <v>347</v>
      </c>
      <c r="L351" s="10" t="str">
        <f t="shared" si="58"/>
        <v>39,47</v>
      </c>
      <c r="M351" s="10" t="str">
        <f t="shared" si="59"/>
        <v>1000,160</v>
      </c>
    </row>
    <row r="352" spans="4:13" x14ac:dyDescent="0.3">
      <c r="D352" s="10">
        <v>348</v>
      </c>
      <c r="E352" t="str">
        <f t="shared" si="60"/>
        <v>금강 베기</v>
      </c>
      <c r="F352">
        <f t="shared" si="62"/>
        <v>43</v>
      </c>
      <c r="G352">
        <f t="shared" ref="G352:G415" si="64">G347+VLOOKUP(E352,$Q$20:$R$31,2,FALSE)</f>
        <v>35000</v>
      </c>
      <c r="H352" t="str">
        <f t="shared" si="61"/>
        <v>태극 베기</v>
      </c>
      <c r="I352">
        <f t="shared" si="63"/>
        <v>55</v>
      </c>
      <c r="J352">
        <f t="shared" ref="J352:J415" si="65">IF(I352=42,J337+$R$23,IF(I352=46,J337+$R$24,IF(I352=61,J337+$R$30,J347+VLOOKUP(H352,$Q$20:$R$31,2,FALSE))))</f>
        <v>65</v>
      </c>
      <c r="K352" s="10">
        <v>348</v>
      </c>
      <c r="L352" s="10" t="str">
        <f t="shared" ref="L352:L403" si="66">IF(H352=0,F352&amp;",-1",F352&amp;","&amp;I352)</f>
        <v>43,55</v>
      </c>
      <c r="M352" s="10" t="str">
        <f t="shared" ref="M352:M403" si="67">IF(H352=0,G352/100&amp;","&amp;0,G352/100&amp;","&amp;J352/100)</f>
        <v>350,0.65</v>
      </c>
    </row>
    <row r="353" spans="4:13" x14ac:dyDescent="0.3">
      <c r="D353" s="10">
        <v>349</v>
      </c>
      <c r="E353" t="str">
        <f t="shared" si="60"/>
        <v>귀살 베기</v>
      </c>
      <c r="F353">
        <f t="shared" si="62"/>
        <v>60</v>
      </c>
      <c r="G353">
        <f t="shared" si="64"/>
        <v>110</v>
      </c>
      <c r="H353" t="str">
        <f t="shared" si="61"/>
        <v>신수 베기</v>
      </c>
      <c r="I353">
        <f t="shared" si="63"/>
        <v>42</v>
      </c>
      <c r="J353">
        <f t="shared" si="65"/>
        <v>16000</v>
      </c>
      <c r="K353" s="10">
        <v>349</v>
      </c>
      <c r="L353" s="10" t="str">
        <f t="shared" si="66"/>
        <v>60,42</v>
      </c>
      <c r="M353" s="10" t="str">
        <f t="shared" si="67"/>
        <v>1.1,160</v>
      </c>
    </row>
    <row r="354" spans="4:13" x14ac:dyDescent="0.3">
      <c r="D354" s="10">
        <v>350</v>
      </c>
      <c r="E354" t="str">
        <f t="shared" si="60"/>
        <v>지옥 베기</v>
      </c>
      <c r="F354">
        <f t="shared" si="62"/>
        <v>35</v>
      </c>
      <c r="G354">
        <f t="shared" si="64"/>
        <v>325000</v>
      </c>
      <c r="H354" t="str">
        <f t="shared" si="61"/>
        <v>신선 베기</v>
      </c>
      <c r="I354">
        <f t="shared" si="63"/>
        <v>54</v>
      </c>
      <c r="J354">
        <f t="shared" si="65"/>
        <v>450</v>
      </c>
      <c r="K354" s="10">
        <v>350</v>
      </c>
      <c r="L354" s="10" t="str">
        <f t="shared" si="66"/>
        <v>35,54</v>
      </c>
      <c r="M354" s="10" t="str">
        <f t="shared" si="67"/>
        <v>3250,4.5</v>
      </c>
    </row>
    <row r="355" spans="4:13" x14ac:dyDescent="0.3">
      <c r="D355" s="10">
        <v>351</v>
      </c>
      <c r="E355" t="str">
        <f t="shared" si="60"/>
        <v>천상 베기</v>
      </c>
      <c r="F355">
        <f t="shared" si="62"/>
        <v>36</v>
      </c>
      <c r="G355">
        <f t="shared" si="64"/>
        <v>167500</v>
      </c>
      <c r="H355" t="str">
        <f t="shared" si="61"/>
        <v>심연 베기</v>
      </c>
      <c r="I355">
        <f t="shared" si="63"/>
        <v>50</v>
      </c>
      <c r="J355">
        <f t="shared" si="65"/>
        <v>4825</v>
      </c>
      <c r="K355" s="10">
        <v>351</v>
      </c>
      <c r="L355" s="10" t="str">
        <f t="shared" si="66"/>
        <v>36,50</v>
      </c>
      <c r="M355" s="10" t="str">
        <f t="shared" si="67"/>
        <v>1675,48.25</v>
      </c>
    </row>
    <row r="356" spans="4:13" x14ac:dyDescent="0.3">
      <c r="D356" s="10">
        <v>352</v>
      </c>
      <c r="E356" t="str">
        <f t="shared" si="60"/>
        <v>귀신 베기</v>
      </c>
      <c r="F356">
        <f t="shared" si="62"/>
        <v>39</v>
      </c>
      <c r="G356">
        <f t="shared" si="64"/>
        <v>101500</v>
      </c>
      <c r="H356" t="str">
        <f t="shared" si="61"/>
        <v>섬광 베기</v>
      </c>
      <c r="I356">
        <f t="shared" si="63"/>
        <v>47</v>
      </c>
      <c r="J356">
        <f t="shared" si="65"/>
        <v>16250</v>
      </c>
      <c r="K356" s="10">
        <v>352</v>
      </c>
      <c r="L356" s="10" t="str">
        <f t="shared" si="66"/>
        <v>39,47</v>
      </c>
      <c r="M356" s="10" t="str">
        <f t="shared" si="67"/>
        <v>1015,162.5</v>
      </c>
    </row>
    <row r="357" spans="4:13" x14ac:dyDescent="0.3">
      <c r="D357" s="10">
        <v>353</v>
      </c>
      <c r="E357" t="str">
        <f t="shared" si="60"/>
        <v>금강 베기</v>
      </c>
      <c r="F357">
        <f t="shared" si="62"/>
        <v>43</v>
      </c>
      <c r="G357">
        <f t="shared" si="64"/>
        <v>35500</v>
      </c>
      <c r="H357" t="str">
        <f t="shared" si="61"/>
        <v>태극 베기</v>
      </c>
      <c r="I357">
        <f t="shared" si="63"/>
        <v>55</v>
      </c>
      <c r="J357">
        <f t="shared" si="65"/>
        <v>66</v>
      </c>
      <c r="K357" s="10">
        <v>353</v>
      </c>
      <c r="L357" s="10" t="str">
        <f t="shared" si="66"/>
        <v>43,55</v>
      </c>
      <c r="M357" s="10" t="str">
        <f t="shared" si="67"/>
        <v>355,0.66</v>
      </c>
    </row>
    <row r="358" spans="4:13" x14ac:dyDescent="0.3">
      <c r="D358" s="10">
        <v>354</v>
      </c>
      <c r="E358" t="str">
        <f t="shared" si="60"/>
        <v>귀살 베기</v>
      </c>
      <c r="F358">
        <f t="shared" si="62"/>
        <v>60</v>
      </c>
      <c r="G358">
        <f t="shared" si="64"/>
        <v>111</v>
      </c>
      <c r="H358" t="str">
        <f t="shared" si="61"/>
        <v>흉수 베기</v>
      </c>
      <c r="I358">
        <f t="shared" si="63"/>
        <v>46</v>
      </c>
      <c r="J358">
        <f t="shared" si="65"/>
        <v>1600</v>
      </c>
      <c r="K358" s="10">
        <v>354</v>
      </c>
      <c r="L358" s="10" t="str">
        <f t="shared" si="66"/>
        <v>60,46</v>
      </c>
      <c r="M358" s="10" t="str">
        <f t="shared" si="67"/>
        <v>1.11,16</v>
      </c>
    </row>
    <row r="359" spans="4:13" x14ac:dyDescent="0.3">
      <c r="D359" s="10">
        <v>355</v>
      </c>
      <c r="E359" t="str">
        <f t="shared" si="60"/>
        <v>지옥 베기</v>
      </c>
      <c r="F359">
        <f t="shared" si="62"/>
        <v>35</v>
      </c>
      <c r="G359">
        <f t="shared" si="64"/>
        <v>330000</v>
      </c>
      <c r="H359" t="str">
        <f t="shared" si="61"/>
        <v>신선 베기</v>
      </c>
      <c r="I359">
        <f t="shared" si="63"/>
        <v>54</v>
      </c>
      <c r="J359">
        <f t="shared" si="65"/>
        <v>455</v>
      </c>
      <c r="K359" s="10">
        <v>355</v>
      </c>
      <c r="L359" s="10" t="str">
        <f t="shared" si="66"/>
        <v>35,54</v>
      </c>
      <c r="M359" s="10" t="str">
        <f t="shared" si="67"/>
        <v>3300,4.55</v>
      </c>
    </row>
    <row r="360" spans="4:13" x14ac:dyDescent="0.3">
      <c r="D360" s="9">
        <v>356</v>
      </c>
      <c r="E360" t="str">
        <f t="shared" si="60"/>
        <v>천상 베기</v>
      </c>
      <c r="F360">
        <f t="shared" si="62"/>
        <v>36</v>
      </c>
      <c r="G360">
        <f t="shared" si="64"/>
        <v>170000</v>
      </c>
      <c r="H360" t="str">
        <f t="shared" si="61"/>
        <v>심연 베기</v>
      </c>
      <c r="I360">
        <f t="shared" si="63"/>
        <v>50</v>
      </c>
      <c r="J360">
        <f t="shared" si="65"/>
        <v>4900</v>
      </c>
      <c r="K360" s="10">
        <v>356</v>
      </c>
      <c r="L360" s="10" t="str">
        <f t="shared" si="66"/>
        <v>36,50</v>
      </c>
      <c r="M360" s="10" t="str">
        <f t="shared" si="67"/>
        <v>1700,49</v>
      </c>
    </row>
    <row r="361" spans="4:13" x14ac:dyDescent="0.3">
      <c r="D361" s="10">
        <v>357</v>
      </c>
      <c r="E361" t="str">
        <f t="shared" si="60"/>
        <v>귀신 베기</v>
      </c>
      <c r="F361">
        <f t="shared" si="62"/>
        <v>39</v>
      </c>
      <c r="G361">
        <f t="shared" si="64"/>
        <v>103000</v>
      </c>
      <c r="H361" t="str">
        <f t="shared" si="61"/>
        <v>섬광 베기</v>
      </c>
      <c r="I361">
        <f t="shared" si="63"/>
        <v>47</v>
      </c>
      <c r="J361">
        <f t="shared" si="65"/>
        <v>16500</v>
      </c>
      <c r="K361" s="10">
        <v>357</v>
      </c>
      <c r="L361" s="10" t="str">
        <f t="shared" si="66"/>
        <v>39,47</v>
      </c>
      <c r="M361" s="10" t="str">
        <f t="shared" si="67"/>
        <v>1030,165</v>
      </c>
    </row>
    <row r="362" spans="4:13" x14ac:dyDescent="0.3">
      <c r="D362" s="10">
        <v>358</v>
      </c>
      <c r="E362" t="str">
        <f t="shared" si="60"/>
        <v>금강 베기</v>
      </c>
      <c r="F362">
        <f t="shared" si="62"/>
        <v>43</v>
      </c>
      <c r="G362">
        <f t="shared" si="64"/>
        <v>36000</v>
      </c>
      <c r="H362" t="str">
        <f t="shared" si="61"/>
        <v>태극 베기</v>
      </c>
      <c r="I362">
        <f t="shared" si="63"/>
        <v>55</v>
      </c>
      <c r="J362">
        <f t="shared" si="65"/>
        <v>67</v>
      </c>
      <c r="K362" s="10">
        <v>358</v>
      </c>
      <c r="L362" s="10" t="str">
        <f t="shared" si="66"/>
        <v>43,55</v>
      </c>
      <c r="M362" s="10" t="str">
        <f t="shared" si="67"/>
        <v>360,0.67</v>
      </c>
    </row>
    <row r="363" spans="4:13" x14ac:dyDescent="0.3">
      <c r="D363" s="10">
        <v>359</v>
      </c>
      <c r="E363" t="str">
        <f t="shared" si="60"/>
        <v>귀살 베기</v>
      </c>
      <c r="F363">
        <f t="shared" si="62"/>
        <v>60</v>
      </c>
      <c r="G363">
        <f t="shared" si="64"/>
        <v>112</v>
      </c>
      <c r="H363" t="str">
        <f t="shared" si="61"/>
        <v>천구 베기</v>
      </c>
      <c r="I363">
        <f t="shared" si="63"/>
        <v>61</v>
      </c>
      <c r="J363">
        <f t="shared" si="65"/>
        <v>65</v>
      </c>
      <c r="K363" s="10">
        <v>359</v>
      </c>
      <c r="L363" s="10" t="str">
        <f t="shared" si="66"/>
        <v>60,61</v>
      </c>
      <c r="M363" s="10" t="str">
        <f t="shared" si="67"/>
        <v>1.12,0.65</v>
      </c>
    </row>
    <row r="364" spans="4:13" x14ac:dyDescent="0.3">
      <c r="D364" s="10">
        <v>360</v>
      </c>
      <c r="E364" t="str">
        <f t="shared" si="60"/>
        <v>지옥 베기</v>
      </c>
      <c r="F364">
        <f t="shared" si="62"/>
        <v>35</v>
      </c>
      <c r="G364">
        <f t="shared" si="64"/>
        <v>335000</v>
      </c>
      <c r="H364" t="str">
        <f t="shared" si="61"/>
        <v>신선 베기</v>
      </c>
      <c r="I364">
        <f t="shared" si="63"/>
        <v>54</v>
      </c>
      <c r="J364">
        <f t="shared" si="65"/>
        <v>460</v>
      </c>
      <c r="K364" s="10">
        <v>360</v>
      </c>
      <c r="L364" s="10" t="str">
        <f t="shared" si="66"/>
        <v>35,54</v>
      </c>
      <c r="M364" s="10" t="str">
        <f t="shared" si="67"/>
        <v>3350,4.6</v>
      </c>
    </row>
    <row r="365" spans="4:13" x14ac:dyDescent="0.3">
      <c r="D365" s="10">
        <v>361</v>
      </c>
      <c r="E365" t="str">
        <f t="shared" si="60"/>
        <v>천상 베기</v>
      </c>
      <c r="F365">
        <f t="shared" si="62"/>
        <v>36</v>
      </c>
      <c r="G365">
        <f t="shared" si="64"/>
        <v>172500</v>
      </c>
      <c r="H365" t="str">
        <f t="shared" si="61"/>
        <v>심연 베기</v>
      </c>
      <c r="I365">
        <f t="shared" si="63"/>
        <v>50</v>
      </c>
      <c r="J365">
        <f t="shared" si="65"/>
        <v>4975</v>
      </c>
      <c r="K365" s="10">
        <v>361</v>
      </c>
      <c r="L365" s="10" t="str">
        <f t="shared" si="66"/>
        <v>36,50</v>
      </c>
      <c r="M365" s="10" t="str">
        <f t="shared" si="67"/>
        <v>1725,49.75</v>
      </c>
    </row>
    <row r="366" spans="4:13" x14ac:dyDescent="0.3">
      <c r="D366" s="10">
        <v>362</v>
      </c>
      <c r="E366" t="str">
        <f t="shared" si="60"/>
        <v>귀신 베기</v>
      </c>
      <c r="F366">
        <f t="shared" si="62"/>
        <v>39</v>
      </c>
      <c r="G366">
        <f t="shared" si="64"/>
        <v>104500</v>
      </c>
      <c r="H366" t="str">
        <f t="shared" si="61"/>
        <v>섬광 베기</v>
      </c>
      <c r="I366">
        <f t="shared" si="63"/>
        <v>47</v>
      </c>
      <c r="J366">
        <f t="shared" si="65"/>
        <v>16750</v>
      </c>
      <c r="K366" s="10">
        <v>362</v>
      </c>
      <c r="L366" s="10" t="str">
        <f t="shared" si="66"/>
        <v>39,47</v>
      </c>
      <c r="M366" s="10" t="str">
        <f t="shared" si="67"/>
        <v>1045,167.5</v>
      </c>
    </row>
    <row r="367" spans="4:13" x14ac:dyDescent="0.3">
      <c r="D367" s="10">
        <v>363</v>
      </c>
      <c r="E367" t="str">
        <f t="shared" si="60"/>
        <v>금강 베기</v>
      </c>
      <c r="F367">
        <f t="shared" si="62"/>
        <v>43</v>
      </c>
      <c r="G367">
        <f t="shared" si="64"/>
        <v>36500</v>
      </c>
      <c r="H367" t="str">
        <f t="shared" si="61"/>
        <v>태극 베기</v>
      </c>
      <c r="I367">
        <f t="shared" si="63"/>
        <v>55</v>
      </c>
      <c r="J367">
        <f t="shared" si="65"/>
        <v>68</v>
      </c>
      <c r="K367" s="10">
        <v>363</v>
      </c>
      <c r="L367" s="10" t="str">
        <f t="shared" si="66"/>
        <v>43,55</v>
      </c>
      <c r="M367" s="10" t="str">
        <f t="shared" si="67"/>
        <v>365,0.68</v>
      </c>
    </row>
    <row r="368" spans="4:13" x14ac:dyDescent="0.3">
      <c r="D368" s="10">
        <v>364</v>
      </c>
      <c r="E368" t="str">
        <f t="shared" si="60"/>
        <v>귀살 베기</v>
      </c>
      <c r="F368">
        <f t="shared" si="62"/>
        <v>60</v>
      </c>
      <c r="G368">
        <f t="shared" si="64"/>
        <v>113</v>
      </c>
      <c r="H368" t="str">
        <f t="shared" si="61"/>
        <v>신수 베기</v>
      </c>
      <c r="I368">
        <f t="shared" si="63"/>
        <v>42</v>
      </c>
      <c r="J368">
        <f t="shared" si="65"/>
        <v>16500</v>
      </c>
      <c r="K368" s="10">
        <v>364</v>
      </c>
      <c r="L368" s="10" t="str">
        <f t="shared" si="66"/>
        <v>60,42</v>
      </c>
      <c r="M368" s="10" t="str">
        <f t="shared" si="67"/>
        <v>1.13,165</v>
      </c>
    </row>
    <row r="369" spans="4:13" x14ac:dyDescent="0.3">
      <c r="D369" s="10">
        <v>365</v>
      </c>
      <c r="E369" t="str">
        <f t="shared" si="60"/>
        <v>지옥 베기</v>
      </c>
      <c r="F369">
        <f t="shared" si="62"/>
        <v>35</v>
      </c>
      <c r="G369">
        <f t="shared" si="64"/>
        <v>340000</v>
      </c>
      <c r="H369" t="str">
        <f t="shared" si="61"/>
        <v>신선 베기</v>
      </c>
      <c r="I369">
        <f t="shared" si="63"/>
        <v>54</v>
      </c>
      <c r="J369">
        <f t="shared" si="65"/>
        <v>465</v>
      </c>
      <c r="K369" s="10">
        <v>365</v>
      </c>
      <c r="L369" s="10" t="str">
        <f t="shared" si="66"/>
        <v>35,54</v>
      </c>
      <c r="M369" s="10" t="str">
        <f t="shared" si="67"/>
        <v>3400,4.65</v>
      </c>
    </row>
    <row r="370" spans="4:13" x14ac:dyDescent="0.3">
      <c r="D370" s="10">
        <v>366</v>
      </c>
      <c r="E370" t="str">
        <f t="shared" si="60"/>
        <v>천상 베기</v>
      </c>
      <c r="F370">
        <f t="shared" si="62"/>
        <v>36</v>
      </c>
      <c r="G370">
        <f t="shared" si="64"/>
        <v>175000</v>
      </c>
      <c r="H370" t="str">
        <f t="shared" si="61"/>
        <v>심연 베기</v>
      </c>
      <c r="I370">
        <f t="shared" si="63"/>
        <v>50</v>
      </c>
      <c r="J370">
        <f t="shared" si="65"/>
        <v>5050</v>
      </c>
      <c r="K370" s="10">
        <v>366</v>
      </c>
      <c r="L370" s="10" t="str">
        <f t="shared" si="66"/>
        <v>36,50</v>
      </c>
      <c r="M370" s="10" t="str">
        <f t="shared" si="67"/>
        <v>1750,50.5</v>
      </c>
    </row>
    <row r="371" spans="4:13" x14ac:dyDescent="0.3">
      <c r="D371" s="10">
        <v>367</v>
      </c>
      <c r="E371" t="str">
        <f t="shared" si="60"/>
        <v>귀신 베기</v>
      </c>
      <c r="F371">
        <f t="shared" si="62"/>
        <v>39</v>
      </c>
      <c r="G371">
        <f t="shared" si="64"/>
        <v>106000</v>
      </c>
      <c r="H371" t="str">
        <f t="shared" si="61"/>
        <v>섬광 베기</v>
      </c>
      <c r="I371">
        <f t="shared" si="63"/>
        <v>47</v>
      </c>
      <c r="J371">
        <f t="shared" si="65"/>
        <v>17000</v>
      </c>
      <c r="K371" s="10">
        <v>367</v>
      </c>
      <c r="L371" s="10" t="str">
        <f t="shared" si="66"/>
        <v>39,47</v>
      </c>
      <c r="M371" s="10" t="str">
        <f t="shared" si="67"/>
        <v>1060,170</v>
      </c>
    </row>
    <row r="372" spans="4:13" x14ac:dyDescent="0.3">
      <c r="D372" s="9">
        <v>368</v>
      </c>
      <c r="E372" t="str">
        <f t="shared" si="60"/>
        <v>금강 베기</v>
      </c>
      <c r="F372">
        <f t="shared" si="62"/>
        <v>43</v>
      </c>
      <c r="G372">
        <f t="shared" si="64"/>
        <v>37000</v>
      </c>
      <c r="H372" t="str">
        <f t="shared" si="61"/>
        <v>태극 베기</v>
      </c>
      <c r="I372">
        <f t="shared" si="63"/>
        <v>55</v>
      </c>
      <c r="J372">
        <f t="shared" si="65"/>
        <v>69</v>
      </c>
      <c r="K372" s="10">
        <v>368</v>
      </c>
      <c r="L372" s="10" t="str">
        <f t="shared" si="66"/>
        <v>43,55</v>
      </c>
      <c r="M372" s="10" t="str">
        <f t="shared" si="67"/>
        <v>370,0.69</v>
      </c>
    </row>
    <row r="373" spans="4:13" x14ac:dyDescent="0.3">
      <c r="D373" s="10">
        <v>369</v>
      </c>
      <c r="E373" t="str">
        <f t="shared" si="60"/>
        <v>귀살 베기</v>
      </c>
      <c r="F373">
        <f t="shared" si="62"/>
        <v>60</v>
      </c>
      <c r="G373">
        <f t="shared" si="64"/>
        <v>114</v>
      </c>
      <c r="H373" t="str">
        <f t="shared" si="61"/>
        <v>흉수 베기</v>
      </c>
      <c r="I373">
        <f t="shared" si="63"/>
        <v>46</v>
      </c>
      <c r="J373">
        <f t="shared" si="65"/>
        <v>1650</v>
      </c>
      <c r="K373" s="10">
        <v>369</v>
      </c>
      <c r="L373" s="10" t="str">
        <f t="shared" si="66"/>
        <v>60,46</v>
      </c>
      <c r="M373" s="10" t="str">
        <f t="shared" si="67"/>
        <v>1.14,16.5</v>
      </c>
    </row>
    <row r="374" spans="4:13" x14ac:dyDescent="0.3">
      <c r="D374" s="10">
        <v>370</v>
      </c>
      <c r="E374" t="str">
        <f t="shared" si="60"/>
        <v>지옥 베기</v>
      </c>
      <c r="F374">
        <f t="shared" si="62"/>
        <v>35</v>
      </c>
      <c r="G374">
        <f t="shared" si="64"/>
        <v>345000</v>
      </c>
      <c r="H374" t="str">
        <f t="shared" si="61"/>
        <v>신선 베기</v>
      </c>
      <c r="I374">
        <f t="shared" si="63"/>
        <v>54</v>
      </c>
      <c r="J374">
        <f t="shared" si="65"/>
        <v>470</v>
      </c>
      <c r="K374" s="10">
        <v>370</v>
      </c>
      <c r="L374" s="10" t="str">
        <f t="shared" si="66"/>
        <v>35,54</v>
      </c>
      <c r="M374" s="10" t="str">
        <f t="shared" si="67"/>
        <v>3450,4.7</v>
      </c>
    </row>
    <row r="375" spans="4:13" x14ac:dyDescent="0.3">
      <c r="D375" s="10">
        <v>371</v>
      </c>
      <c r="E375" t="str">
        <f t="shared" ref="E375:E438" si="68">E370</f>
        <v>천상 베기</v>
      </c>
      <c r="F375">
        <f t="shared" si="62"/>
        <v>36</v>
      </c>
      <c r="G375">
        <f t="shared" si="64"/>
        <v>177500</v>
      </c>
      <c r="H375" t="str">
        <f t="shared" si="61"/>
        <v>심연 베기</v>
      </c>
      <c r="I375">
        <f t="shared" si="63"/>
        <v>50</v>
      </c>
      <c r="J375">
        <f t="shared" si="65"/>
        <v>5125</v>
      </c>
      <c r="K375" s="10">
        <v>371</v>
      </c>
      <c r="L375" s="10" t="str">
        <f t="shared" si="66"/>
        <v>36,50</v>
      </c>
      <c r="M375" s="10" t="str">
        <f t="shared" si="67"/>
        <v>1775,51.25</v>
      </c>
    </row>
    <row r="376" spans="4:13" x14ac:dyDescent="0.3">
      <c r="D376" s="10">
        <v>372</v>
      </c>
      <c r="E376" t="str">
        <f t="shared" si="68"/>
        <v>귀신 베기</v>
      </c>
      <c r="F376">
        <f t="shared" si="62"/>
        <v>39</v>
      </c>
      <c r="G376">
        <f t="shared" si="64"/>
        <v>107500</v>
      </c>
      <c r="H376" t="str">
        <f t="shared" si="61"/>
        <v>섬광 베기</v>
      </c>
      <c r="I376">
        <f t="shared" si="63"/>
        <v>47</v>
      </c>
      <c r="J376">
        <f t="shared" si="65"/>
        <v>17250</v>
      </c>
      <c r="K376" s="10">
        <v>372</v>
      </c>
      <c r="L376" s="10" t="str">
        <f t="shared" si="66"/>
        <v>39,47</v>
      </c>
      <c r="M376" s="10" t="str">
        <f t="shared" si="67"/>
        <v>1075,172.5</v>
      </c>
    </row>
    <row r="377" spans="4:13" x14ac:dyDescent="0.3">
      <c r="D377" s="10">
        <v>373</v>
      </c>
      <c r="E377" t="str">
        <f t="shared" si="68"/>
        <v>금강 베기</v>
      </c>
      <c r="F377">
        <f t="shared" si="62"/>
        <v>43</v>
      </c>
      <c r="G377">
        <f t="shared" si="64"/>
        <v>37500</v>
      </c>
      <c r="H377" t="str">
        <f t="shared" si="61"/>
        <v>태극 베기</v>
      </c>
      <c r="I377">
        <f t="shared" si="63"/>
        <v>55</v>
      </c>
      <c r="J377">
        <f t="shared" si="65"/>
        <v>70</v>
      </c>
      <c r="K377" s="10">
        <v>373</v>
      </c>
      <c r="L377" s="10" t="str">
        <f t="shared" si="66"/>
        <v>43,55</v>
      </c>
      <c r="M377" s="10" t="str">
        <f t="shared" si="67"/>
        <v>375,0.7</v>
      </c>
    </row>
    <row r="378" spans="4:13" x14ac:dyDescent="0.3">
      <c r="D378" s="10">
        <v>374</v>
      </c>
      <c r="E378" t="str">
        <f t="shared" si="68"/>
        <v>귀살 베기</v>
      </c>
      <c r="F378">
        <f t="shared" si="62"/>
        <v>60</v>
      </c>
      <c r="G378">
        <f t="shared" si="64"/>
        <v>115</v>
      </c>
      <c r="H378" t="str">
        <f t="shared" si="61"/>
        <v>천구 베기</v>
      </c>
      <c r="I378">
        <f t="shared" si="63"/>
        <v>61</v>
      </c>
      <c r="J378">
        <f t="shared" si="65"/>
        <v>67.5</v>
      </c>
      <c r="K378" s="10">
        <v>374</v>
      </c>
      <c r="L378" s="10" t="str">
        <f t="shared" si="66"/>
        <v>60,61</v>
      </c>
      <c r="M378" s="10" t="str">
        <f t="shared" si="67"/>
        <v>1.15,0.675</v>
      </c>
    </row>
    <row r="379" spans="4:13" x14ac:dyDescent="0.3">
      <c r="D379" s="9">
        <v>375</v>
      </c>
      <c r="E379" t="str">
        <f t="shared" si="68"/>
        <v>지옥 베기</v>
      </c>
      <c r="F379">
        <f t="shared" si="62"/>
        <v>35</v>
      </c>
      <c r="G379">
        <f t="shared" si="64"/>
        <v>350000</v>
      </c>
      <c r="H379" t="str">
        <f t="shared" si="61"/>
        <v>신선 베기</v>
      </c>
      <c r="I379">
        <f t="shared" si="63"/>
        <v>54</v>
      </c>
      <c r="J379">
        <f t="shared" si="65"/>
        <v>475</v>
      </c>
      <c r="K379" s="10">
        <v>375</v>
      </c>
      <c r="L379" s="10" t="str">
        <f t="shared" si="66"/>
        <v>35,54</v>
      </c>
      <c r="M379" s="10" t="str">
        <f t="shared" si="67"/>
        <v>3500,4.75</v>
      </c>
    </row>
    <row r="380" spans="4:13" x14ac:dyDescent="0.3">
      <c r="D380" s="10">
        <v>376</v>
      </c>
      <c r="E380" t="str">
        <f t="shared" si="68"/>
        <v>천상 베기</v>
      </c>
      <c r="F380">
        <f t="shared" si="62"/>
        <v>36</v>
      </c>
      <c r="G380">
        <f t="shared" si="64"/>
        <v>180000</v>
      </c>
      <c r="H380" t="str">
        <f t="shared" si="61"/>
        <v>심연 베기</v>
      </c>
      <c r="I380">
        <f t="shared" si="63"/>
        <v>50</v>
      </c>
      <c r="J380">
        <f t="shared" si="65"/>
        <v>5200</v>
      </c>
      <c r="K380" s="10">
        <v>376</v>
      </c>
      <c r="L380" s="10" t="str">
        <f t="shared" si="66"/>
        <v>36,50</v>
      </c>
      <c r="M380" s="10" t="str">
        <f t="shared" si="67"/>
        <v>1800,52</v>
      </c>
    </row>
    <row r="381" spans="4:13" x14ac:dyDescent="0.3">
      <c r="D381" s="10">
        <v>377</v>
      </c>
      <c r="E381" t="str">
        <f t="shared" si="68"/>
        <v>귀신 베기</v>
      </c>
      <c r="F381">
        <f t="shared" si="62"/>
        <v>39</v>
      </c>
      <c r="G381">
        <f t="shared" si="64"/>
        <v>109000</v>
      </c>
      <c r="H381" t="str">
        <f t="shared" si="61"/>
        <v>섬광 베기</v>
      </c>
      <c r="I381">
        <f t="shared" si="63"/>
        <v>47</v>
      </c>
      <c r="J381">
        <f t="shared" si="65"/>
        <v>17500</v>
      </c>
      <c r="K381" s="10">
        <v>377</v>
      </c>
      <c r="L381" s="10" t="str">
        <f t="shared" si="66"/>
        <v>39,47</v>
      </c>
      <c r="M381" s="10" t="str">
        <f t="shared" si="67"/>
        <v>1090,175</v>
      </c>
    </row>
    <row r="382" spans="4:13" x14ac:dyDescent="0.3">
      <c r="D382" s="10">
        <v>378</v>
      </c>
      <c r="E382" t="str">
        <f t="shared" si="68"/>
        <v>금강 베기</v>
      </c>
      <c r="F382">
        <f t="shared" si="62"/>
        <v>43</v>
      </c>
      <c r="G382">
        <f t="shared" si="64"/>
        <v>38000</v>
      </c>
      <c r="H382" t="str">
        <f t="shared" si="61"/>
        <v>태극 베기</v>
      </c>
      <c r="I382">
        <f t="shared" si="63"/>
        <v>55</v>
      </c>
      <c r="J382">
        <f t="shared" si="65"/>
        <v>71</v>
      </c>
      <c r="K382" s="10">
        <v>378</v>
      </c>
      <c r="L382" s="10" t="str">
        <f t="shared" si="66"/>
        <v>43,55</v>
      </c>
      <c r="M382" s="10" t="str">
        <f t="shared" si="67"/>
        <v>380,0.71</v>
      </c>
    </row>
    <row r="383" spans="4:13" x14ac:dyDescent="0.3">
      <c r="D383" s="10">
        <v>379</v>
      </c>
      <c r="E383" t="str">
        <f t="shared" si="68"/>
        <v>귀살 베기</v>
      </c>
      <c r="F383">
        <f t="shared" si="62"/>
        <v>60</v>
      </c>
      <c r="G383">
        <f t="shared" si="64"/>
        <v>116</v>
      </c>
      <c r="H383" t="str">
        <f t="shared" si="61"/>
        <v>신수 베기</v>
      </c>
      <c r="I383">
        <f t="shared" si="63"/>
        <v>42</v>
      </c>
      <c r="J383">
        <f t="shared" si="65"/>
        <v>17000</v>
      </c>
      <c r="K383" s="10">
        <v>379</v>
      </c>
      <c r="L383" s="10" t="str">
        <f t="shared" si="66"/>
        <v>60,42</v>
      </c>
      <c r="M383" s="10" t="str">
        <f t="shared" si="67"/>
        <v>1.16,170</v>
      </c>
    </row>
    <row r="384" spans="4:13" x14ac:dyDescent="0.3">
      <c r="D384" s="10">
        <v>380</v>
      </c>
      <c r="E384" t="str">
        <f t="shared" si="68"/>
        <v>지옥 베기</v>
      </c>
      <c r="F384">
        <f t="shared" si="62"/>
        <v>35</v>
      </c>
      <c r="G384">
        <f t="shared" si="64"/>
        <v>355000</v>
      </c>
      <c r="H384" t="str">
        <f t="shared" si="61"/>
        <v>신선 베기</v>
      </c>
      <c r="I384">
        <f t="shared" si="63"/>
        <v>54</v>
      </c>
      <c r="J384">
        <f t="shared" si="65"/>
        <v>480</v>
      </c>
      <c r="K384" s="10">
        <v>380</v>
      </c>
      <c r="L384" s="10" t="str">
        <f t="shared" si="66"/>
        <v>35,54</v>
      </c>
      <c r="M384" s="10" t="str">
        <f t="shared" si="67"/>
        <v>3550,4.8</v>
      </c>
    </row>
    <row r="385" spans="4:13" x14ac:dyDescent="0.3">
      <c r="D385" s="10">
        <v>381</v>
      </c>
      <c r="E385" t="str">
        <f t="shared" si="68"/>
        <v>천상 베기</v>
      </c>
      <c r="F385">
        <f t="shared" si="62"/>
        <v>36</v>
      </c>
      <c r="G385">
        <f t="shared" si="64"/>
        <v>182500</v>
      </c>
      <c r="H385" t="str">
        <f t="shared" ref="H385:H448" si="69">H370</f>
        <v>심연 베기</v>
      </c>
      <c r="I385">
        <f t="shared" si="63"/>
        <v>50</v>
      </c>
      <c r="J385">
        <f t="shared" si="65"/>
        <v>5275</v>
      </c>
      <c r="K385" s="10">
        <v>381</v>
      </c>
      <c r="L385" s="10" t="str">
        <f t="shared" si="66"/>
        <v>36,50</v>
      </c>
      <c r="M385" s="10" t="str">
        <f t="shared" si="67"/>
        <v>1825,52.75</v>
      </c>
    </row>
    <row r="386" spans="4:13" x14ac:dyDescent="0.3">
      <c r="D386" s="10">
        <v>382</v>
      </c>
      <c r="E386" t="str">
        <f t="shared" si="68"/>
        <v>귀신 베기</v>
      </c>
      <c r="F386">
        <f t="shared" si="62"/>
        <v>39</v>
      </c>
      <c r="G386">
        <f t="shared" si="64"/>
        <v>110500</v>
      </c>
      <c r="H386" t="str">
        <f t="shared" si="69"/>
        <v>섬광 베기</v>
      </c>
      <c r="I386">
        <f t="shared" si="63"/>
        <v>47</v>
      </c>
      <c r="J386">
        <f t="shared" si="65"/>
        <v>17750</v>
      </c>
      <c r="K386" s="10">
        <v>382</v>
      </c>
      <c r="L386" s="10" t="str">
        <f t="shared" si="66"/>
        <v>39,47</v>
      </c>
      <c r="M386" s="10" t="str">
        <f t="shared" si="67"/>
        <v>1105,177.5</v>
      </c>
    </row>
    <row r="387" spans="4:13" x14ac:dyDescent="0.3">
      <c r="D387" s="10">
        <v>383</v>
      </c>
      <c r="E387" t="str">
        <f t="shared" si="68"/>
        <v>금강 베기</v>
      </c>
      <c r="F387">
        <f t="shared" si="62"/>
        <v>43</v>
      </c>
      <c r="G387">
        <f t="shared" si="64"/>
        <v>38500</v>
      </c>
      <c r="H387" t="str">
        <f t="shared" si="69"/>
        <v>태극 베기</v>
      </c>
      <c r="I387">
        <f t="shared" si="63"/>
        <v>55</v>
      </c>
      <c r="J387">
        <f t="shared" si="65"/>
        <v>72</v>
      </c>
      <c r="K387" s="10">
        <v>383</v>
      </c>
      <c r="L387" s="10" t="str">
        <f t="shared" si="66"/>
        <v>43,55</v>
      </c>
      <c r="M387" s="10" t="str">
        <f t="shared" si="67"/>
        <v>385,0.72</v>
      </c>
    </row>
    <row r="388" spans="4:13" x14ac:dyDescent="0.3">
      <c r="D388" s="10">
        <v>384</v>
      </c>
      <c r="E388" t="str">
        <f t="shared" si="68"/>
        <v>귀살 베기</v>
      </c>
      <c r="F388">
        <f t="shared" ref="F388:F451" si="70">VLOOKUP(E388,$Q:$R,2,FALSE)</f>
        <v>60</v>
      </c>
      <c r="G388">
        <f t="shared" si="64"/>
        <v>117</v>
      </c>
      <c r="H388" t="str">
        <f t="shared" si="69"/>
        <v>흉수 베기</v>
      </c>
      <c r="I388">
        <f t="shared" si="63"/>
        <v>46</v>
      </c>
      <c r="J388">
        <f t="shared" si="65"/>
        <v>1700</v>
      </c>
      <c r="K388" s="10">
        <v>384</v>
      </c>
      <c r="L388" s="10" t="str">
        <f t="shared" si="66"/>
        <v>60,46</v>
      </c>
      <c r="M388" s="10" t="str">
        <f t="shared" si="67"/>
        <v>1.17,17</v>
      </c>
    </row>
    <row r="389" spans="4:13" x14ac:dyDescent="0.3">
      <c r="D389" s="10">
        <v>385</v>
      </c>
      <c r="E389" t="str">
        <f t="shared" si="68"/>
        <v>지옥 베기</v>
      </c>
      <c r="F389">
        <f t="shared" si="70"/>
        <v>35</v>
      </c>
      <c r="G389">
        <f t="shared" si="64"/>
        <v>360000</v>
      </c>
      <c r="H389" t="str">
        <f t="shared" si="69"/>
        <v>신선 베기</v>
      </c>
      <c r="I389">
        <f t="shared" si="63"/>
        <v>54</v>
      </c>
      <c r="J389">
        <f t="shared" si="65"/>
        <v>485</v>
      </c>
      <c r="K389" s="10">
        <v>385</v>
      </c>
      <c r="L389" s="10" t="str">
        <f t="shared" si="66"/>
        <v>35,54</v>
      </c>
      <c r="M389" s="10" t="str">
        <f t="shared" si="67"/>
        <v>3600,4.85</v>
      </c>
    </row>
    <row r="390" spans="4:13" x14ac:dyDescent="0.3">
      <c r="D390" s="10">
        <v>386</v>
      </c>
      <c r="E390" t="str">
        <f t="shared" si="68"/>
        <v>천상 베기</v>
      </c>
      <c r="F390">
        <f t="shared" si="70"/>
        <v>36</v>
      </c>
      <c r="G390">
        <f t="shared" si="64"/>
        <v>185000</v>
      </c>
      <c r="H390" t="str">
        <f t="shared" si="69"/>
        <v>심연 베기</v>
      </c>
      <c r="I390">
        <f t="shared" si="63"/>
        <v>50</v>
      </c>
      <c r="J390">
        <f t="shared" si="65"/>
        <v>5350</v>
      </c>
      <c r="K390" s="10">
        <v>386</v>
      </c>
      <c r="L390" s="10" t="str">
        <f t="shared" si="66"/>
        <v>36,50</v>
      </c>
      <c r="M390" s="10" t="str">
        <f t="shared" si="67"/>
        <v>1850,53.5</v>
      </c>
    </row>
    <row r="391" spans="4:13" x14ac:dyDescent="0.3">
      <c r="D391" s="9">
        <v>387</v>
      </c>
      <c r="E391" t="str">
        <f t="shared" si="68"/>
        <v>귀신 베기</v>
      </c>
      <c r="F391">
        <f t="shared" si="70"/>
        <v>39</v>
      </c>
      <c r="G391">
        <f t="shared" si="64"/>
        <v>112000</v>
      </c>
      <c r="H391" t="str">
        <f t="shared" si="69"/>
        <v>섬광 베기</v>
      </c>
      <c r="I391">
        <f t="shared" si="63"/>
        <v>47</v>
      </c>
      <c r="J391">
        <f t="shared" si="65"/>
        <v>18000</v>
      </c>
      <c r="K391" s="10">
        <v>387</v>
      </c>
      <c r="L391" s="10" t="str">
        <f t="shared" si="66"/>
        <v>39,47</v>
      </c>
      <c r="M391" s="10" t="str">
        <f t="shared" si="67"/>
        <v>1120,180</v>
      </c>
    </row>
    <row r="392" spans="4:13" x14ac:dyDescent="0.3">
      <c r="D392" s="10">
        <v>388</v>
      </c>
      <c r="E392" t="str">
        <f t="shared" si="68"/>
        <v>금강 베기</v>
      </c>
      <c r="F392">
        <f t="shared" si="70"/>
        <v>43</v>
      </c>
      <c r="G392">
        <f t="shared" si="64"/>
        <v>39000</v>
      </c>
      <c r="H392" t="str">
        <f t="shared" si="69"/>
        <v>태극 베기</v>
      </c>
      <c r="I392">
        <f t="shared" si="63"/>
        <v>55</v>
      </c>
      <c r="J392">
        <f t="shared" si="65"/>
        <v>73</v>
      </c>
      <c r="K392" s="10">
        <v>388</v>
      </c>
      <c r="L392" s="10" t="str">
        <f t="shared" si="66"/>
        <v>43,55</v>
      </c>
      <c r="M392" s="10" t="str">
        <f t="shared" si="67"/>
        <v>390,0.73</v>
      </c>
    </row>
    <row r="393" spans="4:13" x14ac:dyDescent="0.3">
      <c r="D393" s="10">
        <v>389</v>
      </c>
      <c r="E393" t="str">
        <f t="shared" si="68"/>
        <v>귀살 베기</v>
      </c>
      <c r="F393">
        <f t="shared" si="70"/>
        <v>60</v>
      </c>
      <c r="G393">
        <f t="shared" si="64"/>
        <v>118</v>
      </c>
      <c r="H393" t="str">
        <f t="shared" si="69"/>
        <v>천구 베기</v>
      </c>
      <c r="I393">
        <f t="shared" si="63"/>
        <v>61</v>
      </c>
      <c r="J393">
        <f t="shared" si="65"/>
        <v>70</v>
      </c>
      <c r="K393" s="10">
        <v>389</v>
      </c>
      <c r="L393" s="10" t="str">
        <f t="shared" si="66"/>
        <v>60,61</v>
      </c>
      <c r="M393" s="10" t="str">
        <f t="shared" si="67"/>
        <v>1.18,0.7</v>
      </c>
    </row>
    <row r="394" spans="4:13" x14ac:dyDescent="0.3">
      <c r="D394" s="10">
        <v>390</v>
      </c>
      <c r="E394" t="str">
        <f t="shared" si="68"/>
        <v>지옥 베기</v>
      </c>
      <c r="F394">
        <f t="shared" si="70"/>
        <v>35</v>
      </c>
      <c r="G394">
        <f t="shared" si="64"/>
        <v>365000</v>
      </c>
      <c r="H394" t="str">
        <f t="shared" si="69"/>
        <v>신선 베기</v>
      </c>
      <c r="I394">
        <f t="shared" si="63"/>
        <v>54</v>
      </c>
      <c r="J394">
        <f t="shared" si="65"/>
        <v>490</v>
      </c>
      <c r="K394" s="10">
        <v>390</v>
      </c>
      <c r="L394" s="10" t="str">
        <f t="shared" si="66"/>
        <v>35,54</v>
      </c>
      <c r="M394" s="10" t="str">
        <f t="shared" si="67"/>
        <v>3650,4.9</v>
      </c>
    </row>
    <row r="395" spans="4:13" x14ac:dyDescent="0.3">
      <c r="D395" s="10">
        <v>391</v>
      </c>
      <c r="E395" t="str">
        <f t="shared" si="68"/>
        <v>천상 베기</v>
      </c>
      <c r="F395">
        <f t="shared" si="70"/>
        <v>36</v>
      </c>
      <c r="G395">
        <f t="shared" si="64"/>
        <v>187500</v>
      </c>
      <c r="H395" t="str">
        <f t="shared" si="69"/>
        <v>심연 베기</v>
      </c>
      <c r="I395">
        <f t="shared" si="63"/>
        <v>50</v>
      </c>
      <c r="J395">
        <f t="shared" si="65"/>
        <v>5425</v>
      </c>
      <c r="K395" s="10">
        <v>391</v>
      </c>
      <c r="L395" s="10" t="str">
        <f t="shared" si="66"/>
        <v>36,50</v>
      </c>
      <c r="M395" s="10" t="str">
        <f t="shared" si="67"/>
        <v>1875,54.25</v>
      </c>
    </row>
    <row r="396" spans="4:13" x14ac:dyDescent="0.3">
      <c r="D396" s="10">
        <v>392</v>
      </c>
      <c r="E396" t="str">
        <f t="shared" si="68"/>
        <v>귀신 베기</v>
      </c>
      <c r="F396">
        <f t="shared" si="70"/>
        <v>39</v>
      </c>
      <c r="G396">
        <f t="shared" si="64"/>
        <v>113500</v>
      </c>
      <c r="H396" t="str">
        <f t="shared" si="69"/>
        <v>섬광 베기</v>
      </c>
      <c r="I396">
        <f t="shared" si="63"/>
        <v>47</v>
      </c>
      <c r="J396">
        <f t="shared" si="65"/>
        <v>18250</v>
      </c>
      <c r="K396" s="10">
        <v>392</v>
      </c>
      <c r="L396" s="10" t="str">
        <f t="shared" si="66"/>
        <v>39,47</v>
      </c>
      <c r="M396" s="10" t="str">
        <f t="shared" si="67"/>
        <v>1135,182.5</v>
      </c>
    </row>
    <row r="397" spans="4:13" x14ac:dyDescent="0.3">
      <c r="D397" s="10">
        <v>393</v>
      </c>
      <c r="E397" t="str">
        <f t="shared" si="68"/>
        <v>금강 베기</v>
      </c>
      <c r="F397">
        <f t="shared" si="70"/>
        <v>43</v>
      </c>
      <c r="G397">
        <f t="shared" si="64"/>
        <v>39500</v>
      </c>
      <c r="H397" t="str">
        <f t="shared" si="69"/>
        <v>태극 베기</v>
      </c>
      <c r="I397">
        <f t="shared" ref="I397:I460" si="71">VLOOKUP(H397,$Q:$R,2,FALSE)</f>
        <v>55</v>
      </c>
      <c r="J397">
        <f t="shared" si="65"/>
        <v>74</v>
      </c>
      <c r="K397" s="10">
        <v>393</v>
      </c>
      <c r="L397" s="10" t="str">
        <f t="shared" si="66"/>
        <v>43,55</v>
      </c>
      <c r="M397" s="10" t="str">
        <f t="shared" si="67"/>
        <v>395,0.74</v>
      </c>
    </row>
    <row r="398" spans="4:13" x14ac:dyDescent="0.3">
      <c r="D398" s="10">
        <v>394</v>
      </c>
      <c r="E398" t="str">
        <f t="shared" si="68"/>
        <v>귀살 베기</v>
      </c>
      <c r="F398">
        <f t="shared" si="70"/>
        <v>60</v>
      </c>
      <c r="G398">
        <f t="shared" si="64"/>
        <v>119</v>
      </c>
      <c r="H398" t="str">
        <f t="shared" si="69"/>
        <v>신수 베기</v>
      </c>
      <c r="I398">
        <f t="shared" si="71"/>
        <v>42</v>
      </c>
      <c r="J398">
        <f t="shared" si="65"/>
        <v>17500</v>
      </c>
      <c r="K398" s="10">
        <v>394</v>
      </c>
      <c r="L398" s="10" t="str">
        <f t="shared" si="66"/>
        <v>60,42</v>
      </c>
      <c r="M398" s="10" t="str">
        <f t="shared" si="67"/>
        <v>1.19,175</v>
      </c>
    </row>
    <row r="399" spans="4:13" x14ac:dyDescent="0.3">
      <c r="D399" s="10">
        <v>395</v>
      </c>
      <c r="E399" t="str">
        <f t="shared" si="68"/>
        <v>지옥 베기</v>
      </c>
      <c r="F399">
        <f t="shared" si="70"/>
        <v>35</v>
      </c>
      <c r="G399">
        <f t="shared" si="64"/>
        <v>370000</v>
      </c>
      <c r="H399" t="str">
        <f t="shared" si="69"/>
        <v>신선 베기</v>
      </c>
      <c r="I399">
        <f t="shared" si="71"/>
        <v>54</v>
      </c>
      <c r="J399">
        <f t="shared" si="65"/>
        <v>495</v>
      </c>
      <c r="K399" s="10">
        <v>395</v>
      </c>
      <c r="L399" s="10" t="str">
        <f t="shared" si="66"/>
        <v>35,54</v>
      </c>
      <c r="M399" s="10" t="str">
        <f t="shared" si="67"/>
        <v>3700,4.95</v>
      </c>
    </row>
    <row r="400" spans="4:13" x14ac:dyDescent="0.3">
      <c r="D400" s="10">
        <v>396</v>
      </c>
      <c r="E400" t="str">
        <f t="shared" si="68"/>
        <v>천상 베기</v>
      </c>
      <c r="F400">
        <f t="shared" si="70"/>
        <v>36</v>
      </c>
      <c r="G400">
        <f t="shared" si="64"/>
        <v>190000</v>
      </c>
      <c r="H400" t="str">
        <f t="shared" si="69"/>
        <v>심연 베기</v>
      </c>
      <c r="I400">
        <f t="shared" si="71"/>
        <v>50</v>
      </c>
      <c r="J400">
        <f t="shared" si="65"/>
        <v>5500</v>
      </c>
      <c r="K400" s="10">
        <v>396</v>
      </c>
      <c r="L400" s="10" t="str">
        <f t="shared" si="66"/>
        <v>36,50</v>
      </c>
      <c r="M400" s="10" t="str">
        <f t="shared" si="67"/>
        <v>1900,55</v>
      </c>
    </row>
    <row r="401" spans="4:13" x14ac:dyDescent="0.3">
      <c r="D401" s="10">
        <v>397</v>
      </c>
      <c r="E401" t="str">
        <f t="shared" si="68"/>
        <v>귀신 베기</v>
      </c>
      <c r="F401">
        <f t="shared" si="70"/>
        <v>39</v>
      </c>
      <c r="G401">
        <f t="shared" si="64"/>
        <v>115000</v>
      </c>
      <c r="H401" t="str">
        <f t="shared" si="69"/>
        <v>섬광 베기</v>
      </c>
      <c r="I401">
        <f t="shared" si="71"/>
        <v>47</v>
      </c>
      <c r="J401">
        <f t="shared" si="65"/>
        <v>18500</v>
      </c>
      <c r="K401" s="10">
        <v>397</v>
      </c>
      <c r="L401" s="10" t="str">
        <f t="shared" si="66"/>
        <v>39,47</v>
      </c>
      <c r="M401" s="10" t="str">
        <f t="shared" si="67"/>
        <v>1150,185</v>
      </c>
    </row>
    <row r="402" spans="4:13" x14ac:dyDescent="0.3">
      <c r="D402" s="10">
        <v>398</v>
      </c>
      <c r="E402" t="str">
        <f t="shared" si="68"/>
        <v>금강 베기</v>
      </c>
      <c r="F402">
        <f t="shared" si="70"/>
        <v>43</v>
      </c>
      <c r="G402">
        <f t="shared" si="64"/>
        <v>40000</v>
      </c>
      <c r="H402" t="str">
        <f t="shared" si="69"/>
        <v>태극 베기</v>
      </c>
      <c r="I402">
        <f t="shared" si="71"/>
        <v>55</v>
      </c>
      <c r="J402">
        <f t="shared" si="65"/>
        <v>75</v>
      </c>
      <c r="K402" s="10">
        <v>398</v>
      </c>
      <c r="L402" s="10" t="str">
        <f t="shared" si="66"/>
        <v>43,55</v>
      </c>
      <c r="M402" s="10" t="str">
        <f t="shared" si="67"/>
        <v>400,0.75</v>
      </c>
    </row>
    <row r="403" spans="4:13" x14ac:dyDescent="0.3">
      <c r="D403" s="9">
        <v>399</v>
      </c>
      <c r="E403" t="str">
        <f t="shared" si="68"/>
        <v>귀살 베기</v>
      </c>
      <c r="F403">
        <f t="shared" si="70"/>
        <v>60</v>
      </c>
      <c r="G403">
        <f t="shared" si="64"/>
        <v>120</v>
      </c>
      <c r="H403" t="str">
        <f t="shared" si="69"/>
        <v>흉수 베기</v>
      </c>
      <c r="I403">
        <f t="shared" si="71"/>
        <v>46</v>
      </c>
      <c r="J403">
        <f t="shared" si="65"/>
        <v>1750</v>
      </c>
      <c r="K403" s="10">
        <v>399</v>
      </c>
      <c r="L403" s="10" t="str">
        <f t="shared" si="66"/>
        <v>60,46</v>
      </c>
      <c r="M403" s="10" t="str">
        <f t="shared" si="67"/>
        <v>1.2,17.5</v>
      </c>
    </row>
    <row r="404" spans="4:13" x14ac:dyDescent="0.3">
      <c r="D404" s="10">
        <v>400</v>
      </c>
      <c r="E404" t="str">
        <f t="shared" si="68"/>
        <v>지옥 베기</v>
      </c>
      <c r="F404">
        <f t="shared" si="70"/>
        <v>35</v>
      </c>
      <c r="G404">
        <f t="shared" si="64"/>
        <v>375000</v>
      </c>
      <c r="H404" t="str">
        <f t="shared" si="69"/>
        <v>신선 베기</v>
      </c>
      <c r="I404">
        <f t="shared" si="71"/>
        <v>54</v>
      </c>
      <c r="J404">
        <f t="shared" si="65"/>
        <v>500</v>
      </c>
      <c r="K404" s="10">
        <v>400</v>
      </c>
      <c r="L404" s="10" t="str">
        <f t="shared" ref="L404:L426" si="72">IF(H404=0,F404&amp;",-1",F404&amp;","&amp;I404)</f>
        <v>35,54</v>
      </c>
      <c r="M404" s="10" t="str">
        <f t="shared" ref="M404:M426" si="73">IF(H404=0,G404/100&amp;","&amp;0,G404/100&amp;","&amp;J404/100)</f>
        <v>3750,5</v>
      </c>
    </row>
    <row r="405" spans="4:13" x14ac:dyDescent="0.3">
      <c r="D405" s="10">
        <v>401</v>
      </c>
      <c r="E405" t="str">
        <f t="shared" si="68"/>
        <v>천상 베기</v>
      </c>
      <c r="F405">
        <f t="shared" si="70"/>
        <v>36</v>
      </c>
      <c r="G405">
        <f t="shared" si="64"/>
        <v>192500</v>
      </c>
      <c r="H405" t="str">
        <f t="shared" si="69"/>
        <v>심연 베기</v>
      </c>
      <c r="I405">
        <f t="shared" si="71"/>
        <v>50</v>
      </c>
      <c r="J405">
        <f t="shared" si="65"/>
        <v>5575</v>
      </c>
      <c r="K405" s="10">
        <v>401</v>
      </c>
      <c r="L405" s="10" t="str">
        <f t="shared" si="72"/>
        <v>36,50</v>
      </c>
      <c r="M405" s="10" t="str">
        <f t="shared" si="73"/>
        <v>1925,55.75</v>
      </c>
    </row>
    <row r="406" spans="4:13" x14ac:dyDescent="0.3">
      <c r="D406" s="9">
        <v>402</v>
      </c>
      <c r="E406" t="str">
        <f t="shared" si="68"/>
        <v>귀신 베기</v>
      </c>
      <c r="F406">
        <f t="shared" si="70"/>
        <v>39</v>
      </c>
      <c r="G406">
        <f t="shared" si="64"/>
        <v>116500</v>
      </c>
      <c r="H406" t="str">
        <f t="shared" si="69"/>
        <v>섬광 베기</v>
      </c>
      <c r="I406">
        <f t="shared" si="71"/>
        <v>47</v>
      </c>
      <c r="J406">
        <f t="shared" si="65"/>
        <v>18750</v>
      </c>
      <c r="K406" s="10">
        <v>402</v>
      </c>
      <c r="L406" s="10" t="str">
        <f t="shared" si="72"/>
        <v>39,47</v>
      </c>
      <c r="M406" s="10" t="str">
        <f t="shared" si="73"/>
        <v>1165,187.5</v>
      </c>
    </row>
    <row r="407" spans="4:13" x14ac:dyDescent="0.3">
      <c r="D407" s="10">
        <v>403</v>
      </c>
      <c r="E407" t="str">
        <f t="shared" si="68"/>
        <v>금강 베기</v>
      </c>
      <c r="F407">
        <f t="shared" si="70"/>
        <v>43</v>
      </c>
      <c r="G407">
        <f t="shared" si="64"/>
        <v>40500</v>
      </c>
      <c r="H407" t="str">
        <f t="shared" si="69"/>
        <v>태극 베기</v>
      </c>
      <c r="I407">
        <f t="shared" si="71"/>
        <v>55</v>
      </c>
      <c r="J407">
        <f t="shared" si="65"/>
        <v>76</v>
      </c>
      <c r="K407" s="10">
        <v>403</v>
      </c>
      <c r="L407" s="10" t="str">
        <f t="shared" si="72"/>
        <v>43,55</v>
      </c>
      <c r="M407" s="10" t="str">
        <f t="shared" si="73"/>
        <v>405,0.76</v>
      </c>
    </row>
    <row r="408" spans="4:13" x14ac:dyDescent="0.3">
      <c r="D408" s="10">
        <v>404</v>
      </c>
      <c r="E408" t="str">
        <f t="shared" si="68"/>
        <v>귀살 베기</v>
      </c>
      <c r="F408">
        <f t="shared" si="70"/>
        <v>60</v>
      </c>
      <c r="G408">
        <f t="shared" si="64"/>
        <v>121</v>
      </c>
      <c r="H408" t="str">
        <f t="shared" si="69"/>
        <v>천구 베기</v>
      </c>
      <c r="I408">
        <f t="shared" si="71"/>
        <v>61</v>
      </c>
      <c r="J408">
        <f t="shared" si="65"/>
        <v>72.5</v>
      </c>
      <c r="K408" s="10">
        <v>404</v>
      </c>
      <c r="L408" s="10" t="str">
        <f t="shared" si="72"/>
        <v>60,61</v>
      </c>
      <c r="M408" s="10" t="str">
        <f t="shared" si="73"/>
        <v>1.21,0.725</v>
      </c>
    </row>
    <row r="409" spans="4:13" x14ac:dyDescent="0.3">
      <c r="D409" s="10">
        <v>405</v>
      </c>
      <c r="E409" t="str">
        <f t="shared" si="68"/>
        <v>지옥 베기</v>
      </c>
      <c r="F409">
        <f t="shared" si="70"/>
        <v>35</v>
      </c>
      <c r="G409">
        <f t="shared" si="64"/>
        <v>380000</v>
      </c>
      <c r="H409" t="str">
        <f t="shared" si="69"/>
        <v>신선 베기</v>
      </c>
      <c r="I409">
        <f t="shared" si="71"/>
        <v>54</v>
      </c>
      <c r="J409">
        <f t="shared" si="65"/>
        <v>505</v>
      </c>
      <c r="K409" s="10">
        <v>405</v>
      </c>
      <c r="L409" s="10" t="str">
        <f t="shared" si="72"/>
        <v>35,54</v>
      </c>
      <c r="M409" s="10" t="str">
        <f t="shared" si="73"/>
        <v>3800,5.05</v>
      </c>
    </row>
    <row r="410" spans="4:13" x14ac:dyDescent="0.3">
      <c r="D410" s="10">
        <v>406</v>
      </c>
      <c r="E410" t="str">
        <f t="shared" si="68"/>
        <v>천상 베기</v>
      </c>
      <c r="F410">
        <f t="shared" si="70"/>
        <v>36</v>
      </c>
      <c r="G410">
        <f t="shared" si="64"/>
        <v>195000</v>
      </c>
      <c r="H410" t="str">
        <f t="shared" si="69"/>
        <v>심연 베기</v>
      </c>
      <c r="I410">
        <f t="shared" si="71"/>
        <v>50</v>
      </c>
      <c r="J410">
        <f t="shared" si="65"/>
        <v>5650</v>
      </c>
      <c r="K410" s="10">
        <v>406</v>
      </c>
      <c r="L410" s="10" t="str">
        <f t="shared" si="72"/>
        <v>36,50</v>
      </c>
      <c r="M410" s="10" t="str">
        <f t="shared" si="73"/>
        <v>1950,56.5</v>
      </c>
    </row>
    <row r="411" spans="4:13" x14ac:dyDescent="0.3">
      <c r="D411" s="10">
        <v>407</v>
      </c>
      <c r="E411" t="str">
        <f t="shared" si="68"/>
        <v>귀신 베기</v>
      </c>
      <c r="F411">
        <f t="shared" si="70"/>
        <v>39</v>
      </c>
      <c r="G411">
        <f t="shared" si="64"/>
        <v>118000</v>
      </c>
      <c r="H411" t="str">
        <f t="shared" si="69"/>
        <v>섬광 베기</v>
      </c>
      <c r="I411">
        <f t="shared" si="71"/>
        <v>47</v>
      </c>
      <c r="J411">
        <f t="shared" si="65"/>
        <v>19000</v>
      </c>
      <c r="K411" s="10">
        <v>407</v>
      </c>
      <c r="L411" s="10" t="str">
        <f t="shared" si="72"/>
        <v>39,47</v>
      </c>
      <c r="M411" s="10" t="str">
        <f t="shared" si="73"/>
        <v>1180,190</v>
      </c>
    </row>
    <row r="412" spans="4:13" x14ac:dyDescent="0.3">
      <c r="D412" s="10">
        <v>408</v>
      </c>
      <c r="E412" t="str">
        <f t="shared" si="68"/>
        <v>금강 베기</v>
      </c>
      <c r="F412">
        <f t="shared" si="70"/>
        <v>43</v>
      </c>
      <c r="G412">
        <f t="shared" si="64"/>
        <v>41000</v>
      </c>
      <c r="H412" t="str">
        <f t="shared" si="69"/>
        <v>태극 베기</v>
      </c>
      <c r="I412">
        <f t="shared" si="71"/>
        <v>55</v>
      </c>
      <c r="J412">
        <f t="shared" si="65"/>
        <v>77</v>
      </c>
      <c r="K412" s="10">
        <v>408</v>
      </c>
      <c r="L412" s="10" t="str">
        <f t="shared" si="72"/>
        <v>43,55</v>
      </c>
      <c r="M412" s="10" t="str">
        <f t="shared" si="73"/>
        <v>410,0.77</v>
      </c>
    </row>
    <row r="413" spans="4:13" x14ac:dyDescent="0.3">
      <c r="D413" s="10">
        <v>409</v>
      </c>
      <c r="E413" t="str">
        <f t="shared" si="68"/>
        <v>귀살 베기</v>
      </c>
      <c r="F413">
        <f t="shared" si="70"/>
        <v>60</v>
      </c>
      <c r="G413">
        <f t="shared" si="64"/>
        <v>122</v>
      </c>
      <c r="H413" t="str">
        <f t="shared" si="69"/>
        <v>신수 베기</v>
      </c>
      <c r="I413">
        <f t="shared" si="71"/>
        <v>42</v>
      </c>
      <c r="J413">
        <f t="shared" si="65"/>
        <v>18000</v>
      </c>
      <c r="K413" s="10">
        <v>409</v>
      </c>
      <c r="L413" s="10" t="str">
        <f t="shared" si="72"/>
        <v>60,42</v>
      </c>
      <c r="M413" s="10" t="str">
        <f t="shared" si="73"/>
        <v>1.22,180</v>
      </c>
    </row>
    <row r="414" spans="4:13" x14ac:dyDescent="0.3">
      <c r="D414" s="9">
        <v>410</v>
      </c>
      <c r="E414" t="str">
        <f t="shared" si="68"/>
        <v>지옥 베기</v>
      </c>
      <c r="F414">
        <f t="shared" si="70"/>
        <v>35</v>
      </c>
      <c r="G414">
        <f t="shared" si="64"/>
        <v>385000</v>
      </c>
      <c r="H414" t="str">
        <f t="shared" si="69"/>
        <v>신선 베기</v>
      </c>
      <c r="I414">
        <f t="shared" si="71"/>
        <v>54</v>
      </c>
      <c r="J414">
        <f t="shared" si="65"/>
        <v>510</v>
      </c>
      <c r="K414" s="10">
        <v>410</v>
      </c>
      <c r="L414" s="10" t="str">
        <f t="shared" si="72"/>
        <v>35,54</v>
      </c>
      <c r="M414" s="10" t="str">
        <f t="shared" si="73"/>
        <v>3850,5.1</v>
      </c>
    </row>
    <row r="415" spans="4:13" x14ac:dyDescent="0.3">
      <c r="D415" s="10">
        <v>411</v>
      </c>
      <c r="E415" t="str">
        <f t="shared" si="68"/>
        <v>천상 베기</v>
      </c>
      <c r="F415">
        <f t="shared" si="70"/>
        <v>36</v>
      </c>
      <c r="G415">
        <f t="shared" si="64"/>
        <v>197500</v>
      </c>
      <c r="H415" t="str">
        <f t="shared" si="69"/>
        <v>심연 베기</v>
      </c>
      <c r="I415">
        <f t="shared" si="71"/>
        <v>50</v>
      </c>
      <c r="J415">
        <f t="shared" si="65"/>
        <v>5725</v>
      </c>
      <c r="K415" s="10">
        <v>411</v>
      </c>
      <c r="L415" s="10" t="str">
        <f t="shared" si="72"/>
        <v>36,50</v>
      </c>
      <c r="M415" s="10" t="str">
        <f t="shared" si="73"/>
        <v>1975,57.25</v>
      </c>
    </row>
    <row r="416" spans="4:13" x14ac:dyDescent="0.3">
      <c r="D416" s="10">
        <v>412</v>
      </c>
      <c r="E416" t="str">
        <f t="shared" si="68"/>
        <v>귀신 베기</v>
      </c>
      <c r="F416">
        <f t="shared" si="70"/>
        <v>39</v>
      </c>
      <c r="G416">
        <f t="shared" ref="G416:G479" si="74">G411+VLOOKUP(E416,$Q$20:$R$31,2,FALSE)</f>
        <v>119500</v>
      </c>
      <c r="H416" t="str">
        <f t="shared" si="69"/>
        <v>섬광 베기</v>
      </c>
      <c r="I416">
        <f t="shared" si="71"/>
        <v>47</v>
      </c>
      <c r="J416">
        <f t="shared" ref="J416:J479" si="75">IF(I416=42,J401+$R$23,IF(I416=46,J401+$R$24,IF(I416=61,J401+$R$30,J411+VLOOKUP(H416,$Q$20:$R$31,2,FALSE))))</f>
        <v>19250</v>
      </c>
      <c r="K416" s="10">
        <v>412</v>
      </c>
      <c r="L416" s="10" t="str">
        <f t="shared" si="72"/>
        <v>39,47</v>
      </c>
      <c r="M416" s="10" t="str">
        <f t="shared" si="73"/>
        <v>1195,192.5</v>
      </c>
    </row>
    <row r="417" spans="4:13" x14ac:dyDescent="0.3">
      <c r="D417" s="10">
        <v>413</v>
      </c>
      <c r="E417" t="str">
        <f t="shared" si="68"/>
        <v>금강 베기</v>
      </c>
      <c r="F417">
        <f t="shared" si="70"/>
        <v>43</v>
      </c>
      <c r="G417">
        <f t="shared" si="74"/>
        <v>41500</v>
      </c>
      <c r="H417" t="str">
        <f t="shared" si="69"/>
        <v>태극 베기</v>
      </c>
      <c r="I417">
        <f t="shared" si="71"/>
        <v>55</v>
      </c>
      <c r="J417">
        <f t="shared" si="75"/>
        <v>78</v>
      </c>
      <c r="K417" s="10">
        <v>413</v>
      </c>
      <c r="L417" s="10" t="str">
        <f t="shared" si="72"/>
        <v>43,55</v>
      </c>
      <c r="M417" s="10" t="str">
        <f t="shared" si="73"/>
        <v>415,0.78</v>
      </c>
    </row>
    <row r="418" spans="4:13" x14ac:dyDescent="0.3">
      <c r="D418" s="10">
        <v>414</v>
      </c>
      <c r="E418" t="str">
        <f t="shared" si="68"/>
        <v>귀살 베기</v>
      </c>
      <c r="F418">
        <f t="shared" si="70"/>
        <v>60</v>
      </c>
      <c r="G418">
        <f t="shared" si="74"/>
        <v>123</v>
      </c>
      <c r="H418" t="str">
        <f t="shared" si="69"/>
        <v>흉수 베기</v>
      </c>
      <c r="I418">
        <f t="shared" si="71"/>
        <v>46</v>
      </c>
      <c r="J418">
        <f t="shared" si="75"/>
        <v>1800</v>
      </c>
      <c r="K418" s="10">
        <v>414</v>
      </c>
      <c r="L418" s="10" t="str">
        <f t="shared" si="72"/>
        <v>60,46</v>
      </c>
      <c r="M418" s="10" t="str">
        <f t="shared" si="73"/>
        <v>1.23,18</v>
      </c>
    </row>
    <row r="419" spans="4:13" x14ac:dyDescent="0.3">
      <c r="D419" s="10">
        <v>415</v>
      </c>
      <c r="E419" t="str">
        <f t="shared" si="68"/>
        <v>지옥 베기</v>
      </c>
      <c r="F419">
        <f t="shared" si="70"/>
        <v>35</v>
      </c>
      <c r="G419">
        <f t="shared" si="74"/>
        <v>390000</v>
      </c>
      <c r="H419" t="str">
        <f t="shared" si="69"/>
        <v>신선 베기</v>
      </c>
      <c r="I419">
        <f t="shared" si="71"/>
        <v>54</v>
      </c>
      <c r="J419">
        <f t="shared" si="75"/>
        <v>515</v>
      </c>
      <c r="K419" s="10">
        <v>415</v>
      </c>
      <c r="L419" s="10" t="str">
        <f t="shared" si="72"/>
        <v>35,54</v>
      </c>
      <c r="M419" s="10" t="str">
        <f t="shared" si="73"/>
        <v>3900,5.15</v>
      </c>
    </row>
    <row r="420" spans="4:13" x14ac:dyDescent="0.3">
      <c r="D420" s="10">
        <v>416</v>
      </c>
      <c r="E420" t="str">
        <f t="shared" si="68"/>
        <v>천상 베기</v>
      </c>
      <c r="F420">
        <f t="shared" si="70"/>
        <v>36</v>
      </c>
      <c r="G420">
        <f t="shared" si="74"/>
        <v>200000</v>
      </c>
      <c r="H420" t="str">
        <f t="shared" si="69"/>
        <v>심연 베기</v>
      </c>
      <c r="I420">
        <f t="shared" si="71"/>
        <v>50</v>
      </c>
      <c r="J420">
        <f t="shared" si="75"/>
        <v>5800</v>
      </c>
      <c r="K420" s="10">
        <v>416</v>
      </c>
      <c r="L420" s="10" t="str">
        <f t="shared" si="72"/>
        <v>36,50</v>
      </c>
      <c r="M420" s="10" t="str">
        <f t="shared" si="73"/>
        <v>2000,58</v>
      </c>
    </row>
    <row r="421" spans="4:13" x14ac:dyDescent="0.3">
      <c r="D421" s="10">
        <v>417</v>
      </c>
      <c r="E421" t="str">
        <f t="shared" si="68"/>
        <v>귀신 베기</v>
      </c>
      <c r="F421">
        <f t="shared" si="70"/>
        <v>39</v>
      </c>
      <c r="G421">
        <f t="shared" si="74"/>
        <v>121000</v>
      </c>
      <c r="H421" t="str">
        <f t="shared" si="69"/>
        <v>섬광 베기</v>
      </c>
      <c r="I421">
        <f t="shared" si="71"/>
        <v>47</v>
      </c>
      <c r="J421">
        <f t="shared" si="75"/>
        <v>19500</v>
      </c>
      <c r="K421" s="10">
        <v>417</v>
      </c>
      <c r="L421" s="10" t="str">
        <f t="shared" si="72"/>
        <v>39,47</v>
      </c>
      <c r="M421" s="10" t="str">
        <f t="shared" si="73"/>
        <v>1210,195</v>
      </c>
    </row>
    <row r="422" spans="4:13" x14ac:dyDescent="0.3">
      <c r="D422" s="10">
        <v>418</v>
      </c>
      <c r="E422" t="str">
        <f t="shared" si="68"/>
        <v>금강 베기</v>
      </c>
      <c r="F422">
        <f t="shared" si="70"/>
        <v>43</v>
      </c>
      <c r="G422">
        <f t="shared" si="74"/>
        <v>42000</v>
      </c>
      <c r="H422" t="str">
        <f t="shared" si="69"/>
        <v>태극 베기</v>
      </c>
      <c r="I422">
        <f t="shared" si="71"/>
        <v>55</v>
      </c>
      <c r="J422">
        <f t="shared" si="75"/>
        <v>79</v>
      </c>
      <c r="K422" s="10">
        <v>418</v>
      </c>
      <c r="L422" s="10" t="str">
        <f t="shared" si="72"/>
        <v>43,55</v>
      </c>
      <c r="M422" s="10" t="str">
        <f t="shared" si="73"/>
        <v>420,0.79</v>
      </c>
    </row>
    <row r="423" spans="4:13" x14ac:dyDescent="0.3">
      <c r="D423" s="10">
        <v>419</v>
      </c>
      <c r="E423" t="str">
        <f t="shared" si="68"/>
        <v>귀살 베기</v>
      </c>
      <c r="F423">
        <f t="shared" si="70"/>
        <v>60</v>
      </c>
      <c r="G423">
        <f t="shared" si="74"/>
        <v>124</v>
      </c>
      <c r="H423" t="str">
        <f t="shared" si="69"/>
        <v>천구 베기</v>
      </c>
      <c r="I423">
        <f t="shared" si="71"/>
        <v>61</v>
      </c>
      <c r="J423">
        <f t="shared" si="75"/>
        <v>75</v>
      </c>
      <c r="K423" s="10">
        <v>419</v>
      </c>
      <c r="L423" s="10" t="str">
        <f t="shared" si="72"/>
        <v>60,61</v>
      </c>
      <c r="M423" s="10" t="str">
        <f t="shared" si="73"/>
        <v>1.24,0.75</v>
      </c>
    </row>
    <row r="424" spans="4:13" x14ac:dyDescent="0.3">
      <c r="D424" s="10">
        <v>420</v>
      </c>
      <c r="E424" t="str">
        <f t="shared" si="68"/>
        <v>지옥 베기</v>
      </c>
      <c r="F424">
        <f t="shared" si="70"/>
        <v>35</v>
      </c>
      <c r="G424">
        <f t="shared" si="74"/>
        <v>395000</v>
      </c>
      <c r="H424" t="str">
        <f t="shared" si="69"/>
        <v>신선 베기</v>
      </c>
      <c r="I424">
        <f t="shared" si="71"/>
        <v>54</v>
      </c>
      <c r="J424">
        <f t="shared" si="75"/>
        <v>520</v>
      </c>
      <c r="K424" s="10">
        <v>420</v>
      </c>
      <c r="L424" s="10" t="str">
        <f t="shared" si="72"/>
        <v>35,54</v>
      </c>
      <c r="M424" s="10" t="str">
        <f t="shared" si="73"/>
        <v>3950,5.2</v>
      </c>
    </row>
    <row r="425" spans="4:13" x14ac:dyDescent="0.3">
      <c r="D425" s="10">
        <v>421</v>
      </c>
      <c r="E425" t="str">
        <f t="shared" si="68"/>
        <v>천상 베기</v>
      </c>
      <c r="F425">
        <f t="shared" si="70"/>
        <v>36</v>
      </c>
      <c r="G425">
        <f t="shared" si="74"/>
        <v>202500</v>
      </c>
      <c r="H425" t="str">
        <f t="shared" si="69"/>
        <v>심연 베기</v>
      </c>
      <c r="I425">
        <f t="shared" si="71"/>
        <v>50</v>
      </c>
      <c r="J425">
        <f t="shared" si="75"/>
        <v>5875</v>
      </c>
      <c r="K425" s="10">
        <v>421</v>
      </c>
      <c r="L425" s="10" t="str">
        <f t="shared" si="72"/>
        <v>36,50</v>
      </c>
      <c r="M425" s="10" t="str">
        <f t="shared" si="73"/>
        <v>2025,58.75</v>
      </c>
    </row>
    <row r="426" spans="4:13" x14ac:dyDescent="0.3">
      <c r="D426" s="9">
        <v>422</v>
      </c>
      <c r="E426" t="str">
        <f t="shared" si="68"/>
        <v>귀신 베기</v>
      </c>
      <c r="F426">
        <f t="shared" si="70"/>
        <v>39</v>
      </c>
      <c r="G426">
        <f t="shared" si="74"/>
        <v>122500</v>
      </c>
      <c r="H426" t="str">
        <f t="shared" si="69"/>
        <v>섬광 베기</v>
      </c>
      <c r="I426">
        <f t="shared" si="71"/>
        <v>47</v>
      </c>
      <c r="J426">
        <f t="shared" si="75"/>
        <v>19750</v>
      </c>
      <c r="K426" s="10">
        <v>422</v>
      </c>
      <c r="L426" s="10" t="str">
        <f t="shared" si="72"/>
        <v>39,47</v>
      </c>
      <c r="M426" s="10" t="str">
        <f t="shared" si="73"/>
        <v>1225,197.5</v>
      </c>
    </row>
    <row r="427" spans="4:13" x14ac:dyDescent="0.3">
      <c r="D427" s="10">
        <v>423</v>
      </c>
      <c r="E427" t="str">
        <f t="shared" si="68"/>
        <v>금강 베기</v>
      </c>
      <c r="F427">
        <f t="shared" si="70"/>
        <v>43</v>
      </c>
      <c r="G427">
        <f t="shared" si="74"/>
        <v>42500</v>
      </c>
      <c r="H427" t="str">
        <f t="shared" si="69"/>
        <v>태극 베기</v>
      </c>
      <c r="I427">
        <f t="shared" si="71"/>
        <v>55</v>
      </c>
      <c r="J427">
        <f t="shared" si="75"/>
        <v>80</v>
      </c>
      <c r="K427" s="10">
        <v>423</v>
      </c>
      <c r="L427" s="10" t="str">
        <f t="shared" ref="L427:L490" si="76">IF(H427=0,F427&amp;",-1",F427&amp;","&amp;I427)</f>
        <v>43,55</v>
      </c>
      <c r="M427" s="10" t="str">
        <f t="shared" ref="M427:M490" si="77">IF(H427=0,G427/100&amp;","&amp;0,G427/100&amp;","&amp;J427/100)</f>
        <v>425,0.8</v>
      </c>
    </row>
    <row r="428" spans="4:13" x14ac:dyDescent="0.3">
      <c r="D428" s="10">
        <v>424</v>
      </c>
      <c r="E428" t="str">
        <f t="shared" si="68"/>
        <v>귀살 베기</v>
      </c>
      <c r="F428">
        <f t="shared" si="70"/>
        <v>60</v>
      </c>
      <c r="G428">
        <f t="shared" si="74"/>
        <v>125</v>
      </c>
      <c r="H428" t="str">
        <f t="shared" si="69"/>
        <v>신수 베기</v>
      </c>
      <c r="I428">
        <f t="shared" si="71"/>
        <v>42</v>
      </c>
      <c r="J428">
        <f t="shared" si="75"/>
        <v>18500</v>
      </c>
      <c r="K428" s="10">
        <v>424</v>
      </c>
      <c r="L428" s="10" t="str">
        <f t="shared" si="76"/>
        <v>60,42</v>
      </c>
      <c r="M428" s="10" t="str">
        <f t="shared" si="77"/>
        <v>1.25,185</v>
      </c>
    </row>
    <row r="429" spans="4:13" x14ac:dyDescent="0.3">
      <c r="D429" s="9">
        <v>425</v>
      </c>
      <c r="E429" t="str">
        <f t="shared" si="68"/>
        <v>지옥 베기</v>
      </c>
      <c r="F429">
        <f t="shared" si="70"/>
        <v>35</v>
      </c>
      <c r="G429">
        <f t="shared" si="74"/>
        <v>400000</v>
      </c>
      <c r="H429" t="str">
        <f t="shared" si="69"/>
        <v>신선 베기</v>
      </c>
      <c r="I429">
        <f t="shared" si="71"/>
        <v>54</v>
      </c>
      <c r="J429">
        <f t="shared" si="75"/>
        <v>525</v>
      </c>
      <c r="K429" s="10">
        <v>425</v>
      </c>
      <c r="L429" s="10" t="str">
        <f t="shared" si="76"/>
        <v>35,54</v>
      </c>
      <c r="M429" s="10" t="str">
        <f t="shared" si="77"/>
        <v>4000,5.25</v>
      </c>
    </row>
    <row r="430" spans="4:13" x14ac:dyDescent="0.3">
      <c r="D430" s="10">
        <v>426</v>
      </c>
      <c r="E430" t="str">
        <f t="shared" si="68"/>
        <v>천상 베기</v>
      </c>
      <c r="F430">
        <f t="shared" si="70"/>
        <v>36</v>
      </c>
      <c r="G430">
        <f t="shared" si="74"/>
        <v>205000</v>
      </c>
      <c r="H430" t="str">
        <f t="shared" si="69"/>
        <v>심연 베기</v>
      </c>
      <c r="I430">
        <f t="shared" si="71"/>
        <v>50</v>
      </c>
      <c r="J430">
        <f t="shared" si="75"/>
        <v>5950</v>
      </c>
      <c r="K430" s="10">
        <v>426</v>
      </c>
      <c r="L430" s="10" t="str">
        <f t="shared" si="76"/>
        <v>36,50</v>
      </c>
      <c r="M430" s="10" t="str">
        <f t="shared" si="77"/>
        <v>2050,59.5</v>
      </c>
    </row>
    <row r="431" spans="4:13" x14ac:dyDescent="0.3">
      <c r="D431" s="10">
        <v>427</v>
      </c>
      <c r="E431" t="str">
        <f t="shared" si="68"/>
        <v>귀신 베기</v>
      </c>
      <c r="F431">
        <f t="shared" si="70"/>
        <v>39</v>
      </c>
      <c r="G431">
        <f t="shared" si="74"/>
        <v>124000</v>
      </c>
      <c r="H431" t="str">
        <f t="shared" si="69"/>
        <v>섬광 베기</v>
      </c>
      <c r="I431">
        <f t="shared" si="71"/>
        <v>47</v>
      </c>
      <c r="J431">
        <f t="shared" si="75"/>
        <v>20000</v>
      </c>
      <c r="K431" s="10">
        <v>427</v>
      </c>
      <c r="L431" s="10" t="str">
        <f t="shared" si="76"/>
        <v>39,47</v>
      </c>
      <c r="M431" s="10" t="str">
        <f t="shared" si="77"/>
        <v>1240,200</v>
      </c>
    </row>
    <row r="432" spans="4:13" x14ac:dyDescent="0.3">
      <c r="D432" s="10">
        <v>428</v>
      </c>
      <c r="E432" t="str">
        <f t="shared" si="68"/>
        <v>금강 베기</v>
      </c>
      <c r="F432">
        <f t="shared" si="70"/>
        <v>43</v>
      </c>
      <c r="G432">
        <f t="shared" si="74"/>
        <v>43000</v>
      </c>
      <c r="H432" t="str">
        <f t="shared" si="69"/>
        <v>태극 베기</v>
      </c>
      <c r="I432">
        <f t="shared" si="71"/>
        <v>55</v>
      </c>
      <c r="J432">
        <f t="shared" si="75"/>
        <v>81</v>
      </c>
      <c r="K432" s="10">
        <v>428</v>
      </c>
      <c r="L432" s="10" t="str">
        <f t="shared" si="76"/>
        <v>43,55</v>
      </c>
      <c r="M432" s="10" t="str">
        <f t="shared" si="77"/>
        <v>430,0.81</v>
      </c>
    </row>
    <row r="433" spans="4:13" x14ac:dyDescent="0.3">
      <c r="D433" s="10">
        <v>429</v>
      </c>
      <c r="E433" t="str">
        <f t="shared" si="68"/>
        <v>귀살 베기</v>
      </c>
      <c r="F433">
        <f t="shared" si="70"/>
        <v>60</v>
      </c>
      <c r="G433">
        <f t="shared" si="74"/>
        <v>126</v>
      </c>
      <c r="H433" t="str">
        <f t="shared" si="69"/>
        <v>흉수 베기</v>
      </c>
      <c r="I433">
        <f t="shared" si="71"/>
        <v>46</v>
      </c>
      <c r="J433">
        <f t="shared" si="75"/>
        <v>1850</v>
      </c>
      <c r="K433" s="10">
        <v>429</v>
      </c>
      <c r="L433" s="10" t="str">
        <f t="shared" si="76"/>
        <v>60,46</v>
      </c>
      <c r="M433" s="10" t="str">
        <f t="shared" si="77"/>
        <v>1.26,18.5</v>
      </c>
    </row>
    <row r="434" spans="4:13" x14ac:dyDescent="0.3">
      <c r="D434" s="10">
        <v>430</v>
      </c>
      <c r="E434" t="str">
        <f t="shared" si="68"/>
        <v>지옥 베기</v>
      </c>
      <c r="F434">
        <f t="shared" si="70"/>
        <v>35</v>
      </c>
      <c r="G434">
        <f t="shared" si="74"/>
        <v>405000</v>
      </c>
      <c r="H434" t="str">
        <f t="shared" si="69"/>
        <v>신선 베기</v>
      </c>
      <c r="I434">
        <f t="shared" si="71"/>
        <v>54</v>
      </c>
      <c r="J434">
        <f t="shared" si="75"/>
        <v>530</v>
      </c>
      <c r="K434" s="10">
        <v>430</v>
      </c>
      <c r="L434" s="10" t="str">
        <f t="shared" si="76"/>
        <v>35,54</v>
      </c>
      <c r="M434" s="10" t="str">
        <f t="shared" si="77"/>
        <v>4050,5.3</v>
      </c>
    </row>
    <row r="435" spans="4:13" x14ac:dyDescent="0.3">
      <c r="D435" s="10">
        <v>431</v>
      </c>
      <c r="E435" t="str">
        <f t="shared" si="68"/>
        <v>천상 베기</v>
      </c>
      <c r="F435">
        <f t="shared" si="70"/>
        <v>36</v>
      </c>
      <c r="G435">
        <f t="shared" si="74"/>
        <v>207500</v>
      </c>
      <c r="H435" t="str">
        <f t="shared" si="69"/>
        <v>심연 베기</v>
      </c>
      <c r="I435">
        <f t="shared" si="71"/>
        <v>50</v>
      </c>
      <c r="J435">
        <f t="shared" si="75"/>
        <v>6025</v>
      </c>
      <c r="K435" s="10">
        <v>431</v>
      </c>
      <c r="L435" s="10" t="str">
        <f t="shared" si="76"/>
        <v>36,50</v>
      </c>
      <c r="M435" s="10" t="str">
        <f t="shared" si="77"/>
        <v>2075,60.25</v>
      </c>
    </row>
    <row r="436" spans="4:13" x14ac:dyDescent="0.3">
      <c r="D436" s="10">
        <v>432</v>
      </c>
      <c r="E436" t="str">
        <f t="shared" si="68"/>
        <v>귀신 베기</v>
      </c>
      <c r="F436">
        <f t="shared" si="70"/>
        <v>39</v>
      </c>
      <c r="G436">
        <f t="shared" si="74"/>
        <v>125500</v>
      </c>
      <c r="H436" t="str">
        <f t="shared" si="69"/>
        <v>섬광 베기</v>
      </c>
      <c r="I436">
        <f t="shared" si="71"/>
        <v>47</v>
      </c>
      <c r="J436">
        <f t="shared" si="75"/>
        <v>20250</v>
      </c>
      <c r="K436" s="10">
        <v>432</v>
      </c>
      <c r="L436" s="10" t="str">
        <f t="shared" si="76"/>
        <v>39,47</v>
      </c>
      <c r="M436" s="10" t="str">
        <f t="shared" si="77"/>
        <v>1255,202.5</v>
      </c>
    </row>
    <row r="437" spans="4:13" x14ac:dyDescent="0.3">
      <c r="D437" s="9">
        <v>433</v>
      </c>
      <c r="E437" t="str">
        <f t="shared" si="68"/>
        <v>금강 베기</v>
      </c>
      <c r="F437">
        <f t="shared" si="70"/>
        <v>43</v>
      </c>
      <c r="G437">
        <f t="shared" si="74"/>
        <v>43500</v>
      </c>
      <c r="H437" t="str">
        <f t="shared" si="69"/>
        <v>태극 베기</v>
      </c>
      <c r="I437">
        <f t="shared" si="71"/>
        <v>55</v>
      </c>
      <c r="J437">
        <f t="shared" si="75"/>
        <v>82</v>
      </c>
      <c r="K437" s="10">
        <v>433</v>
      </c>
      <c r="L437" s="10" t="str">
        <f t="shared" si="76"/>
        <v>43,55</v>
      </c>
      <c r="M437" s="10" t="str">
        <f t="shared" si="77"/>
        <v>435,0.82</v>
      </c>
    </row>
    <row r="438" spans="4:13" x14ac:dyDescent="0.3">
      <c r="D438" s="10">
        <v>434</v>
      </c>
      <c r="E438" t="str">
        <f t="shared" si="68"/>
        <v>귀살 베기</v>
      </c>
      <c r="F438">
        <f t="shared" si="70"/>
        <v>60</v>
      </c>
      <c r="G438">
        <f t="shared" si="74"/>
        <v>127</v>
      </c>
      <c r="H438" t="str">
        <f t="shared" si="69"/>
        <v>천구 베기</v>
      </c>
      <c r="I438">
        <f t="shared" si="71"/>
        <v>61</v>
      </c>
      <c r="J438">
        <f t="shared" si="75"/>
        <v>77.5</v>
      </c>
      <c r="K438" s="10">
        <v>434</v>
      </c>
      <c r="L438" s="10" t="str">
        <f t="shared" si="76"/>
        <v>60,61</v>
      </c>
      <c r="M438" s="10" t="str">
        <f t="shared" si="77"/>
        <v>1.27,0.775</v>
      </c>
    </row>
    <row r="439" spans="4:13" x14ac:dyDescent="0.3">
      <c r="D439" s="10">
        <v>435</v>
      </c>
      <c r="E439" t="str">
        <f t="shared" ref="E439:E502" si="78">E434</f>
        <v>지옥 베기</v>
      </c>
      <c r="F439">
        <f t="shared" si="70"/>
        <v>35</v>
      </c>
      <c r="G439">
        <f t="shared" si="74"/>
        <v>410000</v>
      </c>
      <c r="H439" t="str">
        <f t="shared" si="69"/>
        <v>신선 베기</v>
      </c>
      <c r="I439">
        <f t="shared" si="71"/>
        <v>54</v>
      </c>
      <c r="J439">
        <f t="shared" si="75"/>
        <v>535</v>
      </c>
      <c r="K439" s="10">
        <v>435</v>
      </c>
      <c r="L439" s="10" t="str">
        <f t="shared" si="76"/>
        <v>35,54</v>
      </c>
      <c r="M439" s="10" t="str">
        <f t="shared" si="77"/>
        <v>4100,5.35</v>
      </c>
    </row>
    <row r="440" spans="4:13" x14ac:dyDescent="0.3">
      <c r="D440" s="10">
        <v>436</v>
      </c>
      <c r="E440" t="str">
        <f t="shared" si="78"/>
        <v>천상 베기</v>
      </c>
      <c r="F440">
        <f t="shared" si="70"/>
        <v>36</v>
      </c>
      <c r="G440">
        <f t="shared" si="74"/>
        <v>210000</v>
      </c>
      <c r="H440" t="str">
        <f t="shared" si="69"/>
        <v>심연 베기</v>
      </c>
      <c r="I440">
        <f t="shared" si="71"/>
        <v>50</v>
      </c>
      <c r="J440">
        <f t="shared" si="75"/>
        <v>6100</v>
      </c>
      <c r="K440" s="10">
        <v>436</v>
      </c>
      <c r="L440" s="10" t="str">
        <f t="shared" si="76"/>
        <v>36,50</v>
      </c>
      <c r="M440" s="10" t="str">
        <f t="shared" si="77"/>
        <v>2100,61</v>
      </c>
    </row>
    <row r="441" spans="4:13" x14ac:dyDescent="0.3">
      <c r="D441" s="10">
        <v>437</v>
      </c>
      <c r="E441" t="str">
        <f t="shared" si="78"/>
        <v>귀신 베기</v>
      </c>
      <c r="F441">
        <f t="shared" si="70"/>
        <v>39</v>
      </c>
      <c r="G441">
        <f t="shared" si="74"/>
        <v>127000</v>
      </c>
      <c r="H441" t="str">
        <f t="shared" si="69"/>
        <v>섬광 베기</v>
      </c>
      <c r="I441">
        <f t="shared" si="71"/>
        <v>47</v>
      </c>
      <c r="J441">
        <f t="shared" si="75"/>
        <v>20500</v>
      </c>
      <c r="K441" s="10">
        <v>437</v>
      </c>
      <c r="L441" s="10" t="str">
        <f t="shared" si="76"/>
        <v>39,47</v>
      </c>
      <c r="M441" s="10" t="str">
        <f t="shared" si="77"/>
        <v>1270,205</v>
      </c>
    </row>
    <row r="442" spans="4:13" x14ac:dyDescent="0.3">
      <c r="D442" s="10">
        <v>438</v>
      </c>
      <c r="E442" t="str">
        <f t="shared" si="78"/>
        <v>금강 베기</v>
      </c>
      <c r="F442">
        <f t="shared" si="70"/>
        <v>43</v>
      </c>
      <c r="G442">
        <f t="shared" si="74"/>
        <v>44000</v>
      </c>
      <c r="H442" t="str">
        <f t="shared" si="69"/>
        <v>태극 베기</v>
      </c>
      <c r="I442">
        <f t="shared" si="71"/>
        <v>55</v>
      </c>
      <c r="J442">
        <f t="shared" si="75"/>
        <v>83</v>
      </c>
      <c r="K442" s="10">
        <v>438</v>
      </c>
      <c r="L442" s="10" t="str">
        <f t="shared" si="76"/>
        <v>43,55</v>
      </c>
      <c r="M442" s="10" t="str">
        <f t="shared" si="77"/>
        <v>440,0.83</v>
      </c>
    </row>
    <row r="443" spans="4:13" x14ac:dyDescent="0.3">
      <c r="D443" s="10">
        <v>439</v>
      </c>
      <c r="E443" t="str">
        <f t="shared" si="78"/>
        <v>귀살 베기</v>
      </c>
      <c r="F443">
        <f t="shared" si="70"/>
        <v>60</v>
      </c>
      <c r="G443">
        <f t="shared" si="74"/>
        <v>128</v>
      </c>
      <c r="H443" t="str">
        <f t="shared" si="69"/>
        <v>신수 베기</v>
      </c>
      <c r="I443">
        <f t="shared" si="71"/>
        <v>42</v>
      </c>
      <c r="J443">
        <f t="shared" si="75"/>
        <v>19000</v>
      </c>
      <c r="K443" s="10">
        <v>439</v>
      </c>
      <c r="L443" s="10" t="str">
        <f t="shared" si="76"/>
        <v>60,42</v>
      </c>
      <c r="M443" s="10" t="str">
        <f t="shared" si="77"/>
        <v>1.28,190</v>
      </c>
    </row>
    <row r="444" spans="4:13" x14ac:dyDescent="0.3">
      <c r="D444" s="10">
        <v>440</v>
      </c>
      <c r="E444" t="str">
        <f t="shared" si="78"/>
        <v>지옥 베기</v>
      </c>
      <c r="F444">
        <f t="shared" si="70"/>
        <v>35</v>
      </c>
      <c r="G444">
        <f t="shared" si="74"/>
        <v>415000</v>
      </c>
      <c r="H444" t="str">
        <f t="shared" si="69"/>
        <v>신선 베기</v>
      </c>
      <c r="I444">
        <f t="shared" si="71"/>
        <v>54</v>
      </c>
      <c r="J444">
        <f t="shared" si="75"/>
        <v>540</v>
      </c>
      <c r="K444" s="10">
        <v>440</v>
      </c>
      <c r="L444" s="10" t="str">
        <f t="shared" si="76"/>
        <v>35,54</v>
      </c>
      <c r="M444" s="10" t="str">
        <f t="shared" si="77"/>
        <v>4150,5.4</v>
      </c>
    </row>
    <row r="445" spans="4:13" x14ac:dyDescent="0.3">
      <c r="D445" s="10">
        <v>441</v>
      </c>
      <c r="E445" t="str">
        <f t="shared" si="78"/>
        <v>천상 베기</v>
      </c>
      <c r="F445">
        <f t="shared" si="70"/>
        <v>36</v>
      </c>
      <c r="G445">
        <f t="shared" si="74"/>
        <v>212500</v>
      </c>
      <c r="H445" t="str">
        <f t="shared" si="69"/>
        <v>심연 베기</v>
      </c>
      <c r="I445">
        <f t="shared" si="71"/>
        <v>50</v>
      </c>
      <c r="J445">
        <f t="shared" si="75"/>
        <v>6175</v>
      </c>
      <c r="K445" s="10">
        <v>441</v>
      </c>
      <c r="L445" s="10" t="str">
        <f t="shared" si="76"/>
        <v>36,50</v>
      </c>
      <c r="M445" s="10" t="str">
        <f t="shared" si="77"/>
        <v>2125,61.75</v>
      </c>
    </row>
    <row r="446" spans="4:13" x14ac:dyDescent="0.3">
      <c r="D446" s="10">
        <v>442</v>
      </c>
      <c r="E446" t="str">
        <f t="shared" si="78"/>
        <v>귀신 베기</v>
      </c>
      <c r="F446">
        <f t="shared" si="70"/>
        <v>39</v>
      </c>
      <c r="G446">
        <f t="shared" si="74"/>
        <v>128500</v>
      </c>
      <c r="H446" t="str">
        <f t="shared" si="69"/>
        <v>섬광 베기</v>
      </c>
      <c r="I446">
        <f t="shared" si="71"/>
        <v>47</v>
      </c>
      <c r="J446">
        <f t="shared" si="75"/>
        <v>20750</v>
      </c>
      <c r="K446" s="10">
        <v>442</v>
      </c>
      <c r="L446" s="10" t="str">
        <f t="shared" si="76"/>
        <v>39,47</v>
      </c>
      <c r="M446" s="10" t="str">
        <f t="shared" si="77"/>
        <v>1285,207.5</v>
      </c>
    </row>
    <row r="447" spans="4:13" x14ac:dyDescent="0.3">
      <c r="D447" s="10">
        <v>443</v>
      </c>
      <c r="E447" t="str">
        <f t="shared" si="78"/>
        <v>금강 베기</v>
      </c>
      <c r="F447">
        <f t="shared" si="70"/>
        <v>43</v>
      </c>
      <c r="G447">
        <f t="shared" si="74"/>
        <v>44500</v>
      </c>
      <c r="H447" t="str">
        <f t="shared" si="69"/>
        <v>태극 베기</v>
      </c>
      <c r="I447">
        <f t="shared" si="71"/>
        <v>55</v>
      </c>
      <c r="J447">
        <f t="shared" si="75"/>
        <v>84</v>
      </c>
      <c r="K447" s="10">
        <v>443</v>
      </c>
      <c r="L447" s="10" t="str">
        <f t="shared" si="76"/>
        <v>43,55</v>
      </c>
      <c r="M447" s="10" t="str">
        <f t="shared" si="77"/>
        <v>445,0.84</v>
      </c>
    </row>
    <row r="448" spans="4:13" x14ac:dyDescent="0.3">
      <c r="D448" s="10">
        <v>444</v>
      </c>
      <c r="E448" t="str">
        <f t="shared" si="78"/>
        <v>귀살 베기</v>
      </c>
      <c r="F448">
        <f t="shared" si="70"/>
        <v>60</v>
      </c>
      <c r="G448">
        <f t="shared" si="74"/>
        <v>129</v>
      </c>
      <c r="H448" t="str">
        <f t="shared" si="69"/>
        <v>흉수 베기</v>
      </c>
      <c r="I448">
        <f t="shared" si="71"/>
        <v>46</v>
      </c>
      <c r="J448">
        <f t="shared" si="75"/>
        <v>1900</v>
      </c>
      <c r="K448" s="10">
        <v>444</v>
      </c>
      <c r="L448" s="10" t="str">
        <f t="shared" si="76"/>
        <v>60,46</v>
      </c>
      <c r="M448" s="10" t="str">
        <f t="shared" si="77"/>
        <v>1.29,19</v>
      </c>
    </row>
    <row r="449" spans="4:13" x14ac:dyDescent="0.3">
      <c r="D449" s="9">
        <v>445</v>
      </c>
      <c r="E449" t="str">
        <f t="shared" si="78"/>
        <v>지옥 베기</v>
      </c>
      <c r="F449">
        <f t="shared" si="70"/>
        <v>35</v>
      </c>
      <c r="G449">
        <f t="shared" si="74"/>
        <v>420000</v>
      </c>
      <c r="H449" t="str">
        <f t="shared" ref="H449:H512" si="79">H434</f>
        <v>신선 베기</v>
      </c>
      <c r="I449">
        <f t="shared" si="71"/>
        <v>54</v>
      </c>
      <c r="J449">
        <f t="shared" si="75"/>
        <v>545</v>
      </c>
      <c r="K449" s="10">
        <v>445</v>
      </c>
      <c r="L449" s="10" t="str">
        <f t="shared" si="76"/>
        <v>35,54</v>
      </c>
      <c r="M449" s="10" t="str">
        <f t="shared" si="77"/>
        <v>4200,5.45</v>
      </c>
    </row>
    <row r="450" spans="4:13" x14ac:dyDescent="0.3">
      <c r="D450" s="10">
        <v>446</v>
      </c>
      <c r="E450" t="str">
        <f t="shared" si="78"/>
        <v>천상 베기</v>
      </c>
      <c r="F450">
        <f t="shared" si="70"/>
        <v>36</v>
      </c>
      <c r="G450">
        <f t="shared" si="74"/>
        <v>215000</v>
      </c>
      <c r="H450" t="str">
        <f t="shared" si="79"/>
        <v>심연 베기</v>
      </c>
      <c r="I450">
        <f t="shared" si="71"/>
        <v>50</v>
      </c>
      <c r="J450">
        <f t="shared" si="75"/>
        <v>6250</v>
      </c>
      <c r="K450" s="10">
        <v>446</v>
      </c>
      <c r="L450" s="10" t="str">
        <f t="shared" si="76"/>
        <v>36,50</v>
      </c>
      <c r="M450" s="10" t="str">
        <f t="shared" si="77"/>
        <v>2150,62.5</v>
      </c>
    </row>
    <row r="451" spans="4:13" x14ac:dyDescent="0.3">
      <c r="D451" s="10">
        <v>447</v>
      </c>
      <c r="E451" t="str">
        <f t="shared" si="78"/>
        <v>귀신 베기</v>
      </c>
      <c r="F451">
        <f t="shared" si="70"/>
        <v>39</v>
      </c>
      <c r="G451">
        <f t="shared" si="74"/>
        <v>130000</v>
      </c>
      <c r="H451" t="str">
        <f t="shared" si="79"/>
        <v>섬광 베기</v>
      </c>
      <c r="I451">
        <f t="shared" si="71"/>
        <v>47</v>
      </c>
      <c r="J451">
        <f t="shared" si="75"/>
        <v>21000</v>
      </c>
      <c r="K451" s="10">
        <v>447</v>
      </c>
      <c r="L451" s="10" t="str">
        <f t="shared" si="76"/>
        <v>39,47</v>
      </c>
      <c r="M451" s="10" t="str">
        <f t="shared" si="77"/>
        <v>1300,210</v>
      </c>
    </row>
    <row r="452" spans="4:13" x14ac:dyDescent="0.3">
      <c r="D452" s="9">
        <v>448</v>
      </c>
      <c r="E452" t="str">
        <f t="shared" si="78"/>
        <v>금강 베기</v>
      </c>
      <c r="F452">
        <f t="shared" ref="F452:F504" si="80">VLOOKUP(E452,$Q:$R,2,FALSE)</f>
        <v>43</v>
      </c>
      <c r="G452">
        <f t="shared" si="74"/>
        <v>45000</v>
      </c>
      <c r="H452" t="str">
        <f t="shared" si="79"/>
        <v>태극 베기</v>
      </c>
      <c r="I452">
        <f t="shared" si="71"/>
        <v>55</v>
      </c>
      <c r="J452">
        <f t="shared" si="75"/>
        <v>85</v>
      </c>
      <c r="K452" s="10">
        <v>448</v>
      </c>
      <c r="L452" s="10" t="str">
        <f t="shared" si="76"/>
        <v>43,55</v>
      </c>
      <c r="M452" s="10" t="str">
        <f t="shared" si="77"/>
        <v>450,0.85</v>
      </c>
    </row>
    <row r="453" spans="4:13" x14ac:dyDescent="0.3">
      <c r="D453" s="10">
        <v>449</v>
      </c>
      <c r="E453" t="str">
        <f t="shared" si="78"/>
        <v>귀살 베기</v>
      </c>
      <c r="F453">
        <f t="shared" si="80"/>
        <v>60</v>
      </c>
      <c r="G453">
        <f t="shared" si="74"/>
        <v>130</v>
      </c>
      <c r="H453" t="str">
        <f t="shared" si="79"/>
        <v>천구 베기</v>
      </c>
      <c r="I453">
        <f t="shared" si="71"/>
        <v>61</v>
      </c>
      <c r="J453">
        <f t="shared" si="75"/>
        <v>80</v>
      </c>
      <c r="K453" s="10">
        <v>449</v>
      </c>
      <c r="L453" s="10" t="str">
        <f t="shared" si="76"/>
        <v>60,61</v>
      </c>
      <c r="M453" s="10" t="str">
        <f t="shared" si="77"/>
        <v>1.3,0.8</v>
      </c>
    </row>
    <row r="454" spans="4:13" x14ac:dyDescent="0.3">
      <c r="D454" s="10">
        <v>450</v>
      </c>
      <c r="E454" t="str">
        <f t="shared" si="78"/>
        <v>지옥 베기</v>
      </c>
      <c r="F454">
        <f t="shared" si="80"/>
        <v>35</v>
      </c>
      <c r="G454">
        <f t="shared" si="74"/>
        <v>425000</v>
      </c>
      <c r="H454" t="str">
        <f t="shared" si="79"/>
        <v>신선 베기</v>
      </c>
      <c r="I454">
        <f t="shared" si="71"/>
        <v>54</v>
      </c>
      <c r="J454">
        <f t="shared" si="75"/>
        <v>550</v>
      </c>
      <c r="K454" s="10">
        <v>450</v>
      </c>
      <c r="L454" s="10" t="str">
        <f t="shared" si="76"/>
        <v>35,54</v>
      </c>
      <c r="M454" s="10" t="str">
        <f t="shared" si="77"/>
        <v>4250,5.5</v>
      </c>
    </row>
    <row r="455" spans="4:13" x14ac:dyDescent="0.3">
      <c r="D455" s="10">
        <v>451</v>
      </c>
      <c r="E455" t="str">
        <f t="shared" si="78"/>
        <v>천상 베기</v>
      </c>
      <c r="F455">
        <f t="shared" si="80"/>
        <v>36</v>
      </c>
      <c r="G455">
        <f t="shared" si="74"/>
        <v>217500</v>
      </c>
      <c r="H455" t="str">
        <f t="shared" si="79"/>
        <v>심연 베기</v>
      </c>
      <c r="I455">
        <f t="shared" si="71"/>
        <v>50</v>
      </c>
      <c r="J455">
        <f t="shared" si="75"/>
        <v>6325</v>
      </c>
      <c r="K455" s="10">
        <v>451</v>
      </c>
      <c r="L455" s="10" t="str">
        <f t="shared" si="76"/>
        <v>36,50</v>
      </c>
      <c r="M455" s="10" t="str">
        <f t="shared" si="77"/>
        <v>2175,63.25</v>
      </c>
    </row>
    <row r="456" spans="4:13" x14ac:dyDescent="0.3">
      <c r="D456" s="10">
        <v>452</v>
      </c>
      <c r="E456" t="str">
        <f t="shared" si="78"/>
        <v>귀신 베기</v>
      </c>
      <c r="F456">
        <f t="shared" si="80"/>
        <v>39</v>
      </c>
      <c r="G456">
        <f t="shared" si="74"/>
        <v>131500</v>
      </c>
      <c r="H456" t="str">
        <f t="shared" si="79"/>
        <v>섬광 베기</v>
      </c>
      <c r="I456">
        <f t="shared" si="71"/>
        <v>47</v>
      </c>
      <c r="J456">
        <f t="shared" si="75"/>
        <v>21250</v>
      </c>
      <c r="K456" s="10">
        <v>452</v>
      </c>
      <c r="L456" s="10" t="str">
        <f t="shared" si="76"/>
        <v>39,47</v>
      </c>
      <c r="M456" s="10" t="str">
        <f t="shared" si="77"/>
        <v>1315,212.5</v>
      </c>
    </row>
    <row r="457" spans="4:13" x14ac:dyDescent="0.3">
      <c r="D457" s="10">
        <v>453</v>
      </c>
      <c r="E457" t="str">
        <f t="shared" si="78"/>
        <v>금강 베기</v>
      </c>
      <c r="F457">
        <f t="shared" si="80"/>
        <v>43</v>
      </c>
      <c r="G457">
        <f t="shared" si="74"/>
        <v>45500</v>
      </c>
      <c r="H457" t="str">
        <f t="shared" si="79"/>
        <v>태극 베기</v>
      </c>
      <c r="I457">
        <f t="shared" si="71"/>
        <v>55</v>
      </c>
      <c r="J457">
        <f t="shared" si="75"/>
        <v>86</v>
      </c>
      <c r="K457" s="10">
        <v>453</v>
      </c>
      <c r="L457" s="10" t="str">
        <f t="shared" si="76"/>
        <v>43,55</v>
      </c>
      <c r="M457" s="10" t="str">
        <f t="shared" si="77"/>
        <v>455,0.86</v>
      </c>
    </row>
    <row r="458" spans="4:13" x14ac:dyDescent="0.3">
      <c r="D458" s="10">
        <v>454</v>
      </c>
      <c r="E458" t="str">
        <f t="shared" si="78"/>
        <v>귀살 베기</v>
      </c>
      <c r="F458">
        <f t="shared" si="80"/>
        <v>60</v>
      </c>
      <c r="G458">
        <f t="shared" si="74"/>
        <v>131</v>
      </c>
      <c r="H458" t="str">
        <f t="shared" si="79"/>
        <v>신수 베기</v>
      </c>
      <c r="I458">
        <f t="shared" si="71"/>
        <v>42</v>
      </c>
      <c r="J458">
        <f t="shared" si="75"/>
        <v>19500</v>
      </c>
      <c r="K458" s="10">
        <v>454</v>
      </c>
      <c r="L458" s="10" t="str">
        <f t="shared" si="76"/>
        <v>60,42</v>
      </c>
      <c r="M458" s="10" t="str">
        <f t="shared" si="77"/>
        <v>1.31,195</v>
      </c>
    </row>
    <row r="459" spans="4:13" x14ac:dyDescent="0.3">
      <c r="D459" s="10">
        <v>455</v>
      </c>
      <c r="E459" t="str">
        <f t="shared" si="78"/>
        <v>지옥 베기</v>
      </c>
      <c r="F459">
        <f t="shared" si="80"/>
        <v>35</v>
      </c>
      <c r="G459">
        <f t="shared" si="74"/>
        <v>430000</v>
      </c>
      <c r="H459" t="str">
        <f t="shared" si="79"/>
        <v>신선 베기</v>
      </c>
      <c r="I459">
        <f t="shared" si="71"/>
        <v>54</v>
      </c>
      <c r="J459">
        <f t="shared" si="75"/>
        <v>555</v>
      </c>
      <c r="K459" s="10">
        <v>455</v>
      </c>
      <c r="L459" s="10" t="str">
        <f t="shared" si="76"/>
        <v>35,54</v>
      </c>
      <c r="M459" s="10" t="str">
        <f t="shared" si="77"/>
        <v>4300,5.55</v>
      </c>
    </row>
    <row r="460" spans="4:13" x14ac:dyDescent="0.3">
      <c r="D460" s="9">
        <v>456</v>
      </c>
      <c r="E460" t="str">
        <f t="shared" si="78"/>
        <v>천상 베기</v>
      </c>
      <c r="F460">
        <f t="shared" si="80"/>
        <v>36</v>
      </c>
      <c r="G460">
        <f t="shared" si="74"/>
        <v>220000</v>
      </c>
      <c r="H460" t="str">
        <f t="shared" si="79"/>
        <v>심연 베기</v>
      </c>
      <c r="I460">
        <f t="shared" si="71"/>
        <v>50</v>
      </c>
      <c r="J460">
        <f t="shared" si="75"/>
        <v>6400</v>
      </c>
      <c r="K460" s="10">
        <v>456</v>
      </c>
      <c r="L460" s="10" t="str">
        <f t="shared" si="76"/>
        <v>36,50</v>
      </c>
      <c r="M460" s="10" t="str">
        <f t="shared" si="77"/>
        <v>2200,64</v>
      </c>
    </row>
    <row r="461" spans="4:13" x14ac:dyDescent="0.3">
      <c r="D461" s="10">
        <v>457</v>
      </c>
      <c r="E461" t="str">
        <f t="shared" si="78"/>
        <v>귀신 베기</v>
      </c>
      <c r="F461">
        <f t="shared" si="80"/>
        <v>39</v>
      </c>
      <c r="G461">
        <f t="shared" si="74"/>
        <v>133000</v>
      </c>
      <c r="H461" t="str">
        <f t="shared" si="79"/>
        <v>섬광 베기</v>
      </c>
      <c r="I461">
        <f t="shared" ref="I461:I504" si="81">VLOOKUP(H461,$Q:$R,2,FALSE)</f>
        <v>47</v>
      </c>
      <c r="J461">
        <f t="shared" si="75"/>
        <v>21500</v>
      </c>
      <c r="K461" s="10">
        <v>457</v>
      </c>
      <c r="L461" s="10" t="str">
        <f t="shared" si="76"/>
        <v>39,47</v>
      </c>
      <c r="M461" s="10" t="str">
        <f t="shared" si="77"/>
        <v>1330,215</v>
      </c>
    </row>
    <row r="462" spans="4:13" x14ac:dyDescent="0.3">
      <c r="D462" s="10">
        <v>458</v>
      </c>
      <c r="E462" t="str">
        <f t="shared" si="78"/>
        <v>금강 베기</v>
      </c>
      <c r="F462">
        <f t="shared" si="80"/>
        <v>43</v>
      </c>
      <c r="G462">
        <f t="shared" si="74"/>
        <v>46000</v>
      </c>
      <c r="H462" t="str">
        <f t="shared" si="79"/>
        <v>태극 베기</v>
      </c>
      <c r="I462">
        <f t="shared" si="81"/>
        <v>55</v>
      </c>
      <c r="J462">
        <f t="shared" si="75"/>
        <v>87</v>
      </c>
      <c r="K462" s="10">
        <v>458</v>
      </c>
      <c r="L462" s="10" t="str">
        <f t="shared" si="76"/>
        <v>43,55</v>
      </c>
      <c r="M462" s="10" t="str">
        <f t="shared" si="77"/>
        <v>460,0.87</v>
      </c>
    </row>
    <row r="463" spans="4:13" x14ac:dyDescent="0.3">
      <c r="D463" s="10">
        <v>459</v>
      </c>
      <c r="E463" t="str">
        <f t="shared" si="78"/>
        <v>귀살 베기</v>
      </c>
      <c r="F463">
        <f t="shared" si="80"/>
        <v>60</v>
      </c>
      <c r="G463">
        <f t="shared" si="74"/>
        <v>132</v>
      </c>
      <c r="H463" t="str">
        <f t="shared" si="79"/>
        <v>흉수 베기</v>
      </c>
      <c r="I463">
        <f t="shared" si="81"/>
        <v>46</v>
      </c>
      <c r="J463">
        <f t="shared" si="75"/>
        <v>1950</v>
      </c>
      <c r="K463" s="10">
        <v>459</v>
      </c>
      <c r="L463" s="10" t="str">
        <f t="shared" si="76"/>
        <v>60,46</v>
      </c>
      <c r="M463" s="10" t="str">
        <f t="shared" si="77"/>
        <v>1.32,19.5</v>
      </c>
    </row>
    <row r="464" spans="4:13" x14ac:dyDescent="0.3">
      <c r="D464" s="10">
        <v>460</v>
      </c>
      <c r="E464" t="str">
        <f t="shared" si="78"/>
        <v>지옥 베기</v>
      </c>
      <c r="F464">
        <f t="shared" si="80"/>
        <v>35</v>
      </c>
      <c r="G464">
        <f t="shared" si="74"/>
        <v>435000</v>
      </c>
      <c r="H464" t="str">
        <f t="shared" si="79"/>
        <v>신선 베기</v>
      </c>
      <c r="I464">
        <f t="shared" si="81"/>
        <v>54</v>
      </c>
      <c r="J464">
        <f t="shared" si="75"/>
        <v>560</v>
      </c>
      <c r="K464" s="10">
        <v>460</v>
      </c>
      <c r="L464" s="10" t="str">
        <f t="shared" si="76"/>
        <v>35,54</v>
      </c>
      <c r="M464" s="10" t="str">
        <f t="shared" si="77"/>
        <v>4350,5.6</v>
      </c>
    </row>
    <row r="465" spans="4:13" x14ac:dyDescent="0.3">
      <c r="D465" s="10">
        <v>461</v>
      </c>
      <c r="E465" t="str">
        <f t="shared" si="78"/>
        <v>천상 베기</v>
      </c>
      <c r="F465">
        <f t="shared" si="80"/>
        <v>36</v>
      </c>
      <c r="G465">
        <f t="shared" si="74"/>
        <v>222500</v>
      </c>
      <c r="H465" t="str">
        <f t="shared" si="79"/>
        <v>심연 베기</v>
      </c>
      <c r="I465">
        <f t="shared" si="81"/>
        <v>50</v>
      </c>
      <c r="J465">
        <f t="shared" si="75"/>
        <v>6475</v>
      </c>
      <c r="K465" s="10">
        <v>461</v>
      </c>
      <c r="L465" s="10" t="str">
        <f t="shared" si="76"/>
        <v>36,50</v>
      </c>
      <c r="M465" s="10" t="str">
        <f t="shared" si="77"/>
        <v>2225,64.75</v>
      </c>
    </row>
    <row r="466" spans="4:13" x14ac:dyDescent="0.3">
      <c r="D466" s="10">
        <v>462</v>
      </c>
      <c r="E466" t="str">
        <f t="shared" si="78"/>
        <v>귀신 베기</v>
      </c>
      <c r="F466">
        <f t="shared" si="80"/>
        <v>39</v>
      </c>
      <c r="G466">
        <f t="shared" si="74"/>
        <v>134500</v>
      </c>
      <c r="H466" t="str">
        <f t="shared" si="79"/>
        <v>섬광 베기</v>
      </c>
      <c r="I466">
        <f t="shared" si="81"/>
        <v>47</v>
      </c>
      <c r="J466">
        <f t="shared" si="75"/>
        <v>21750</v>
      </c>
      <c r="K466" s="10">
        <v>462</v>
      </c>
      <c r="L466" s="10" t="str">
        <f t="shared" si="76"/>
        <v>39,47</v>
      </c>
      <c r="M466" s="10" t="str">
        <f t="shared" si="77"/>
        <v>1345,217.5</v>
      </c>
    </row>
    <row r="467" spans="4:13" x14ac:dyDescent="0.3">
      <c r="D467" s="10">
        <v>463</v>
      </c>
      <c r="E467" t="str">
        <f t="shared" si="78"/>
        <v>금강 베기</v>
      </c>
      <c r="F467">
        <f t="shared" si="80"/>
        <v>43</v>
      </c>
      <c r="G467">
        <f t="shared" si="74"/>
        <v>46500</v>
      </c>
      <c r="H467" t="str">
        <f t="shared" si="79"/>
        <v>태극 베기</v>
      </c>
      <c r="I467">
        <f t="shared" si="81"/>
        <v>55</v>
      </c>
      <c r="J467">
        <f t="shared" si="75"/>
        <v>88</v>
      </c>
      <c r="K467" s="10">
        <v>463</v>
      </c>
      <c r="L467" s="10" t="str">
        <f t="shared" si="76"/>
        <v>43,55</v>
      </c>
      <c r="M467" s="10" t="str">
        <f t="shared" si="77"/>
        <v>465,0.88</v>
      </c>
    </row>
    <row r="468" spans="4:13" x14ac:dyDescent="0.3">
      <c r="D468" s="10">
        <v>464</v>
      </c>
      <c r="E468" t="str">
        <f t="shared" si="78"/>
        <v>귀살 베기</v>
      </c>
      <c r="F468">
        <f t="shared" si="80"/>
        <v>60</v>
      </c>
      <c r="G468">
        <f t="shared" si="74"/>
        <v>133</v>
      </c>
      <c r="H468" t="str">
        <f t="shared" si="79"/>
        <v>천구 베기</v>
      </c>
      <c r="I468">
        <f t="shared" si="81"/>
        <v>61</v>
      </c>
      <c r="J468">
        <f t="shared" si="75"/>
        <v>82.5</v>
      </c>
      <c r="K468" s="10">
        <v>464</v>
      </c>
      <c r="L468" s="10" t="str">
        <f t="shared" si="76"/>
        <v>60,61</v>
      </c>
      <c r="M468" s="10" t="str">
        <f t="shared" si="77"/>
        <v>1.33,0.825</v>
      </c>
    </row>
    <row r="469" spans="4:13" x14ac:dyDescent="0.3">
      <c r="D469" s="10">
        <v>465</v>
      </c>
      <c r="E469" t="str">
        <f t="shared" si="78"/>
        <v>지옥 베기</v>
      </c>
      <c r="F469">
        <f t="shared" si="80"/>
        <v>35</v>
      </c>
      <c r="G469">
        <f t="shared" si="74"/>
        <v>440000</v>
      </c>
      <c r="H469" t="str">
        <f t="shared" si="79"/>
        <v>신선 베기</v>
      </c>
      <c r="I469">
        <f t="shared" si="81"/>
        <v>54</v>
      </c>
      <c r="J469">
        <f t="shared" si="75"/>
        <v>565</v>
      </c>
      <c r="K469" s="10">
        <v>465</v>
      </c>
      <c r="L469" s="10" t="str">
        <f t="shared" si="76"/>
        <v>35,54</v>
      </c>
      <c r="M469" s="10" t="str">
        <f t="shared" si="77"/>
        <v>4400,5.65</v>
      </c>
    </row>
    <row r="470" spans="4:13" x14ac:dyDescent="0.3">
      <c r="D470" s="10">
        <v>466</v>
      </c>
      <c r="E470" t="str">
        <f t="shared" si="78"/>
        <v>천상 베기</v>
      </c>
      <c r="F470">
        <f t="shared" si="80"/>
        <v>36</v>
      </c>
      <c r="G470">
        <f t="shared" si="74"/>
        <v>225000</v>
      </c>
      <c r="H470" t="str">
        <f t="shared" si="79"/>
        <v>심연 베기</v>
      </c>
      <c r="I470">
        <f t="shared" si="81"/>
        <v>50</v>
      </c>
      <c r="J470">
        <f t="shared" si="75"/>
        <v>6550</v>
      </c>
      <c r="K470" s="10">
        <v>466</v>
      </c>
      <c r="L470" s="10" t="str">
        <f t="shared" si="76"/>
        <v>36,50</v>
      </c>
      <c r="M470" s="10" t="str">
        <f t="shared" si="77"/>
        <v>2250,65.5</v>
      </c>
    </row>
    <row r="471" spans="4:13" x14ac:dyDescent="0.3">
      <c r="D471" s="10">
        <v>467</v>
      </c>
      <c r="E471" t="str">
        <f t="shared" si="78"/>
        <v>귀신 베기</v>
      </c>
      <c r="F471">
        <f t="shared" si="80"/>
        <v>39</v>
      </c>
      <c r="G471">
        <f t="shared" si="74"/>
        <v>136000</v>
      </c>
      <c r="H471" t="str">
        <f t="shared" si="79"/>
        <v>섬광 베기</v>
      </c>
      <c r="I471">
        <f t="shared" si="81"/>
        <v>47</v>
      </c>
      <c r="J471">
        <f t="shared" si="75"/>
        <v>22000</v>
      </c>
      <c r="K471" s="10">
        <v>467</v>
      </c>
      <c r="L471" s="10" t="str">
        <f t="shared" si="76"/>
        <v>39,47</v>
      </c>
      <c r="M471" s="10" t="str">
        <f t="shared" si="77"/>
        <v>1360,220</v>
      </c>
    </row>
    <row r="472" spans="4:13" x14ac:dyDescent="0.3">
      <c r="D472" s="9">
        <v>468</v>
      </c>
      <c r="E472" t="str">
        <f t="shared" si="78"/>
        <v>금강 베기</v>
      </c>
      <c r="F472">
        <f t="shared" si="80"/>
        <v>43</v>
      </c>
      <c r="G472">
        <f t="shared" si="74"/>
        <v>47000</v>
      </c>
      <c r="H472" t="str">
        <f t="shared" si="79"/>
        <v>태극 베기</v>
      </c>
      <c r="I472">
        <f t="shared" si="81"/>
        <v>55</v>
      </c>
      <c r="J472">
        <f t="shared" si="75"/>
        <v>89</v>
      </c>
      <c r="K472" s="10">
        <v>468</v>
      </c>
      <c r="L472" s="10" t="str">
        <f t="shared" si="76"/>
        <v>43,55</v>
      </c>
      <c r="M472" s="10" t="str">
        <f t="shared" si="77"/>
        <v>470,0.89</v>
      </c>
    </row>
    <row r="473" spans="4:13" x14ac:dyDescent="0.3">
      <c r="D473" s="10">
        <v>469</v>
      </c>
      <c r="E473" t="str">
        <f t="shared" si="78"/>
        <v>귀살 베기</v>
      </c>
      <c r="F473">
        <f t="shared" si="80"/>
        <v>60</v>
      </c>
      <c r="G473">
        <f t="shared" si="74"/>
        <v>134</v>
      </c>
      <c r="H473" t="str">
        <f t="shared" si="79"/>
        <v>신수 베기</v>
      </c>
      <c r="I473">
        <f t="shared" si="81"/>
        <v>42</v>
      </c>
      <c r="J473">
        <f t="shared" si="75"/>
        <v>20000</v>
      </c>
      <c r="K473" s="10">
        <v>469</v>
      </c>
      <c r="L473" s="10" t="str">
        <f t="shared" si="76"/>
        <v>60,42</v>
      </c>
      <c r="M473" s="10" t="str">
        <f t="shared" si="77"/>
        <v>1.34,200</v>
      </c>
    </row>
    <row r="474" spans="4:13" x14ac:dyDescent="0.3">
      <c r="D474" s="10">
        <v>470</v>
      </c>
      <c r="E474" t="str">
        <f t="shared" si="78"/>
        <v>지옥 베기</v>
      </c>
      <c r="F474">
        <f t="shared" si="80"/>
        <v>35</v>
      </c>
      <c r="G474">
        <f t="shared" si="74"/>
        <v>445000</v>
      </c>
      <c r="H474" t="str">
        <f t="shared" si="79"/>
        <v>신선 베기</v>
      </c>
      <c r="I474">
        <f t="shared" si="81"/>
        <v>54</v>
      </c>
      <c r="J474">
        <f t="shared" si="75"/>
        <v>570</v>
      </c>
      <c r="K474" s="10">
        <v>470</v>
      </c>
      <c r="L474" s="10" t="str">
        <f t="shared" si="76"/>
        <v>35,54</v>
      </c>
      <c r="M474" s="10" t="str">
        <f t="shared" si="77"/>
        <v>4450,5.7</v>
      </c>
    </row>
    <row r="475" spans="4:13" x14ac:dyDescent="0.3">
      <c r="D475" s="9">
        <v>471</v>
      </c>
      <c r="E475" t="str">
        <f t="shared" si="78"/>
        <v>천상 베기</v>
      </c>
      <c r="F475">
        <f t="shared" si="80"/>
        <v>36</v>
      </c>
      <c r="G475">
        <f t="shared" si="74"/>
        <v>227500</v>
      </c>
      <c r="H475" t="str">
        <f t="shared" si="79"/>
        <v>심연 베기</v>
      </c>
      <c r="I475">
        <f t="shared" si="81"/>
        <v>50</v>
      </c>
      <c r="J475">
        <f t="shared" si="75"/>
        <v>6625</v>
      </c>
      <c r="K475" s="10">
        <v>471</v>
      </c>
      <c r="L475" s="10" t="str">
        <f t="shared" si="76"/>
        <v>36,50</v>
      </c>
      <c r="M475" s="10" t="str">
        <f t="shared" si="77"/>
        <v>2275,66.25</v>
      </c>
    </row>
    <row r="476" spans="4:13" x14ac:dyDescent="0.3">
      <c r="D476" s="10">
        <v>472</v>
      </c>
      <c r="E476" t="str">
        <f t="shared" si="78"/>
        <v>귀신 베기</v>
      </c>
      <c r="F476">
        <f t="shared" si="80"/>
        <v>39</v>
      </c>
      <c r="G476">
        <f t="shared" si="74"/>
        <v>137500</v>
      </c>
      <c r="H476" t="str">
        <f t="shared" si="79"/>
        <v>섬광 베기</v>
      </c>
      <c r="I476">
        <f t="shared" si="81"/>
        <v>47</v>
      </c>
      <c r="J476">
        <f t="shared" si="75"/>
        <v>22250</v>
      </c>
      <c r="K476" s="10">
        <v>472</v>
      </c>
      <c r="L476" s="10" t="str">
        <f t="shared" si="76"/>
        <v>39,47</v>
      </c>
      <c r="M476" s="10" t="str">
        <f t="shared" si="77"/>
        <v>1375,222.5</v>
      </c>
    </row>
    <row r="477" spans="4:13" x14ac:dyDescent="0.3">
      <c r="D477" s="10">
        <v>473</v>
      </c>
      <c r="E477" t="str">
        <f t="shared" si="78"/>
        <v>금강 베기</v>
      </c>
      <c r="F477">
        <f t="shared" si="80"/>
        <v>43</v>
      </c>
      <c r="G477">
        <f t="shared" si="74"/>
        <v>47500</v>
      </c>
      <c r="H477" t="str">
        <f t="shared" si="79"/>
        <v>태극 베기</v>
      </c>
      <c r="I477">
        <f t="shared" si="81"/>
        <v>55</v>
      </c>
      <c r="J477">
        <f t="shared" si="75"/>
        <v>90</v>
      </c>
      <c r="K477" s="10">
        <v>473</v>
      </c>
      <c r="L477" s="10" t="str">
        <f t="shared" si="76"/>
        <v>43,55</v>
      </c>
      <c r="M477" s="10" t="str">
        <f t="shared" si="77"/>
        <v>475,0.9</v>
      </c>
    </row>
    <row r="478" spans="4:13" x14ac:dyDescent="0.3">
      <c r="D478" s="10">
        <v>474</v>
      </c>
      <c r="E478" t="str">
        <f t="shared" si="78"/>
        <v>귀살 베기</v>
      </c>
      <c r="F478">
        <f t="shared" si="80"/>
        <v>60</v>
      </c>
      <c r="G478">
        <f t="shared" si="74"/>
        <v>135</v>
      </c>
      <c r="H478" t="str">
        <f t="shared" si="79"/>
        <v>흉수 베기</v>
      </c>
      <c r="I478">
        <f t="shared" si="81"/>
        <v>46</v>
      </c>
      <c r="J478">
        <f t="shared" si="75"/>
        <v>2000</v>
      </c>
      <c r="K478" s="10">
        <v>474</v>
      </c>
      <c r="L478" s="10" t="str">
        <f t="shared" si="76"/>
        <v>60,46</v>
      </c>
      <c r="M478" s="10" t="str">
        <f t="shared" si="77"/>
        <v>1.35,20</v>
      </c>
    </row>
    <row r="479" spans="4:13" x14ac:dyDescent="0.3">
      <c r="D479" s="10">
        <v>475</v>
      </c>
      <c r="E479" t="str">
        <f t="shared" si="78"/>
        <v>지옥 베기</v>
      </c>
      <c r="F479">
        <f t="shared" si="80"/>
        <v>35</v>
      </c>
      <c r="G479">
        <f t="shared" si="74"/>
        <v>450000</v>
      </c>
      <c r="H479" t="str">
        <f t="shared" si="79"/>
        <v>신선 베기</v>
      </c>
      <c r="I479">
        <f t="shared" si="81"/>
        <v>54</v>
      </c>
      <c r="J479">
        <f t="shared" si="75"/>
        <v>575</v>
      </c>
      <c r="K479" s="10">
        <v>475</v>
      </c>
      <c r="L479" s="10" t="str">
        <f t="shared" si="76"/>
        <v>35,54</v>
      </c>
      <c r="M479" s="10" t="str">
        <f t="shared" si="77"/>
        <v>4500,5.75</v>
      </c>
    </row>
    <row r="480" spans="4:13" x14ac:dyDescent="0.3">
      <c r="D480" s="10">
        <v>476</v>
      </c>
      <c r="E480" t="str">
        <f t="shared" si="78"/>
        <v>천상 베기</v>
      </c>
      <c r="F480">
        <f t="shared" si="80"/>
        <v>36</v>
      </c>
      <c r="G480">
        <f t="shared" ref="G480:G503" si="82">G475+VLOOKUP(E480,$Q$20:$R$31,2,FALSE)</f>
        <v>230000</v>
      </c>
      <c r="H480" t="str">
        <f t="shared" si="79"/>
        <v>심연 베기</v>
      </c>
      <c r="I480">
        <f t="shared" si="81"/>
        <v>50</v>
      </c>
      <c r="J480">
        <f t="shared" ref="J480:J503" si="83">IF(I480=42,J465+$R$23,IF(I480=46,J465+$R$24,IF(I480=61,J465+$R$30,J475+VLOOKUP(H480,$Q$20:$R$31,2,FALSE))))</f>
        <v>6700</v>
      </c>
      <c r="K480" s="10">
        <v>476</v>
      </c>
      <c r="L480" s="10" t="str">
        <f t="shared" si="76"/>
        <v>36,50</v>
      </c>
      <c r="M480" s="10" t="str">
        <f t="shared" si="77"/>
        <v>2300,67</v>
      </c>
    </row>
    <row r="481" spans="4:13" x14ac:dyDescent="0.3">
      <c r="D481" s="10">
        <v>477</v>
      </c>
      <c r="E481" t="str">
        <f t="shared" si="78"/>
        <v>귀신 베기</v>
      </c>
      <c r="F481">
        <f t="shared" si="80"/>
        <v>39</v>
      </c>
      <c r="G481">
        <f t="shared" si="82"/>
        <v>139000</v>
      </c>
      <c r="H481" t="str">
        <f t="shared" si="79"/>
        <v>섬광 베기</v>
      </c>
      <c r="I481">
        <f t="shared" si="81"/>
        <v>47</v>
      </c>
      <c r="J481">
        <f t="shared" si="83"/>
        <v>22500</v>
      </c>
      <c r="K481" s="10">
        <v>477</v>
      </c>
      <c r="L481" s="10" t="str">
        <f t="shared" si="76"/>
        <v>39,47</v>
      </c>
      <c r="M481" s="10" t="str">
        <f t="shared" si="77"/>
        <v>1390,225</v>
      </c>
    </row>
    <row r="482" spans="4:13" x14ac:dyDescent="0.3">
      <c r="D482" s="10">
        <v>478</v>
      </c>
      <c r="E482" t="str">
        <f t="shared" si="78"/>
        <v>금강 베기</v>
      </c>
      <c r="F482">
        <f t="shared" si="80"/>
        <v>43</v>
      </c>
      <c r="G482">
        <f t="shared" si="82"/>
        <v>48000</v>
      </c>
      <c r="H482" t="str">
        <f t="shared" si="79"/>
        <v>태극 베기</v>
      </c>
      <c r="I482">
        <f t="shared" si="81"/>
        <v>55</v>
      </c>
      <c r="J482">
        <f t="shared" si="83"/>
        <v>91</v>
      </c>
      <c r="K482" s="10">
        <v>478</v>
      </c>
      <c r="L482" s="10" t="str">
        <f t="shared" si="76"/>
        <v>43,55</v>
      </c>
      <c r="M482" s="10" t="str">
        <f t="shared" si="77"/>
        <v>480,0.91</v>
      </c>
    </row>
    <row r="483" spans="4:13" x14ac:dyDescent="0.3">
      <c r="D483" s="9">
        <v>479</v>
      </c>
      <c r="E483" t="str">
        <f t="shared" si="78"/>
        <v>귀살 베기</v>
      </c>
      <c r="F483">
        <f t="shared" si="80"/>
        <v>60</v>
      </c>
      <c r="G483">
        <f t="shared" si="82"/>
        <v>136</v>
      </c>
      <c r="H483" t="str">
        <f t="shared" si="79"/>
        <v>천구 베기</v>
      </c>
      <c r="I483">
        <f t="shared" si="81"/>
        <v>61</v>
      </c>
      <c r="J483">
        <f t="shared" si="83"/>
        <v>85</v>
      </c>
      <c r="K483" s="10">
        <v>479</v>
      </c>
      <c r="L483" s="10" t="str">
        <f t="shared" si="76"/>
        <v>60,61</v>
      </c>
      <c r="M483" s="10" t="str">
        <f t="shared" si="77"/>
        <v>1.36,0.85</v>
      </c>
    </row>
    <row r="484" spans="4:13" x14ac:dyDescent="0.3">
      <c r="D484" s="10">
        <v>480</v>
      </c>
      <c r="E484" t="str">
        <f t="shared" si="78"/>
        <v>지옥 베기</v>
      </c>
      <c r="F484">
        <f t="shared" si="80"/>
        <v>35</v>
      </c>
      <c r="G484">
        <f t="shared" si="82"/>
        <v>455000</v>
      </c>
      <c r="H484" t="str">
        <f t="shared" si="79"/>
        <v>신선 베기</v>
      </c>
      <c r="I484">
        <f t="shared" si="81"/>
        <v>54</v>
      </c>
      <c r="J484">
        <f t="shared" si="83"/>
        <v>580</v>
      </c>
      <c r="K484" s="10">
        <v>480</v>
      </c>
      <c r="L484" s="10" t="str">
        <f t="shared" si="76"/>
        <v>35,54</v>
      </c>
      <c r="M484" s="10" t="str">
        <f t="shared" si="77"/>
        <v>4550,5.8</v>
      </c>
    </row>
    <row r="485" spans="4:13" x14ac:dyDescent="0.3">
      <c r="D485" s="10">
        <v>481</v>
      </c>
      <c r="E485" t="str">
        <f t="shared" si="78"/>
        <v>천상 베기</v>
      </c>
      <c r="F485">
        <f t="shared" si="80"/>
        <v>36</v>
      </c>
      <c r="G485">
        <f t="shared" si="82"/>
        <v>232500</v>
      </c>
      <c r="H485" t="str">
        <f t="shared" si="79"/>
        <v>심연 베기</v>
      </c>
      <c r="I485">
        <f t="shared" si="81"/>
        <v>50</v>
      </c>
      <c r="J485">
        <f t="shared" si="83"/>
        <v>6775</v>
      </c>
      <c r="K485" s="10">
        <v>481</v>
      </c>
      <c r="L485" s="10" t="str">
        <f t="shared" si="76"/>
        <v>36,50</v>
      </c>
      <c r="M485" s="10" t="str">
        <f t="shared" si="77"/>
        <v>2325,67.75</v>
      </c>
    </row>
    <row r="486" spans="4:13" x14ac:dyDescent="0.3">
      <c r="D486" s="10">
        <v>482</v>
      </c>
      <c r="E486" t="str">
        <f t="shared" si="78"/>
        <v>귀신 베기</v>
      </c>
      <c r="F486">
        <f t="shared" si="80"/>
        <v>39</v>
      </c>
      <c r="G486">
        <f t="shared" si="82"/>
        <v>140500</v>
      </c>
      <c r="H486" t="str">
        <f t="shared" si="79"/>
        <v>섬광 베기</v>
      </c>
      <c r="I486">
        <f t="shared" si="81"/>
        <v>47</v>
      </c>
      <c r="J486">
        <f t="shared" si="83"/>
        <v>22750</v>
      </c>
      <c r="K486" s="10">
        <v>482</v>
      </c>
      <c r="L486" s="10" t="str">
        <f t="shared" si="76"/>
        <v>39,47</v>
      </c>
      <c r="M486" s="10" t="str">
        <f t="shared" si="77"/>
        <v>1405,227.5</v>
      </c>
    </row>
    <row r="487" spans="4:13" x14ac:dyDescent="0.3">
      <c r="D487" s="10">
        <v>483</v>
      </c>
      <c r="E487" t="str">
        <f t="shared" si="78"/>
        <v>금강 베기</v>
      </c>
      <c r="F487">
        <f t="shared" si="80"/>
        <v>43</v>
      </c>
      <c r="G487">
        <f t="shared" si="82"/>
        <v>48500</v>
      </c>
      <c r="H487" t="str">
        <f t="shared" si="79"/>
        <v>태극 베기</v>
      </c>
      <c r="I487">
        <f t="shared" si="81"/>
        <v>55</v>
      </c>
      <c r="J487">
        <f t="shared" si="83"/>
        <v>92</v>
      </c>
      <c r="K487" s="10">
        <v>483</v>
      </c>
      <c r="L487" s="10" t="str">
        <f t="shared" si="76"/>
        <v>43,55</v>
      </c>
      <c r="M487" s="10" t="str">
        <f t="shared" si="77"/>
        <v>485,0.92</v>
      </c>
    </row>
    <row r="488" spans="4:13" x14ac:dyDescent="0.3">
      <c r="D488" s="10">
        <v>484</v>
      </c>
      <c r="E488" t="str">
        <f t="shared" si="78"/>
        <v>귀살 베기</v>
      </c>
      <c r="F488">
        <f t="shared" si="80"/>
        <v>60</v>
      </c>
      <c r="G488">
        <f t="shared" si="82"/>
        <v>137</v>
      </c>
      <c r="H488" t="str">
        <f t="shared" si="79"/>
        <v>신수 베기</v>
      </c>
      <c r="I488">
        <f t="shared" si="81"/>
        <v>42</v>
      </c>
      <c r="J488">
        <f t="shared" si="83"/>
        <v>20500</v>
      </c>
      <c r="K488" s="10">
        <v>484</v>
      </c>
      <c r="L488" s="10" t="str">
        <f t="shared" si="76"/>
        <v>60,42</v>
      </c>
      <c r="M488" s="10" t="str">
        <f t="shared" si="77"/>
        <v>1.37,205</v>
      </c>
    </row>
    <row r="489" spans="4:13" x14ac:dyDescent="0.3">
      <c r="D489" s="10">
        <v>485</v>
      </c>
      <c r="E489" t="str">
        <f t="shared" si="78"/>
        <v>지옥 베기</v>
      </c>
      <c r="F489">
        <f t="shared" si="80"/>
        <v>35</v>
      </c>
      <c r="G489">
        <f t="shared" si="82"/>
        <v>460000</v>
      </c>
      <c r="H489" t="str">
        <f t="shared" si="79"/>
        <v>신선 베기</v>
      </c>
      <c r="I489">
        <f t="shared" si="81"/>
        <v>54</v>
      </c>
      <c r="J489">
        <f t="shared" si="83"/>
        <v>585</v>
      </c>
      <c r="K489" s="10">
        <v>485</v>
      </c>
      <c r="L489" s="10" t="str">
        <f t="shared" si="76"/>
        <v>35,54</v>
      </c>
      <c r="M489" s="10" t="str">
        <f t="shared" si="77"/>
        <v>4600,5.85</v>
      </c>
    </row>
    <row r="490" spans="4:13" x14ac:dyDescent="0.3">
      <c r="D490" s="10">
        <v>486</v>
      </c>
      <c r="E490" t="str">
        <f t="shared" si="78"/>
        <v>천상 베기</v>
      </c>
      <c r="F490">
        <f t="shared" si="80"/>
        <v>36</v>
      </c>
      <c r="G490">
        <f t="shared" si="82"/>
        <v>235000</v>
      </c>
      <c r="H490" t="str">
        <f t="shared" si="79"/>
        <v>심연 베기</v>
      </c>
      <c r="I490">
        <f t="shared" si="81"/>
        <v>50</v>
      </c>
      <c r="J490">
        <f t="shared" si="83"/>
        <v>6850</v>
      </c>
      <c r="K490" s="10">
        <v>486</v>
      </c>
      <c r="L490" s="10" t="str">
        <f t="shared" si="76"/>
        <v>36,50</v>
      </c>
      <c r="M490" s="10" t="str">
        <f t="shared" si="77"/>
        <v>2350,68.5</v>
      </c>
    </row>
    <row r="491" spans="4:13" x14ac:dyDescent="0.3">
      <c r="D491" s="10">
        <v>487</v>
      </c>
      <c r="E491" t="str">
        <f t="shared" si="78"/>
        <v>귀신 베기</v>
      </c>
      <c r="F491">
        <f t="shared" si="80"/>
        <v>39</v>
      </c>
      <c r="G491">
        <f t="shared" si="82"/>
        <v>142000</v>
      </c>
      <c r="H491" t="str">
        <f t="shared" si="79"/>
        <v>섬광 베기</v>
      </c>
      <c r="I491">
        <f t="shared" si="81"/>
        <v>47</v>
      </c>
      <c r="J491">
        <f t="shared" si="83"/>
        <v>23000</v>
      </c>
      <c r="K491" s="10">
        <v>487</v>
      </c>
      <c r="L491" s="10" t="str">
        <f t="shared" ref="L491:L504" si="84">IF(H491=0,F491&amp;",-1",F491&amp;","&amp;I491)</f>
        <v>39,47</v>
      </c>
      <c r="M491" s="10" t="str">
        <f t="shared" ref="M491:M504" si="85">IF(H491=0,G491/100&amp;","&amp;0,G491/100&amp;","&amp;J491/100)</f>
        <v>1420,230</v>
      </c>
    </row>
    <row r="492" spans="4:13" x14ac:dyDescent="0.3">
      <c r="D492" s="10">
        <v>488</v>
      </c>
      <c r="E492" t="str">
        <f t="shared" si="78"/>
        <v>금강 베기</v>
      </c>
      <c r="F492">
        <f t="shared" si="80"/>
        <v>43</v>
      </c>
      <c r="G492">
        <f t="shared" si="82"/>
        <v>49000</v>
      </c>
      <c r="H492" t="str">
        <f t="shared" si="79"/>
        <v>태극 베기</v>
      </c>
      <c r="I492">
        <f t="shared" si="81"/>
        <v>55</v>
      </c>
      <c r="J492">
        <f t="shared" si="83"/>
        <v>93</v>
      </c>
      <c r="K492" s="10">
        <v>488</v>
      </c>
      <c r="L492" s="10" t="str">
        <f t="shared" si="84"/>
        <v>43,55</v>
      </c>
      <c r="M492" s="10" t="str">
        <f t="shared" si="85"/>
        <v>490,0.93</v>
      </c>
    </row>
    <row r="493" spans="4:13" x14ac:dyDescent="0.3">
      <c r="D493" s="10">
        <v>489</v>
      </c>
      <c r="E493" t="str">
        <f t="shared" si="78"/>
        <v>귀살 베기</v>
      </c>
      <c r="F493">
        <f t="shared" si="80"/>
        <v>60</v>
      </c>
      <c r="G493">
        <f t="shared" si="82"/>
        <v>138</v>
      </c>
      <c r="H493" t="str">
        <f t="shared" si="79"/>
        <v>흉수 베기</v>
      </c>
      <c r="I493">
        <f t="shared" si="81"/>
        <v>46</v>
      </c>
      <c r="J493">
        <f t="shared" si="83"/>
        <v>2050</v>
      </c>
      <c r="K493" s="10">
        <v>489</v>
      </c>
      <c r="L493" s="10" t="str">
        <f t="shared" si="84"/>
        <v>60,46</v>
      </c>
      <c r="M493" s="10" t="str">
        <f t="shared" si="85"/>
        <v>1.38,20.5</v>
      </c>
    </row>
    <row r="494" spans="4:13" x14ac:dyDescent="0.3">
      <c r="D494" s="10">
        <v>490</v>
      </c>
      <c r="E494" t="str">
        <f t="shared" si="78"/>
        <v>지옥 베기</v>
      </c>
      <c r="F494">
        <f t="shared" si="80"/>
        <v>35</v>
      </c>
      <c r="G494">
        <f t="shared" si="82"/>
        <v>465000</v>
      </c>
      <c r="H494" t="str">
        <f t="shared" si="79"/>
        <v>신선 베기</v>
      </c>
      <c r="I494">
        <f t="shared" si="81"/>
        <v>54</v>
      </c>
      <c r="J494">
        <f t="shared" si="83"/>
        <v>590</v>
      </c>
      <c r="K494" s="10">
        <v>490</v>
      </c>
      <c r="L494" s="10" t="str">
        <f t="shared" si="84"/>
        <v>35,54</v>
      </c>
      <c r="M494" s="10" t="str">
        <f t="shared" si="85"/>
        <v>4650,5.9</v>
      </c>
    </row>
    <row r="495" spans="4:13" x14ac:dyDescent="0.3">
      <c r="D495" s="9">
        <v>491</v>
      </c>
      <c r="E495" t="str">
        <f t="shared" si="78"/>
        <v>천상 베기</v>
      </c>
      <c r="F495">
        <f t="shared" si="80"/>
        <v>36</v>
      </c>
      <c r="G495">
        <f t="shared" si="82"/>
        <v>237500</v>
      </c>
      <c r="H495" t="str">
        <f t="shared" si="79"/>
        <v>심연 베기</v>
      </c>
      <c r="I495">
        <f t="shared" si="81"/>
        <v>50</v>
      </c>
      <c r="J495">
        <f t="shared" si="83"/>
        <v>6925</v>
      </c>
      <c r="K495" s="10">
        <v>491</v>
      </c>
      <c r="L495" s="10" t="str">
        <f t="shared" si="84"/>
        <v>36,50</v>
      </c>
      <c r="M495" s="10" t="str">
        <f t="shared" si="85"/>
        <v>2375,69.25</v>
      </c>
    </row>
    <row r="496" spans="4:13" x14ac:dyDescent="0.3">
      <c r="D496" s="10">
        <v>492</v>
      </c>
      <c r="E496" t="str">
        <f t="shared" si="78"/>
        <v>귀신 베기</v>
      </c>
      <c r="F496">
        <f t="shared" si="80"/>
        <v>39</v>
      </c>
      <c r="G496">
        <f t="shared" si="82"/>
        <v>143500</v>
      </c>
      <c r="H496" t="str">
        <f t="shared" si="79"/>
        <v>섬광 베기</v>
      </c>
      <c r="I496">
        <f t="shared" si="81"/>
        <v>47</v>
      </c>
      <c r="J496">
        <f t="shared" si="83"/>
        <v>23250</v>
      </c>
      <c r="K496" s="10">
        <v>492</v>
      </c>
      <c r="L496" s="10" t="str">
        <f t="shared" si="84"/>
        <v>39,47</v>
      </c>
      <c r="M496" s="10" t="str">
        <f t="shared" si="85"/>
        <v>1435,232.5</v>
      </c>
    </row>
    <row r="497" spans="4:13" x14ac:dyDescent="0.3">
      <c r="D497" s="10">
        <v>493</v>
      </c>
      <c r="E497" t="str">
        <f t="shared" si="78"/>
        <v>금강 베기</v>
      </c>
      <c r="F497">
        <f t="shared" si="80"/>
        <v>43</v>
      </c>
      <c r="G497">
        <f t="shared" si="82"/>
        <v>49500</v>
      </c>
      <c r="H497" t="str">
        <f t="shared" si="79"/>
        <v>태극 베기</v>
      </c>
      <c r="I497">
        <f t="shared" si="81"/>
        <v>55</v>
      </c>
      <c r="J497">
        <f t="shared" si="83"/>
        <v>94</v>
      </c>
      <c r="K497" s="10">
        <v>493</v>
      </c>
      <c r="L497" s="10" t="str">
        <f t="shared" si="84"/>
        <v>43,55</v>
      </c>
      <c r="M497" s="10" t="str">
        <f t="shared" si="85"/>
        <v>495,0.94</v>
      </c>
    </row>
    <row r="498" spans="4:13" x14ac:dyDescent="0.3">
      <c r="D498" s="9">
        <v>494</v>
      </c>
      <c r="E498" t="str">
        <f t="shared" si="78"/>
        <v>귀살 베기</v>
      </c>
      <c r="F498">
        <f t="shared" si="80"/>
        <v>60</v>
      </c>
      <c r="G498">
        <f t="shared" si="82"/>
        <v>139</v>
      </c>
      <c r="H498" t="str">
        <f t="shared" si="79"/>
        <v>천구 베기</v>
      </c>
      <c r="I498">
        <f t="shared" si="81"/>
        <v>61</v>
      </c>
      <c r="J498">
        <f t="shared" si="83"/>
        <v>87.5</v>
      </c>
      <c r="K498" s="10">
        <v>494</v>
      </c>
      <c r="L498" s="10" t="str">
        <f t="shared" si="84"/>
        <v>60,61</v>
      </c>
      <c r="M498" s="10" t="str">
        <f t="shared" si="85"/>
        <v>1.39,0.875</v>
      </c>
    </row>
    <row r="499" spans="4:13" x14ac:dyDescent="0.3">
      <c r="D499" s="10">
        <v>495</v>
      </c>
      <c r="E499" t="str">
        <f t="shared" si="78"/>
        <v>지옥 베기</v>
      </c>
      <c r="F499">
        <f t="shared" si="80"/>
        <v>35</v>
      </c>
      <c r="G499">
        <f t="shared" si="82"/>
        <v>470000</v>
      </c>
      <c r="H499" t="str">
        <f t="shared" si="79"/>
        <v>신선 베기</v>
      </c>
      <c r="I499">
        <f t="shared" si="81"/>
        <v>54</v>
      </c>
      <c r="J499">
        <f t="shared" si="83"/>
        <v>595</v>
      </c>
      <c r="K499" s="10">
        <v>495</v>
      </c>
      <c r="L499" s="10" t="str">
        <f t="shared" si="84"/>
        <v>35,54</v>
      </c>
      <c r="M499" s="10" t="str">
        <f t="shared" si="85"/>
        <v>4700,5.95</v>
      </c>
    </row>
    <row r="500" spans="4:13" x14ac:dyDescent="0.3">
      <c r="D500" s="10">
        <v>496</v>
      </c>
      <c r="E500" t="str">
        <f t="shared" si="78"/>
        <v>천상 베기</v>
      </c>
      <c r="F500">
        <f t="shared" si="80"/>
        <v>36</v>
      </c>
      <c r="G500">
        <f t="shared" si="82"/>
        <v>240000</v>
      </c>
      <c r="H500" t="str">
        <f t="shared" si="79"/>
        <v>심연 베기</v>
      </c>
      <c r="I500">
        <f t="shared" si="81"/>
        <v>50</v>
      </c>
      <c r="J500">
        <f t="shared" si="83"/>
        <v>7000</v>
      </c>
      <c r="K500" s="10">
        <v>496</v>
      </c>
      <c r="L500" s="10" t="str">
        <f t="shared" si="84"/>
        <v>36,50</v>
      </c>
      <c r="M500" s="10" t="str">
        <f t="shared" si="85"/>
        <v>2400,70</v>
      </c>
    </row>
    <row r="501" spans="4:13" x14ac:dyDescent="0.3">
      <c r="D501" s="10">
        <v>497</v>
      </c>
      <c r="E501" t="str">
        <f t="shared" si="78"/>
        <v>귀신 베기</v>
      </c>
      <c r="F501">
        <f t="shared" si="80"/>
        <v>39</v>
      </c>
      <c r="G501">
        <f t="shared" si="82"/>
        <v>145000</v>
      </c>
      <c r="H501" t="str">
        <f t="shared" si="79"/>
        <v>섬광 베기</v>
      </c>
      <c r="I501">
        <f t="shared" si="81"/>
        <v>47</v>
      </c>
      <c r="J501">
        <f t="shared" si="83"/>
        <v>23500</v>
      </c>
      <c r="K501" s="10">
        <v>497</v>
      </c>
      <c r="L501" s="10" t="str">
        <f t="shared" si="84"/>
        <v>39,47</v>
      </c>
      <c r="M501" s="10" t="str">
        <f t="shared" si="85"/>
        <v>1450,235</v>
      </c>
    </row>
    <row r="502" spans="4:13" x14ac:dyDescent="0.3">
      <c r="D502" s="10">
        <v>498</v>
      </c>
      <c r="E502" t="str">
        <f t="shared" si="78"/>
        <v>금강 베기</v>
      </c>
      <c r="F502">
        <f t="shared" si="80"/>
        <v>43</v>
      </c>
      <c r="G502">
        <f t="shared" si="82"/>
        <v>50000</v>
      </c>
      <c r="H502" t="str">
        <f t="shared" si="79"/>
        <v>태극 베기</v>
      </c>
      <c r="I502">
        <f t="shared" si="81"/>
        <v>55</v>
      </c>
      <c r="J502">
        <f t="shared" si="83"/>
        <v>95</v>
      </c>
      <c r="K502" s="10">
        <v>498</v>
      </c>
      <c r="L502" s="10" t="str">
        <f t="shared" si="84"/>
        <v>43,55</v>
      </c>
      <c r="M502" s="10" t="str">
        <f t="shared" si="85"/>
        <v>500,0.95</v>
      </c>
    </row>
    <row r="503" spans="4:13" x14ac:dyDescent="0.3">
      <c r="D503" s="10">
        <v>499</v>
      </c>
      <c r="E503" t="str">
        <f t="shared" ref="E503:E566" si="86">E498</f>
        <v>귀살 베기</v>
      </c>
      <c r="F503">
        <f t="shared" si="80"/>
        <v>60</v>
      </c>
      <c r="G503">
        <f t="shared" si="82"/>
        <v>140</v>
      </c>
      <c r="H503" t="str">
        <f t="shared" si="79"/>
        <v>신수 베기</v>
      </c>
      <c r="I503">
        <f t="shared" si="81"/>
        <v>42</v>
      </c>
      <c r="J503">
        <f t="shared" si="83"/>
        <v>21000</v>
      </c>
      <c r="K503" s="10">
        <v>499</v>
      </c>
      <c r="L503" s="10" t="str">
        <f t="shared" si="84"/>
        <v>60,42</v>
      </c>
      <c r="M503" s="10" t="str">
        <f t="shared" si="85"/>
        <v>1.4,210</v>
      </c>
    </row>
    <row r="504" spans="4:13" x14ac:dyDescent="0.3">
      <c r="D504" s="10">
        <v>500</v>
      </c>
      <c r="E504" t="str">
        <f t="shared" si="86"/>
        <v>지옥 베기</v>
      </c>
      <c r="F504">
        <f t="shared" si="80"/>
        <v>35</v>
      </c>
      <c r="G504">
        <f>G499+VLOOKUP(E504,$T$20:$U$31,2,FALSE)</f>
        <v>470500</v>
      </c>
      <c r="H504" t="str">
        <f t="shared" si="79"/>
        <v>신선 베기</v>
      </c>
      <c r="I504">
        <f t="shared" si="81"/>
        <v>54</v>
      </c>
      <c r="J504">
        <f>ROUNDUP(IF(I504=42,J489+$U$23,IF(I504=46,J489+$U$24,IF(I504=61,J489+$U$30,J499+VLOOKUP(H504,$T$20:$U$31,2,FALSE)))),2)</f>
        <v>595.5</v>
      </c>
      <c r="K504" s="10">
        <v>500</v>
      </c>
      <c r="L504" s="10" t="str">
        <f t="shared" si="84"/>
        <v>35,54</v>
      </c>
      <c r="M504" s="10" t="str">
        <f t="shared" si="85"/>
        <v>4705,5.955</v>
      </c>
    </row>
    <row r="505" spans="4:13" x14ac:dyDescent="0.3">
      <c r="D505" s="10">
        <v>501</v>
      </c>
      <c r="E505" t="str">
        <f t="shared" si="86"/>
        <v>천상 베기</v>
      </c>
      <c r="F505">
        <f t="shared" ref="F505:F568" si="87">VLOOKUP(E505,$Q:$R,2,FALSE)</f>
        <v>36</v>
      </c>
      <c r="G505">
        <f t="shared" ref="G505:G506" si="88">G500+VLOOKUP(E505,$T$20:$U$31,2,FALSE)</f>
        <v>240250</v>
      </c>
      <c r="H505" t="str">
        <f t="shared" si="79"/>
        <v>심연 베기</v>
      </c>
      <c r="I505">
        <f t="shared" ref="I505:I568" si="89">VLOOKUP(H505,$Q:$R,2,FALSE)</f>
        <v>50</v>
      </c>
      <c r="J505">
        <f t="shared" ref="J505:J568" si="90">ROUNDUP(IF(I505=42,J490+$U$23,IF(I505=46,J490+$U$24,IF(I505=61,J490+$U$30,J500+VLOOKUP(H505,$T$20:$U$31,2,FALSE)))),2)</f>
        <v>7007.5</v>
      </c>
      <c r="K505" s="10">
        <v>501</v>
      </c>
      <c r="L505" s="10" t="str">
        <f t="shared" ref="L505:L506" si="91">IF(H505=0,F505&amp;",-1",F505&amp;","&amp;I505)</f>
        <v>36,50</v>
      </c>
      <c r="M505" s="10" t="str">
        <f t="shared" ref="M505:M506" si="92">IF(H505=0,G505/100&amp;","&amp;0,G505/100&amp;","&amp;J505/100)</f>
        <v>2402.5,70.075</v>
      </c>
    </row>
    <row r="506" spans="4:13" x14ac:dyDescent="0.3">
      <c r="D506" s="10">
        <v>502</v>
      </c>
      <c r="E506" t="str">
        <f t="shared" si="86"/>
        <v>귀신 베기</v>
      </c>
      <c r="F506">
        <f t="shared" si="87"/>
        <v>39</v>
      </c>
      <c r="G506">
        <f t="shared" si="88"/>
        <v>145150</v>
      </c>
      <c r="H506" t="str">
        <f t="shared" si="79"/>
        <v>섬광 베기</v>
      </c>
      <c r="I506">
        <f t="shared" si="89"/>
        <v>47</v>
      </c>
      <c r="J506">
        <f t="shared" si="90"/>
        <v>23525</v>
      </c>
      <c r="K506" s="10">
        <v>502</v>
      </c>
      <c r="L506" s="10" t="str">
        <f t="shared" si="91"/>
        <v>39,47</v>
      </c>
      <c r="M506" s="10" t="str">
        <f t="shared" si="92"/>
        <v>1451.5,235.25</v>
      </c>
    </row>
    <row r="507" spans="4:13" x14ac:dyDescent="0.3">
      <c r="D507" s="10">
        <v>503</v>
      </c>
      <c r="E507" t="str">
        <f t="shared" si="86"/>
        <v>금강 베기</v>
      </c>
      <c r="F507">
        <f t="shared" si="87"/>
        <v>43</v>
      </c>
      <c r="G507">
        <f t="shared" ref="G507:G570" si="93">G502+VLOOKUP(E507,$T$20:$U$31,2,FALSE)</f>
        <v>50050</v>
      </c>
      <c r="H507" t="str">
        <f t="shared" si="79"/>
        <v>태극 베기</v>
      </c>
      <c r="I507">
        <f t="shared" si="89"/>
        <v>55</v>
      </c>
      <c r="J507">
        <f t="shared" si="90"/>
        <v>95.1</v>
      </c>
      <c r="K507" s="10">
        <v>503</v>
      </c>
      <c r="L507" s="10" t="str">
        <f t="shared" ref="L507:L570" si="94">IF(H507=0,F507&amp;",-1",F507&amp;","&amp;I507)</f>
        <v>43,55</v>
      </c>
      <c r="M507" s="10" t="str">
        <f t="shared" ref="M507:M570" si="95">IF(H507=0,G507/100&amp;","&amp;0,G507/100&amp;","&amp;J507/100)</f>
        <v>500.5,0.951</v>
      </c>
    </row>
    <row r="508" spans="4:13" x14ac:dyDescent="0.3">
      <c r="D508" s="10">
        <v>504</v>
      </c>
      <c r="E508" t="str">
        <f t="shared" si="86"/>
        <v>귀살 베기</v>
      </c>
      <c r="F508">
        <f t="shared" si="87"/>
        <v>60</v>
      </c>
      <c r="G508">
        <f t="shared" si="93"/>
        <v>140.1</v>
      </c>
      <c r="H508" t="str">
        <f t="shared" si="79"/>
        <v>흉수 베기</v>
      </c>
      <c r="I508">
        <f t="shared" si="89"/>
        <v>46</v>
      </c>
      <c r="J508">
        <f t="shared" si="90"/>
        <v>2055</v>
      </c>
      <c r="K508" s="10">
        <v>504</v>
      </c>
      <c r="L508" s="10" t="str">
        <f t="shared" si="94"/>
        <v>60,46</v>
      </c>
      <c r="M508" s="10" t="str">
        <f t="shared" si="95"/>
        <v>1.401,20.55</v>
      </c>
    </row>
    <row r="509" spans="4:13" x14ac:dyDescent="0.3">
      <c r="D509" s="10">
        <v>505</v>
      </c>
      <c r="E509" t="str">
        <f t="shared" si="86"/>
        <v>지옥 베기</v>
      </c>
      <c r="F509">
        <f t="shared" si="87"/>
        <v>35</v>
      </c>
      <c r="G509">
        <f t="shared" si="93"/>
        <v>471000</v>
      </c>
      <c r="H509" t="str">
        <f t="shared" si="79"/>
        <v>신선 베기</v>
      </c>
      <c r="I509">
        <f t="shared" si="89"/>
        <v>54</v>
      </c>
      <c r="J509">
        <f t="shared" si="90"/>
        <v>596</v>
      </c>
      <c r="K509" s="10">
        <v>505</v>
      </c>
      <c r="L509" s="10" t="str">
        <f t="shared" si="94"/>
        <v>35,54</v>
      </c>
      <c r="M509" s="10" t="str">
        <f t="shared" si="95"/>
        <v>4710,5.96</v>
      </c>
    </row>
    <row r="510" spans="4:13" x14ac:dyDescent="0.3">
      <c r="D510" s="10">
        <v>506</v>
      </c>
      <c r="E510" t="str">
        <f t="shared" si="86"/>
        <v>천상 베기</v>
      </c>
      <c r="F510">
        <f t="shared" si="87"/>
        <v>36</v>
      </c>
      <c r="G510">
        <f t="shared" si="93"/>
        <v>240500</v>
      </c>
      <c r="H510" t="str">
        <f t="shared" si="79"/>
        <v>심연 베기</v>
      </c>
      <c r="I510">
        <f t="shared" si="89"/>
        <v>50</v>
      </c>
      <c r="J510">
        <f t="shared" si="90"/>
        <v>7015</v>
      </c>
      <c r="K510" s="10">
        <v>506</v>
      </c>
      <c r="L510" s="10" t="str">
        <f t="shared" si="94"/>
        <v>36,50</v>
      </c>
      <c r="M510" s="10" t="str">
        <f t="shared" si="95"/>
        <v>2405,70.15</v>
      </c>
    </row>
    <row r="511" spans="4:13" x14ac:dyDescent="0.3">
      <c r="D511" s="10">
        <v>507</v>
      </c>
      <c r="E511" t="str">
        <f t="shared" si="86"/>
        <v>귀신 베기</v>
      </c>
      <c r="F511">
        <f t="shared" si="87"/>
        <v>39</v>
      </c>
      <c r="G511">
        <f t="shared" si="93"/>
        <v>145300</v>
      </c>
      <c r="H511" t="str">
        <f t="shared" si="79"/>
        <v>섬광 베기</v>
      </c>
      <c r="I511">
        <f t="shared" si="89"/>
        <v>47</v>
      </c>
      <c r="J511">
        <f t="shared" si="90"/>
        <v>23550</v>
      </c>
      <c r="K511" s="10">
        <v>507</v>
      </c>
      <c r="L511" s="10" t="str">
        <f t="shared" si="94"/>
        <v>39,47</v>
      </c>
      <c r="M511" s="10" t="str">
        <f t="shared" si="95"/>
        <v>1453,235.5</v>
      </c>
    </row>
    <row r="512" spans="4:13" x14ac:dyDescent="0.3">
      <c r="D512" s="10">
        <v>508</v>
      </c>
      <c r="E512" t="str">
        <f t="shared" si="86"/>
        <v>금강 베기</v>
      </c>
      <c r="F512">
        <f t="shared" si="87"/>
        <v>43</v>
      </c>
      <c r="G512">
        <f t="shared" si="93"/>
        <v>50100</v>
      </c>
      <c r="H512" t="str">
        <f t="shared" si="79"/>
        <v>태극 베기</v>
      </c>
      <c r="I512">
        <f t="shared" si="89"/>
        <v>55</v>
      </c>
      <c r="J512">
        <f t="shared" si="90"/>
        <v>95.2</v>
      </c>
      <c r="K512" s="10">
        <v>508</v>
      </c>
      <c r="L512" s="10" t="str">
        <f t="shared" si="94"/>
        <v>43,55</v>
      </c>
      <c r="M512" s="10" t="str">
        <f t="shared" si="95"/>
        <v>501,0.952</v>
      </c>
    </row>
    <row r="513" spans="4:13" x14ac:dyDescent="0.3">
      <c r="D513" s="10">
        <v>509</v>
      </c>
      <c r="E513" t="str">
        <f t="shared" si="86"/>
        <v>귀살 베기</v>
      </c>
      <c r="F513">
        <f t="shared" si="87"/>
        <v>60</v>
      </c>
      <c r="G513">
        <f t="shared" si="93"/>
        <v>140.19999999999999</v>
      </c>
      <c r="H513" t="str">
        <f t="shared" ref="H513:H576" si="96">H498</f>
        <v>천구 베기</v>
      </c>
      <c r="I513">
        <f t="shared" si="89"/>
        <v>61</v>
      </c>
      <c r="J513">
        <f t="shared" si="90"/>
        <v>87.75</v>
      </c>
      <c r="K513" s="10">
        <v>509</v>
      </c>
      <c r="L513" s="10" t="str">
        <f t="shared" si="94"/>
        <v>60,61</v>
      </c>
      <c r="M513" s="10" t="str">
        <f t="shared" si="95"/>
        <v>1.402,0.8775</v>
      </c>
    </row>
    <row r="514" spans="4:13" x14ac:dyDescent="0.3">
      <c r="D514" s="10">
        <v>510</v>
      </c>
      <c r="E514" t="str">
        <f t="shared" si="86"/>
        <v>지옥 베기</v>
      </c>
      <c r="F514">
        <f t="shared" si="87"/>
        <v>35</v>
      </c>
      <c r="G514">
        <f t="shared" si="93"/>
        <v>471500</v>
      </c>
      <c r="H514" t="str">
        <f t="shared" si="96"/>
        <v>신선 베기</v>
      </c>
      <c r="I514">
        <f t="shared" si="89"/>
        <v>54</v>
      </c>
      <c r="J514">
        <f t="shared" si="90"/>
        <v>596.5</v>
      </c>
      <c r="K514" s="10">
        <v>510</v>
      </c>
      <c r="L514" s="10" t="str">
        <f t="shared" si="94"/>
        <v>35,54</v>
      </c>
      <c r="M514" s="10" t="str">
        <f t="shared" si="95"/>
        <v>4715,5.965</v>
      </c>
    </row>
    <row r="515" spans="4:13" x14ac:dyDescent="0.3">
      <c r="D515" s="10">
        <v>511</v>
      </c>
      <c r="E515" t="str">
        <f t="shared" si="86"/>
        <v>천상 베기</v>
      </c>
      <c r="F515">
        <f t="shared" si="87"/>
        <v>36</v>
      </c>
      <c r="G515">
        <f t="shared" si="93"/>
        <v>240750</v>
      </c>
      <c r="H515" t="str">
        <f t="shared" si="96"/>
        <v>심연 베기</v>
      </c>
      <c r="I515">
        <f t="shared" si="89"/>
        <v>50</v>
      </c>
      <c r="J515">
        <f t="shared" si="90"/>
        <v>7022.5</v>
      </c>
      <c r="K515" s="10">
        <v>511</v>
      </c>
      <c r="L515" s="10" t="str">
        <f t="shared" si="94"/>
        <v>36,50</v>
      </c>
      <c r="M515" s="10" t="str">
        <f t="shared" si="95"/>
        <v>2407.5,70.225</v>
      </c>
    </row>
    <row r="516" spans="4:13" x14ac:dyDescent="0.3">
      <c r="D516" s="10">
        <v>512</v>
      </c>
      <c r="E516" t="str">
        <f t="shared" si="86"/>
        <v>귀신 베기</v>
      </c>
      <c r="F516">
        <f t="shared" si="87"/>
        <v>39</v>
      </c>
      <c r="G516">
        <f t="shared" si="93"/>
        <v>145450</v>
      </c>
      <c r="H516" t="str">
        <f t="shared" si="96"/>
        <v>섬광 베기</v>
      </c>
      <c r="I516">
        <f t="shared" si="89"/>
        <v>47</v>
      </c>
      <c r="J516">
        <f t="shared" si="90"/>
        <v>23575</v>
      </c>
      <c r="K516" s="10">
        <v>512</v>
      </c>
      <c r="L516" s="10" t="str">
        <f t="shared" si="94"/>
        <v>39,47</v>
      </c>
      <c r="M516" s="10" t="str">
        <f t="shared" si="95"/>
        <v>1454.5,235.75</v>
      </c>
    </row>
    <row r="517" spans="4:13" x14ac:dyDescent="0.3">
      <c r="D517" s="10">
        <v>513</v>
      </c>
      <c r="E517" t="str">
        <f t="shared" si="86"/>
        <v>금강 베기</v>
      </c>
      <c r="F517">
        <f t="shared" si="87"/>
        <v>43</v>
      </c>
      <c r="G517">
        <f t="shared" si="93"/>
        <v>50150</v>
      </c>
      <c r="H517" t="str">
        <f t="shared" si="96"/>
        <v>태극 베기</v>
      </c>
      <c r="I517">
        <f t="shared" si="89"/>
        <v>55</v>
      </c>
      <c r="J517">
        <f t="shared" si="90"/>
        <v>95.3</v>
      </c>
      <c r="K517" s="10">
        <v>513</v>
      </c>
      <c r="L517" s="10" t="str">
        <f t="shared" si="94"/>
        <v>43,55</v>
      </c>
      <c r="M517" s="10" t="str">
        <f t="shared" si="95"/>
        <v>501.5,0.953</v>
      </c>
    </row>
    <row r="518" spans="4:13" x14ac:dyDescent="0.3">
      <c r="D518" s="10">
        <v>514</v>
      </c>
      <c r="E518" t="str">
        <f t="shared" si="86"/>
        <v>귀살 베기</v>
      </c>
      <c r="F518">
        <f t="shared" si="87"/>
        <v>60</v>
      </c>
      <c r="G518">
        <f t="shared" si="93"/>
        <v>140.29999999999998</v>
      </c>
      <c r="H518" t="str">
        <f t="shared" si="96"/>
        <v>신수 베기</v>
      </c>
      <c r="I518">
        <f t="shared" si="89"/>
        <v>42</v>
      </c>
      <c r="J518">
        <f t="shared" si="90"/>
        <v>21050</v>
      </c>
      <c r="K518" s="10">
        <v>514</v>
      </c>
      <c r="L518" s="10" t="str">
        <f t="shared" si="94"/>
        <v>60,42</v>
      </c>
      <c r="M518" s="10" t="str">
        <f t="shared" si="95"/>
        <v>1.403,210.5</v>
      </c>
    </row>
    <row r="519" spans="4:13" x14ac:dyDescent="0.3">
      <c r="D519" s="10">
        <v>515</v>
      </c>
      <c r="E519" t="str">
        <f t="shared" si="86"/>
        <v>지옥 베기</v>
      </c>
      <c r="F519">
        <f t="shared" si="87"/>
        <v>35</v>
      </c>
      <c r="G519">
        <f t="shared" si="93"/>
        <v>472000</v>
      </c>
      <c r="H519" t="str">
        <f t="shared" si="96"/>
        <v>신선 베기</v>
      </c>
      <c r="I519">
        <f t="shared" si="89"/>
        <v>54</v>
      </c>
      <c r="J519">
        <f t="shared" si="90"/>
        <v>597</v>
      </c>
      <c r="K519" s="10">
        <v>515</v>
      </c>
      <c r="L519" s="10" t="str">
        <f t="shared" si="94"/>
        <v>35,54</v>
      </c>
      <c r="M519" s="10" t="str">
        <f t="shared" si="95"/>
        <v>4720,5.97</v>
      </c>
    </row>
    <row r="520" spans="4:13" x14ac:dyDescent="0.3">
      <c r="D520" s="10">
        <v>516</v>
      </c>
      <c r="E520" t="str">
        <f t="shared" si="86"/>
        <v>천상 베기</v>
      </c>
      <c r="F520">
        <f t="shared" si="87"/>
        <v>36</v>
      </c>
      <c r="G520">
        <f t="shared" si="93"/>
        <v>241000</v>
      </c>
      <c r="H520" t="str">
        <f t="shared" si="96"/>
        <v>심연 베기</v>
      </c>
      <c r="I520">
        <f t="shared" si="89"/>
        <v>50</v>
      </c>
      <c r="J520">
        <f t="shared" si="90"/>
        <v>7030</v>
      </c>
      <c r="K520" s="10">
        <v>516</v>
      </c>
      <c r="L520" s="10" t="str">
        <f t="shared" si="94"/>
        <v>36,50</v>
      </c>
      <c r="M520" s="10" t="str">
        <f t="shared" si="95"/>
        <v>2410,70.3</v>
      </c>
    </row>
    <row r="521" spans="4:13" x14ac:dyDescent="0.3">
      <c r="D521" s="10">
        <v>517</v>
      </c>
      <c r="E521" t="str">
        <f t="shared" si="86"/>
        <v>귀신 베기</v>
      </c>
      <c r="F521">
        <f t="shared" si="87"/>
        <v>39</v>
      </c>
      <c r="G521">
        <f t="shared" si="93"/>
        <v>145600</v>
      </c>
      <c r="H521" t="str">
        <f t="shared" si="96"/>
        <v>섬광 베기</v>
      </c>
      <c r="I521">
        <f t="shared" si="89"/>
        <v>47</v>
      </c>
      <c r="J521">
        <f t="shared" si="90"/>
        <v>23600</v>
      </c>
      <c r="K521" s="10">
        <v>517</v>
      </c>
      <c r="L521" s="10" t="str">
        <f t="shared" si="94"/>
        <v>39,47</v>
      </c>
      <c r="M521" s="10" t="str">
        <f t="shared" si="95"/>
        <v>1456,236</v>
      </c>
    </row>
    <row r="522" spans="4:13" x14ac:dyDescent="0.3">
      <c r="D522" s="10">
        <v>518</v>
      </c>
      <c r="E522" t="str">
        <f t="shared" si="86"/>
        <v>금강 베기</v>
      </c>
      <c r="F522">
        <f t="shared" si="87"/>
        <v>43</v>
      </c>
      <c r="G522">
        <f t="shared" si="93"/>
        <v>50200</v>
      </c>
      <c r="H522" t="str">
        <f t="shared" si="96"/>
        <v>태극 베기</v>
      </c>
      <c r="I522">
        <f t="shared" si="89"/>
        <v>55</v>
      </c>
      <c r="J522">
        <f t="shared" si="90"/>
        <v>95.4</v>
      </c>
      <c r="K522" s="10">
        <v>518</v>
      </c>
      <c r="L522" s="10" t="str">
        <f t="shared" si="94"/>
        <v>43,55</v>
      </c>
      <c r="M522" s="10" t="str">
        <f t="shared" si="95"/>
        <v>502,0.954</v>
      </c>
    </row>
    <row r="523" spans="4:13" x14ac:dyDescent="0.3">
      <c r="D523" s="10">
        <v>519</v>
      </c>
      <c r="E523" t="str">
        <f t="shared" si="86"/>
        <v>귀살 베기</v>
      </c>
      <c r="F523">
        <f t="shared" si="87"/>
        <v>60</v>
      </c>
      <c r="G523">
        <f t="shared" si="93"/>
        <v>140.39999999999998</v>
      </c>
      <c r="H523" t="str">
        <f t="shared" si="96"/>
        <v>흉수 베기</v>
      </c>
      <c r="I523">
        <f t="shared" si="89"/>
        <v>46</v>
      </c>
      <c r="J523">
        <f t="shared" si="90"/>
        <v>2060</v>
      </c>
      <c r="K523" s="10">
        <v>519</v>
      </c>
      <c r="L523" s="10" t="str">
        <f t="shared" si="94"/>
        <v>60,46</v>
      </c>
      <c r="M523" s="10" t="str">
        <f t="shared" si="95"/>
        <v>1.404,20.6</v>
      </c>
    </row>
    <row r="524" spans="4:13" x14ac:dyDescent="0.3">
      <c r="D524" s="10">
        <v>520</v>
      </c>
      <c r="E524" t="str">
        <f t="shared" si="86"/>
        <v>지옥 베기</v>
      </c>
      <c r="F524">
        <f t="shared" si="87"/>
        <v>35</v>
      </c>
      <c r="G524">
        <f t="shared" si="93"/>
        <v>472500</v>
      </c>
      <c r="H524" t="str">
        <f t="shared" si="96"/>
        <v>신선 베기</v>
      </c>
      <c r="I524">
        <f t="shared" si="89"/>
        <v>54</v>
      </c>
      <c r="J524">
        <f t="shared" si="90"/>
        <v>597.5</v>
      </c>
      <c r="K524" s="10">
        <v>520</v>
      </c>
      <c r="L524" s="10" t="str">
        <f t="shared" si="94"/>
        <v>35,54</v>
      </c>
      <c r="M524" s="10" t="str">
        <f t="shared" si="95"/>
        <v>4725,5.975</v>
      </c>
    </row>
    <row r="525" spans="4:13" x14ac:dyDescent="0.3">
      <c r="D525" s="10">
        <v>521</v>
      </c>
      <c r="E525" t="str">
        <f t="shared" si="86"/>
        <v>천상 베기</v>
      </c>
      <c r="F525">
        <f t="shared" si="87"/>
        <v>36</v>
      </c>
      <c r="G525">
        <f t="shared" si="93"/>
        <v>241250</v>
      </c>
      <c r="H525" t="str">
        <f t="shared" si="96"/>
        <v>심연 베기</v>
      </c>
      <c r="I525">
        <f t="shared" si="89"/>
        <v>50</v>
      </c>
      <c r="J525">
        <f t="shared" si="90"/>
        <v>7037.5</v>
      </c>
      <c r="K525" s="10">
        <v>521</v>
      </c>
      <c r="L525" s="10" t="str">
        <f t="shared" si="94"/>
        <v>36,50</v>
      </c>
      <c r="M525" s="10" t="str">
        <f t="shared" si="95"/>
        <v>2412.5,70.375</v>
      </c>
    </row>
    <row r="526" spans="4:13" x14ac:dyDescent="0.3">
      <c r="D526" s="10">
        <v>522</v>
      </c>
      <c r="E526" t="str">
        <f t="shared" si="86"/>
        <v>귀신 베기</v>
      </c>
      <c r="F526">
        <f t="shared" si="87"/>
        <v>39</v>
      </c>
      <c r="G526">
        <f t="shared" si="93"/>
        <v>145750</v>
      </c>
      <c r="H526" t="str">
        <f t="shared" si="96"/>
        <v>섬광 베기</v>
      </c>
      <c r="I526">
        <f t="shared" si="89"/>
        <v>47</v>
      </c>
      <c r="J526">
        <f t="shared" si="90"/>
        <v>23625</v>
      </c>
      <c r="K526" s="10">
        <v>522</v>
      </c>
      <c r="L526" s="10" t="str">
        <f t="shared" si="94"/>
        <v>39,47</v>
      </c>
      <c r="M526" s="10" t="str">
        <f t="shared" si="95"/>
        <v>1457.5,236.25</v>
      </c>
    </row>
    <row r="527" spans="4:13" x14ac:dyDescent="0.3">
      <c r="D527" s="10">
        <v>523</v>
      </c>
      <c r="E527" t="str">
        <f t="shared" si="86"/>
        <v>금강 베기</v>
      </c>
      <c r="F527">
        <f t="shared" si="87"/>
        <v>43</v>
      </c>
      <c r="G527">
        <f t="shared" si="93"/>
        <v>50250</v>
      </c>
      <c r="H527" t="str">
        <f t="shared" si="96"/>
        <v>태극 베기</v>
      </c>
      <c r="I527">
        <f t="shared" si="89"/>
        <v>55</v>
      </c>
      <c r="J527">
        <f t="shared" si="90"/>
        <v>95.5</v>
      </c>
      <c r="K527" s="10">
        <v>523</v>
      </c>
      <c r="L527" s="10" t="str">
        <f t="shared" si="94"/>
        <v>43,55</v>
      </c>
      <c r="M527" s="10" t="str">
        <f t="shared" si="95"/>
        <v>502.5,0.955</v>
      </c>
    </row>
    <row r="528" spans="4:13" x14ac:dyDescent="0.3">
      <c r="D528" s="10">
        <v>524</v>
      </c>
      <c r="E528" t="str">
        <f t="shared" si="86"/>
        <v>귀살 베기</v>
      </c>
      <c r="F528">
        <f t="shared" si="87"/>
        <v>60</v>
      </c>
      <c r="G528">
        <f t="shared" si="93"/>
        <v>140.49999999999997</v>
      </c>
      <c r="H528" t="str">
        <f t="shared" si="96"/>
        <v>천구 베기</v>
      </c>
      <c r="I528">
        <f t="shared" si="89"/>
        <v>61</v>
      </c>
      <c r="J528">
        <f t="shared" si="90"/>
        <v>88</v>
      </c>
      <c r="K528" s="10">
        <v>524</v>
      </c>
      <c r="L528" s="10" t="str">
        <f t="shared" si="94"/>
        <v>60,61</v>
      </c>
      <c r="M528" s="10" t="str">
        <f t="shared" si="95"/>
        <v>1.405,0.88</v>
      </c>
    </row>
    <row r="529" spans="4:13" x14ac:dyDescent="0.3">
      <c r="D529" s="10">
        <v>525</v>
      </c>
      <c r="E529" t="str">
        <f t="shared" si="86"/>
        <v>지옥 베기</v>
      </c>
      <c r="F529">
        <f t="shared" si="87"/>
        <v>35</v>
      </c>
      <c r="G529">
        <f t="shared" si="93"/>
        <v>473000</v>
      </c>
      <c r="H529" t="str">
        <f t="shared" si="96"/>
        <v>신선 베기</v>
      </c>
      <c r="I529">
        <f t="shared" si="89"/>
        <v>54</v>
      </c>
      <c r="J529">
        <f t="shared" si="90"/>
        <v>598</v>
      </c>
      <c r="K529" s="10">
        <v>525</v>
      </c>
      <c r="L529" s="10" t="str">
        <f t="shared" si="94"/>
        <v>35,54</v>
      </c>
      <c r="M529" s="10" t="str">
        <f t="shared" si="95"/>
        <v>4730,5.98</v>
      </c>
    </row>
    <row r="530" spans="4:13" x14ac:dyDescent="0.3">
      <c r="D530" s="10">
        <v>526</v>
      </c>
      <c r="E530" t="str">
        <f t="shared" si="86"/>
        <v>천상 베기</v>
      </c>
      <c r="F530">
        <f t="shared" si="87"/>
        <v>36</v>
      </c>
      <c r="G530">
        <f t="shared" si="93"/>
        <v>241500</v>
      </c>
      <c r="H530" t="str">
        <f t="shared" si="96"/>
        <v>심연 베기</v>
      </c>
      <c r="I530">
        <f t="shared" si="89"/>
        <v>50</v>
      </c>
      <c r="J530">
        <f t="shared" si="90"/>
        <v>7045</v>
      </c>
      <c r="K530" s="10">
        <v>526</v>
      </c>
      <c r="L530" s="10" t="str">
        <f t="shared" si="94"/>
        <v>36,50</v>
      </c>
      <c r="M530" s="10" t="str">
        <f t="shared" si="95"/>
        <v>2415,70.45</v>
      </c>
    </row>
    <row r="531" spans="4:13" x14ac:dyDescent="0.3">
      <c r="D531" s="10">
        <v>527</v>
      </c>
      <c r="E531" t="str">
        <f t="shared" si="86"/>
        <v>귀신 베기</v>
      </c>
      <c r="F531">
        <f t="shared" si="87"/>
        <v>39</v>
      </c>
      <c r="G531">
        <f t="shared" si="93"/>
        <v>145900</v>
      </c>
      <c r="H531" t="str">
        <f t="shared" si="96"/>
        <v>섬광 베기</v>
      </c>
      <c r="I531">
        <f t="shared" si="89"/>
        <v>47</v>
      </c>
      <c r="J531">
        <f t="shared" si="90"/>
        <v>23650</v>
      </c>
      <c r="K531" s="10">
        <v>527</v>
      </c>
      <c r="L531" s="10" t="str">
        <f t="shared" si="94"/>
        <v>39,47</v>
      </c>
      <c r="M531" s="10" t="str">
        <f t="shared" si="95"/>
        <v>1459,236.5</v>
      </c>
    </row>
    <row r="532" spans="4:13" x14ac:dyDescent="0.3">
      <c r="D532" s="10">
        <v>528</v>
      </c>
      <c r="E532" t="str">
        <f t="shared" si="86"/>
        <v>금강 베기</v>
      </c>
      <c r="F532">
        <f t="shared" si="87"/>
        <v>43</v>
      </c>
      <c r="G532">
        <f t="shared" si="93"/>
        <v>50300</v>
      </c>
      <c r="H532" t="str">
        <f t="shared" si="96"/>
        <v>태극 베기</v>
      </c>
      <c r="I532">
        <f t="shared" si="89"/>
        <v>55</v>
      </c>
      <c r="J532">
        <f t="shared" si="90"/>
        <v>95.6</v>
      </c>
      <c r="K532" s="10">
        <v>528</v>
      </c>
      <c r="L532" s="10" t="str">
        <f t="shared" si="94"/>
        <v>43,55</v>
      </c>
      <c r="M532" s="10" t="str">
        <f t="shared" si="95"/>
        <v>503,0.956</v>
      </c>
    </row>
    <row r="533" spans="4:13" x14ac:dyDescent="0.3">
      <c r="D533" s="10">
        <v>529</v>
      </c>
      <c r="E533" t="str">
        <f t="shared" si="86"/>
        <v>귀살 베기</v>
      </c>
      <c r="F533">
        <f t="shared" si="87"/>
        <v>60</v>
      </c>
      <c r="G533">
        <f t="shared" si="93"/>
        <v>140.59999999999997</v>
      </c>
      <c r="H533" t="str">
        <f t="shared" si="96"/>
        <v>신수 베기</v>
      </c>
      <c r="I533">
        <f t="shared" si="89"/>
        <v>42</v>
      </c>
      <c r="J533">
        <f t="shared" si="90"/>
        <v>21100</v>
      </c>
      <c r="K533" s="10">
        <v>529</v>
      </c>
      <c r="L533" s="10" t="str">
        <f t="shared" si="94"/>
        <v>60,42</v>
      </c>
      <c r="M533" s="10" t="str">
        <f t="shared" si="95"/>
        <v>1.406,211</v>
      </c>
    </row>
    <row r="534" spans="4:13" x14ac:dyDescent="0.3">
      <c r="D534" s="10">
        <v>530</v>
      </c>
      <c r="E534" t="str">
        <f t="shared" si="86"/>
        <v>지옥 베기</v>
      </c>
      <c r="F534">
        <f t="shared" si="87"/>
        <v>35</v>
      </c>
      <c r="G534">
        <f t="shared" si="93"/>
        <v>473500</v>
      </c>
      <c r="H534" t="str">
        <f t="shared" si="96"/>
        <v>신선 베기</v>
      </c>
      <c r="I534">
        <f t="shared" si="89"/>
        <v>54</v>
      </c>
      <c r="J534">
        <f t="shared" si="90"/>
        <v>598.5</v>
      </c>
      <c r="K534" s="10">
        <v>530</v>
      </c>
      <c r="L534" s="10" t="str">
        <f t="shared" si="94"/>
        <v>35,54</v>
      </c>
      <c r="M534" s="10" t="str">
        <f t="shared" si="95"/>
        <v>4735,5.985</v>
      </c>
    </row>
    <row r="535" spans="4:13" x14ac:dyDescent="0.3">
      <c r="D535" s="10">
        <v>531</v>
      </c>
      <c r="E535" t="str">
        <f t="shared" si="86"/>
        <v>천상 베기</v>
      </c>
      <c r="F535">
        <f t="shared" si="87"/>
        <v>36</v>
      </c>
      <c r="G535">
        <f t="shared" si="93"/>
        <v>241750</v>
      </c>
      <c r="H535" t="str">
        <f t="shared" si="96"/>
        <v>심연 베기</v>
      </c>
      <c r="I535">
        <f t="shared" si="89"/>
        <v>50</v>
      </c>
      <c r="J535">
        <f t="shared" si="90"/>
        <v>7052.5</v>
      </c>
      <c r="K535" s="10">
        <v>531</v>
      </c>
      <c r="L535" s="10" t="str">
        <f t="shared" si="94"/>
        <v>36,50</v>
      </c>
      <c r="M535" s="10" t="str">
        <f t="shared" si="95"/>
        <v>2417.5,70.525</v>
      </c>
    </row>
    <row r="536" spans="4:13" x14ac:dyDescent="0.3">
      <c r="D536" s="10">
        <v>532</v>
      </c>
      <c r="E536" t="str">
        <f t="shared" si="86"/>
        <v>귀신 베기</v>
      </c>
      <c r="F536">
        <f t="shared" si="87"/>
        <v>39</v>
      </c>
      <c r="G536">
        <f t="shared" si="93"/>
        <v>146050</v>
      </c>
      <c r="H536" t="str">
        <f t="shared" si="96"/>
        <v>섬광 베기</v>
      </c>
      <c r="I536">
        <f t="shared" si="89"/>
        <v>47</v>
      </c>
      <c r="J536">
        <f t="shared" si="90"/>
        <v>23675</v>
      </c>
      <c r="K536" s="10">
        <v>532</v>
      </c>
      <c r="L536" s="10" t="str">
        <f t="shared" si="94"/>
        <v>39,47</v>
      </c>
      <c r="M536" s="10" t="str">
        <f t="shared" si="95"/>
        <v>1460.5,236.75</v>
      </c>
    </row>
    <row r="537" spans="4:13" x14ac:dyDescent="0.3">
      <c r="D537" s="10">
        <v>533</v>
      </c>
      <c r="E537" t="str">
        <f t="shared" si="86"/>
        <v>금강 베기</v>
      </c>
      <c r="F537">
        <f t="shared" si="87"/>
        <v>43</v>
      </c>
      <c r="G537">
        <f t="shared" si="93"/>
        <v>50350</v>
      </c>
      <c r="H537" t="str">
        <f t="shared" si="96"/>
        <v>태극 베기</v>
      </c>
      <c r="I537">
        <f t="shared" si="89"/>
        <v>55</v>
      </c>
      <c r="J537">
        <f t="shared" si="90"/>
        <v>95.7</v>
      </c>
      <c r="K537" s="10">
        <v>533</v>
      </c>
      <c r="L537" s="10" t="str">
        <f t="shared" si="94"/>
        <v>43,55</v>
      </c>
      <c r="M537" s="10" t="str">
        <f t="shared" si="95"/>
        <v>503.5,0.957</v>
      </c>
    </row>
    <row r="538" spans="4:13" x14ac:dyDescent="0.3">
      <c r="D538" s="10">
        <v>534</v>
      </c>
      <c r="E538" t="str">
        <f t="shared" si="86"/>
        <v>귀살 베기</v>
      </c>
      <c r="F538">
        <f t="shared" si="87"/>
        <v>60</v>
      </c>
      <c r="G538">
        <f t="shared" si="93"/>
        <v>140.69999999999996</v>
      </c>
      <c r="H538" t="str">
        <f t="shared" si="96"/>
        <v>흉수 베기</v>
      </c>
      <c r="I538">
        <f t="shared" si="89"/>
        <v>46</v>
      </c>
      <c r="J538">
        <f t="shared" si="90"/>
        <v>2065</v>
      </c>
      <c r="K538" s="10">
        <v>534</v>
      </c>
      <c r="L538" s="10" t="str">
        <f t="shared" si="94"/>
        <v>60,46</v>
      </c>
      <c r="M538" s="10" t="str">
        <f t="shared" si="95"/>
        <v>1.407,20.65</v>
      </c>
    </row>
    <row r="539" spans="4:13" x14ac:dyDescent="0.3">
      <c r="D539" s="10">
        <v>535</v>
      </c>
      <c r="E539" t="str">
        <f t="shared" si="86"/>
        <v>지옥 베기</v>
      </c>
      <c r="F539">
        <f t="shared" si="87"/>
        <v>35</v>
      </c>
      <c r="G539">
        <f t="shared" si="93"/>
        <v>474000</v>
      </c>
      <c r="H539" t="str">
        <f t="shared" si="96"/>
        <v>신선 베기</v>
      </c>
      <c r="I539">
        <f t="shared" si="89"/>
        <v>54</v>
      </c>
      <c r="J539">
        <f t="shared" si="90"/>
        <v>599</v>
      </c>
      <c r="K539" s="10">
        <v>535</v>
      </c>
      <c r="L539" s="10" t="str">
        <f t="shared" si="94"/>
        <v>35,54</v>
      </c>
      <c r="M539" s="10" t="str">
        <f t="shared" si="95"/>
        <v>4740,5.99</v>
      </c>
    </row>
    <row r="540" spans="4:13" x14ac:dyDescent="0.3">
      <c r="D540" s="10">
        <v>536</v>
      </c>
      <c r="E540" t="str">
        <f t="shared" si="86"/>
        <v>천상 베기</v>
      </c>
      <c r="F540">
        <f t="shared" si="87"/>
        <v>36</v>
      </c>
      <c r="G540">
        <f t="shared" si="93"/>
        <v>242000</v>
      </c>
      <c r="H540" t="str">
        <f t="shared" si="96"/>
        <v>심연 베기</v>
      </c>
      <c r="I540">
        <f t="shared" si="89"/>
        <v>50</v>
      </c>
      <c r="J540">
        <f t="shared" si="90"/>
        <v>7060</v>
      </c>
      <c r="K540" s="10">
        <v>536</v>
      </c>
      <c r="L540" s="10" t="str">
        <f t="shared" si="94"/>
        <v>36,50</v>
      </c>
      <c r="M540" s="10" t="str">
        <f t="shared" si="95"/>
        <v>2420,70.6</v>
      </c>
    </row>
    <row r="541" spans="4:13" x14ac:dyDescent="0.3">
      <c r="D541" s="10">
        <v>537</v>
      </c>
      <c r="E541" t="str">
        <f t="shared" si="86"/>
        <v>귀신 베기</v>
      </c>
      <c r="F541">
        <f t="shared" si="87"/>
        <v>39</v>
      </c>
      <c r="G541">
        <f t="shared" si="93"/>
        <v>146200</v>
      </c>
      <c r="H541" t="str">
        <f t="shared" si="96"/>
        <v>섬광 베기</v>
      </c>
      <c r="I541">
        <f t="shared" si="89"/>
        <v>47</v>
      </c>
      <c r="J541">
        <f t="shared" si="90"/>
        <v>23700</v>
      </c>
      <c r="K541" s="10">
        <v>537</v>
      </c>
      <c r="L541" s="10" t="str">
        <f t="shared" si="94"/>
        <v>39,47</v>
      </c>
      <c r="M541" s="10" t="str">
        <f t="shared" si="95"/>
        <v>1462,237</v>
      </c>
    </row>
    <row r="542" spans="4:13" x14ac:dyDescent="0.3">
      <c r="D542" s="10">
        <v>538</v>
      </c>
      <c r="E542" t="str">
        <f t="shared" si="86"/>
        <v>금강 베기</v>
      </c>
      <c r="F542">
        <f t="shared" si="87"/>
        <v>43</v>
      </c>
      <c r="G542">
        <f t="shared" si="93"/>
        <v>50400</v>
      </c>
      <c r="H542" t="str">
        <f t="shared" si="96"/>
        <v>태극 베기</v>
      </c>
      <c r="I542">
        <f t="shared" si="89"/>
        <v>55</v>
      </c>
      <c r="J542">
        <f t="shared" si="90"/>
        <v>95.8</v>
      </c>
      <c r="K542" s="10">
        <v>538</v>
      </c>
      <c r="L542" s="10" t="str">
        <f t="shared" si="94"/>
        <v>43,55</v>
      </c>
      <c r="M542" s="10" t="str">
        <f t="shared" si="95"/>
        <v>504,0.958</v>
      </c>
    </row>
    <row r="543" spans="4:13" x14ac:dyDescent="0.3">
      <c r="D543" s="10">
        <v>539</v>
      </c>
      <c r="E543" t="str">
        <f t="shared" si="86"/>
        <v>귀살 베기</v>
      </c>
      <c r="F543">
        <f t="shared" si="87"/>
        <v>60</v>
      </c>
      <c r="G543">
        <f t="shared" si="93"/>
        <v>140.79999999999995</v>
      </c>
      <c r="H543" t="str">
        <f t="shared" si="96"/>
        <v>천구 베기</v>
      </c>
      <c r="I543">
        <f t="shared" si="89"/>
        <v>61</v>
      </c>
      <c r="J543">
        <f t="shared" si="90"/>
        <v>88.25</v>
      </c>
      <c r="K543" s="10">
        <v>539</v>
      </c>
      <c r="L543" s="10" t="str">
        <f t="shared" si="94"/>
        <v>60,61</v>
      </c>
      <c r="M543" s="10" t="str">
        <f t="shared" si="95"/>
        <v>1.408,0.8825</v>
      </c>
    </row>
    <row r="544" spans="4:13" x14ac:dyDescent="0.3">
      <c r="D544" s="10">
        <v>540</v>
      </c>
      <c r="E544" t="str">
        <f t="shared" si="86"/>
        <v>지옥 베기</v>
      </c>
      <c r="F544">
        <f t="shared" si="87"/>
        <v>35</v>
      </c>
      <c r="G544">
        <f t="shared" si="93"/>
        <v>474500</v>
      </c>
      <c r="H544" t="str">
        <f t="shared" si="96"/>
        <v>신선 베기</v>
      </c>
      <c r="I544">
        <f t="shared" si="89"/>
        <v>54</v>
      </c>
      <c r="J544">
        <f t="shared" si="90"/>
        <v>599.5</v>
      </c>
      <c r="K544" s="10">
        <v>540</v>
      </c>
      <c r="L544" s="10" t="str">
        <f t="shared" si="94"/>
        <v>35,54</v>
      </c>
      <c r="M544" s="10" t="str">
        <f t="shared" si="95"/>
        <v>4745,5.995</v>
      </c>
    </row>
    <row r="545" spans="4:13" x14ac:dyDescent="0.3">
      <c r="D545" s="10">
        <v>541</v>
      </c>
      <c r="E545" t="str">
        <f t="shared" si="86"/>
        <v>천상 베기</v>
      </c>
      <c r="F545">
        <f t="shared" si="87"/>
        <v>36</v>
      </c>
      <c r="G545">
        <f t="shared" si="93"/>
        <v>242250</v>
      </c>
      <c r="H545" t="str">
        <f t="shared" si="96"/>
        <v>심연 베기</v>
      </c>
      <c r="I545">
        <f t="shared" si="89"/>
        <v>50</v>
      </c>
      <c r="J545">
        <f t="shared" si="90"/>
        <v>7067.5</v>
      </c>
      <c r="K545" s="10">
        <v>541</v>
      </c>
      <c r="L545" s="10" t="str">
        <f t="shared" si="94"/>
        <v>36,50</v>
      </c>
      <c r="M545" s="10" t="str">
        <f t="shared" si="95"/>
        <v>2422.5,70.675</v>
      </c>
    </row>
    <row r="546" spans="4:13" x14ac:dyDescent="0.3">
      <c r="D546" s="10">
        <v>542</v>
      </c>
      <c r="E546" t="str">
        <f t="shared" si="86"/>
        <v>귀신 베기</v>
      </c>
      <c r="F546">
        <f t="shared" si="87"/>
        <v>39</v>
      </c>
      <c r="G546">
        <f t="shared" si="93"/>
        <v>146350</v>
      </c>
      <c r="H546" t="str">
        <f t="shared" si="96"/>
        <v>섬광 베기</v>
      </c>
      <c r="I546">
        <f t="shared" si="89"/>
        <v>47</v>
      </c>
      <c r="J546">
        <f t="shared" si="90"/>
        <v>23725</v>
      </c>
      <c r="K546" s="10">
        <v>542</v>
      </c>
      <c r="L546" s="10" t="str">
        <f t="shared" si="94"/>
        <v>39,47</v>
      </c>
      <c r="M546" s="10" t="str">
        <f t="shared" si="95"/>
        <v>1463.5,237.25</v>
      </c>
    </row>
    <row r="547" spans="4:13" x14ac:dyDescent="0.3">
      <c r="D547" s="10">
        <v>543</v>
      </c>
      <c r="E547" t="str">
        <f t="shared" si="86"/>
        <v>금강 베기</v>
      </c>
      <c r="F547">
        <f t="shared" si="87"/>
        <v>43</v>
      </c>
      <c r="G547">
        <f t="shared" si="93"/>
        <v>50450</v>
      </c>
      <c r="H547" t="str">
        <f t="shared" si="96"/>
        <v>태극 베기</v>
      </c>
      <c r="I547">
        <f t="shared" si="89"/>
        <v>55</v>
      </c>
      <c r="J547">
        <f t="shared" si="90"/>
        <v>95.9</v>
      </c>
      <c r="K547" s="10">
        <v>543</v>
      </c>
      <c r="L547" s="10" t="str">
        <f t="shared" si="94"/>
        <v>43,55</v>
      </c>
      <c r="M547" s="10" t="str">
        <f t="shared" si="95"/>
        <v>504.5,0.959</v>
      </c>
    </row>
    <row r="548" spans="4:13" x14ac:dyDescent="0.3">
      <c r="D548" s="10">
        <v>544</v>
      </c>
      <c r="E548" t="str">
        <f t="shared" si="86"/>
        <v>귀살 베기</v>
      </c>
      <c r="F548">
        <f t="shared" si="87"/>
        <v>60</v>
      </c>
      <c r="G548">
        <f t="shared" si="93"/>
        <v>140.89999999999995</v>
      </c>
      <c r="H548" t="str">
        <f t="shared" si="96"/>
        <v>신수 베기</v>
      </c>
      <c r="I548">
        <f t="shared" si="89"/>
        <v>42</v>
      </c>
      <c r="J548">
        <f t="shared" si="90"/>
        <v>21150</v>
      </c>
      <c r="K548" s="10">
        <v>544</v>
      </c>
      <c r="L548" s="10" t="str">
        <f t="shared" si="94"/>
        <v>60,42</v>
      </c>
      <c r="M548" s="10" t="str">
        <f t="shared" si="95"/>
        <v>1.409,211.5</v>
      </c>
    </row>
    <row r="549" spans="4:13" x14ac:dyDescent="0.3">
      <c r="D549" s="10">
        <v>545</v>
      </c>
      <c r="E549" t="str">
        <f t="shared" si="86"/>
        <v>지옥 베기</v>
      </c>
      <c r="F549">
        <f t="shared" si="87"/>
        <v>35</v>
      </c>
      <c r="G549">
        <f t="shared" si="93"/>
        <v>475000</v>
      </c>
      <c r="H549" t="str">
        <f t="shared" si="96"/>
        <v>신선 베기</v>
      </c>
      <c r="I549">
        <f t="shared" si="89"/>
        <v>54</v>
      </c>
      <c r="J549">
        <f t="shared" si="90"/>
        <v>600</v>
      </c>
      <c r="K549" s="10">
        <v>545</v>
      </c>
      <c r="L549" s="10" t="str">
        <f t="shared" si="94"/>
        <v>35,54</v>
      </c>
      <c r="M549" s="10" t="str">
        <f t="shared" si="95"/>
        <v>4750,6</v>
      </c>
    </row>
    <row r="550" spans="4:13" x14ac:dyDescent="0.3">
      <c r="D550" s="10">
        <v>546</v>
      </c>
      <c r="E550" t="str">
        <f t="shared" si="86"/>
        <v>천상 베기</v>
      </c>
      <c r="F550">
        <f t="shared" si="87"/>
        <v>36</v>
      </c>
      <c r="G550">
        <f t="shared" si="93"/>
        <v>242500</v>
      </c>
      <c r="H550" t="str">
        <f t="shared" si="96"/>
        <v>심연 베기</v>
      </c>
      <c r="I550">
        <f t="shared" si="89"/>
        <v>50</v>
      </c>
      <c r="J550">
        <f t="shared" si="90"/>
        <v>7075</v>
      </c>
      <c r="K550" s="10">
        <v>546</v>
      </c>
      <c r="L550" s="10" t="str">
        <f t="shared" si="94"/>
        <v>36,50</v>
      </c>
      <c r="M550" s="10" t="str">
        <f t="shared" si="95"/>
        <v>2425,70.75</v>
      </c>
    </row>
    <row r="551" spans="4:13" x14ac:dyDescent="0.3">
      <c r="D551" s="10">
        <v>547</v>
      </c>
      <c r="E551" t="str">
        <f t="shared" si="86"/>
        <v>귀신 베기</v>
      </c>
      <c r="F551">
        <f t="shared" si="87"/>
        <v>39</v>
      </c>
      <c r="G551">
        <f t="shared" si="93"/>
        <v>146500</v>
      </c>
      <c r="H551" t="str">
        <f t="shared" si="96"/>
        <v>섬광 베기</v>
      </c>
      <c r="I551">
        <f t="shared" si="89"/>
        <v>47</v>
      </c>
      <c r="J551">
        <f t="shared" si="90"/>
        <v>23750</v>
      </c>
      <c r="K551" s="10">
        <v>547</v>
      </c>
      <c r="L551" s="10" t="str">
        <f t="shared" si="94"/>
        <v>39,47</v>
      </c>
      <c r="M551" s="10" t="str">
        <f t="shared" si="95"/>
        <v>1465,237.5</v>
      </c>
    </row>
    <row r="552" spans="4:13" x14ac:dyDescent="0.3">
      <c r="D552" s="10">
        <v>548</v>
      </c>
      <c r="E552" t="str">
        <f t="shared" si="86"/>
        <v>금강 베기</v>
      </c>
      <c r="F552">
        <f t="shared" si="87"/>
        <v>43</v>
      </c>
      <c r="G552">
        <f t="shared" si="93"/>
        <v>50500</v>
      </c>
      <c r="H552" t="str">
        <f t="shared" si="96"/>
        <v>태극 베기</v>
      </c>
      <c r="I552">
        <f t="shared" si="89"/>
        <v>55</v>
      </c>
      <c r="J552">
        <f t="shared" si="90"/>
        <v>96</v>
      </c>
      <c r="K552" s="10">
        <v>548</v>
      </c>
      <c r="L552" s="10" t="str">
        <f t="shared" si="94"/>
        <v>43,55</v>
      </c>
      <c r="M552" s="10" t="str">
        <f t="shared" si="95"/>
        <v>505,0.96</v>
      </c>
    </row>
    <row r="553" spans="4:13" x14ac:dyDescent="0.3">
      <c r="D553" s="10">
        <v>549</v>
      </c>
      <c r="E553" t="str">
        <f t="shared" si="86"/>
        <v>귀살 베기</v>
      </c>
      <c r="F553">
        <f t="shared" si="87"/>
        <v>60</v>
      </c>
      <c r="G553">
        <f t="shared" si="93"/>
        <v>140.99999999999994</v>
      </c>
      <c r="H553" t="str">
        <f t="shared" si="96"/>
        <v>흉수 베기</v>
      </c>
      <c r="I553">
        <f t="shared" si="89"/>
        <v>46</v>
      </c>
      <c r="J553">
        <f t="shared" si="90"/>
        <v>2070</v>
      </c>
      <c r="K553" s="10">
        <v>549</v>
      </c>
      <c r="L553" s="10" t="str">
        <f t="shared" si="94"/>
        <v>60,46</v>
      </c>
      <c r="M553" s="10" t="str">
        <f t="shared" si="95"/>
        <v>1.41,20.7</v>
      </c>
    </row>
    <row r="554" spans="4:13" x14ac:dyDescent="0.3">
      <c r="D554" s="10">
        <v>550</v>
      </c>
      <c r="E554" t="str">
        <f t="shared" si="86"/>
        <v>지옥 베기</v>
      </c>
      <c r="F554">
        <f t="shared" si="87"/>
        <v>35</v>
      </c>
      <c r="G554">
        <f t="shared" si="93"/>
        <v>475500</v>
      </c>
      <c r="H554" t="str">
        <f t="shared" si="96"/>
        <v>신선 베기</v>
      </c>
      <c r="I554">
        <f t="shared" si="89"/>
        <v>54</v>
      </c>
      <c r="J554">
        <f t="shared" si="90"/>
        <v>600.5</v>
      </c>
      <c r="K554" s="10">
        <v>550</v>
      </c>
      <c r="L554" s="10" t="str">
        <f t="shared" si="94"/>
        <v>35,54</v>
      </c>
      <c r="M554" s="10" t="str">
        <f t="shared" si="95"/>
        <v>4755,6.005</v>
      </c>
    </row>
    <row r="555" spans="4:13" x14ac:dyDescent="0.3">
      <c r="D555" s="10">
        <v>551</v>
      </c>
      <c r="E555" t="str">
        <f t="shared" si="86"/>
        <v>천상 베기</v>
      </c>
      <c r="F555">
        <f t="shared" si="87"/>
        <v>36</v>
      </c>
      <c r="G555">
        <f t="shared" si="93"/>
        <v>242750</v>
      </c>
      <c r="H555" t="str">
        <f t="shared" si="96"/>
        <v>심연 베기</v>
      </c>
      <c r="I555">
        <f t="shared" si="89"/>
        <v>50</v>
      </c>
      <c r="J555">
        <f t="shared" si="90"/>
        <v>7082.5</v>
      </c>
      <c r="K555" s="10">
        <v>551</v>
      </c>
      <c r="L555" s="10" t="str">
        <f t="shared" si="94"/>
        <v>36,50</v>
      </c>
      <c r="M555" s="10" t="str">
        <f t="shared" si="95"/>
        <v>2427.5,70.825</v>
      </c>
    </row>
    <row r="556" spans="4:13" x14ac:dyDescent="0.3">
      <c r="D556" s="10">
        <v>552</v>
      </c>
      <c r="E556" t="str">
        <f t="shared" si="86"/>
        <v>귀신 베기</v>
      </c>
      <c r="F556">
        <f t="shared" si="87"/>
        <v>39</v>
      </c>
      <c r="G556">
        <f t="shared" si="93"/>
        <v>146650</v>
      </c>
      <c r="H556" t="str">
        <f t="shared" si="96"/>
        <v>섬광 베기</v>
      </c>
      <c r="I556">
        <f t="shared" si="89"/>
        <v>47</v>
      </c>
      <c r="J556">
        <f t="shared" si="90"/>
        <v>23775</v>
      </c>
      <c r="K556" s="10">
        <v>552</v>
      </c>
      <c r="L556" s="10" t="str">
        <f t="shared" si="94"/>
        <v>39,47</v>
      </c>
      <c r="M556" s="10" t="str">
        <f t="shared" si="95"/>
        <v>1466.5,237.75</v>
      </c>
    </row>
    <row r="557" spans="4:13" x14ac:dyDescent="0.3">
      <c r="D557" s="10">
        <v>553</v>
      </c>
      <c r="E557" t="str">
        <f t="shared" si="86"/>
        <v>금강 베기</v>
      </c>
      <c r="F557">
        <f t="shared" si="87"/>
        <v>43</v>
      </c>
      <c r="G557">
        <f t="shared" si="93"/>
        <v>50550</v>
      </c>
      <c r="H557" t="str">
        <f t="shared" si="96"/>
        <v>태극 베기</v>
      </c>
      <c r="I557">
        <f t="shared" si="89"/>
        <v>55</v>
      </c>
      <c r="J557">
        <f t="shared" si="90"/>
        <v>96.1</v>
      </c>
      <c r="K557" s="10">
        <v>553</v>
      </c>
      <c r="L557" s="10" t="str">
        <f t="shared" si="94"/>
        <v>43,55</v>
      </c>
      <c r="M557" s="10" t="str">
        <f t="shared" si="95"/>
        <v>505.5,0.961</v>
      </c>
    </row>
    <row r="558" spans="4:13" x14ac:dyDescent="0.3">
      <c r="D558" s="10">
        <v>554</v>
      </c>
      <c r="E558" t="str">
        <f t="shared" si="86"/>
        <v>귀살 베기</v>
      </c>
      <c r="F558">
        <f t="shared" si="87"/>
        <v>60</v>
      </c>
      <c r="G558">
        <f t="shared" si="93"/>
        <v>141.09999999999994</v>
      </c>
      <c r="H558" t="str">
        <f t="shared" si="96"/>
        <v>천구 베기</v>
      </c>
      <c r="I558">
        <f t="shared" si="89"/>
        <v>61</v>
      </c>
      <c r="J558">
        <f t="shared" si="90"/>
        <v>88.5</v>
      </c>
      <c r="K558" s="10">
        <v>554</v>
      </c>
      <c r="L558" s="10" t="str">
        <f t="shared" si="94"/>
        <v>60,61</v>
      </c>
      <c r="M558" s="10" t="str">
        <f t="shared" si="95"/>
        <v>1.411,0.885</v>
      </c>
    </row>
    <row r="559" spans="4:13" x14ac:dyDescent="0.3">
      <c r="D559" s="10">
        <v>555</v>
      </c>
      <c r="E559" t="str">
        <f t="shared" si="86"/>
        <v>지옥 베기</v>
      </c>
      <c r="F559">
        <f t="shared" si="87"/>
        <v>35</v>
      </c>
      <c r="G559">
        <f t="shared" si="93"/>
        <v>476000</v>
      </c>
      <c r="H559" t="str">
        <f t="shared" si="96"/>
        <v>신선 베기</v>
      </c>
      <c r="I559">
        <f t="shared" si="89"/>
        <v>54</v>
      </c>
      <c r="J559">
        <f t="shared" si="90"/>
        <v>601</v>
      </c>
      <c r="K559" s="10">
        <v>555</v>
      </c>
      <c r="L559" s="10" t="str">
        <f t="shared" si="94"/>
        <v>35,54</v>
      </c>
      <c r="M559" s="10" t="str">
        <f t="shared" si="95"/>
        <v>4760,6.01</v>
      </c>
    </row>
    <row r="560" spans="4:13" x14ac:dyDescent="0.3">
      <c r="D560" s="10">
        <v>556</v>
      </c>
      <c r="E560" t="str">
        <f t="shared" si="86"/>
        <v>천상 베기</v>
      </c>
      <c r="F560">
        <f t="shared" si="87"/>
        <v>36</v>
      </c>
      <c r="G560">
        <f t="shared" si="93"/>
        <v>243000</v>
      </c>
      <c r="H560" t="str">
        <f t="shared" si="96"/>
        <v>심연 베기</v>
      </c>
      <c r="I560">
        <f t="shared" si="89"/>
        <v>50</v>
      </c>
      <c r="J560">
        <f t="shared" si="90"/>
        <v>7090</v>
      </c>
      <c r="K560" s="10">
        <v>556</v>
      </c>
      <c r="L560" s="10" t="str">
        <f t="shared" si="94"/>
        <v>36,50</v>
      </c>
      <c r="M560" s="10" t="str">
        <f t="shared" si="95"/>
        <v>2430,70.9</v>
      </c>
    </row>
    <row r="561" spans="4:13" x14ac:dyDescent="0.3">
      <c r="D561" s="10">
        <v>557</v>
      </c>
      <c r="E561" t="str">
        <f t="shared" si="86"/>
        <v>귀신 베기</v>
      </c>
      <c r="F561">
        <f t="shared" si="87"/>
        <v>39</v>
      </c>
      <c r="G561">
        <f t="shared" si="93"/>
        <v>146800</v>
      </c>
      <c r="H561" t="str">
        <f t="shared" si="96"/>
        <v>섬광 베기</v>
      </c>
      <c r="I561">
        <f t="shared" si="89"/>
        <v>47</v>
      </c>
      <c r="J561">
        <f t="shared" si="90"/>
        <v>23800</v>
      </c>
      <c r="K561" s="10">
        <v>557</v>
      </c>
      <c r="L561" s="10" t="str">
        <f t="shared" si="94"/>
        <v>39,47</v>
      </c>
      <c r="M561" s="10" t="str">
        <f t="shared" si="95"/>
        <v>1468,238</v>
      </c>
    </row>
    <row r="562" spans="4:13" x14ac:dyDescent="0.3">
      <c r="D562" s="10">
        <v>558</v>
      </c>
      <c r="E562" t="str">
        <f t="shared" si="86"/>
        <v>금강 베기</v>
      </c>
      <c r="F562">
        <f t="shared" si="87"/>
        <v>43</v>
      </c>
      <c r="G562">
        <f t="shared" si="93"/>
        <v>50600</v>
      </c>
      <c r="H562" t="str">
        <f t="shared" si="96"/>
        <v>태극 베기</v>
      </c>
      <c r="I562">
        <f t="shared" si="89"/>
        <v>55</v>
      </c>
      <c r="J562">
        <f t="shared" si="90"/>
        <v>96.2</v>
      </c>
      <c r="K562" s="10">
        <v>558</v>
      </c>
      <c r="L562" s="10" t="str">
        <f t="shared" si="94"/>
        <v>43,55</v>
      </c>
      <c r="M562" s="10" t="str">
        <f t="shared" si="95"/>
        <v>506,0.962</v>
      </c>
    </row>
    <row r="563" spans="4:13" x14ac:dyDescent="0.3">
      <c r="D563" s="10">
        <v>559</v>
      </c>
      <c r="E563" t="str">
        <f t="shared" si="86"/>
        <v>귀살 베기</v>
      </c>
      <c r="F563">
        <f t="shared" si="87"/>
        <v>60</v>
      </c>
      <c r="G563">
        <f t="shared" si="93"/>
        <v>141.19999999999993</v>
      </c>
      <c r="H563" t="str">
        <f t="shared" si="96"/>
        <v>신수 베기</v>
      </c>
      <c r="I563">
        <f t="shared" si="89"/>
        <v>42</v>
      </c>
      <c r="J563">
        <f t="shared" si="90"/>
        <v>21200</v>
      </c>
      <c r="K563" s="10">
        <v>559</v>
      </c>
      <c r="L563" s="10" t="str">
        <f t="shared" si="94"/>
        <v>60,42</v>
      </c>
      <c r="M563" s="10" t="str">
        <f t="shared" si="95"/>
        <v>1.412,212</v>
      </c>
    </row>
    <row r="564" spans="4:13" x14ac:dyDescent="0.3">
      <c r="D564" s="10">
        <v>560</v>
      </c>
      <c r="E564" t="str">
        <f t="shared" si="86"/>
        <v>지옥 베기</v>
      </c>
      <c r="F564">
        <f t="shared" si="87"/>
        <v>35</v>
      </c>
      <c r="G564">
        <f t="shared" si="93"/>
        <v>476500</v>
      </c>
      <c r="H564" t="str">
        <f t="shared" si="96"/>
        <v>신선 베기</v>
      </c>
      <c r="I564">
        <f t="shared" si="89"/>
        <v>54</v>
      </c>
      <c r="J564">
        <f t="shared" si="90"/>
        <v>601.5</v>
      </c>
      <c r="K564" s="10">
        <v>560</v>
      </c>
      <c r="L564" s="10" t="str">
        <f t="shared" si="94"/>
        <v>35,54</v>
      </c>
      <c r="M564" s="10" t="str">
        <f t="shared" si="95"/>
        <v>4765,6.015</v>
      </c>
    </row>
    <row r="565" spans="4:13" x14ac:dyDescent="0.3">
      <c r="D565" s="10">
        <v>561</v>
      </c>
      <c r="E565" t="str">
        <f t="shared" si="86"/>
        <v>천상 베기</v>
      </c>
      <c r="F565">
        <f t="shared" si="87"/>
        <v>36</v>
      </c>
      <c r="G565">
        <f t="shared" si="93"/>
        <v>243250</v>
      </c>
      <c r="H565" t="str">
        <f t="shared" si="96"/>
        <v>심연 베기</v>
      </c>
      <c r="I565">
        <f t="shared" si="89"/>
        <v>50</v>
      </c>
      <c r="J565">
        <f t="shared" si="90"/>
        <v>7097.5</v>
      </c>
      <c r="K565" s="10">
        <v>561</v>
      </c>
      <c r="L565" s="10" t="str">
        <f t="shared" si="94"/>
        <v>36,50</v>
      </c>
      <c r="M565" s="10" t="str">
        <f t="shared" si="95"/>
        <v>2432.5,70.975</v>
      </c>
    </row>
    <row r="566" spans="4:13" x14ac:dyDescent="0.3">
      <c r="D566" s="10">
        <v>562</v>
      </c>
      <c r="E566" t="str">
        <f t="shared" si="86"/>
        <v>귀신 베기</v>
      </c>
      <c r="F566">
        <f t="shared" si="87"/>
        <v>39</v>
      </c>
      <c r="G566">
        <f t="shared" si="93"/>
        <v>146950</v>
      </c>
      <c r="H566" t="str">
        <f t="shared" si="96"/>
        <v>섬광 베기</v>
      </c>
      <c r="I566">
        <f t="shared" si="89"/>
        <v>47</v>
      </c>
      <c r="J566">
        <f t="shared" si="90"/>
        <v>23825</v>
      </c>
      <c r="K566" s="10">
        <v>562</v>
      </c>
      <c r="L566" s="10" t="str">
        <f t="shared" si="94"/>
        <v>39,47</v>
      </c>
      <c r="M566" s="10" t="str">
        <f t="shared" si="95"/>
        <v>1469.5,238.25</v>
      </c>
    </row>
    <row r="567" spans="4:13" x14ac:dyDescent="0.3">
      <c r="D567" s="10">
        <v>563</v>
      </c>
      <c r="E567" t="str">
        <f t="shared" ref="E567:E630" si="97">E562</f>
        <v>금강 베기</v>
      </c>
      <c r="F567">
        <f t="shared" si="87"/>
        <v>43</v>
      </c>
      <c r="G567">
        <f t="shared" si="93"/>
        <v>50650</v>
      </c>
      <c r="H567" t="str">
        <f t="shared" si="96"/>
        <v>태극 베기</v>
      </c>
      <c r="I567">
        <f t="shared" si="89"/>
        <v>55</v>
      </c>
      <c r="J567">
        <f t="shared" si="90"/>
        <v>96.3</v>
      </c>
      <c r="K567" s="10">
        <v>563</v>
      </c>
      <c r="L567" s="10" t="str">
        <f t="shared" si="94"/>
        <v>43,55</v>
      </c>
      <c r="M567" s="10" t="str">
        <f t="shared" si="95"/>
        <v>506.5,0.963</v>
      </c>
    </row>
    <row r="568" spans="4:13" x14ac:dyDescent="0.3">
      <c r="D568" s="10">
        <v>564</v>
      </c>
      <c r="E568" t="str">
        <f t="shared" si="97"/>
        <v>귀살 베기</v>
      </c>
      <c r="F568">
        <f t="shared" si="87"/>
        <v>60</v>
      </c>
      <c r="G568">
        <f t="shared" si="93"/>
        <v>141.29999999999993</v>
      </c>
      <c r="H568" t="str">
        <f t="shared" si="96"/>
        <v>흉수 베기</v>
      </c>
      <c r="I568">
        <f t="shared" si="89"/>
        <v>46</v>
      </c>
      <c r="J568">
        <f t="shared" si="90"/>
        <v>2075</v>
      </c>
      <c r="K568" s="10">
        <v>564</v>
      </c>
      <c r="L568" s="10" t="str">
        <f t="shared" si="94"/>
        <v>60,46</v>
      </c>
      <c r="M568" s="10" t="str">
        <f t="shared" si="95"/>
        <v>1.413,20.75</v>
      </c>
    </row>
    <row r="569" spans="4:13" x14ac:dyDescent="0.3">
      <c r="D569" s="10">
        <v>565</v>
      </c>
      <c r="E569" t="str">
        <f t="shared" si="97"/>
        <v>지옥 베기</v>
      </c>
      <c r="F569">
        <f t="shared" ref="F569:F608" si="98">VLOOKUP(E569,$Q:$R,2,FALSE)</f>
        <v>35</v>
      </c>
      <c r="G569">
        <f t="shared" si="93"/>
        <v>477000</v>
      </c>
      <c r="H569" t="str">
        <f t="shared" si="96"/>
        <v>신선 베기</v>
      </c>
      <c r="I569">
        <f t="shared" ref="I569:I608" si="99">VLOOKUP(H569,$Q:$R,2,FALSE)</f>
        <v>54</v>
      </c>
      <c r="J569">
        <f t="shared" ref="J569:J632" si="100">ROUNDUP(IF(I569=42,J554+$U$23,IF(I569=46,J554+$U$24,IF(I569=61,J554+$U$30,J564+VLOOKUP(H569,$T$20:$U$31,2,FALSE)))),2)</f>
        <v>602</v>
      </c>
      <c r="K569" s="10">
        <v>565</v>
      </c>
      <c r="L569" s="10" t="str">
        <f t="shared" si="94"/>
        <v>35,54</v>
      </c>
      <c r="M569" s="10" t="str">
        <f t="shared" si="95"/>
        <v>4770,6.02</v>
      </c>
    </row>
    <row r="570" spans="4:13" x14ac:dyDescent="0.3">
      <c r="D570" s="10">
        <v>566</v>
      </c>
      <c r="E570" t="str">
        <f t="shared" si="97"/>
        <v>천상 베기</v>
      </c>
      <c r="F570">
        <f t="shared" si="98"/>
        <v>36</v>
      </c>
      <c r="G570">
        <f t="shared" si="93"/>
        <v>243500</v>
      </c>
      <c r="H570" t="str">
        <f t="shared" si="96"/>
        <v>심연 베기</v>
      </c>
      <c r="I570">
        <f t="shared" si="99"/>
        <v>50</v>
      </c>
      <c r="J570">
        <f t="shared" si="100"/>
        <v>7105</v>
      </c>
      <c r="K570" s="10">
        <v>566</v>
      </c>
      <c r="L570" s="10" t="str">
        <f t="shared" si="94"/>
        <v>36,50</v>
      </c>
      <c r="M570" s="10" t="str">
        <f t="shared" si="95"/>
        <v>2435,71.05</v>
      </c>
    </row>
    <row r="571" spans="4:13" x14ac:dyDescent="0.3">
      <c r="D571" s="10">
        <v>567</v>
      </c>
      <c r="E571" t="str">
        <f t="shared" si="97"/>
        <v>귀신 베기</v>
      </c>
      <c r="F571">
        <f t="shared" si="98"/>
        <v>39</v>
      </c>
      <c r="G571">
        <f t="shared" ref="G571:G608" si="101">G566+VLOOKUP(E571,$T$20:$U$31,2,FALSE)</f>
        <v>147100</v>
      </c>
      <c r="H571" t="str">
        <f t="shared" si="96"/>
        <v>섬광 베기</v>
      </c>
      <c r="I571">
        <f t="shared" si="99"/>
        <v>47</v>
      </c>
      <c r="J571">
        <f t="shared" si="100"/>
        <v>23850</v>
      </c>
      <c r="K571" s="10">
        <v>567</v>
      </c>
      <c r="L571" s="10" t="str">
        <f t="shared" ref="L571:L634" si="102">IF(H571=0,F571&amp;",-1",F571&amp;","&amp;I571)</f>
        <v>39,47</v>
      </c>
      <c r="M571" s="10" t="str">
        <f t="shared" ref="M571:M634" si="103">IF(H571=0,G571/100&amp;","&amp;0,G571/100&amp;","&amp;J571/100)</f>
        <v>1471,238.5</v>
      </c>
    </row>
    <row r="572" spans="4:13" x14ac:dyDescent="0.3">
      <c r="D572" s="10">
        <v>568</v>
      </c>
      <c r="E572" t="str">
        <f t="shared" si="97"/>
        <v>금강 베기</v>
      </c>
      <c r="F572">
        <f t="shared" si="98"/>
        <v>43</v>
      </c>
      <c r="G572">
        <f t="shared" si="101"/>
        <v>50700</v>
      </c>
      <c r="H572" t="str">
        <f t="shared" si="96"/>
        <v>태극 베기</v>
      </c>
      <c r="I572">
        <f t="shared" si="99"/>
        <v>55</v>
      </c>
      <c r="J572">
        <f t="shared" si="100"/>
        <v>96.4</v>
      </c>
      <c r="K572" s="10">
        <v>568</v>
      </c>
      <c r="L572" s="10" t="str">
        <f t="shared" si="102"/>
        <v>43,55</v>
      </c>
      <c r="M572" s="10" t="str">
        <f t="shared" si="103"/>
        <v>507,0.964</v>
      </c>
    </row>
    <row r="573" spans="4:13" x14ac:dyDescent="0.3">
      <c r="D573" s="10">
        <v>569</v>
      </c>
      <c r="E573" t="str">
        <f t="shared" si="97"/>
        <v>귀살 베기</v>
      </c>
      <c r="F573">
        <f t="shared" si="98"/>
        <v>60</v>
      </c>
      <c r="G573">
        <f t="shared" si="101"/>
        <v>141.39999999999992</v>
      </c>
      <c r="H573" t="str">
        <f t="shared" si="96"/>
        <v>천구 베기</v>
      </c>
      <c r="I573">
        <f t="shared" si="99"/>
        <v>61</v>
      </c>
      <c r="J573">
        <f t="shared" si="100"/>
        <v>88.75</v>
      </c>
      <c r="K573" s="10">
        <v>569</v>
      </c>
      <c r="L573" s="10" t="str">
        <f t="shared" si="102"/>
        <v>60,61</v>
      </c>
      <c r="M573" s="10" t="str">
        <f t="shared" si="103"/>
        <v>1.414,0.8875</v>
      </c>
    </row>
    <row r="574" spans="4:13" x14ac:dyDescent="0.3">
      <c r="D574" s="10">
        <v>570</v>
      </c>
      <c r="E574" t="str">
        <f t="shared" si="97"/>
        <v>지옥 베기</v>
      </c>
      <c r="F574">
        <f t="shared" si="98"/>
        <v>35</v>
      </c>
      <c r="G574">
        <f t="shared" si="101"/>
        <v>477500</v>
      </c>
      <c r="H574" t="str">
        <f t="shared" si="96"/>
        <v>신선 베기</v>
      </c>
      <c r="I574">
        <f t="shared" si="99"/>
        <v>54</v>
      </c>
      <c r="J574">
        <f t="shared" si="100"/>
        <v>602.5</v>
      </c>
      <c r="K574" s="10">
        <v>570</v>
      </c>
      <c r="L574" s="10" t="str">
        <f t="shared" si="102"/>
        <v>35,54</v>
      </c>
      <c r="M574" s="10" t="str">
        <f t="shared" si="103"/>
        <v>4775,6.025</v>
      </c>
    </row>
    <row r="575" spans="4:13" x14ac:dyDescent="0.3">
      <c r="D575" s="10">
        <v>571</v>
      </c>
      <c r="E575" t="str">
        <f t="shared" si="97"/>
        <v>천상 베기</v>
      </c>
      <c r="F575">
        <f t="shared" si="98"/>
        <v>36</v>
      </c>
      <c r="G575">
        <f t="shared" si="101"/>
        <v>243750</v>
      </c>
      <c r="H575" t="str">
        <f t="shared" si="96"/>
        <v>심연 베기</v>
      </c>
      <c r="I575">
        <f t="shared" si="99"/>
        <v>50</v>
      </c>
      <c r="J575">
        <f t="shared" si="100"/>
        <v>7112.5</v>
      </c>
      <c r="K575" s="10">
        <v>571</v>
      </c>
      <c r="L575" s="10" t="str">
        <f t="shared" si="102"/>
        <v>36,50</v>
      </c>
      <c r="M575" s="10" t="str">
        <f t="shared" si="103"/>
        <v>2437.5,71.125</v>
      </c>
    </row>
    <row r="576" spans="4:13" x14ac:dyDescent="0.3">
      <c r="D576" s="10">
        <v>572</v>
      </c>
      <c r="E576" t="str">
        <f t="shared" si="97"/>
        <v>귀신 베기</v>
      </c>
      <c r="F576">
        <f t="shared" si="98"/>
        <v>39</v>
      </c>
      <c r="G576">
        <f t="shared" si="101"/>
        <v>147250</v>
      </c>
      <c r="H576" t="str">
        <f t="shared" si="96"/>
        <v>섬광 베기</v>
      </c>
      <c r="I576">
        <f t="shared" si="99"/>
        <v>47</v>
      </c>
      <c r="J576">
        <f t="shared" si="100"/>
        <v>23875</v>
      </c>
      <c r="K576" s="10">
        <v>572</v>
      </c>
      <c r="L576" s="10" t="str">
        <f t="shared" si="102"/>
        <v>39,47</v>
      </c>
      <c r="M576" s="10" t="str">
        <f t="shared" si="103"/>
        <v>1472.5,238.75</v>
      </c>
    </row>
    <row r="577" spans="4:13" x14ac:dyDescent="0.3">
      <c r="D577" s="10">
        <v>573</v>
      </c>
      <c r="E577" t="str">
        <f t="shared" si="97"/>
        <v>금강 베기</v>
      </c>
      <c r="F577">
        <f t="shared" si="98"/>
        <v>43</v>
      </c>
      <c r="G577">
        <f t="shared" si="101"/>
        <v>50750</v>
      </c>
      <c r="H577" t="str">
        <f t="shared" ref="H577:H640" si="104">H562</f>
        <v>태극 베기</v>
      </c>
      <c r="I577">
        <f t="shared" si="99"/>
        <v>55</v>
      </c>
      <c r="J577">
        <f t="shared" si="100"/>
        <v>96.5</v>
      </c>
      <c r="K577" s="10">
        <v>573</v>
      </c>
      <c r="L577" s="10" t="str">
        <f t="shared" si="102"/>
        <v>43,55</v>
      </c>
      <c r="M577" s="10" t="str">
        <f t="shared" si="103"/>
        <v>507.5,0.965</v>
      </c>
    </row>
    <row r="578" spans="4:13" x14ac:dyDescent="0.3">
      <c r="D578" s="10">
        <v>574</v>
      </c>
      <c r="E578" t="str">
        <f t="shared" si="97"/>
        <v>귀살 베기</v>
      </c>
      <c r="F578">
        <f t="shared" si="98"/>
        <v>60</v>
      </c>
      <c r="G578">
        <f t="shared" si="101"/>
        <v>141.49999999999991</v>
      </c>
      <c r="H578" t="str">
        <f t="shared" si="104"/>
        <v>신수 베기</v>
      </c>
      <c r="I578">
        <f t="shared" si="99"/>
        <v>42</v>
      </c>
      <c r="J578">
        <f t="shared" si="100"/>
        <v>21250</v>
      </c>
      <c r="K578" s="10">
        <v>574</v>
      </c>
      <c r="L578" s="10" t="str">
        <f t="shared" si="102"/>
        <v>60,42</v>
      </c>
      <c r="M578" s="10" t="str">
        <f t="shared" si="103"/>
        <v>1.415,212.5</v>
      </c>
    </row>
    <row r="579" spans="4:13" x14ac:dyDescent="0.3">
      <c r="D579" s="10">
        <v>575</v>
      </c>
      <c r="E579" t="str">
        <f t="shared" si="97"/>
        <v>지옥 베기</v>
      </c>
      <c r="F579">
        <f t="shared" si="98"/>
        <v>35</v>
      </c>
      <c r="G579">
        <f t="shared" si="101"/>
        <v>478000</v>
      </c>
      <c r="H579" t="str">
        <f t="shared" si="104"/>
        <v>신선 베기</v>
      </c>
      <c r="I579">
        <f t="shared" si="99"/>
        <v>54</v>
      </c>
      <c r="J579">
        <f t="shared" si="100"/>
        <v>603</v>
      </c>
      <c r="K579" s="10">
        <v>575</v>
      </c>
      <c r="L579" s="10" t="str">
        <f t="shared" si="102"/>
        <v>35,54</v>
      </c>
      <c r="M579" s="10" t="str">
        <f t="shared" si="103"/>
        <v>4780,6.03</v>
      </c>
    </row>
    <row r="580" spans="4:13" x14ac:dyDescent="0.3">
      <c r="D580" s="10">
        <v>576</v>
      </c>
      <c r="E580" t="str">
        <f t="shared" si="97"/>
        <v>천상 베기</v>
      </c>
      <c r="F580">
        <f t="shared" si="98"/>
        <v>36</v>
      </c>
      <c r="G580">
        <f t="shared" si="101"/>
        <v>244000</v>
      </c>
      <c r="H580" t="str">
        <f t="shared" si="104"/>
        <v>심연 베기</v>
      </c>
      <c r="I580">
        <f t="shared" si="99"/>
        <v>50</v>
      </c>
      <c r="J580">
        <f t="shared" si="100"/>
        <v>7120</v>
      </c>
      <c r="K580" s="10">
        <v>576</v>
      </c>
      <c r="L580" s="10" t="str">
        <f t="shared" si="102"/>
        <v>36,50</v>
      </c>
      <c r="M580" s="10" t="str">
        <f t="shared" si="103"/>
        <v>2440,71.2</v>
      </c>
    </row>
    <row r="581" spans="4:13" x14ac:dyDescent="0.3">
      <c r="D581" s="10">
        <v>577</v>
      </c>
      <c r="E581" t="str">
        <f t="shared" si="97"/>
        <v>귀신 베기</v>
      </c>
      <c r="F581">
        <f t="shared" si="98"/>
        <v>39</v>
      </c>
      <c r="G581">
        <f t="shared" si="101"/>
        <v>147400</v>
      </c>
      <c r="H581" t="str">
        <f t="shared" si="104"/>
        <v>섬광 베기</v>
      </c>
      <c r="I581">
        <f t="shared" si="99"/>
        <v>47</v>
      </c>
      <c r="J581">
        <f t="shared" si="100"/>
        <v>23900</v>
      </c>
      <c r="K581" s="10">
        <v>577</v>
      </c>
      <c r="L581" s="10" t="str">
        <f t="shared" si="102"/>
        <v>39,47</v>
      </c>
      <c r="M581" s="10" t="str">
        <f t="shared" si="103"/>
        <v>1474,239</v>
      </c>
    </row>
    <row r="582" spans="4:13" x14ac:dyDescent="0.3">
      <c r="D582" s="10">
        <v>578</v>
      </c>
      <c r="E582" t="str">
        <f t="shared" si="97"/>
        <v>금강 베기</v>
      </c>
      <c r="F582">
        <f t="shared" si="98"/>
        <v>43</v>
      </c>
      <c r="G582">
        <f t="shared" si="101"/>
        <v>50800</v>
      </c>
      <c r="H582" t="str">
        <f t="shared" si="104"/>
        <v>태극 베기</v>
      </c>
      <c r="I582">
        <f t="shared" si="99"/>
        <v>55</v>
      </c>
      <c r="J582">
        <f t="shared" si="100"/>
        <v>96.6</v>
      </c>
      <c r="K582" s="10">
        <v>578</v>
      </c>
      <c r="L582" s="10" t="str">
        <f t="shared" si="102"/>
        <v>43,55</v>
      </c>
      <c r="M582" s="10" t="str">
        <f t="shared" si="103"/>
        <v>508,0.966</v>
      </c>
    </row>
    <row r="583" spans="4:13" x14ac:dyDescent="0.3">
      <c r="D583" s="10">
        <v>579</v>
      </c>
      <c r="E583" t="str">
        <f t="shared" si="97"/>
        <v>귀살 베기</v>
      </c>
      <c r="F583">
        <f t="shared" si="98"/>
        <v>60</v>
      </c>
      <c r="G583">
        <f t="shared" si="101"/>
        <v>141.59999999999991</v>
      </c>
      <c r="H583" t="str">
        <f t="shared" si="104"/>
        <v>흉수 베기</v>
      </c>
      <c r="I583">
        <f t="shared" si="99"/>
        <v>46</v>
      </c>
      <c r="J583">
        <f t="shared" si="100"/>
        <v>2080</v>
      </c>
      <c r="K583" s="10">
        <v>579</v>
      </c>
      <c r="L583" s="10" t="str">
        <f t="shared" si="102"/>
        <v>60,46</v>
      </c>
      <c r="M583" s="10" t="str">
        <f t="shared" si="103"/>
        <v>1.416,20.8</v>
      </c>
    </row>
    <row r="584" spans="4:13" x14ac:dyDescent="0.3">
      <c r="D584" s="10">
        <v>580</v>
      </c>
      <c r="E584" t="str">
        <f t="shared" si="97"/>
        <v>지옥 베기</v>
      </c>
      <c r="F584">
        <f t="shared" si="98"/>
        <v>35</v>
      </c>
      <c r="G584">
        <f t="shared" si="101"/>
        <v>478500</v>
      </c>
      <c r="H584" t="str">
        <f t="shared" si="104"/>
        <v>신선 베기</v>
      </c>
      <c r="I584">
        <f t="shared" si="99"/>
        <v>54</v>
      </c>
      <c r="J584">
        <f t="shared" si="100"/>
        <v>603.5</v>
      </c>
      <c r="K584" s="10">
        <v>580</v>
      </c>
      <c r="L584" s="10" t="str">
        <f t="shared" si="102"/>
        <v>35,54</v>
      </c>
      <c r="M584" s="10" t="str">
        <f t="shared" si="103"/>
        <v>4785,6.035</v>
      </c>
    </row>
    <row r="585" spans="4:13" x14ac:dyDescent="0.3">
      <c r="D585" s="10">
        <v>581</v>
      </c>
      <c r="E585" t="str">
        <f t="shared" si="97"/>
        <v>천상 베기</v>
      </c>
      <c r="F585">
        <f t="shared" si="98"/>
        <v>36</v>
      </c>
      <c r="G585">
        <f t="shared" si="101"/>
        <v>244250</v>
      </c>
      <c r="H585" t="str">
        <f t="shared" si="104"/>
        <v>심연 베기</v>
      </c>
      <c r="I585">
        <f t="shared" si="99"/>
        <v>50</v>
      </c>
      <c r="J585">
        <f t="shared" si="100"/>
        <v>7127.5</v>
      </c>
      <c r="K585" s="10">
        <v>581</v>
      </c>
      <c r="L585" s="10" t="str">
        <f t="shared" si="102"/>
        <v>36,50</v>
      </c>
      <c r="M585" s="10" t="str">
        <f t="shared" si="103"/>
        <v>2442.5,71.275</v>
      </c>
    </row>
    <row r="586" spans="4:13" x14ac:dyDescent="0.3">
      <c r="D586" s="10">
        <v>582</v>
      </c>
      <c r="E586" t="str">
        <f t="shared" si="97"/>
        <v>귀신 베기</v>
      </c>
      <c r="F586">
        <f t="shared" si="98"/>
        <v>39</v>
      </c>
      <c r="G586">
        <f t="shared" si="101"/>
        <v>147550</v>
      </c>
      <c r="H586" t="str">
        <f t="shared" si="104"/>
        <v>섬광 베기</v>
      </c>
      <c r="I586">
        <f t="shared" si="99"/>
        <v>47</v>
      </c>
      <c r="J586">
        <f t="shared" si="100"/>
        <v>23925</v>
      </c>
      <c r="K586" s="10">
        <v>582</v>
      </c>
      <c r="L586" s="10" t="str">
        <f t="shared" si="102"/>
        <v>39,47</v>
      </c>
      <c r="M586" s="10" t="str">
        <f t="shared" si="103"/>
        <v>1475.5,239.25</v>
      </c>
    </row>
    <row r="587" spans="4:13" x14ac:dyDescent="0.3">
      <c r="D587" s="10">
        <v>583</v>
      </c>
      <c r="E587" t="str">
        <f t="shared" si="97"/>
        <v>금강 베기</v>
      </c>
      <c r="F587">
        <f t="shared" si="98"/>
        <v>43</v>
      </c>
      <c r="G587">
        <f t="shared" si="101"/>
        <v>50850</v>
      </c>
      <c r="H587" t="str">
        <f t="shared" si="104"/>
        <v>태극 베기</v>
      </c>
      <c r="I587">
        <f t="shared" si="99"/>
        <v>55</v>
      </c>
      <c r="J587">
        <f t="shared" si="100"/>
        <v>96.7</v>
      </c>
      <c r="K587" s="10">
        <v>583</v>
      </c>
      <c r="L587" s="10" t="str">
        <f t="shared" si="102"/>
        <v>43,55</v>
      </c>
      <c r="M587" s="10" t="str">
        <f t="shared" si="103"/>
        <v>508.5,0.967</v>
      </c>
    </row>
    <row r="588" spans="4:13" x14ac:dyDescent="0.3">
      <c r="D588" s="10">
        <v>584</v>
      </c>
      <c r="E588" t="str">
        <f t="shared" si="97"/>
        <v>귀살 베기</v>
      </c>
      <c r="F588">
        <f t="shared" si="98"/>
        <v>60</v>
      </c>
      <c r="G588">
        <f t="shared" si="101"/>
        <v>141.6999999999999</v>
      </c>
      <c r="H588" t="str">
        <f t="shared" si="104"/>
        <v>천구 베기</v>
      </c>
      <c r="I588">
        <f t="shared" si="99"/>
        <v>61</v>
      </c>
      <c r="J588">
        <f t="shared" si="100"/>
        <v>89</v>
      </c>
      <c r="K588" s="10">
        <v>584</v>
      </c>
      <c r="L588" s="10" t="str">
        <f t="shared" si="102"/>
        <v>60,61</v>
      </c>
      <c r="M588" s="10" t="str">
        <f t="shared" si="103"/>
        <v>1.417,0.89</v>
      </c>
    </row>
    <row r="589" spans="4:13" x14ac:dyDescent="0.3">
      <c r="D589" s="10">
        <v>585</v>
      </c>
      <c r="E589" t="str">
        <f t="shared" si="97"/>
        <v>지옥 베기</v>
      </c>
      <c r="F589">
        <f t="shared" si="98"/>
        <v>35</v>
      </c>
      <c r="G589">
        <f t="shared" si="101"/>
        <v>479000</v>
      </c>
      <c r="H589" t="str">
        <f t="shared" si="104"/>
        <v>신선 베기</v>
      </c>
      <c r="I589">
        <f t="shared" si="99"/>
        <v>54</v>
      </c>
      <c r="J589">
        <f t="shared" si="100"/>
        <v>604</v>
      </c>
      <c r="K589" s="10">
        <v>585</v>
      </c>
      <c r="L589" s="10" t="str">
        <f t="shared" si="102"/>
        <v>35,54</v>
      </c>
      <c r="M589" s="10" t="str">
        <f t="shared" si="103"/>
        <v>4790,6.04</v>
      </c>
    </row>
    <row r="590" spans="4:13" x14ac:dyDescent="0.3">
      <c r="D590" s="10">
        <v>586</v>
      </c>
      <c r="E590" t="str">
        <f t="shared" si="97"/>
        <v>천상 베기</v>
      </c>
      <c r="F590">
        <f t="shared" si="98"/>
        <v>36</v>
      </c>
      <c r="G590">
        <f t="shared" si="101"/>
        <v>244500</v>
      </c>
      <c r="H590" t="str">
        <f t="shared" si="104"/>
        <v>심연 베기</v>
      </c>
      <c r="I590">
        <f t="shared" si="99"/>
        <v>50</v>
      </c>
      <c r="J590">
        <f t="shared" si="100"/>
        <v>7135</v>
      </c>
      <c r="K590" s="10">
        <v>586</v>
      </c>
      <c r="L590" s="10" t="str">
        <f t="shared" si="102"/>
        <v>36,50</v>
      </c>
      <c r="M590" s="10" t="str">
        <f t="shared" si="103"/>
        <v>2445,71.35</v>
      </c>
    </row>
    <row r="591" spans="4:13" x14ac:dyDescent="0.3">
      <c r="D591" s="10">
        <v>587</v>
      </c>
      <c r="E591" t="str">
        <f t="shared" si="97"/>
        <v>귀신 베기</v>
      </c>
      <c r="F591">
        <f t="shared" si="98"/>
        <v>39</v>
      </c>
      <c r="G591">
        <f t="shared" si="101"/>
        <v>147700</v>
      </c>
      <c r="H591" t="str">
        <f t="shared" si="104"/>
        <v>섬광 베기</v>
      </c>
      <c r="I591">
        <f t="shared" si="99"/>
        <v>47</v>
      </c>
      <c r="J591">
        <f t="shared" si="100"/>
        <v>23950</v>
      </c>
      <c r="K591" s="10">
        <v>587</v>
      </c>
      <c r="L591" s="10" t="str">
        <f t="shared" si="102"/>
        <v>39,47</v>
      </c>
      <c r="M591" s="10" t="str">
        <f t="shared" si="103"/>
        <v>1477,239.5</v>
      </c>
    </row>
    <row r="592" spans="4:13" x14ac:dyDescent="0.3">
      <c r="D592" s="10">
        <v>588</v>
      </c>
      <c r="E592" t="str">
        <f t="shared" si="97"/>
        <v>금강 베기</v>
      </c>
      <c r="F592">
        <f t="shared" si="98"/>
        <v>43</v>
      </c>
      <c r="G592">
        <f t="shared" si="101"/>
        <v>50900</v>
      </c>
      <c r="H592" t="str">
        <f t="shared" si="104"/>
        <v>태극 베기</v>
      </c>
      <c r="I592">
        <f t="shared" si="99"/>
        <v>55</v>
      </c>
      <c r="J592">
        <f t="shared" si="100"/>
        <v>96.8</v>
      </c>
      <c r="K592" s="10">
        <v>588</v>
      </c>
      <c r="L592" s="10" t="str">
        <f t="shared" si="102"/>
        <v>43,55</v>
      </c>
      <c r="M592" s="10" t="str">
        <f t="shared" si="103"/>
        <v>509,0.968</v>
      </c>
    </row>
    <row r="593" spans="4:13" x14ac:dyDescent="0.3">
      <c r="D593" s="10">
        <v>589</v>
      </c>
      <c r="E593" t="str">
        <f t="shared" si="97"/>
        <v>귀살 베기</v>
      </c>
      <c r="F593">
        <f t="shared" si="98"/>
        <v>60</v>
      </c>
      <c r="G593">
        <f t="shared" si="101"/>
        <v>141.7999999999999</v>
      </c>
      <c r="H593" t="str">
        <f t="shared" si="104"/>
        <v>신수 베기</v>
      </c>
      <c r="I593">
        <f t="shared" si="99"/>
        <v>42</v>
      </c>
      <c r="J593">
        <f t="shared" si="100"/>
        <v>21300</v>
      </c>
      <c r="K593" s="10">
        <v>589</v>
      </c>
      <c r="L593" s="10" t="str">
        <f t="shared" si="102"/>
        <v>60,42</v>
      </c>
      <c r="M593" s="10" t="str">
        <f t="shared" si="103"/>
        <v>1.418,213</v>
      </c>
    </row>
    <row r="594" spans="4:13" x14ac:dyDescent="0.3">
      <c r="D594" s="10">
        <v>590</v>
      </c>
      <c r="E594" t="str">
        <f t="shared" si="97"/>
        <v>지옥 베기</v>
      </c>
      <c r="F594">
        <f t="shared" si="98"/>
        <v>35</v>
      </c>
      <c r="G594">
        <f t="shared" si="101"/>
        <v>479500</v>
      </c>
      <c r="H594" t="str">
        <f t="shared" si="104"/>
        <v>신선 베기</v>
      </c>
      <c r="I594">
        <f t="shared" si="99"/>
        <v>54</v>
      </c>
      <c r="J594">
        <f t="shared" si="100"/>
        <v>604.5</v>
      </c>
      <c r="K594" s="10">
        <v>590</v>
      </c>
      <c r="L594" s="10" t="str">
        <f t="shared" si="102"/>
        <v>35,54</v>
      </c>
      <c r="M594" s="10" t="str">
        <f t="shared" si="103"/>
        <v>4795,6.045</v>
      </c>
    </row>
    <row r="595" spans="4:13" x14ac:dyDescent="0.3">
      <c r="D595" s="10">
        <v>591</v>
      </c>
      <c r="E595" t="str">
        <f t="shared" si="97"/>
        <v>천상 베기</v>
      </c>
      <c r="F595">
        <f t="shared" si="98"/>
        <v>36</v>
      </c>
      <c r="G595">
        <f t="shared" si="101"/>
        <v>244750</v>
      </c>
      <c r="H595" t="str">
        <f t="shared" si="104"/>
        <v>심연 베기</v>
      </c>
      <c r="I595">
        <f t="shared" si="99"/>
        <v>50</v>
      </c>
      <c r="J595">
        <f t="shared" si="100"/>
        <v>7142.5</v>
      </c>
      <c r="K595" s="10">
        <v>591</v>
      </c>
      <c r="L595" s="10" t="str">
        <f t="shared" si="102"/>
        <v>36,50</v>
      </c>
      <c r="M595" s="10" t="str">
        <f t="shared" si="103"/>
        <v>2447.5,71.425</v>
      </c>
    </row>
    <row r="596" spans="4:13" x14ac:dyDescent="0.3">
      <c r="D596" s="10">
        <v>592</v>
      </c>
      <c r="E596" t="str">
        <f t="shared" si="97"/>
        <v>귀신 베기</v>
      </c>
      <c r="F596">
        <f t="shared" si="98"/>
        <v>39</v>
      </c>
      <c r="G596">
        <f t="shared" si="101"/>
        <v>147850</v>
      </c>
      <c r="H596" t="str">
        <f t="shared" si="104"/>
        <v>섬광 베기</v>
      </c>
      <c r="I596">
        <f t="shared" si="99"/>
        <v>47</v>
      </c>
      <c r="J596">
        <f t="shared" si="100"/>
        <v>23975</v>
      </c>
      <c r="K596" s="10">
        <v>592</v>
      </c>
      <c r="L596" s="10" t="str">
        <f t="shared" si="102"/>
        <v>39,47</v>
      </c>
      <c r="M596" s="10" t="str">
        <f t="shared" si="103"/>
        <v>1478.5,239.75</v>
      </c>
    </row>
    <row r="597" spans="4:13" x14ac:dyDescent="0.3">
      <c r="D597" s="10">
        <v>593</v>
      </c>
      <c r="E597" t="str">
        <f t="shared" si="97"/>
        <v>금강 베기</v>
      </c>
      <c r="F597">
        <f t="shared" si="98"/>
        <v>43</v>
      </c>
      <c r="G597">
        <f t="shared" si="101"/>
        <v>50950</v>
      </c>
      <c r="H597" t="str">
        <f t="shared" si="104"/>
        <v>태극 베기</v>
      </c>
      <c r="I597">
        <f t="shared" si="99"/>
        <v>55</v>
      </c>
      <c r="J597">
        <f t="shared" si="100"/>
        <v>96.9</v>
      </c>
      <c r="K597" s="10">
        <v>593</v>
      </c>
      <c r="L597" s="10" t="str">
        <f t="shared" si="102"/>
        <v>43,55</v>
      </c>
      <c r="M597" s="10" t="str">
        <f t="shared" si="103"/>
        <v>509.5,0.969</v>
      </c>
    </row>
    <row r="598" spans="4:13" x14ac:dyDescent="0.3">
      <c r="D598" s="10">
        <v>594</v>
      </c>
      <c r="E598" t="str">
        <f t="shared" si="97"/>
        <v>귀살 베기</v>
      </c>
      <c r="F598">
        <f t="shared" si="98"/>
        <v>60</v>
      </c>
      <c r="G598">
        <f t="shared" si="101"/>
        <v>141.89999999999989</v>
      </c>
      <c r="H598" t="str">
        <f t="shared" si="104"/>
        <v>흉수 베기</v>
      </c>
      <c r="I598">
        <f t="shared" si="99"/>
        <v>46</v>
      </c>
      <c r="J598">
        <f t="shared" si="100"/>
        <v>2085</v>
      </c>
      <c r="K598" s="10">
        <v>594</v>
      </c>
      <c r="L598" s="10" t="str">
        <f t="shared" si="102"/>
        <v>60,46</v>
      </c>
      <c r="M598" s="10" t="str">
        <f t="shared" si="103"/>
        <v>1.419,20.85</v>
      </c>
    </row>
    <row r="599" spans="4:13" x14ac:dyDescent="0.3">
      <c r="D599" s="10">
        <v>595</v>
      </c>
      <c r="E599" t="str">
        <f t="shared" si="97"/>
        <v>지옥 베기</v>
      </c>
      <c r="F599">
        <f t="shared" si="98"/>
        <v>35</v>
      </c>
      <c r="G599">
        <f t="shared" si="101"/>
        <v>480000</v>
      </c>
      <c r="H599" t="str">
        <f t="shared" si="104"/>
        <v>신선 베기</v>
      </c>
      <c r="I599">
        <f t="shared" si="99"/>
        <v>54</v>
      </c>
      <c r="J599">
        <f t="shared" si="100"/>
        <v>605</v>
      </c>
      <c r="K599" s="10">
        <v>595</v>
      </c>
      <c r="L599" s="10" t="str">
        <f t="shared" si="102"/>
        <v>35,54</v>
      </c>
      <c r="M599" s="10" t="str">
        <f t="shared" si="103"/>
        <v>4800,6.05</v>
      </c>
    </row>
    <row r="600" spans="4:13" x14ac:dyDescent="0.3">
      <c r="D600" s="10">
        <v>596</v>
      </c>
      <c r="E600" t="str">
        <f t="shared" si="97"/>
        <v>천상 베기</v>
      </c>
      <c r="F600">
        <f t="shared" si="98"/>
        <v>36</v>
      </c>
      <c r="G600">
        <f t="shared" si="101"/>
        <v>245000</v>
      </c>
      <c r="H600" t="str">
        <f t="shared" si="104"/>
        <v>심연 베기</v>
      </c>
      <c r="I600">
        <f t="shared" si="99"/>
        <v>50</v>
      </c>
      <c r="J600">
        <f t="shared" si="100"/>
        <v>7150</v>
      </c>
      <c r="K600" s="10">
        <v>596</v>
      </c>
      <c r="L600" s="10" t="str">
        <f t="shared" si="102"/>
        <v>36,50</v>
      </c>
      <c r="M600" s="10" t="str">
        <f t="shared" si="103"/>
        <v>2450,71.5</v>
      </c>
    </row>
    <row r="601" spans="4:13" x14ac:dyDescent="0.3">
      <c r="D601" s="10">
        <v>597</v>
      </c>
      <c r="E601" t="str">
        <f t="shared" si="97"/>
        <v>귀신 베기</v>
      </c>
      <c r="F601">
        <f t="shared" si="98"/>
        <v>39</v>
      </c>
      <c r="G601">
        <f t="shared" si="101"/>
        <v>148000</v>
      </c>
      <c r="H601" t="str">
        <f t="shared" si="104"/>
        <v>섬광 베기</v>
      </c>
      <c r="I601">
        <f t="shared" si="99"/>
        <v>47</v>
      </c>
      <c r="J601">
        <f t="shared" si="100"/>
        <v>24000</v>
      </c>
      <c r="K601" s="10">
        <v>597</v>
      </c>
      <c r="L601" s="10" t="str">
        <f t="shared" si="102"/>
        <v>39,47</v>
      </c>
      <c r="M601" s="10" t="str">
        <f t="shared" si="103"/>
        <v>1480,240</v>
      </c>
    </row>
    <row r="602" spans="4:13" x14ac:dyDescent="0.3">
      <c r="D602" s="10">
        <v>598</v>
      </c>
      <c r="E602" t="str">
        <f t="shared" si="97"/>
        <v>금강 베기</v>
      </c>
      <c r="F602">
        <f t="shared" si="98"/>
        <v>43</v>
      </c>
      <c r="G602">
        <f t="shared" si="101"/>
        <v>51000</v>
      </c>
      <c r="H602" t="str">
        <f t="shared" si="104"/>
        <v>태극 베기</v>
      </c>
      <c r="I602">
        <f t="shared" si="99"/>
        <v>55</v>
      </c>
      <c r="J602">
        <f t="shared" si="100"/>
        <v>97</v>
      </c>
      <c r="K602" s="10">
        <v>598</v>
      </c>
      <c r="L602" s="10" t="str">
        <f t="shared" si="102"/>
        <v>43,55</v>
      </c>
      <c r="M602" s="10" t="str">
        <f t="shared" si="103"/>
        <v>510,0.97</v>
      </c>
    </row>
    <row r="603" spans="4:13" x14ac:dyDescent="0.3">
      <c r="D603" s="10">
        <v>599</v>
      </c>
      <c r="E603" t="str">
        <f t="shared" si="97"/>
        <v>귀살 베기</v>
      </c>
      <c r="F603">
        <f t="shared" si="98"/>
        <v>60</v>
      </c>
      <c r="G603">
        <f t="shared" si="101"/>
        <v>141.99999999999989</v>
      </c>
      <c r="H603" t="str">
        <f t="shared" si="104"/>
        <v>천구 베기</v>
      </c>
      <c r="I603">
        <f t="shared" si="99"/>
        <v>61</v>
      </c>
      <c r="J603">
        <f t="shared" si="100"/>
        <v>89.25</v>
      </c>
      <c r="K603" s="10">
        <v>599</v>
      </c>
      <c r="L603" s="10" t="str">
        <f t="shared" si="102"/>
        <v>60,61</v>
      </c>
      <c r="M603" s="10" t="str">
        <f t="shared" si="103"/>
        <v>1.42,0.8925</v>
      </c>
    </row>
    <row r="604" spans="4:13" x14ac:dyDescent="0.3">
      <c r="D604" s="10">
        <v>600</v>
      </c>
      <c r="E604" t="str">
        <f t="shared" si="97"/>
        <v>지옥 베기</v>
      </c>
      <c r="F604">
        <f t="shared" si="98"/>
        <v>35</v>
      </c>
      <c r="G604">
        <f t="shared" si="101"/>
        <v>480500</v>
      </c>
      <c r="H604" t="str">
        <f t="shared" si="104"/>
        <v>신선 베기</v>
      </c>
      <c r="I604">
        <f t="shared" si="99"/>
        <v>54</v>
      </c>
      <c r="J604">
        <f t="shared" si="100"/>
        <v>605.5</v>
      </c>
      <c r="K604" s="10">
        <v>600</v>
      </c>
      <c r="L604" s="10" t="str">
        <f t="shared" si="102"/>
        <v>35,54</v>
      </c>
      <c r="M604" s="10" t="str">
        <f t="shared" si="103"/>
        <v>4805,6.055</v>
      </c>
    </row>
    <row r="605" spans="4:13" x14ac:dyDescent="0.3">
      <c r="D605" s="10">
        <v>601</v>
      </c>
      <c r="E605" t="str">
        <f t="shared" si="97"/>
        <v>천상 베기</v>
      </c>
      <c r="F605">
        <f t="shared" si="98"/>
        <v>36</v>
      </c>
      <c r="G605">
        <f t="shared" si="101"/>
        <v>245250</v>
      </c>
      <c r="H605" t="str">
        <f t="shared" si="104"/>
        <v>심연 베기</v>
      </c>
      <c r="I605">
        <f t="shared" si="99"/>
        <v>50</v>
      </c>
      <c r="J605">
        <f t="shared" si="100"/>
        <v>7157.5</v>
      </c>
      <c r="K605" s="10">
        <v>601</v>
      </c>
      <c r="L605" s="10" t="str">
        <f t="shared" si="102"/>
        <v>36,50</v>
      </c>
      <c r="M605" s="10" t="str">
        <f t="shared" si="103"/>
        <v>2452.5,71.575</v>
      </c>
    </row>
    <row r="606" spans="4:13" x14ac:dyDescent="0.3">
      <c r="D606" s="10">
        <v>602</v>
      </c>
      <c r="E606" t="str">
        <f t="shared" si="97"/>
        <v>귀신 베기</v>
      </c>
      <c r="F606">
        <f t="shared" si="98"/>
        <v>39</v>
      </c>
      <c r="G606">
        <f t="shared" si="101"/>
        <v>148150</v>
      </c>
      <c r="H606" t="str">
        <f t="shared" si="104"/>
        <v>섬광 베기</v>
      </c>
      <c r="I606">
        <f t="shared" si="99"/>
        <v>47</v>
      </c>
      <c r="J606">
        <f t="shared" si="100"/>
        <v>24025</v>
      </c>
      <c r="K606" s="10">
        <v>602</v>
      </c>
      <c r="L606" s="10" t="str">
        <f t="shared" si="102"/>
        <v>39,47</v>
      </c>
      <c r="M606" s="10" t="str">
        <f t="shared" si="103"/>
        <v>1481.5,240.25</v>
      </c>
    </row>
    <row r="607" spans="4:13" x14ac:dyDescent="0.3">
      <c r="D607" s="10">
        <v>603</v>
      </c>
      <c r="E607" t="str">
        <f t="shared" si="97"/>
        <v>금강 베기</v>
      </c>
      <c r="F607">
        <f t="shared" si="98"/>
        <v>43</v>
      </c>
      <c r="G607">
        <f t="shared" si="101"/>
        <v>51050</v>
      </c>
      <c r="H607" t="str">
        <f t="shared" si="104"/>
        <v>태극 베기</v>
      </c>
      <c r="I607">
        <f t="shared" si="99"/>
        <v>55</v>
      </c>
      <c r="J607">
        <f t="shared" si="100"/>
        <v>97.1</v>
      </c>
      <c r="K607" s="10">
        <v>603</v>
      </c>
      <c r="L607" s="10" t="str">
        <f t="shared" si="102"/>
        <v>43,55</v>
      </c>
      <c r="M607" s="10" t="str">
        <f t="shared" si="103"/>
        <v>510.5,0.971</v>
      </c>
    </row>
    <row r="608" spans="4:13" x14ac:dyDescent="0.3">
      <c r="D608" s="10">
        <v>604</v>
      </c>
      <c r="E608" t="str">
        <f t="shared" si="97"/>
        <v>귀살 베기</v>
      </c>
      <c r="F608">
        <f t="shared" si="98"/>
        <v>60</v>
      </c>
      <c r="G608">
        <f t="shared" si="101"/>
        <v>142.09999999999988</v>
      </c>
      <c r="H608" t="str">
        <f t="shared" si="104"/>
        <v>신수 베기</v>
      </c>
      <c r="I608">
        <f t="shared" si="99"/>
        <v>42</v>
      </c>
      <c r="J608">
        <f t="shared" si="100"/>
        <v>21350</v>
      </c>
      <c r="K608" s="10">
        <v>604</v>
      </c>
      <c r="L608" s="10" t="str">
        <f t="shared" si="102"/>
        <v>60,42</v>
      </c>
      <c r="M608" s="10" t="str">
        <f t="shared" si="103"/>
        <v>1.421,213.5</v>
      </c>
    </row>
    <row r="609" spans="4:13" x14ac:dyDescent="0.3">
      <c r="D609" s="10">
        <v>605</v>
      </c>
      <c r="E609" t="str">
        <f t="shared" si="97"/>
        <v>지옥 베기</v>
      </c>
      <c r="F609">
        <f>VLOOKUP(E609,$Q:$R,2,FALSE)</f>
        <v>35</v>
      </c>
      <c r="G609">
        <f>G604+VLOOKUP(E609,$T$20:$U$31,2,FALSE)</f>
        <v>481000</v>
      </c>
      <c r="H609" t="str">
        <f t="shared" si="104"/>
        <v>신선 베기</v>
      </c>
      <c r="I609">
        <f>VLOOKUP(H609,$Q:$R,2,FALSE)</f>
        <v>54</v>
      </c>
      <c r="J609">
        <f t="shared" si="100"/>
        <v>606</v>
      </c>
      <c r="K609" s="10">
        <v>605</v>
      </c>
      <c r="L609" s="10" t="str">
        <f t="shared" si="102"/>
        <v>35,54</v>
      </c>
      <c r="M609" s="10" t="str">
        <f t="shared" si="103"/>
        <v>4810,6.06</v>
      </c>
    </row>
    <row r="610" spans="4:13" x14ac:dyDescent="0.3">
      <c r="D610" s="10">
        <v>606</v>
      </c>
      <c r="E610" t="str">
        <f t="shared" si="97"/>
        <v>천상 베기</v>
      </c>
      <c r="F610">
        <f t="shared" ref="F610:F631" si="105">VLOOKUP(E610,$Q:$R,2,FALSE)</f>
        <v>36</v>
      </c>
      <c r="G610">
        <f t="shared" ref="G610:G631" si="106">G605+VLOOKUP(E610,$T$20:$U$31,2,FALSE)</f>
        <v>245500</v>
      </c>
      <c r="H610" t="str">
        <f t="shared" si="104"/>
        <v>심연 베기</v>
      </c>
      <c r="I610">
        <f t="shared" ref="I610:I631" si="107">VLOOKUP(H610,$Q:$R,2,FALSE)</f>
        <v>50</v>
      </c>
      <c r="J610">
        <f t="shared" si="100"/>
        <v>7165</v>
      </c>
      <c r="K610" s="10">
        <v>606</v>
      </c>
      <c r="L610" s="10" t="str">
        <f t="shared" si="102"/>
        <v>36,50</v>
      </c>
      <c r="M610" s="10" t="str">
        <f t="shared" si="103"/>
        <v>2455,71.65</v>
      </c>
    </row>
    <row r="611" spans="4:13" x14ac:dyDescent="0.3">
      <c r="D611" s="10">
        <v>607</v>
      </c>
      <c r="E611" t="str">
        <f t="shared" si="97"/>
        <v>귀신 베기</v>
      </c>
      <c r="F611">
        <f t="shared" si="105"/>
        <v>39</v>
      </c>
      <c r="G611">
        <f t="shared" si="106"/>
        <v>148300</v>
      </c>
      <c r="H611" t="str">
        <f t="shared" si="104"/>
        <v>섬광 베기</v>
      </c>
      <c r="I611">
        <f t="shared" si="107"/>
        <v>47</v>
      </c>
      <c r="J611">
        <f t="shared" si="100"/>
        <v>24050</v>
      </c>
      <c r="K611" s="10">
        <v>607</v>
      </c>
      <c r="L611" s="10" t="str">
        <f t="shared" si="102"/>
        <v>39,47</v>
      </c>
      <c r="M611" s="10" t="str">
        <f t="shared" si="103"/>
        <v>1483,240.5</v>
      </c>
    </row>
    <row r="612" spans="4:13" x14ac:dyDescent="0.3">
      <c r="D612" s="10">
        <v>608</v>
      </c>
      <c r="E612" t="str">
        <f t="shared" si="97"/>
        <v>금강 베기</v>
      </c>
      <c r="F612">
        <f t="shared" si="105"/>
        <v>43</v>
      </c>
      <c r="G612">
        <f t="shared" si="106"/>
        <v>51100</v>
      </c>
      <c r="H612" t="str">
        <f t="shared" si="104"/>
        <v>태극 베기</v>
      </c>
      <c r="I612">
        <f t="shared" si="107"/>
        <v>55</v>
      </c>
      <c r="J612">
        <f t="shared" si="100"/>
        <v>97.2</v>
      </c>
      <c r="K612" s="10">
        <v>608</v>
      </c>
      <c r="L612" s="10" t="str">
        <f t="shared" si="102"/>
        <v>43,55</v>
      </c>
      <c r="M612" s="10" t="str">
        <f t="shared" si="103"/>
        <v>511,0.972</v>
      </c>
    </row>
    <row r="613" spans="4:13" x14ac:dyDescent="0.3">
      <c r="D613" s="10">
        <v>609</v>
      </c>
      <c r="E613" t="str">
        <f t="shared" si="97"/>
        <v>귀살 베기</v>
      </c>
      <c r="F613">
        <f t="shared" si="105"/>
        <v>60</v>
      </c>
      <c r="G613">
        <f t="shared" si="106"/>
        <v>142.19999999999987</v>
      </c>
      <c r="H613" t="str">
        <f t="shared" si="104"/>
        <v>흉수 베기</v>
      </c>
      <c r="I613">
        <f t="shared" si="107"/>
        <v>46</v>
      </c>
      <c r="J613">
        <f t="shared" si="100"/>
        <v>2090</v>
      </c>
      <c r="K613" s="10">
        <v>609</v>
      </c>
      <c r="L613" s="10" t="str">
        <f t="shared" si="102"/>
        <v>60,46</v>
      </c>
      <c r="M613" s="10" t="str">
        <f t="shared" si="103"/>
        <v>1.422,20.9</v>
      </c>
    </row>
    <row r="614" spans="4:13" x14ac:dyDescent="0.3">
      <c r="D614" s="10">
        <v>610</v>
      </c>
      <c r="E614" t="str">
        <f t="shared" si="97"/>
        <v>지옥 베기</v>
      </c>
      <c r="F614">
        <f t="shared" si="105"/>
        <v>35</v>
      </c>
      <c r="G614">
        <f t="shared" si="106"/>
        <v>481500</v>
      </c>
      <c r="H614" t="str">
        <f t="shared" si="104"/>
        <v>신선 베기</v>
      </c>
      <c r="I614">
        <f t="shared" si="107"/>
        <v>54</v>
      </c>
      <c r="J614">
        <f t="shared" si="100"/>
        <v>606.5</v>
      </c>
      <c r="K614" s="10">
        <v>610</v>
      </c>
      <c r="L614" s="10" t="str">
        <f t="shared" si="102"/>
        <v>35,54</v>
      </c>
      <c r="M614" s="10" t="str">
        <f t="shared" si="103"/>
        <v>4815,6.065</v>
      </c>
    </row>
    <row r="615" spans="4:13" x14ac:dyDescent="0.3">
      <c r="D615" s="10">
        <v>611</v>
      </c>
      <c r="E615" t="str">
        <f t="shared" si="97"/>
        <v>천상 베기</v>
      </c>
      <c r="F615">
        <f t="shared" si="105"/>
        <v>36</v>
      </c>
      <c r="G615">
        <f t="shared" si="106"/>
        <v>245750</v>
      </c>
      <c r="H615" t="str">
        <f t="shared" si="104"/>
        <v>심연 베기</v>
      </c>
      <c r="I615">
        <f t="shared" si="107"/>
        <v>50</v>
      </c>
      <c r="J615">
        <f t="shared" si="100"/>
        <v>7172.5</v>
      </c>
      <c r="K615" s="10">
        <v>611</v>
      </c>
      <c r="L615" s="10" t="str">
        <f t="shared" si="102"/>
        <v>36,50</v>
      </c>
      <c r="M615" s="10" t="str">
        <f t="shared" si="103"/>
        <v>2457.5,71.725</v>
      </c>
    </row>
    <row r="616" spans="4:13" x14ac:dyDescent="0.3">
      <c r="D616" s="10">
        <v>612</v>
      </c>
      <c r="E616" t="str">
        <f t="shared" si="97"/>
        <v>귀신 베기</v>
      </c>
      <c r="F616">
        <f t="shared" si="105"/>
        <v>39</v>
      </c>
      <c r="G616">
        <f t="shared" si="106"/>
        <v>148450</v>
      </c>
      <c r="H616" t="str">
        <f t="shared" si="104"/>
        <v>섬광 베기</v>
      </c>
      <c r="I616">
        <f t="shared" si="107"/>
        <v>47</v>
      </c>
      <c r="J616">
        <f t="shared" si="100"/>
        <v>24075</v>
      </c>
      <c r="K616" s="10">
        <v>612</v>
      </c>
      <c r="L616" s="10" t="str">
        <f t="shared" si="102"/>
        <v>39,47</v>
      </c>
      <c r="M616" s="10" t="str">
        <f t="shared" si="103"/>
        <v>1484.5,240.75</v>
      </c>
    </row>
    <row r="617" spans="4:13" x14ac:dyDescent="0.3">
      <c r="D617" s="10">
        <v>613</v>
      </c>
      <c r="E617" t="str">
        <f t="shared" si="97"/>
        <v>금강 베기</v>
      </c>
      <c r="F617">
        <f t="shared" si="105"/>
        <v>43</v>
      </c>
      <c r="G617">
        <f t="shared" si="106"/>
        <v>51150</v>
      </c>
      <c r="H617" t="str">
        <f t="shared" si="104"/>
        <v>태극 베기</v>
      </c>
      <c r="I617">
        <f t="shared" si="107"/>
        <v>55</v>
      </c>
      <c r="J617">
        <f t="shared" si="100"/>
        <v>97.3</v>
      </c>
      <c r="K617" s="10">
        <v>613</v>
      </c>
      <c r="L617" s="10" t="str">
        <f t="shared" si="102"/>
        <v>43,55</v>
      </c>
      <c r="M617" s="10" t="str">
        <f t="shared" si="103"/>
        <v>511.5,0.973</v>
      </c>
    </row>
    <row r="618" spans="4:13" x14ac:dyDescent="0.3">
      <c r="D618" s="10">
        <v>614</v>
      </c>
      <c r="E618" t="str">
        <f t="shared" si="97"/>
        <v>귀살 베기</v>
      </c>
      <c r="F618">
        <f t="shared" si="105"/>
        <v>60</v>
      </c>
      <c r="G618">
        <f t="shared" si="106"/>
        <v>142.29999999999987</v>
      </c>
      <c r="H618" t="str">
        <f t="shared" si="104"/>
        <v>천구 베기</v>
      </c>
      <c r="I618">
        <f t="shared" si="107"/>
        <v>61</v>
      </c>
      <c r="J618">
        <f t="shared" si="100"/>
        <v>89.5</v>
      </c>
      <c r="K618" s="10">
        <v>614</v>
      </c>
      <c r="L618" s="10" t="str">
        <f t="shared" si="102"/>
        <v>60,61</v>
      </c>
      <c r="M618" s="10" t="str">
        <f t="shared" si="103"/>
        <v>1.423,0.895</v>
      </c>
    </row>
    <row r="619" spans="4:13" x14ac:dyDescent="0.3">
      <c r="D619" s="10">
        <v>615</v>
      </c>
      <c r="E619" t="str">
        <f t="shared" si="97"/>
        <v>지옥 베기</v>
      </c>
      <c r="F619">
        <f t="shared" si="105"/>
        <v>35</v>
      </c>
      <c r="G619">
        <f t="shared" si="106"/>
        <v>482000</v>
      </c>
      <c r="H619" t="str">
        <f t="shared" si="104"/>
        <v>신선 베기</v>
      </c>
      <c r="I619">
        <f t="shared" si="107"/>
        <v>54</v>
      </c>
      <c r="J619">
        <f t="shared" si="100"/>
        <v>607</v>
      </c>
      <c r="K619" s="10">
        <v>615</v>
      </c>
      <c r="L619" s="10" t="str">
        <f t="shared" si="102"/>
        <v>35,54</v>
      </c>
      <c r="M619" s="10" t="str">
        <f t="shared" si="103"/>
        <v>4820,6.07</v>
      </c>
    </row>
    <row r="620" spans="4:13" x14ac:dyDescent="0.3">
      <c r="D620" s="10">
        <v>616</v>
      </c>
      <c r="E620" t="str">
        <f t="shared" si="97"/>
        <v>천상 베기</v>
      </c>
      <c r="F620">
        <f t="shared" si="105"/>
        <v>36</v>
      </c>
      <c r="G620">
        <f t="shared" si="106"/>
        <v>246000</v>
      </c>
      <c r="H620" t="str">
        <f t="shared" si="104"/>
        <v>심연 베기</v>
      </c>
      <c r="I620">
        <f t="shared" si="107"/>
        <v>50</v>
      </c>
      <c r="J620">
        <f t="shared" si="100"/>
        <v>7180</v>
      </c>
      <c r="K620" s="10">
        <v>616</v>
      </c>
      <c r="L620" s="10" t="str">
        <f t="shared" si="102"/>
        <v>36,50</v>
      </c>
      <c r="M620" s="10" t="str">
        <f t="shared" si="103"/>
        <v>2460,71.8</v>
      </c>
    </row>
    <row r="621" spans="4:13" x14ac:dyDescent="0.3">
      <c r="D621" s="10">
        <v>617</v>
      </c>
      <c r="E621" t="str">
        <f t="shared" si="97"/>
        <v>귀신 베기</v>
      </c>
      <c r="F621">
        <f t="shared" si="105"/>
        <v>39</v>
      </c>
      <c r="G621">
        <f t="shared" si="106"/>
        <v>148600</v>
      </c>
      <c r="H621" t="str">
        <f t="shared" si="104"/>
        <v>섬광 베기</v>
      </c>
      <c r="I621">
        <f t="shared" si="107"/>
        <v>47</v>
      </c>
      <c r="J621">
        <f t="shared" si="100"/>
        <v>24100</v>
      </c>
      <c r="K621" s="10">
        <v>617</v>
      </c>
      <c r="L621" s="10" t="str">
        <f t="shared" si="102"/>
        <v>39,47</v>
      </c>
      <c r="M621" s="10" t="str">
        <f t="shared" si="103"/>
        <v>1486,241</v>
      </c>
    </row>
    <row r="622" spans="4:13" x14ac:dyDescent="0.3">
      <c r="D622" s="10">
        <v>618</v>
      </c>
      <c r="E622" t="str">
        <f t="shared" si="97"/>
        <v>금강 베기</v>
      </c>
      <c r="F622">
        <f t="shared" si="105"/>
        <v>43</v>
      </c>
      <c r="G622">
        <f t="shared" si="106"/>
        <v>51200</v>
      </c>
      <c r="H622" t="str">
        <f t="shared" si="104"/>
        <v>태극 베기</v>
      </c>
      <c r="I622">
        <f t="shared" si="107"/>
        <v>55</v>
      </c>
      <c r="J622">
        <f t="shared" si="100"/>
        <v>97.4</v>
      </c>
      <c r="K622" s="10">
        <v>618</v>
      </c>
      <c r="L622" s="10" t="str">
        <f t="shared" si="102"/>
        <v>43,55</v>
      </c>
      <c r="M622" s="10" t="str">
        <f t="shared" si="103"/>
        <v>512,0.974</v>
      </c>
    </row>
    <row r="623" spans="4:13" x14ac:dyDescent="0.3">
      <c r="D623" s="10">
        <v>619</v>
      </c>
      <c r="E623" t="str">
        <f t="shared" si="97"/>
        <v>귀살 베기</v>
      </c>
      <c r="F623">
        <f t="shared" si="105"/>
        <v>60</v>
      </c>
      <c r="G623">
        <f t="shared" si="106"/>
        <v>142.39999999999986</v>
      </c>
      <c r="H623" t="str">
        <f t="shared" si="104"/>
        <v>신수 베기</v>
      </c>
      <c r="I623">
        <f t="shared" si="107"/>
        <v>42</v>
      </c>
      <c r="J623">
        <f t="shared" si="100"/>
        <v>21400</v>
      </c>
      <c r="K623" s="10">
        <v>619</v>
      </c>
      <c r="L623" s="10" t="str">
        <f t="shared" si="102"/>
        <v>60,42</v>
      </c>
      <c r="M623" s="10" t="str">
        <f t="shared" si="103"/>
        <v>1.424,214</v>
      </c>
    </row>
    <row r="624" spans="4:13" x14ac:dyDescent="0.3">
      <c r="D624" s="10">
        <v>620</v>
      </c>
      <c r="E624" t="str">
        <f t="shared" si="97"/>
        <v>지옥 베기</v>
      </c>
      <c r="F624">
        <f t="shared" si="105"/>
        <v>35</v>
      </c>
      <c r="G624">
        <f t="shared" si="106"/>
        <v>482500</v>
      </c>
      <c r="H624" t="str">
        <f t="shared" si="104"/>
        <v>신선 베기</v>
      </c>
      <c r="I624">
        <f t="shared" si="107"/>
        <v>54</v>
      </c>
      <c r="J624">
        <f t="shared" si="100"/>
        <v>607.5</v>
      </c>
      <c r="K624" s="10">
        <v>620</v>
      </c>
      <c r="L624" s="10" t="str">
        <f t="shared" si="102"/>
        <v>35,54</v>
      </c>
      <c r="M624" s="10" t="str">
        <f t="shared" si="103"/>
        <v>4825,6.075</v>
      </c>
    </row>
    <row r="625" spans="4:13" x14ac:dyDescent="0.3">
      <c r="D625" s="10">
        <v>621</v>
      </c>
      <c r="E625" t="str">
        <f t="shared" si="97"/>
        <v>천상 베기</v>
      </c>
      <c r="F625">
        <f t="shared" si="105"/>
        <v>36</v>
      </c>
      <c r="G625">
        <f t="shared" si="106"/>
        <v>246250</v>
      </c>
      <c r="H625" t="str">
        <f t="shared" si="104"/>
        <v>심연 베기</v>
      </c>
      <c r="I625">
        <f t="shared" si="107"/>
        <v>50</v>
      </c>
      <c r="J625">
        <f t="shared" si="100"/>
        <v>7187.5</v>
      </c>
      <c r="K625" s="10">
        <v>621</v>
      </c>
      <c r="L625" s="10" t="str">
        <f t="shared" si="102"/>
        <v>36,50</v>
      </c>
      <c r="M625" s="10" t="str">
        <f t="shared" si="103"/>
        <v>2462.5,71.875</v>
      </c>
    </row>
    <row r="626" spans="4:13" x14ac:dyDescent="0.3">
      <c r="D626" s="10">
        <v>622</v>
      </c>
      <c r="E626" t="str">
        <f t="shared" si="97"/>
        <v>귀신 베기</v>
      </c>
      <c r="F626">
        <f t="shared" si="105"/>
        <v>39</v>
      </c>
      <c r="G626">
        <f t="shared" si="106"/>
        <v>148750</v>
      </c>
      <c r="H626" t="str">
        <f t="shared" si="104"/>
        <v>섬광 베기</v>
      </c>
      <c r="I626">
        <f t="shared" si="107"/>
        <v>47</v>
      </c>
      <c r="J626">
        <f t="shared" si="100"/>
        <v>24125</v>
      </c>
      <c r="K626" s="10">
        <v>622</v>
      </c>
      <c r="L626" s="10" t="str">
        <f t="shared" si="102"/>
        <v>39,47</v>
      </c>
      <c r="M626" s="10" t="str">
        <f t="shared" si="103"/>
        <v>1487.5,241.25</v>
      </c>
    </row>
    <row r="627" spans="4:13" x14ac:dyDescent="0.3">
      <c r="D627" s="10">
        <v>623</v>
      </c>
      <c r="E627" t="str">
        <f t="shared" si="97"/>
        <v>금강 베기</v>
      </c>
      <c r="F627">
        <f t="shared" si="105"/>
        <v>43</v>
      </c>
      <c r="G627">
        <f t="shared" si="106"/>
        <v>51250</v>
      </c>
      <c r="H627" t="str">
        <f t="shared" si="104"/>
        <v>태극 베기</v>
      </c>
      <c r="I627">
        <f t="shared" si="107"/>
        <v>55</v>
      </c>
      <c r="J627">
        <f t="shared" si="100"/>
        <v>97.5</v>
      </c>
      <c r="K627" s="10">
        <v>623</v>
      </c>
      <c r="L627" s="10" t="str">
        <f t="shared" si="102"/>
        <v>43,55</v>
      </c>
      <c r="M627" s="10" t="str">
        <f t="shared" si="103"/>
        <v>512.5,0.975</v>
      </c>
    </row>
    <row r="628" spans="4:13" x14ac:dyDescent="0.3">
      <c r="D628" s="10">
        <v>624</v>
      </c>
      <c r="E628" t="str">
        <f t="shared" si="97"/>
        <v>귀살 베기</v>
      </c>
      <c r="F628">
        <f t="shared" si="105"/>
        <v>60</v>
      </c>
      <c r="G628">
        <f t="shared" si="106"/>
        <v>142.49999999999986</v>
      </c>
      <c r="H628" t="str">
        <f t="shared" si="104"/>
        <v>흉수 베기</v>
      </c>
      <c r="I628">
        <f t="shared" si="107"/>
        <v>46</v>
      </c>
      <c r="J628">
        <f t="shared" si="100"/>
        <v>2095</v>
      </c>
      <c r="K628" s="10">
        <v>624</v>
      </c>
      <c r="L628" s="10" t="str">
        <f t="shared" si="102"/>
        <v>60,46</v>
      </c>
      <c r="M628" s="10" t="str">
        <f t="shared" si="103"/>
        <v>1.425,20.95</v>
      </c>
    </row>
    <row r="629" spans="4:13" x14ac:dyDescent="0.3">
      <c r="D629" s="10">
        <v>625</v>
      </c>
      <c r="E629" t="str">
        <f t="shared" si="97"/>
        <v>지옥 베기</v>
      </c>
      <c r="F629">
        <f t="shared" si="105"/>
        <v>35</v>
      </c>
      <c r="G629">
        <f t="shared" si="106"/>
        <v>483000</v>
      </c>
      <c r="H629" t="str">
        <f t="shared" si="104"/>
        <v>신선 베기</v>
      </c>
      <c r="I629">
        <f t="shared" si="107"/>
        <v>54</v>
      </c>
      <c r="J629">
        <f t="shared" si="100"/>
        <v>608</v>
      </c>
      <c r="K629" s="10">
        <v>625</v>
      </c>
      <c r="L629" s="10" t="str">
        <f t="shared" si="102"/>
        <v>35,54</v>
      </c>
      <c r="M629" s="10" t="str">
        <f t="shared" si="103"/>
        <v>4830,6.08</v>
      </c>
    </row>
    <row r="630" spans="4:13" x14ac:dyDescent="0.3">
      <c r="D630" s="10">
        <v>626</v>
      </c>
      <c r="E630" t="str">
        <f t="shared" si="97"/>
        <v>천상 베기</v>
      </c>
      <c r="F630">
        <f t="shared" si="105"/>
        <v>36</v>
      </c>
      <c r="G630">
        <f t="shared" si="106"/>
        <v>246500</v>
      </c>
      <c r="H630" t="str">
        <f t="shared" si="104"/>
        <v>심연 베기</v>
      </c>
      <c r="I630">
        <f t="shared" si="107"/>
        <v>50</v>
      </c>
      <c r="J630">
        <f t="shared" si="100"/>
        <v>7195</v>
      </c>
      <c r="K630" s="10">
        <v>626</v>
      </c>
      <c r="L630" s="10" t="str">
        <f t="shared" si="102"/>
        <v>36,50</v>
      </c>
      <c r="M630" s="10" t="str">
        <f t="shared" si="103"/>
        <v>2465,71.95</v>
      </c>
    </row>
    <row r="631" spans="4:13" x14ac:dyDescent="0.3">
      <c r="D631" s="10">
        <v>627</v>
      </c>
      <c r="E631" t="str">
        <f t="shared" ref="E631:E694" si="108">E626</f>
        <v>귀신 베기</v>
      </c>
      <c r="F631">
        <f t="shared" si="105"/>
        <v>39</v>
      </c>
      <c r="G631">
        <f t="shared" si="106"/>
        <v>148900</v>
      </c>
      <c r="H631" t="str">
        <f t="shared" si="104"/>
        <v>섬광 베기</v>
      </c>
      <c r="I631">
        <f t="shared" si="107"/>
        <v>47</v>
      </c>
      <c r="J631">
        <f t="shared" si="100"/>
        <v>24150</v>
      </c>
      <c r="K631" s="10">
        <v>627</v>
      </c>
      <c r="L631" s="10" t="str">
        <f t="shared" si="102"/>
        <v>39,47</v>
      </c>
      <c r="M631" s="10" t="str">
        <f t="shared" si="103"/>
        <v>1489,241.5</v>
      </c>
    </row>
    <row r="632" spans="4:13" x14ac:dyDescent="0.3">
      <c r="D632" s="10">
        <v>628</v>
      </c>
      <c r="E632" t="str">
        <f t="shared" si="108"/>
        <v>금강 베기</v>
      </c>
      <c r="F632">
        <f>VLOOKUP(E632,$Q:$R,2,FALSE)</f>
        <v>43</v>
      </c>
      <c r="G632">
        <f>G627+VLOOKUP(E632,$T$20:$U$31,2,FALSE)</f>
        <v>51300</v>
      </c>
      <c r="H632" t="str">
        <f t="shared" si="104"/>
        <v>태극 베기</v>
      </c>
      <c r="I632">
        <f>VLOOKUP(H632,$Q:$R,2,FALSE)</f>
        <v>55</v>
      </c>
      <c r="J632">
        <f t="shared" si="100"/>
        <v>97.6</v>
      </c>
      <c r="K632" s="10">
        <v>628</v>
      </c>
      <c r="L632" s="10" t="str">
        <f t="shared" si="102"/>
        <v>43,55</v>
      </c>
      <c r="M632" s="10" t="str">
        <f t="shared" si="103"/>
        <v>513,0.976</v>
      </c>
    </row>
    <row r="633" spans="4:13" x14ac:dyDescent="0.3">
      <c r="D633" s="10">
        <v>629</v>
      </c>
      <c r="E633" t="str">
        <f t="shared" si="108"/>
        <v>귀살 베기</v>
      </c>
      <c r="F633">
        <f t="shared" ref="F633:F638" si="109">VLOOKUP(E633,$Q:$R,2,FALSE)</f>
        <v>60</v>
      </c>
      <c r="G633">
        <f t="shared" ref="G633:G638" si="110">G628+VLOOKUP(E633,$T$20:$U$31,2,FALSE)</f>
        <v>142.59999999999985</v>
      </c>
      <c r="H633" t="str">
        <f t="shared" si="104"/>
        <v>천구 베기</v>
      </c>
      <c r="I633">
        <f t="shared" ref="I633:I638" si="111">VLOOKUP(H633,$Q:$R,2,FALSE)</f>
        <v>61</v>
      </c>
      <c r="J633">
        <f t="shared" ref="J633:J653" si="112">ROUNDUP(IF(I633=42,J618+$U$23,IF(I633=46,J618+$U$24,IF(I633=61,J618+$U$30,J628+VLOOKUP(H633,$T$20:$U$31,2,FALSE)))),2)</f>
        <v>89.75</v>
      </c>
      <c r="K633" s="10">
        <v>629</v>
      </c>
      <c r="L633" s="10" t="str">
        <f t="shared" si="102"/>
        <v>60,61</v>
      </c>
      <c r="M633" s="10" t="str">
        <f t="shared" si="103"/>
        <v>1.426,0.8975</v>
      </c>
    </row>
    <row r="634" spans="4:13" x14ac:dyDescent="0.3">
      <c r="D634" s="10">
        <v>630</v>
      </c>
      <c r="E634" t="str">
        <f t="shared" si="108"/>
        <v>지옥 베기</v>
      </c>
      <c r="F634">
        <f t="shared" si="109"/>
        <v>35</v>
      </c>
      <c r="G634">
        <f t="shared" si="110"/>
        <v>483500</v>
      </c>
      <c r="H634" t="str">
        <f t="shared" si="104"/>
        <v>신선 베기</v>
      </c>
      <c r="I634">
        <f t="shared" si="111"/>
        <v>54</v>
      </c>
      <c r="J634">
        <f t="shared" si="112"/>
        <v>608.5</v>
      </c>
      <c r="K634" s="10">
        <v>630</v>
      </c>
      <c r="L634" s="10" t="str">
        <f t="shared" si="102"/>
        <v>35,54</v>
      </c>
      <c r="M634" s="10" t="str">
        <f t="shared" si="103"/>
        <v>4835,6.085</v>
      </c>
    </row>
    <row r="635" spans="4:13" x14ac:dyDescent="0.3">
      <c r="D635" s="10">
        <v>631</v>
      </c>
      <c r="E635" t="str">
        <f t="shared" si="108"/>
        <v>천상 베기</v>
      </c>
      <c r="F635">
        <f t="shared" si="109"/>
        <v>36</v>
      </c>
      <c r="G635">
        <f t="shared" si="110"/>
        <v>246750</v>
      </c>
      <c r="H635" t="str">
        <f t="shared" si="104"/>
        <v>심연 베기</v>
      </c>
      <c r="I635">
        <f t="shared" si="111"/>
        <v>50</v>
      </c>
      <c r="J635">
        <f t="shared" si="112"/>
        <v>7202.5</v>
      </c>
      <c r="K635" s="10">
        <v>631</v>
      </c>
      <c r="L635" s="10" t="str">
        <f t="shared" ref="L635:L653" si="113">IF(H635=0,F635&amp;",-1",F635&amp;","&amp;I635)</f>
        <v>36,50</v>
      </c>
      <c r="M635" s="10" t="str">
        <f t="shared" ref="M635:M653" si="114">IF(H635=0,G635/100&amp;","&amp;0,G635/100&amp;","&amp;J635/100)</f>
        <v>2467.5,72.025</v>
      </c>
    </row>
    <row r="636" spans="4:13" x14ac:dyDescent="0.3">
      <c r="D636" s="10">
        <v>632</v>
      </c>
      <c r="E636" t="str">
        <f t="shared" si="108"/>
        <v>귀신 베기</v>
      </c>
      <c r="F636">
        <f t="shared" si="109"/>
        <v>39</v>
      </c>
      <c r="G636">
        <f t="shared" si="110"/>
        <v>149050</v>
      </c>
      <c r="H636" t="str">
        <f t="shared" si="104"/>
        <v>섬광 베기</v>
      </c>
      <c r="I636">
        <f t="shared" si="111"/>
        <v>47</v>
      </c>
      <c r="J636">
        <f t="shared" si="112"/>
        <v>24175</v>
      </c>
      <c r="K636" s="10">
        <v>632</v>
      </c>
      <c r="L636" s="10" t="str">
        <f t="shared" si="113"/>
        <v>39,47</v>
      </c>
      <c r="M636" s="10" t="str">
        <f t="shared" si="114"/>
        <v>1490.5,241.75</v>
      </c>
    </row>
    <row r="637" spans="4:13" x14ac:dyDescent="0.3">
      <c r="D637" s="10">
        <v>633</v>
      </c>
      <c r="E637" t="str">
        <f t="shared" si="108"/>
        <v>금강 베기</v>
      </c>
      <c r="F637">
        <f t="shared" si="109"/>
        <v>43</v>
      </c>
      <c r="G637">
        <f t="shared" si="110"/>
        <v>51350</v>
      </c>
      <c r="H637" t="str">
        <f t="shared" si="104"/>
        <v>태극 베기</v>
      </c>
      <c r="I637">
        <f t="shared" si="111"/>
        <v>55</v>
      </c>
      <c r="J637">
        <f t="shared" si="112"/>
        <v>97.7</v>
      </c>
      <c r="K637" s="10">
        <v>633</v>
      </c>
      <c r="L637" s="10" t="str">
        <f t="shared" si="113"/>
        <v>43,55</v>
      </c>
      <c r="M637" s="10" t="str">
        <f t="shared" si="114"/>
        <v>513.5,0.977</v>
      </c>
    </row>
    <row r="638" spans="4:13" x14ac:dyDescent="0.3">
      <c r="D638" s="10">
        <v>634</v>
      </c>
      <c r="E638" t="str">
        <f t="shared" si="108"/>
        <v>귀살 베기</v>
      </c>
      <c r="F638">
        <f t="shared" si="109"/>
        <v>60</v>
      </c>
      <c r="G638">
        <f t="shared" si="110"/>
        <v>142.69999999999985</v>
      </c>
      <c r="H638" t="str">
        <f t="shared" si="104"/>
        <v>신수 베기</v>
      </c>
      <c r="I638">
        <f t="shared" si="111"/>
        <v>42</v>
      </c>
      <c r="J638">
        <f t="shared" si="112"/>
        <v>21450</v>
      </c>
      <c r="K638" s="10">
        <v>634</v>
      </c>
      <c r="L638" s="10" t="str">
        <f t="shared" si="113"/>
        <v>60,42</v>
      </c>
      <c r="M638" s="10" t="str">
        <f t="shared" si="114"/>
        <v>1.427,214.5</v>
      </c>
    </row>
    <row r="639" spans="4:13" x14ac:dyDescent="0.3">
      <c r="D639" s="10">
        <v>635</v>
      </c>
      <c r="E639" t="str">
        <f t="shared" si="108"/>
        <v>지옥 베기</v>
      </c>
      <c r="F639">
        <f>VLOOKUP(E639,$Q:$R,2,FALSE)</f>
        <v>35</v>
      </c>
      <c r="G639">
        <f>G634+VLOOKUP(E639,$T$20:$U$31,2,FALSE)</f>
        <v>484000</v>
      </c>
      <c r="H639" t="str">
        <f t="shared" si="104"/>
        <v>신선 베기</v>
      </c>
      <c r="I639">
        <f>VLOOKUP(H639,$Q:$R,2,FALSE)</f>
        <v>54</v>
      </c>
      <c r="J639">
        <f t="shared" si="112"/>
        <v>609</v>
      </c>
      <c r="K639" s="10">
        <v>635</v>
      </c>
      <c r="L639" s="10" t="str">
        <f t="shared" si="113"/>
        <v>35,54</v>
      </c>
      <c r="M639" s="10" t="str">
        <f t="shared" si="114"/>
        <v>4840,6.09</v>
      </c>
    </row>
    <row r="640" spans="4:13" x14ac:dyDescent="0.3">
      <c r="D640" s="10">
        <v>636</v>
      </c>
      <c r="E640" t="str">
        <f t="shared" si="108"/>
        <v>천상 베기</v>
      </c>
      <c r="F640">
        <f t="shared" ref="F640:F645" si="115">VLOOKUP(E640,$Q:$R,2,FALSE)</f>
        <v>36</v>
      </c>
      <c r="G640">
        <f t="shared" ref="G640:G645" si="116">G635+VLOOKUP(E640,$T$20:$U$31,2,FALSE)</f>
        <v>247000</v>
      </c>
      <c r="H640" t="str">
        <f t="shared" si="104"/>
        <v>심연 베기</v>
      </c>
      <c r="I640">
        <f t="shared" ref="I640:I645" si="117">VLOOKUP(H640,$Q:$R,2,FALSE)</f>
        <v>50</v>
      </c>
      <c r="J640">
        <f t="shared" si="112"/>
        <v>7210</v>
      </c>
      <c r="K640" s="10">
        <v>636</v>
      </c>
      <c r="L640" s="10" t="str">
        <f t="shared" si="113"/>
        <v>36,50</v>
      </c>
      <c r="M640" s="10" t="str">
        <f t="shared" si="114"/>
        <v>2470,72.1</v>
      </c>
    </row>
    <row r="641" spans="4:13" x14ac:dyDescent="0.3">
      <c r="D641" s="10">
        <v>637</v>
      </c>
      <c r="E641" t="str">
        <f t="shared" si="108"/>
        <v>귀신 베기</v>
      </c>
      <c r="F641">
        <f t="shared" si="115"/>
        <v>39</v>
      </c>
      <c r="G641">
        <f t="shared" si="116"/>
        <v>149200</v>
      </c>
      <c r="H641" t="str">
        <f t="shared" ref="H641:H704" si="118">H626</f>
        <v>섬광 베기</v>
      </c>
      <c r="I641">
        <f t="shared" si="117"/>
        <v>47</v>
      </c>
      <c r="J641">
        <f t="shared" si="112"/>
        <v>24200</v>
      </c>
      <c r="K641" s="10">
        <v>637</v>
      </c>
      <c r="L641" s="10" t="str">
        <f t="shared" si="113"/>
        <v>39,47</v>
      </c>
      <c r="M641" s="10" t="str">
        <f t="shared" si="114"/>
        <v>1492,242</v>
      </c>
    </row>
    <row r="642" spans="4:13" x14ac:dyDescent="0.3">
      <c r="D642" s="10">
        <v>638</v>
      </c>
      <c r="E642" t="str">
        <f t="shared" si="108"/>
        <v>금강 베기</v>
      </c>
      <c r="F642">
        <f t="shared" si="115"/>
        <v>43</v>
      </c>
      <c r="G642">
        <f t="shared" si="116"/>
        <v>51400</v>
      </c>
      <c r="H642" t="str">
        <f t="shared" si="118"/>
        <v>태극 베기</v>
      </c>
      <c r="I642">
        <f t="shared" si="117"/>
        <v>55</v>
      </c>
      <c r="J642">
        <f t="shared" si="112"/>
        <v>97.8</v>
      </c>
      <c r="K642" s="10">
        <v>638</v>
      </c>
      <c r="L642" s="10" t="str">
        <f t="shared" si="113"/>
        <v>43,55</v>
      </c>
      <c r="M642" s="10" t="str">
        <f t="shared" si="114"/>
        <v>514,0.978</v>
      </c>
    </row>
    <row r="643" spans="4:13" x14ac:dyDescent="0.3">
      <c r="D643" s="10">
        <v>639</v>
      </c>
      <c r="E643" t="str">
        <f t="shared" si="108"/>
        <v>귀살 베기</v>
      </c>
      <c r="F643">
        <f t="shared" si="115"/>
        <v>60</v>
      </c>
      <c r="G643">
        <f t="shared" si="116"/>
        <v>142.79999999999984</v>
      </c>
      <c r="H643" t="str">
        <f t="shared" si="118"/>
        <v>흉수 베기</v>
      </c>
      <c r="I643">
        <f t="shared" si="117"/>
        <v>46</v>
      </c>
      <c r="J643">
        <f t="shared" si="112"/>
        <v>2100</v>
      </c>
      <c r="K643" s="10">
        <v>639</v>
      </c>
      <c r="L643" s="10" t="str">
        <f t="shared" si="113"/>
        <v>60,46</v>
      </c>
      <c r="M643" s="10" t="str">
        <f t="shared" si="114"/>
        <v>1.428,21</v>
      </c>
    </row>
    <row r="644" spans="4:13" x14ac:dyDescent="0.3">
      <c r="D644" s="10">
        <v>640</v>
      </c>
      <c r="E644" t="str">
        <f t="shared" si="108"/>
        <v>지옥 베기</v>
      </c>
      <c r="F644">
        <f t="shared" si="115"/>
        <v>35</v>
      </c>
      <c r="G644">
        <f t="shared" si="116"/>
        <v>484500</v>
      </c>
      <c r="H644" t="str">
        <f t="shared" si="118"/>
        <v>신선 베기</v>
      </c>
      <c r="I644">
        <f t="shared" si="117"/>
        <v>54</v>
      </c>
      <c r="J644">
        <f t="shared" si="112"/>
        <v>609.5</v>
      </c>
      <c r="K644" s="10">
        <v>640</v>
      </c>
      <c r="L644" s="10" t="str">
        <f t="shared" si="113"/>
        <v>35,54</v>
      </c>
      <c r="M644" s="10" t="str">
        <f t="shared" si="114"/>
        <v>4845,6.095</v>
      </c>
    </row>
    <row r="645" spans="4:13" x14ac:dyDescent="0.3">
      <c r="D645" s="10">
        <v>641</v>
      </c>
      <c r="E645" t="str">
        <f t="shared" si="108"/>
        <v>천상 베기</v>
      </c>
      <c r="F645">
        <f t="shared" si="115"/>
        <v>36</v>
      </c>
      <c r="G645">
        <f t="shared" si="116"/>
        <v>247250</v>
      </c>
      <c r="H645" t="str">
        <f t="shared" si="118"/>
        <v>심연 베기</v>
      </c>
      <c r="I645">
        <f t="shared" si="117"/>
        <v>50</v>
      </c>
      <c r="J645">
        <f t="shared" si="112"/>
        <v>7217.5</v>
      </c>
      <c r="K645" s="10">
        <v>641</v>
      </c>
      <c r="L645" s="10" t="str">
        <f t="shared" si="113"/>
        <v>36,50</v>
      </c>
      <c r="M645" s="10" t="str">
        <f t="shared" si="114"/>
        <v>2472.5,72.175</v>
      </c>
    </row>
    <row r="646" spans="4:13" x14ac:dyDescent="0.3">
      <c r="D646" s="10">
        <v>642</v>
      </c>
      <c r="E646" t="str">
        <f t="shared" si="108"/>
        <v>귀신 베기</v>
      </c>
      <c r="F646">
        <f>VLOOKUP(E646,$Q:$R,2,FALSE)</f>
        <v>39</v>
      </c>
      <c r="G646">
        <f>G641+VLOOKUP(E646,$T$20:$U$31,2,FALSE)</f>
        <v>149350</v>
      </c>
      <c r="H646" t="str">
        <f t="shared" si="118"/>
        <v>섬광 베기</v>
      </c>
      <c r="I646">
        <f>VLOOKUP(H646,$Q:$R,2,FALSE)</f>
        <v>47</v>
      </c>
      <c r="J646">
        <f t="shared" si="112"/>
        <v>24225</v>
      </c>
      <c r="K646" s="10">
        <v>642</v>
      </c>
      <c r="L646" s="10" t="str">
        <f t="shared" si="113"/>
        <v>39,47</v>
      </c>
      <c r="M646" s="10" t="str">
        <f t="shared" si="114"/>
        <v>1493.5,242.25</v>
      </c>
    </row>
    <row r="647" spans="4:13" x14ac:dyDescent="0.3">
      <c r="D647" s="10">
        <v>643</v>
      </c>
      <c r="E647" t="str">
        <f t="shared" si="108"/>
        <v>금강 베기</v>
      </c>
      <c r="F647">
        <f t="shared" ref="F647:F652" si="119">VLOOKUP(E647,$Q:$R,2,FALSE)</f>
        <v>43</v>
      </c>
      <c r="G647">
        <f t="shared" ref="G647:G652" si="120">G642+VLOOKUP(E647,$T$20:$U$31,2,FALSE)</f>
        <v>51450</v>
      </c>
      <c r="H647" t="str">
        <f t="shared" si="118"/>
        <v>태극 베기</v>
      </c>
      <c r="I647">
        <f t="shared" ref="I647:I652" si="121">VLOOKUP(H647,$Q:$R,2,FALSE)</f>
        <v>55</v>
      </c>
      <c r="J647">
        <f t="shared" si="112"/>
        <v>97.9</v>
      </c>
      <c r="K647" s="10">
        <v>643</v>
      </c>
      <c r="L647" s="10" t="str">
        <f t="shared" si="113"/>
        <v>43,55</v>
      </c>
      <c r="M647" s="10" t="str">
        <f t="shared" si="114"/>
        <v>514.5,0.979</v>
      </c>
    </row>
    <row r="648" spans="4:13" x14ac:dyDescent="0.3">
      <c r="D648" s="10">
        <v>644</v>
      </c>
      <c r="E648" t="str">
        <f t="shared" si="108"/>
        <v>귀살 베기</v>
      </c>
      <c r="F648">
        <f t="shared" si="119"/>
        <v>60</v>
      </c>
      <c r="G648">
        <f t="shared" si="120"/>
        <v>142.89999999999984</v>
      </c>
      <c r="H648" t="str">
        <f t="shared" si="118"/>
        <v>천구 베기</v>
      </c>
      <c r="I648">
        <f t="shared" si="121"/>
        <v>61</v>
      </c>
      <c r="J648">
        <f t="shared" si="112"/>
        <v>90</v>
      </c>
      <c r="K648" s="10">
        <v>644</v>
      </c>
      <c r="L648" s="10" t="str">
        <f t="shared" si="113"/>
        <v>60,61</v>
      </c>
      <c r="M648" s="10" t="str">
        <f t="shared" si="114"/>
        <v>1.429,0.9</v>
      </c>
    </row>
    <row r="649" spans="4:13" x14ac:dyDescent="0.3">
      <c r="D649" s="10">
        <v>645</v>
      </c>
      <c r="E649" t="str">
        <f t="shared" si="108"/>
        <v>지옥 베기</v>
      </c>
      <c r="F649">
        <f t="shared" si="119"/>
        <v>35</v>
      </c>
      <c r="G649">
        <f t="shared" si="120"/>
        <v>485000</v>
      </c>
      <c r="H649" t="str">
        <f t="shared" si="118"/>
        <v>신선 베기</v>
      </c>
      <c r="I649">
        <f t="shared" si="121"/>
        <v>54</v>
      </c>
      <c r="J649">
        <f t="shared" si="112"/>
        <v>610</v>
      </c>
      <c r="K649" s="10">
        <v>645</v>
      </c>
      <c r="L649" s="10" t="str">
        <f t="shared" si="113"/>
        <v>35,54</v>
      </c>
      <c r="M649" s="10" t="str">
        <f t="shared" si="114"/>
        <v>4850,6.1</v>
      </c>
    </row>
    <row r="650" spans="4:13" x14ac:dyDescent="0.3">
      <c r="D650" s="10">
        <v>646</v>
      </c>
      <c r="E650" t="str">
        <f t="shared" si="108"/>
        <v>천상 베기</v>
      </c>
      <c r="F650">
        <f t="shared" si="119"/>
        <v>36</v>
      </c>
      <c r="G650">
        <f t="shared" si="120"/>
        <v>247500</v>
      </c>
      <c r="H650" t="str">
        <f t="shared" si="118"/>
        <v>심연 베기</v>
      </c>
      <c r="I650">
        <f t="shared" si="121"/>
        <v>50</v>
      </c>
      <c r="J650">
        <f t="shared" si="112"/>
        <v>7225</v>
      </c>
      <c r="K650" s="10">
        <v>646</v>
      </c>
      <c r="L650" s="10" t="str">
        <f t="shared" si="113"/>
        <v>36,50</v>
      </c>
      <c r="M650" s="10" t="str">
        <f t="shared" si="114"/>
        <v>2475,72.25</v>
      </c>
    </row>
    <row r="651" spans="4:13" x14ac:dyDescent="0.3">
      <c r="D651" s="10">
        <v>647</v>
      </c>
      <c r="E651" t="str">
        <f t="shared" si="108"/>
        <v>귀신 베기</v>
      </c>
      <c r="F651">
        <f t="shared" si="119"/>
        <v>39</v>
      </c>
      <c r="G651">
        <f t="shared" si="120"/>
        <v>149500</v>
      </c>
      <c r="H651" t="str">
        <f t="shared" si="118"/>
        <v>섬광 베기</v>
      </c>
      <c r="I651">
        <f t="shared" si="121"/>
        <v>47</v>
      </c>
      <c r="J651">
        <f t="shared" si="112"/>
        <v>24250</v>
      </c>
      <c r="K651" s="10">
        <v>647</v>
      </c>
      <c r="L651" s="10" t="str">
        <f t="shared" si="113"/>
        <v>39,47</v>
      </c>
      <c r="M651" s="10" t="str">
        <f t="shared" si="114"/>
        <v>1495,242.5</v>
      </c>
    </row>
    <row r="652" spans="4:13" x14ac:dyDescent="0.3">
      <c r="D652" s="10">
        <v>648</v>
      </c>
      <c r="E652" t="str">
        <f t="shared" si="108"/>
        <v>금강 베기</v>
      </c>
      <c r="F652">
        <f t="shared" si="119"/>
        <v>43</v>
      </c>
      <c r="G652">
        <f t="shared" si="120"/>
        <v>51500</v>
      </c>
      <c r="H652" t="str">
        <f t="shared" si="118"/>
        <v>태극 베기</v>
      </c>
      <c r="I652">
        <f t="shared" si="121"/>
        <v>55</v>
      </c>
      <c r="J652">
        <f t="shared" si="112"/>
        <v>98</v>
      </c>
      <c r="K652" s="10">
        <v>648</v>
      </c>
      <c r="L652" s="10" t="str">
        <f t="shared" si="113"/>
        <v>43,55</v>
      </c>
      <c r="M652" s="10" t="str">
        <f t="shared" si="114"/>
        <v>515,0.98</v>
      </c>
    </row>
    <row r="653" spans="4:13" x14ac:dyDescent="0.3">
      <c r="D653" s="10">
        <v>649</v>
      </c>
      <c r="E653" t="str">
        <f t="shared" si="108"/>
        <v>귀살 베기</v>
      </c>
      <c r="F653">
        <f>VLOOKUP(E653,$Q:$R,2,FALSE)</f>
        <v>60</v>
      </c>
      <c r="G653">
        <f>G648+VLOOKUP(E653,$T$20:$U$31,2,FALSE)</f>
        <v>142.99999999999983</v>
      </c>
      <c r="H653" t="str">
        <f t="shared" si="118"/>
        <v>신수 베기</v>
      </c>
      <c r="I653">
        <f>VLOOKUP(H653,$Q:$R,2,FALSE)</f>
        <v>42</v>
      </c>
      <c r="J653">
        <f t="shared" si="112"/>
        <v>21500</v>
      </c>
      <c r="K653" s="10">
        <v>649</v>
      </c>
      <c r="L653" s="10" t="str">
        <f t="shared" si="113"/>
        <v>60,42</v>
      </c>
      <c r="M653" s="10" t="str">
        <f t="shared" si="114"/>
        <v>1.43,215</v>
      </c>
    </row>
    <row r="654" spans="4:13" x14ac:dyDescent="0.3">
      <c r="D654" s="10">
        <v>650</v>
      </c>
      <c r="E654" t="str">
        <f t="shared" si="108"/>
        <v>지옥 베기</v>
      </c>
      <c r="F654">
        <f t="shared" ref="F654:F717" si="122">VLOOKUP(E654,$Q:$R,2,FALSE)</f>
        <v>35</v>
      </c>
      <c r="G654">
        <f t="shared" ref="G654:G717" si="123">G649+VLOOKUP(E654,$T$20:$U$31,2,FALSE)</f>
        <v>485500</v>
      </c>
      <c r="H654" t="str">
        <f t="shared" si="118"/>
        <v>신선 베기</v>
      </c>
      <c r="I654">
        <f t="shared" ref="I654:I717" si="124">VLOOKUP(H654,$Q:$R,2,FALSE)</f>
        <v>54</v>
      </c>
      <c r="J654">
        <f t="shared" ref="J654:J717" si="125">ROUNDUP(IF(I654=42,J639+$U$23,IF(I654=46,J639+$U$24,IF(I654=61,J639+$U$30,J649+VLOOKUP(H654,$T$20:$U$31,2,FALSE)))),2)</f>
        <v>610.5</v>
      </c>
      <c r="K654" s="10">
        <v>650</v>
      </c>
      <c r="L654" s="10" t="str">
        <f t="shared" ref="L654:L717" si="126">IF(H654=0,F654&amp;",-1",F654&amp;","&amp;I654)</f>
        <v>35,54</v>
      </c>
      <c r="M654" s="10" t="str">
        <f t="shared" ref="M654:M717" si="127">IF(H654=0,G654/100&amp;","&amp;0,G654/100&amp;","&amp;J654/100)</f>
        <v>4855,6.105</v>
      </c>
    </row>
    <row r="655" spans="4:13" x14ac:dyDescent="0.3">
      <c r="D655" s="10">
        <v>651</v>
      </c>
      <c r="E655" t="str">
        <f t="shared" si="108"/>
        <v>천상 베기</v>
      </c>
      <c r="F655">
        <f t="shared" si="122"/>
        <v>36</v>
      </c>
      <c r="G655">
        <f t="shared" si="123"/>
        <v>247750</v>
      </c>
      <c r="H655" t="str">
        <f t="shared" si="118"/>
        <v>심연 베기</v>
      </c>
      <c r="I655">
        <f t="shared" si="124"/>
        <v>50</v>
      </c>
      <c r="J655">
        <f t="shared" si="125"/>
        <v>7232.5</v>
      </c>
      <c r="K655" s="10">
        <v>651</v>
      </c>
      <c r="L655" s="10" t="str">
        <f t="shared" si="126"/>
        <v>36,50</v>
      </c>
      <c r="M655" s="10" t="str">
        <f t="shared" si="127"/>
        <v>2477.5,72.325</v>
      </c>
    </row>
    <row r="656" spans="4:13" x14ac:dyDescent="0.3">
      <c r="D656" s="10">
        <v>652</v>
      </c>
      <c r="E656" t="str">
        <f t="shared" si="108"/>
        <v>귀신 베기</v>
      </c>
      <c r="F656">
        <f t="shared" si="122"/>
        <v>39</v>
      </c>
      <c r="G656">
        <f t="shared" si="123"/>
        <v>149650</v>
      </c>
      <c r="H656" t="str">
        <f t="shared" si="118"/>
        <v>섬광 베기</v>
      </c>
      <c r="I656">
        <f t="shared" si="124"/>
        <v>47</v>
      </c>
      <c r="J656">
        <f t="shared" si="125"/>
        <v>24275</v>
      </c>
      <c r="K656" s="10">
        <v>652</v>
      </c>
      <c r="L656" s="10" t="str">
        <f t="shared" si="126"/>
        <v>39,47</v>
      </c>
      <c r="M656" s="10" t="str">
        <f t="shared" si="127"/>
        <v>1496.5,242.75</v>
      </c>
    </row>
    <row r="657" spans="4:13" x14ac:dyDescent="0.3">
      <c r="D657" s="10">
        <v>653</v>
      </c>
      <c r="E657" t="str">
        <f t="shared" si="108"/>
        <v>금강 베기</v>
      </c>
      <c r="F657">
        <f t="shared" si="122"/>
        <v>43</v>
      </c>
      <c r="G657">
        <f t="shared" si="123"/>
        <v>51550</v>
      </c>
      <c r="H657" t="str">
        <f t="shared" si="118"/>
        <v>태극 베기</v>
      </c>
      <c r="I657">
        <f t="shared" si="124"/>
        <v>55</v>
      </c>
      <c r="J657">
        <f t="shared" si="125"/>
        <v>98.1</v>
      </c>
      <c r="K657" s="10">
        <v>653</v>
      </c>
      <c r="L657" s="10" t="str">
        <f t="shared" si="126"/>
        <v>43,55</v>
      </c>
      <c r="M657" s="10" t="str">
        <f t="shared" si="127"/>
        <v>515.5,0.981</v>
      </c>
    </row>
    <row r="658" spans="4:13" x14ac:dyDescent="0.3">
      <c r="D658" s="10">
        <v>654</v>
      </c>
      <c r="E658" t="str">
        <f t="shared" si="108"/>
        <v>귀살 베기</v>
      </c>
      <c r="F658">
        <f t="shared" si="122"/>
        <v>60</v>
      </c>
      <c r="G658">
        <f t="shared" si="123"/>
        <v>143.09999999999982</v>
      </c>
      <c r="H658" t="str">
        <f t="shared" si="118"/>
        <v>흉수 베기</v>
      </c>
      <c r="I658">
        <f t="shared" si="124"/>
        <v>46</v>
      </c>
      <c r="J658">
        <f t="shared" si="125"/>
        <v>2105</v>
      </c>
      <c r="K658" s="10">
        <v>654</v>
      </c>
      <c r="L658" s="10" t="str">
        <f t="shared" si="126"/>
        <v>60,46</v>
      </c>
      <c r="M658" s="10" t="str">
        <f t="shared" si="127"/>
        <v>1.431,21.05</v>
      </c>
    </row>
    <row r="659" spans="4:13" x14ac:dyDescent="0.3">
      <c r="D659" s="10">
        <v>655</v>
      </c>
      <c r="E659" t="str">
        <f t="shared" si="108"/>
        <v>지옥 베기</v>
      </c>
      <c r="F659">
        <f t="shared" si="122"/>
        <v>35</v>
      </c>
      <c r="G659">
        <f t="shared" si="123"/>
        <v>486000</v>
      </c>
      <c r="H659" t="str">
        <f t="shared" si="118"/>
        <v>신선 베기</v>
      </c>
      <c r="I659">
        <f t="shared" si="124"/>
        <v>54</v>
      </c>
      <c r="J659">
        <f t="shared" si="125"/>
        <v>611</v>
      </c>
      <c r="K659" s="10">
        <v>655</v>
      </c>
      <c r="L659" s="10" t="str">
        <f t="shared" si="126"/>
        <v>35,54</v>
      </c>
      <c r="M659" s="10" t="str">
        <f t="shared" si="127"/>
        <v>4860,6.11</v>
      </c>
    </row>
    <row r="660" spans="4:13" x14ac:dyDescent="0.3">
      <c r="D660" s="10">
        <v>656</v>
      </c>
      <c r="E660" t="str">
        <f t="shared" si="108"/>
        <v>천상 베기</v>
      </c>
      <c r="F660">
        <f t="shared" si="122"/>
        <v>36</v>
      </c>
      <c r="G660">
        <f t="shared" si="123"/>
        <v>248000</v>
      </c>
      <c r="H660" t="str">
        <f t="shared" si="118"/>
        <v>심연 베기</v>
      </c>
      <c r="I660">
        <f t="shared" si="124"/>
        <v>50</v>
      </c>
      <c r="J660">
        <f t="shared" si="125"/>
        <v>7240</v>
      </c>
      <c r="K660" s="10">
        <v>656</v>
      </c>
      <c r="L660" s="10" t="str">
        <f t="shared" si="126"/>
        <v>36,50</v>
      </c>
      <c r="M660" s="10" t="str">
        <f t="shared" si="127"/>
        <v>2480,72.4</v>
      </c>
    </row>
    <row r="661" spans="4:13" x14ac:dyDescent="0.3">
      <c r="D661" s="10">
        <v>657</v>
      </c>
      <c r="E661" t="str">
        <f t="shared" si="108"/>
        <v>귀신 베기</v>
      </c>
      <c r="F661">
        <f t="shared" si="122"/>
        <v>39</v>
      </c>
      <c r="G661">
        <f t="shared" si="123"/>
        <v>149800</v>
      </c>
      <c r="H661" t="str">
        <f t="shared" si="118"/>
        <v>섬광 베기</v>
      </c>
      <c r="I661">
        <f t="shared" si="124"/>
        <v>47</v>
      </c>
      <c r="J661">
        <f t="shared" si="125"/>
        <v>24300</v>
      </c>
      <c r="K661" s="10">
        <v>657</v>
      </c>
      <c r="L661" s="10" t="str">
        <f t="shared" si="126"/>
        <v>39,47</v>
      </c>
      <c r="M661" s="10" t="str">
        <f t="shared" si="127"/>
        <v>1498,243</v>
      </c>
    </row>
    <row r="662" spans="4:13" x14ac:dyDescent="0.3">
      <c r="D662" s="10">
        <v>658</v>
      </c>
      <c r="E662" t="str">
        <f t="shared" si="108"/>
        <v>금강 베기</v>
      </c>
      <c r="F662">
        <f t="shared" si="122"/>
        <v>43</v>
      </c>
      <c r="G662">
        <f t="shared" si="123"/>
        <v>51600</v>
      </c>
      <c r="H662" t="str">
        <f t="shared" si="118"/>
        <v>태극 베기</v>
      </c>
      <c r="I662">
        <f t="shared" si="124"/>
        <v>55</v>
      </c>
      <c r="J662">
        <f t="shared" si="125"/>
        <v>98.2</v>
      </c>
      <c r="K662" s="10">
        <v>658</v>
      </c>
      <c r="L662" s="10" t="str">
        <f t="shared" si="126"/>
        <v>43,55</v>
      </c>
      <c r="M662" s="10" t="str">
        <f t="shared" si="127"/>
        <v>516,0.982</v>
      </c>
    </row>
    <row r="663" spans="4:13" x14ac:dyDescent="0.3">
      <c r="D663" s="10">
        <v>659</v>
      </c>
      <c r="E663" t="str">
        <f t="shared" si="108"/>
        <v>귀살 베기</v>
      </c>
      <c r="F663">
        <f t="shared" si="122"/>
        <v>60</v>
      </c>
      <c r="G663">
        <f t="shared" si="123"/>
        <v>143.19999999999982</v>
      </c>
      <c r="H663" t="str">
        <f t="shared" si="118"/>
        <v>천구 베기</v>
      </c>
      <c r="I663">
        <f t="shared" si="124"/>
        <v>61</v>
      </c>
      <c r="J663">
        <f t="shared" si="125"/>
        <v>90.25</v>
      </c>
      <c r="K663" s="10">
        <v>659</v>
      </c>
      <c r="L663" s="10" t="str">
        <f t="shared" si="126"/>
        <v>60,61</v>
      </c>
      <c r="M663" s="10" t="str">
        <f t="shared" si="127"/>
        <v>1.432,0.9025</v>
      </c>
    </row>
    <row r="664" spans="4:13" x14ac:dyDescent="0.3">
      <c r="D664" s="10">
        <v>660</v>
      </c>
      <c r="E664" t="str">
        <f t="shared" si="108"/>
        <v>지옥 베기</v>
      </c>
      <c r="F664">
        <f t="shared" si="122"/>
        <v>35</v>
      </c>
      <c r="G664">
        <f t="shared" si="123"/>
        <v>486500</v>
      </c>
      <c r="H664" t="str">
        <f t="shared" si="118"/>
        <v>신선 베기</v>
      </c>
      <c r="I664">
        <f t="shared" si="124"/>
        <v>54</v>
      </c>
      <c r="J664">
        <f t="shared" si="125"/>
        <v>611.5</v>
      </c>
      <c r="K664" s="10">
        <v>660</v>
      </c>
      <c r="L664" s="10" t="str">
        <f t="shared" si="126"/>
        <v>35,54</v>
      </c>
      <c r="M664" s="10" t="str">
        <f t="shared" si="127"/>
        <v>4865,6.115</v>
      </c>
    </row>
    <row r="665" spans="4:13" x14ac:dyDescent="0.3">
      <c r="D665" s="10">
        <v>661</v>
      </c>
      <c r="E665" t="str">
        <f t="shared" si="108"/>
        <v>천상 베기</v>
      </c>
      <c r="F665">
        <f t="shared" si="122"/>
        <v>36</v>
      </c>
      <c r="G665">
        <f t="shared" si="123"/>
        <v>248250</v>
      </c>
      <c r="H665" t="str">
        <f t="shared" si="118"/>
        <v>심연 베기</v>
      </c>
      <c r="I665">
        <f t="shared" si="124"/>
        <v>50</v>
      </c>
      <c r="J665">
        <f t="shared" si="125"/>
        <v>7247.5</v>
      </c>
      <c r="K665" s="10">
        <v>661</v>
      </c>
      <c r="L665" s="10" t="str">
        <f t="shared" si="126"/>
        <v>36,50</v>
      </c>
      <c r="M665" s="10" t="str">
        <f t="shared" si="127"/>
        <v>2482.5,72.475</v>
      </c>
    </row>
    <row r="666" spans="4:13" x14ac:dyDescent="0.3">
      <c r="D666" s="10">
        <v>662</v>
      </c>
      <c r="E666" t="str">
        <f t="shared" si="108"/>
        <v>귀신 베기</v>
      </c>
      <c r="F666">
        <f t="shared" si="122"/>
        <v>39</v>
      </c>
      <c r="G666">
        <f t="shared" si="123"/>
        <v>149950</v>
      </c>
      <c r="H666" t="str">
        <f t="shared" si="118"/>
        <v>섬광 베기</v>
      </c>
      <c r="I666">
        <f t="shared" si="124"/>
        <v>47</v>
      </c>
      <c r="J666">
        <f t="shared" si="125"/>
        <v>24325</v>
      </c>
      <c r="K666" s="10">
        <v>662</v>
      </c>
      <c r="L666" s="10" t="str">
        <f t="shared" si="126"/>
        <v>39,47</v>
      </c>
      <c r="M666" s="10" t="str">
        <f t="shared" si="127"/>
        <v>1499.5,243.25</v>
      </c>
    </row>
    <row r="667" spans="4:13" x14ac:dyDescent="0.3">
      <c r="D667" s="10">
        <v>663</v>
      </c>
      <c r="E667" t="str">
        <f t="shared" si="108"/>
        <v>금강 베기</v>
      </c>
      <c r="F667">
        <f t="shared" si="122"/>
        <v>43</v>
      </c>
      <c r="G667">
        <f t="shared" si="123"/>
        <v>51650</v>
      </c>
      <c r="H667" t="str">
        <f t="shared" si="118"/>
        <v>태극 베기</v>
      </c>
      <c r="I667">
        <f t="shared" si="124"/>
        <v>55</v>
      </c>
      <c r="J667">
        <f t="shared" si="125"/>
        <v>98.3</v>
      </c>
      <c r="K667" s="10">
        <v>663</v>
      </c>
      <c r="L667" s="10" t="str">
        <f t="shared" si="126"/>
        <v>43,55</v>
      </c>
      <c r="M667" s="10" t="str">
        <f t="shared" si="127"/>
        <v>516.5,0.983</v>
      </c>
    </row>
    <row r="668" spans="4:13" x14ac:dyDescent="0.3">
      <c r="D668" s="10">
        <v>664</v>
      </c>
      <c r="E668" t="str">
        <f t="shared" si="108"/>
        <v>귀살 베기</v>
      </c>
      <c r="F668">
        <f t="shared" si="122"/>
        <v>60</v>
      </c>
      <c r="G668">
        <f t="shared" si="123"/>
        <v>143.29999999999981</v>
      </c>
      <c r="H668" t="str">
        <f t="shared" si="118"/>
        <v>신수 베기</v>
      </c>
      <c r="I668">
        <f t="shared" si="124"/>
        <v>42</v>
      </c>
      <c r="J668">
        <f t="shared" si="125"/>
        <v>21550</v>
      </c>
      <c r="K668" s="10">
        <v>664</v>
      </c>
      <c r="L668" s="10" t="str">
        <f t="shared" si="126"/>
        <v>60,42</v>
      </c>
      <c r="M668" s="10" t="str">
        <f t="shared" si="127"/>
        <v>1.433,215.5</v>
      </c>
    </row>
    <row r="669" spans="4:13" x14ac:dyDescent="0.3">
      <c r="D669" s="10">
        <v>665</v>
      </c>
      <c r="E669" t="str">
        <f t="shared" si="108"/>
        <v>지옥 베기</v>
      </c>
      <c r="F669">
        <f t="shared" si="122"/>
        <v>35</v>
      </c>
      <c r="G669">
        <f t="shared" si="123"/>
        <v>487000</v>
      </c>
      <c r="H669" t="str">
        <f t="shared" si="118"/>
        <v>신선 베기</v>
      </c>
      <c r="I669">
        <f t="shared" si="124"/>
        <v>54</v>
      </c>
      <c r="J669">
        <f t="shared" si="125"/>
        <v>612</v>
      </c>
      <c r="K669" s="10">
        <v>665</v>
      </c>
      <c r="L669" s="10" t="str">
        <f t="shared" si="126"/>
        <v>35,54</v>
      </c>
      <c r="M669" s="10" t="str">
        <f t="shared" si="127"/>
        <v>4870,6.12</v>
      </c>
    </row>
    <row r="670" spans="4:13" x14ac:dyDescent="0.3">
      <c r="D670" s="10">
        <v>666</v>
      </c>
      <c r="E670" t="str">
        <f t="shared" si="108"/>
        <v>천상 베기</v>
      </c>
      <c r="F670">
        <f t="shared" si="122"/>
        <v>36</v>
      </c>
      <c r="G670">
        <f t="shared" si="123"/>
        <v>248500</v>
      </c>
      <c r="H670" t="str">
        <f t="shared" si="118"/>
        <v>심연 베기</v>
      </c>
      <c r="I670">
        <f t="shared" si="124"/>
        <v>50</v>
      </c>
      <c r="J670">
        <f t="shared" si="125"/>
        <v>7255</v>
      </c>
      <c r="K670" s="10">
        <v>666</v>
      </c>
      <c r="L670" s="10" t="str">
        <f t="shared" si="126"/>
        <v>36,50</v>
      </c>
      <c r="M670" s="10" t="str">
        <f t="shared" si="127"/>
        <v>2485,72.55</v>
      </c>
    </row>
    <row r="671" spans="4:13" x14ac:dyDescent="0.3">
      <c r="D671" s="10">
        <v>667</v>
      </c>
      <c r="E671" t="str">
        <f t="shared" si="108"/>
        <v>귀신 베기</v>
      </c>
      <c r="F671">
        <f t="shared" si="122"/>
        <v>39</v>
      </c>
      <c r="G671">
        <f t="shared" si="123"/>
        <v>150100</v>
      </c>
      <c r="H671" t="str">
        <f t="shared" si="118"/>
        <v>섬광 베기</v>
      </c>
      <c r="I671">
        <f t="shared" si="124"/>
        <v>47</v>
      </c>
      <c r="J671">
        <f t="shared" si="125"/>
        <v>24350</v>
      </c>
      <c r="K671" s="10">
        <v>667</v>
      </c>
      <c r="L671" s="10" t="str">
        <f t="shared" si="126"/>
        <v>39,47</v>
      </c>
      <c r="M671" s="10" t="str">
        <f t="shared" si="127"/>
        <v>1501,243.5</v>
      </c>
    </row>
    <row r="672" spans="4:13" x14ac:dyDescent="0.3">
      <c r="D672" s="10">
        <v>668</v>
      </c>
      <c r="E672" t="str">
        <f t="shared" si="108"/>
        <v>금강 베기</v>
      </c>
      <c r="F672">
        <f t="shared" si="122"/>
        <v>43</v>
      </c>
      <c r="G672">
        <f t="shared" si="123"/>
        <v>51700</v>
      </c>
      <c r="H672" t="str">
        <f t="shared" si="118"/>
        <v>태극 베기</v>
      </c>
      <c r="I672">
        <f t="shared" si="124"/>
        <v>55</v>
      </c>
      <c r="J672">
        <f t="shared" si="125"/>
        <v>98.4</v>
      </c>
      <c r="K672" s="10">
        <v>668</v>
      </c>
      <c r="L672" s="10" t="str">
        <f t="shared" si="126"/>
        <v>43,55</v>
      </c>
      <c r="M672" s="10" t="str">
        <f t="shared" si="127"/>
        <v>517,0.984</v>
      </c>
    </row>
    <row r="673" spans="4:13" x14ac:dyDescent="0.3">
      <c r="D673" s="10">
        <v>669</v>
      </c>
      <c r="E673" t="str">
        <f t="shared" si="108"/>
        <v>귀살 베기</v>
      </c>
      <c r="F673">
        <f t="shared" si="122"/>
        <v>60</v>
      </c>
      <c r="G673">
        <f t="shared" si="123"/>
        <v>143.39999999999981</v>
      </c>
      <c r="H673" t="str">
        <f t="shared" si="118"/>
        <v>흉수 베기</v>
      </c>
      <c r="I673">
        <f t="shared" si="124"/>
        <v>46</v>
      </c>
      <c r="J673">
        <f t="shared" si="125"/>
        <v>2110</v>
      </c>
      <c r="K673" s="10">
        <v>669</v>
      </c>
      <c r="L673" s="10" t="str">
        <f t="shared" si="126"/>
        <v>60,46</v>
      </c>
      <c r="M673" s="10" t="str">
        <f t="shared" si="127"/>
        <v>1.434,21.1</v>
      </c>
    </row>
    <row r="674" spans="4:13" x14ac:dyDescent="0.3">
      <c r="D674" s="10">
        <v>670</v>
      </c>
      <c r="E674" t="str">
        <f t="shared" si="108"/>
        <v>지옥 베기</v>
      </c>
      <c r="F674">
        <f t="shared" si="122"/>
        <v>35</v>
      </c>
      <c r="G674">
        <f t="shared" si="123"/>
        <v>487500</v>
      </c>
      <c r="H674" t="str">
        <f t="shared" si="118"/>
        <v>신선 베기</v>
      </c>
      <c r="I674">
        <f t="shared" si="124"/>
        <v>54</v>
      </c>
      <c r="J674">
        <f t="shared" si="125"/>
        <v>612.5</v>
      </c>
      <c r="K674" s="10">
        <v>670</v>
      </c>
      <c r="L674" s="10" t="str">
        <f t="shared" si="126"/>
        <v>35,54</v>
      </c>
      <c r="M674" s="10" t="str">
        <f t="shared" si="127"/>
        <v>4875,6.125</v>
      </c>
    </row>
    <row r="675" spans="4:13" x14ac:dyDescent="0.3">
      <c r="D675" s="10">
        <v>671</v>
      </c>
      <c r="E675" t="str">
        <f t="shared" si="108"/>
        <v>천상 베기</v>
      </c>
      <c r="F675">
        <f t="shared" si="122"/>
        <v>36</v>
      </c>
      <c r="G675">
        <f t="shared" si="123"/>
        <v>248750</v>
      </c>
      <c r="H675" t="str">
        <f t="shared" si="118"/>
        <v>심연 베기</v>
      </c>
      <c r="I675">
        <f t="shared" si="124"/>
        <v>50</v>
      </c>
      <c r="J675">
        <f t="shared" si="125"/>
        <v>7262.5</v>
      </c>
      <c r="K675" s="10">
        <v>671</v>
      </c>
      <c r="L675" s="10" t="str">
        <f t="shared" si="126"/>
        <v>36,50</v>
      </c>
      <c r="M675" s="10" t="str">
        <f t="shared" si="127"/>
        <v>2487.5,72.625</v>
      </c>
    </row>
    <row r="676" spans="4:13" x14ac:dyDescent="0.3">
      <c r="D676" s="10">
        <v>672</v>
      </c>
      <c r="E676" t="str">
        <f t="shared" si="108"/>
        <v>귀신 베기</v>
      </c>
      <c r="F676">
        <f t="shared" si="122"/>
        <v>39</v>
      </c>
      <c r="G676">
        <f t="shared" si="123"/>
        <v>150250</v>
      </c>
      <c r="H676" t="str">
        <f t="shared" si="118"/>
        <v>섬광 베기</v>
      </c>
      <c r="I676">
        <f t="shared" si="124"/>
        <v>47</v>
      </c>
      <c r="J676">
        <f t="shared" si="125"/>
        <v>24375</v>
      </c>
      <c r="K676" s="10">
        <v>672</v>
      </c>
      <c r="L676" s="10" t="str">
        <f t="shared" si="126"/>
        <v>39,47</v>
      </c>
      <c r="M676" s="10" t="str">
        <f t="shared" si="127"/>
        <v>1502.5,243.75</v>
      </c>
    </row>
    <row r="677" spans="4:13" x14ac:dyDescent="0.3">
      <c r="D677" s="10">
        <v>673</v>
      </c>
      <c r="E677" t="str">
        <f t="shared" si="108"/>
        <v>금강 베기</v>
      </c>
      <c r="F677">
        <f t="shared" si="122"/>
        <v>43</v>
      </c>
      <c r="G677">
        <f t="shared" si="123"/>
        <v>51750</v>
      </c>
      <c r="H677" t="str">
        <f t="shared" si="118"/>
        <v>태극 베기</v>
      </c>
      <c r="I677">
        <f t="shared" si="124"/>
        <v>55</v>
      </c>
      <c r="J677">
        <f t="shared" si="125"/>
        <v>98.5</v>
      </c>
      <c r="K677" s="10">
        <v>673</v>
      </c>
      <c r="L677" s="10" t="str">
        <f t="shared" si="126"/>
        <v>43,55</v>
      </c>
      <c r="M677" s="10" t="str">
        <f t="shared" si="127"/>
        <v>517.5,0.985</v>
      </c>
    </row>
    <row r="678" spans="4:13" x14ac:dyDescent="0.3">
      <c r="D678" s="10">
        <v>674</v>
      </c>
      <c r="E678" t="str">
        <f t="shared" si="108"/>
        <v>귀살 베기</v>
      </c>
      <c r="F678">
        <f t="shared" si="122"/>
        <v>60</v>
      </c>
      <c r="G678">
        <f t="shared" si="123"/>
        <v>143.4999999999998</v>
      </c>
      <c r="H678" t="str">
        <f t="shared" si="118"/>
        <v>천구 베기</v>
      </c>
      <c r="I678">
        <f t="shared" si="124"/>
        <v>61</v>
      </c>
      <c r="J678">
        <f t="shared" si="125"/>
        <v>90.5</v>
      </c>
      <c r="K678" s="10">
        <v>674</v>
      </c>
      <c r="L678" s="10" t="str">
        <f t="shared" si="126"/>
        <v>60,61</v>
      </c>
      <c r="M678" s="10" t="str">
        <f t="shared" si="127"/>
        <v>1.435,0.905</v>
      </c>
    </row>
    <row r="679" spans="4:13" x14ac:dyDescent="0.3">
      <c r="D679" s="10">
        <v>675</v>
      </c>
      <c r="E679" t="str">
        <f t="shared" si="108"/>
        <v>지옥 베기</v>
      </c>
      <c r="F679">
        <f t="shared" si="122"/>
        <v>35</v>
      </c>
      <c r="G679">
        <f t="shared" si="123"/>
        <v>488000</v>
      </c>
      <c r="H679" t="str">
        <f t="shared" si="118"/>
        <v>신선 베기</v>
      </c>
      <c r="I679">
        <f t="shared" si="124"/>
        <v>54</v>
      </c>
      <c r="J679">
        <f t="shared" si="125"/>
        <v>613</v>
      </c>
      <c r="K679" s="10">
        <v>675</v>
      </c>
      <c r="L679" s="10" t="str">
        <f t="shared" si="126"/>
        <v>35,54</v>
      </c>
      <c r="M679" s="10" t="str">
        <f t="shared" si="127"/>
        <v>4880,6.13</v>
      </c>
    </row>
    <row r="680" spans="4:13" x14ac:dyDescent="0.3">
      <c r="D680" s="10">
        <v>676</v>
      </c>
      <c r="E680" t="str">
        <f t="shared" si="108"/>
        <v>천상 베기</v>
      </c>
      <c r="F680">
        <f t="shared" si="122"/>
        <v>36</v>
      </c>
      <c r="G680">
        <f t="shared" si="123"/>
        <v>249000</v>
      </c>
      <c r="H680" t="str">
        <f t="shared" si="118"/>
        <v>심연 베기</v>
      </c>
      <c r="I680">
        <f t="shared" si="124"/>
        <v>50</v>
      </c>
      <c r="J680">
        <f t="shared" si="125"/>
        <v>7270</v>
      </c>
      <c r="K680" s="10">
        <v>676</v>
      </c>
      <c r="L680" s="10" t="str">
        <f t="shared" si="126"/>
        <v>36,50</v>
      </c>
      <c r="M680" s="10" t="str">
        <f t="shared" si="127"/>
        <v>2490,72.7</v>
      </c>
    </row>
    <row r="681" spans="4:13" x14ac:dyDescent="0.3">
      <c r="D681" s="10">
        <v>677</v>
      </c>
      <c r="E681" t="str">
        <f t="shared" si="108"/>
        <v>귀신 베기</v>
      </c>
      <c r="F681">
        <f t="shared" si="122"/>
        <v>39</v>
      </c>
      <c r="G681">
        <f t="shared" si="123"/>
        <v>150400</v>
      </c>
      <c r="H681" t="str">
        <f t="shared" si="118"/>
        <v>섬광 베기</v>
      </c>
      <c r="I681">
        <f t="shared" si="124"/>
        <v>47</v>
      </c>
      <c r="J681">
        <f t="shared" si="125"/>
        <v>24400</v>
      </c>
      <c r="K681" s="10">
        <v>677</v>
      </c>
      <c r="L681" s="10" t="str">
        <f t="shared" si="126"/>
        <v>39,47</v>
      </c>
      <c r="M681" s="10" t="str">
        <f t="shared" si="127"/>
        <v>1504,244</v>
      </c>
    </row>
    <row r="682" spans="4:13" x14ac:dyDescent="0.3">
      <c r="D682" s="10">
        <v>678</v>
      </c>
      <c r="E682" t="str">
        <f t="shared" si="108"/>
        <v>금강 베기</v>
      </c>
      <c r="F682">
        <f t="shared" si="122"/>
        <v>43</v>
      </c>
      <c r="G682">
        <f t="shared" si="123"/>
        <v>51800</v>
      </c>
      <c r="H682" t="str">
        <f t="shared" si="118"/>
        <v>태극 베기</v>
      </c>
      <c r="I682">
        <f t="shared" si="124"/>
        <v>55</v>
      </c>
      <c r="J682">
        <f t="shared" si="125"/>
        <v>98.6</v>
      </c>
      <c r="K682" s="10">
        <v>678</v>
      </c>
      <c r="L682" s="10" t="str">
        <f t="shared" si="126"/>
        <v>43,55</v>
      </c>
      <c r="M682" s="10" t="str">
        <f t="shared" si="127"/>
        <v>518,0.986</v>
      </c>
    </row>
    <row r="683" spans="4:13" x14ac:dyDescent="0.3">
      <c r="D683" s="10">
        <v>679</v>
      </c>
      <c r="E683" t="str">
        <f t="shared" si="108"/>
        <v>귀살 베기</v>
      </c>
      <c r="F683">
        <f t="shared" si="122"/>
        <v>60</v>
      </c>
      <c r="G683">
        <f t="shared" si="123"/>
        <v>143.5999999999998</v>
      </c>
      <c r="H683" t="str">
        <f t="shared" si="118"/>
        <v>신수 베기</v>
      </c>
      <c r="I683">
        <f t="shared" si="124"/>
        <v>42</v>
      </c>
      <c r="J683">
        <f t="shared" si="125"/>
        <v>21600</v>
      </c>
      <c r="K683" s="10">
        <v>679</v>
      </c>
      <c r="L683" s="10" t="str">
        <f t="shared" si="126"/>
        <v>60,42</v>
      </c>
      <c r="M683" s="10" t="str">
        <f t="shared" si="127"/>
        <v>1.436,216</v>
      </c>
    </row>
    <row r="684" spans="4:13" x14ac:dyDescent="0.3">
      <c r="D684" s="10">
        <v>680</v>
      </c>
      <c r="E684" t="str">
        <f t="shared" si="108"/>
        <v>지옥 베기</v>
      </c>
      <c r="F684">
        <f t="shared" si="122"/>
        <v>35</v>
      </c>
      <c r="G684">
        <f t="shared" si="123"/>
        <v>488500</v>
      </c>
      <c r="H684" t="str">
        <f t="shared" si="118"/>
        <v>신선 베기</v>
      </c>
      <c r="I684">
        <f t="shared" si="124"/>
        <v>54</v>
      </c>
      <c r="J684">
        <f t="shared" si="125"/>
        <v>613.5</v>
      </c>
      <c r="K684" s="10">
        <v>680</v>
      </c>
      <c r="L684" s="10" t="str">
        <f t="shared" si="126"/>
        <v>35,54</v>
      </c>
      <c r="M684" s="10" t="str">
        <f t="shared" si="127"/>
        <v>4885,6.135</v>
      </c>
    </row>
    <row r="685" spans="4:13" x14ac:dyDescent="0.3">
      <c r="D685" s="10">
        <v>681</v>
      </c>
      <c r="E685" t="str">
        <f t="shared" si="108"/>
        <v>천상 베기</v>
      </c>
      <c r="F685">
        <f t="shared" si="122"/>
        <v>36</v>
      </c>
      <c r="G685">
        <f t="shared" si="123"/>
        <v>249250</v>
      </c>
      <c r="H685" t="str">
        <f t="shared" si="118"/>
        <v>심연 베기</v>
      </c>
      <c r="I685">
        <f t="shared" si="124"/>
        <v>50</v>
      </c>
      <c r="J685">
        <f t="shared" si="125"/>
        <v>7277.5</v>
      </c>
      <c r="K685" s="10">
        <v>681</v>
      </c>
      <c r="L685" s="10" t="str">
        <f t="shared" si="126"/>
        <v>36,50</v>
      </c>
      <c r="M685" s="10" t="str">
        <f t="shared" si="127"/>
        <v>2492.5,72.775</v>
      </c>
    </row>
    <row r="686" spans="4:13" x14ac:dyDescent="0.3">
      <c r="D686" s="10">
        <v>682</v>
      </c>
      <c r="E686" t="str">
        <f t="shared" si="108"/>
        <v>귀신 베기</v>
      </c>
      <c r="F686">
        <f t="shared" si="122"/>
        <v>39</v>
      </c>
      <c r="G686">
        <f t="shared" si="123"/>
        <v>150550</v>
      </c>
      <c r="H686" t="str">
        <f t="shared" si="118"/>
        <v>섬광 베기</v>
      </c>
      <c r="I686">
        <f t="shared" si="124"/>
        <v>47</v>
      </c>
      <c r="J686">
        <f t="shared" si="125"/>
        <v>24425</v>
      </c>
      <c r="K686" s="10">
        <v>682</v>
      </c>
      <c r="L686" s="10" t="str">
        <f t="shared" si="126"/>
        <v>39,47</v>
      </c>
      <c r="M686" s="10" t="str">
        <f t="shared" si="127"/>
        <v>1505.5,244.25</v>
      </c>
    </row>
    <row r="687" spans="4:13" x14ac:dyDescent="0.3">
      <c r="D687" s="10">
        <v>683</v>
      </c>
      <c r="E687" t="str">
        <f t="shared" si="108"/>
        <v>금강 베기</v>
      </c>
      <c r="F687">
        <f t="shared" si="122"/>
        <v>43</v>
      </c>
      <c r="G687">
        <f t="shared" si="123"/>
        <v>51850</v>
      </c>
      <c r="H687" t="str">
        <f t="shared" si="118"/>
        <v>태극 베기</v>
      </c>
      <c r="I687">
        <f t="shared" si="124"/>
        <v>55</v>
      </c>
      <c r="J687">
        <f t="shared" si="125"/>
        <v>98.7</v>
      </c>
      <c r="K687" s="10">
        <v>683</v>
      </c>
      <c r="L687" s="10" t="str">
        <f t="shared" si="126"/>
        <v>43,55</v>
      </c>
      <c r="M687" s="10" t="str">
        <f t="shared" si="127"/>
        <v>518.5,0.987</v>
      </c>
    </row>
    <row r="688" spans="4:13" x14ac:dyDescent="0.3">
      <c r="D688" s="10">
        <v>684</v>
      </c>
      <c r="E688" t="str">
        <f t="shared" si="108"/>
        <v>귀살 베기</v>
      </c>
      <c r="F688">
        <f t="shared" si="122"/>
        <v>60</v>
      </c>
      <c r="G688">
        <f t="shared" si="123"/>
        <v>143.69999999999979</v>
      </c>
      <c r="H688" t="str">
        <f t="shared" si="118"/>
        <v>흉수 베기</v>
      </c>
      <c r="I688">
        <f t="shared" si="124"/>
        <v>46</v>
      </c>
      <c r="J688">
        <f t="shared" si="125"/>
        <v>2115</v>
      </c>
      <c r="K688" s="10">
        <v>684</v>
      </c>
      <c r="L688" s="10" t="str">
        <f t="shared" si="126"/>
        <v>60,46</v>
      </c>
      <c r="M688" s="10" t="str">
        <f t="shared" si="127"/>
        <v>1.437,21.15</v>
      </c>
    </row>
    <row r="689" spans="4:13" x14ac:dyDescent="0.3">
      <c r="D689" s="10">
        <v>685</v>
      </c>
      <c r="E689" t="str">
        <f t="shared" si="108"/>
        <v>지옥 베기</v>
      </c>
      <c r="F689">
        <f t="shared" si="122"/>
        <v>35</v>
      </c>
      <c r="G689">
        <f t="shared" si="123"/>
        <v>489000</v>
      </c>
      <c r="H689" t="str">
        <f t="shared" si="118"/>
        <v>신선 베기</v>
      </c>
      <c r="I689">
        <f t="shared" si="124"/>
        <v>54</v>
      </c>
      <c r="J689">
        <f t="shared" si="125"/>
        <v>614</v>
      </c>
      <c r="K689" s="10">
        <v>685</v>
      </c>
      <c r="L689" s="10" t="str">
        <f t="shared" si="126"/>
        <v>35,54</v>
      </c>
      <c r="M689" s="10" t="str">
        <f t="shared" si="127"/>
        <v>4890,6.14</v>
      </c>
    </row>
    <row r="690" spans="4:13" x14ac:dyDescent="0.3">
      <c r="D690" s="10">
        <v>686</v>
      </c>
      <c r="E690" t="str">
        <f t="shared" si="108"/>
        <v>천상 베기</v>
      </c>
      <c r="F690">
        <f t="shared" si="122"/>
        <v>36</v>
      </c>
      <c r="G690">
        <f t="shared" si="123"/>
        <v>249500</v>
      </c>
      <c r="H690" t="str">
        <f t="shared" si="118"/>
        <v>심연 베기</v>
      </c>
      <c r="I690">
        <f t="shared" si="124"/>
        <v>50</v>
      </c>
      <c r="J690">
        <f t="shared" si="125"/>
        <v>7285</v>
      </c>
      <c r="K690" s="10">
        <v>686</v>
      </c>
      <c r="L690" s="10" t="str">
        <f t="shared" si="126"/>
        <v>36,50</v>
      </c>
      <c r="M690" s="10" t="str">
        <f t="shared" si="127"/>
        <v>2495,72.85</v>
      </c>
    </row>
    <row r="691" spans="4:13" x14ac:dyDescent="0.3">
      <c r="D691" s="10">
        <v>687</v>
      </c>
      <c r="E691" t="str">
        <f t="shared" si="108"/>
        <v>귀신 베기</v>
      </c>
      <c r="F691">
        <f t="shared" si="122"/>
        <v>39</v>
      </c>
      <c r="G691">
        <f t="shared" si="123"/>
        <v>150700</v>
      </c>
      <c r="H691" t="str">
        <f t="shared" si="118"/>
        <v>섬광 베기</v>
      </c>
      <c r="I691">
        <f t="shared" si="124"/>
        <v>47</v>
      </c>
      <c r="J691">
        <f t="shared" si="125"/>
        <v>24450</v>
      </c>
      <c r="K691" s="10">
        <v>687</v>
      </c>
      <c r="L691" s="10" t="str">
        <f t="shared" si="126"/>
        <v>39,47</v>
      </c>
      <c r="M691" s="10" t="str">
        <f t="shared" si="127"/>
        <v>1507,244.5</v>
      </c>
    </row>
    <row r="692" spans="4:13" x14ac:dyDescent="0.3">
      <c r="D692" s="10">
        <v>688</v>
      </c>
      <c r="E692" t="str">
        <f t="shared" si="108"/>
        <v>금강 베기</v>
      </c>
      <c r="F692">
        <f t="shared" si="122"/>
        <v>43</v>
      </c>
      <c r="G692">
        <f t="shared" si="123"/>
        <v>51900</v>
      </c>
      <c r="H692" t="str">
        <f t="shared" si="118"/>
        <v>태극 베기</v>
      </c>
      <c r="I692">
        <f t="shared" si="124"/>
        <v>55</v>
      </c>
      <c r="J692">
        <f t="shared" si="125"/>
        <v>98.8</v>
      </c>
      <c r="K692" s="10">
        <v>688</v>
      </c>
      <c r="L692" s="10" t="str">
        <f t="shared" si="126"/>
        <v>43,55</v>
      </c>
      <c r="M692" s="10" t="str">
        <f t="shared" si="127"/>
        <v>519,0.988</v>
      </c>
    </row>
    <row r="693" spans="4:13" x14ac:dyDescent="0.3">
      <c r="D693" s="10">
        <v>689</v>
      </c>
      <c r="E693" t="str">
        <f t="shared" si="108"/>
        <v>귀살 베기</v>
      </c>
      <c r="F693">
        <f t="shared" si="122"/>
        <v>60</v>
      </c>
      <c r="G693">
        <f t="shared" si="123"/>
        <v>143.79999999999978</v>
      </c>
      <c r="H693" t="str">
        <f t="shared" si="118"/>
        <v>천구 베기</v>
      </c>
      <c r="I693">
        <f t="shared" si="124"/>
        <v>61</v>
      </c>
      <c r="J693">
        <f t="shared" si="125"/>
        <v>90.75</v>
      </c>
      <c r="K693" s="10">
        <v>689</v>
      </c>
      <c r="L693" s="10" t="str">
        <f t="shared" si="126"/>
        <v>60,61</v>
      </c>
      <c r="M693" s="10" t="str">
        <f t="shared" si="127"/>
        <v>1.438,0.9075</v>
      </c>
    </row>
    <row r="694" spans="4:13" x14ac:dyDescent="0.3">
      <c r="D694" s="10">
        <v>690</v>
      </c>
      <c r="E694" t="str">
        <f t="shared" si="108"/>
        <v>지옥 베기</v>
      </c>
      <c r="F694">
        <f t="shared" si="122"/>
        <v>35</v>
      </c>
      <c r="G694">
        <f t="shared" si="123"/>
        <v>489500</v>
      </c>
      <c r="H694" t="str">
        <f t="shared" si="118"/>
        <v>신선 베기</v>
      </c>
      <c r="I694">
        <f t="shared" si="124"/>
        <v>54</v>
      </c>
      <c r="J694">
        <f t="shared" si="125"/>
        <v>614.5</v>
      </c>
      <c r="K694" s="10">
        <v>690</v>
      </c>
      <c r="L694" s="10" t="str">
        <f t="shared" si="126"/>
        <v>35,54</v>
      </c>
      <c r="M694" s="10" t="str">
        <f t="shared" si="127"/>
        <v>4895,6.145</v>
      </c>
    </row>
    <row r="695" spans="4:13" x14ac:dyDescent="0.3">
      <c r="D695" s="10">
        <v>691</v>
      </c>
      <c r="E695" t="str">
        <f t="shared" ref="E695:E758" si="128">E690</f>
        <v>천상 베기</v>
      </c>
      <c r="F695">
        <f t="shared" si="122"/>
        <v>36</v>
      </c>
      <c r="G695">
        <f t="shared" si="123"/>
        <v>249750</v>
      </c>
      <c r="H695" t="str">
        <f t="shared" si="118"/>
        <v>심연 베기</v>
      </c>
      <c r="I695">
        <f t="shared" si="124"/>
        <v>50</v>
      </c>
      <c r="J695">
        <f t="shared" si="125"/>
        <v>7292.5</v>
      </c>
      <c r="K695" s="10">
        <v>691</v>
      </c>
      <c r="L695" s="10" t="str">
        <f t="shared" si="126"/>
        <v>36,50</v>
      </c>
      <c r="M695" s="10" t="str">
        <f t="shared" si="127"/>
        <v>2497.5,72.925</v>
      </c>
    </row>
    <row r="696" spans="4:13" x14ac:dyDescent="0.3">
      <c r="D696" s="10">
        <v>692</v>
      </c>
      <c r="E696" t="str">
        <f t="shared" si="128"/>
        <v>귀신 베기</v>
      </c>
      <c r="F696">
        <f t="shared" si="122"/>
        <v>39</v>
      </c>
      <c r="G696">
        <f t="shared" si="123"/>
        <v>150850</v>
      </c>
      <c r="H696" t="str">
        <f t="shared" si="118"/>
        <v>섬광 베기</v>
      </c>
      <c r="I696">
        <f t="shared" si="124"/>
        <v>47</v>
      </c>
      <c r="J696">
        <f t="shared" si="125"/>
        <v>24475</v>
      </c>
      <c r="K696" s="10">
        <v>692</v>
      </c>
      <c r="L696" s="10" t="str">
        <f t="shared" si="126"/>
        <v>39,47</v>
      </c>
      <c r="M696" s="10" t="str">
        <f t="shared" si="127"/>
        <v>1508.5,244.75</v>
      </c>
    </row>
    <row r="697" spans="4:13" x14ac:dyDescent="0.3">
      <c r="D697" s="10">
        <v>693</v>
      </c>
      <c r="E697" t="str">
        <f t="shared" si="128"/>
        <v>금강 베기</v>
      </c>
      <c r="F697">
        <f t="shared" si="122"/>
        <v>43</v>
      </c>
      <c r="G697">
        <f t="shared" si="123"/>
        <v>51950</v>
      </c>
      <c r="H697" t="str">
        <f t="shared" si="118"/>
        <v>태극 베기</v>
      </c>
      <c r="I697">
        <f t="shared" si="124"/>
        <v>55</v>
      </c>
      <c r="J697">
        <f t="shared" si="125"/>
        <v>98.9</v>
      </c>
      <c r="K697" s="10">
        <v>693</v>
      </c>
      <c r="L697" s="10" t="str">
        <f t="shared" si="126"/>
        <v>43,55</v>
      </c>
      <c r="M697" s="10" t="str">
        <f t="shared" si="127"/>
        <v>519.5,0.989</v>
      </c>
    </row>
    <row r="698" spans="4:13" x14ac:dyDescent="0.3">
      <c r="D698" s="10">
        <v>694</v>
      </c>
      <c r="E698" t="str">
        <f t="shared" si="128"/>
        <v>귀살 베기</v>
      </c>
      <c r="F698">
        <f t="shared" si="122"/>
        <v>60</v>
      </c>
      <c r="G698">
        <f t="shared" si="123"/>
        <v>143.89999999999978</v>
      </c>
      <c r="H698" t="str">
        <f t="shared" si="118"/>
        <v>신수 베기</v>
      </c>
      <c r="I698">
        <f t="shared" si="124"/>
        <v>42</v>
      </c>
      <c r="J698">
        <f t="shared" si="125"/>
        <v>21650</v>
      </c>
      <c r="K698" s="10">
        <v>694</v>
      </c>
      <c r="L698" s="10" t="str">
        <f t="shared" si="126"/>
        <v>60,42</v>
      </c>
      <c r="M698" s="10" t="str">
        <f t="shared" si="127"/>
        <v>1.439,216.5</v>
      </c>
    </row>
    <row r="699" spans="4:13" x14ac:dyDescent="0.3">
      <c r="D699" s="10">
        <v>695</v>
      </c>
      <c r="E699" t="str">
        <f t="shared" si="128"/>
        <v>지옥 베기</v>
      </c>
      <c r="F699">
        <f t="shared" si="122"/>
        <v>35</v>
      </c>
      <c r="G699">
        <f t="shared" si="123"/>
        <v>490000</v>
      </c>
      <c r="H699" t="str">
        <f t="shared" si="118"/>
        <v>신선 베기</v>
      </c>
      <c r="I699">
        <f t="shared" si="124"/>
        <v>54</v>
      </c>
      <c r="J699">
        <f t="shared" si="125"/>
        <v>615</v>
      </c>
      <c r="K699" s="10">
        <v>695</v>
      </c>
      <c r="L699" s="10" t="str">
        <f t="shared" si="126"/>
        <v>35,54</v>
      </c>
      <c r="M699" s="10" t="str">
        <f t="shared" si="127"/>
        <v>4900,6.15</v>
      </c>
    </row>
    <row r="700" spans="4:13" x14ac:dyDescent="0.3">
      <c r="D700" s="10">
        <v>696</v>
      </c>
      <c r="E700" t="str">
        <f t="shared" si="128"/>
        <v>천상 베기</v>
      </c>
      <c r="F700">
        <f t="shared" si="122"/>
        <v>36</v>
      </c>
      <c r="G700">
        <f t="shared" si="123"/>
        <v>250000</v>
      </c>
      <c r="H700" t="str">
        <f t="shared" si="118"/>
        <v>심연 베기</v>
      </c>
      <c r="I700">
        <f t="shared" si="124"/>
        <v>50</v>
      </c>
      <c r="J700">
        <f t="shared" si="125"/>
        <v>7300</v>
      </c>
      <c r="K700" s="10">
        <v>696</v>
      </c>
      <c r="L700" s="10" t="str">
        <f t="shared" si="126"/>
        <v>36,50</v>
      </c>
      <c r="M700" s="10" t="str">
        <f t="shared" si="127"/>
        <v>2500,73</v>
      </c>
    </row>
    <row r="701" spans="4:13" x14ac:dyDescent="0.3">
      <c r="D701" s="10">
        <v>697</v>
      </c>
      <c r="E701" t="str">
        <f t="shared" si="128"/>
        <v>귀신 베기</v>
      </c>
      <c r="F701">
        <f t="shared" si="122"/>
        <v>39</v>
      </c>
      <c r="G701">
        <f t="shared" si="123"/>
        <v>151000</v>
      </c>
      <c r="H701" t="str">
        <f t="shared" si="118"/>
        <v>섬광 베기</v>
      </c>
      <c r="I701">
        <f t="shared" si="124"/>
        <v>47</v>
      </c>
      <c r="J701">
        <f t="shared" si="125"/>
        <v>24500</v>
      </c>
      <c r="K701" s="10">
        <v>697</v>
      </c>
      <c r="L701" s="10" t="str">
        <f t="shared" si="126"/>
        <v>39,47</v>
      </c>
      <c r="M701" s="10" t="str">
        <f t="shared" si="127"/>
        <v>1510,245</v>
      </c>
    </row>
    <row r="702" spans="4:13" x14ac:dyDescent="0.3">
      <c r="D702" s="10">
        <v>698</v>
      </c>
      <c r="E702" t="str">
        <f t="shared" si="128"/>
        <v>금강 베기</v>
      </c>
      <c r="F702">
        <f t="shared" si="122"/>
        <v>43</v>
      </c>
      <c r="G702">
        <f t="shared" si="123"/>
        <v>52000</v>
      </c>
      <c r="H702" t="str">
        <f t="shared" si="118"/>
        <v>태극 베기</v>
      </c>
      <c r="I702">
        <f t="shared" si="124"/>
        <v>55</v>
      </c>
      <c r="J702">
        <f t="shared" si="125"/>
        <v>99</v>
      </c>
      <c r="K702" s="10">
        <v>698</v>
      </c>
      <c r="L702" s="10" t="str">
        <f t="shared" si="126"/>
        <v>43,55</v>
      </c>
      <c r="M702" s="10" t="str">
        <f t="shared" si="127"/>
        <v>520,0.99</v>
      </c>
    </row>
    <row r="703" spans="4:13" x14ac:dyDescent="0.3">
      <c r="D703" s="10">
        <v>699</v>
      </c>
      <c r="E703" t="str">
        <f t="shared" si="128"/>
        <v>귀살 베기</v>
      </c>
      <c r="F703">
        <f t="shared" si="122"/>
        <v>60</v>
      </c>
      <c r="G703">
        <f t="shared" si="123"/>
        <v>143.99999999999977</v>
      </c>
      <c r="H703" t="str">
        <f t="shared" si="118"/>
        <v>흉수 베기</v>
      </c>
      <c r="I703">
        <f t="shared" si="124"/>
        <v>46</v>
      </c>
      <c r="J703">
        <f t="shared" si="125"/>
        <v>2120</v>
      </c>
      <c r="K703" s="10">
        <v>699</v>
      </c>
      <c r="L703" s="10" t="str">
        <f t="shared" si="126"/>
        <v>60,46</v>
      </c>
      <c r="M703" s="10" t="str">
        <f t="shared" si="127"/>
        <v>1.44,21.2</v>
      </c>
    </row>
    <row r="704" spans="4:13" x14ac:dyDescent="0.3">
      <c r="D704" s="10">
        <v>700</v>
      </c>
      <c r="E704" t="str">
        <f t="shared" si="128"/>
        <v>지옥 베기</v>
      </c>
      <c r="F704">
        <f t="shared" si="122"/>
        <v>35</v>
      </c>
      <c r="G704">
        <f t="shared" si="123"/>
        <v>490500</v>
      </c>
      <c r="H704" t="str">
        <f t="shared" si="118"/>
        <v>신선 베기</v>
      </c>
      <c r="I704">
        <f t="shared" si="124"/>
        <v>54</v>
      </c>
      <c r="J704">
        <f t="shared" si="125"/>
        <v>615.5</v>
      </c>
      <c r="K704" s="10">
        <v>700</v>
      </c>
      <c r="L704" s="10" t="str">
        <f t="shared" si="126"/>
        <v>35,54</v>
      </c>
      <c r="M704" s="10" t="str">
        <f t="shared" si="127"/>
        <v>4905,6.155</v>
      </c>
    </row>
    <row r="705" spans="4:13" x14ac:dyDescent="0.3">
      <c r="D705" s="10">
        <v>701</v>
      </c>
      <c r="E705" t="str">
        <f t="shared" si="128"/>
        <v>천상 베기</v>
      </c>
      <c r="F705">
        <f t="shared" si="122"/>
        <v>36</v>
      </c>
      <c r="G705">
        <f t="shared" si="123"/>
        <v>250250</v>
      </c>
      <c r="H705" t="str">
        <f t="shared" ref="H705:H768" si="129">H690</f>
        <v>심연 베기</v>
      </c>
      <c r="I705">
        <f t="shared" si="124"/>
        <v>50</v>
      </c>
      <c r="J705">
        <f t="shared" si="125"/>
        <v>7307.5</v>
      </c>
      <c r="K705" s="10">
        <v>701</v>
      </c>
      <c r="L705" s="10" t="str">
        <f t="shared" si="126"/>
        <v>36,50</v>
      </c>
      <c r="M705" s="10" t="str">
        <f t="shared" si="127"/>
        <v>2502.5,73.075</v>
      </c>
    </row>
    <row r="706" spans="4:13" x14ac:dyDescent="0.3">
      <c r="D706" s="10">
        <v>702</v>
      </c>
      <c r="E706" t="str">
        <f t="shared" si="128"/>
        <v>귀신 베기</v>
      </c>
      <c r="F706">
        <f t="shared" si="122"/>
        <v>39</v>
      </c>
      <c r="G706">
        <f t="shared" si="123"/>
        <v>151150</v>
      </c>
      <c r="H706" t="str">
        <f t="shared" si="129"/>
        <v>섬광 베기</v>
      </c>
      <c r="I706">
        <f t="shared" si="124"/>
        <v>47</v>
      </c>
      <c r="J706">
        <f t="shared" si="125"/>
        <v>24525</v>
      </c>
      <c r="K706" s="10">
        <v>702</v>
      </c>
      <c r="L706" s="10" t="str">
        <f t="shared" si="126"/>
        <v>39,47</v>
      </c>
      <c r="M706" s="10" t="str">
        <f t="shared" si="127"/>
        <v>1511.5,245.25</v>
      </c>
    </row>
    <row r="707" spans="4:13" x14ac:dyDescent="0.3">
      <c r="D707" s="10">
        <v>703</v>
      </c>
      <c r="E707" t="str">
        <f t="shared" si="128"/>
        <v>금강 베기</v>
      </c>
      <c r="F707">
        <f t="shared" si="122"/>
        <v>43</v>
      </c>
      <c r="G707">
        <f t="shared" si="123"/>
        <v>52050</v>
      </c>
      <c r="H707" t="str">
        <f t="shared" si="129"/>
        <v>태극 베기</v>
      </c>
      <c r="I707">
        <f t="shared" si="124"/>
        <v>55</v>
      </c>
      <c r="J707">
        <f t="shared" si="125"/>
        <v>99.1</v>
      </c>
      <c r="K707" s="10">
        <v>703</v>
      </c>
      <c r="L707" s="10" t="str">
        <f t="shared" si="126"/>
        <v>43,55</v>
      </c>
      <c r="M707" s="10" t="str">
        <f t="shared" si="127"/>
        <v>520.5,0.991</v>
      </c>
    </row>
    <row r="708" spans="4:13" x14ac:dyDescent="0.3">
      <c r="D708" s="10">
        <v>704</v>
      </c>
      <c r="E708" t="str">
        <f t="shared" si="128"/>
        <v>귀살 베기</v>
      </c>
      <c r="F708">
        <f t="shared" si="122"/>
        <v>60</v>
      </c>
      <c r="G708">
        <f t="shared" si="123"/>
        <v>144.09999999999977</v>
      </c>
      <c r="H708" t="str">
        <f t="shared" si="129"/>
        <v>천구 베기</v>
      </c>
      <c r="I708">
        <f t="shared" si="124"/>
        <v>61</v>
      </c>
      <c r="J708">
        <f t="shared" si="125"/>
        <v>91</v>
      </c>
      <c r="K708" s="10">
        <v>704</v>
      </c>
      <c r="L708" s="10" t="str">
        <f t="shared" si="126"/>
        <v>60,61</v>
      </c>
      <c r="M708" s="10" t="str">
        <f t="shared" si="127"/>
        <v>1.441,0.91</v>
      </c>
    </row>
    <row r="709" spans="4:13" x14ac:dyDescent="0.3">
      <c r="D709" s="10">
        <v>705</v>
      </c>
      <c r="E709" t="str">
        <f t="shared" si="128"/>
        <v>지옥 베기</v>
      </c>
      <c r="F709">
        <f t="shared" si="122"/>
        <v>35</v>
      </c>
      <c r="G709">
        <f t="shared" si="123"/>
        <v>491000</v>
      </c>
      <c r="H709" t="str">
        <f t="shared" si="129"/>
        <v>신선 베기</v>
      </c>
      <c r="I709">
        <f t="shared" si="124"/>
        <v>54</v>
      </c>
      <c r="J709">
        <f t="shared" si="125"/>
        <v>616</v>
      </c>
      <c r="K709" s="10">
        <v>705</v>
      </c>
      <c r="L709" s="10" t="str">
        <f t="shared" si="126"/>
        <v>35,54</v>
      </c>
      <c r="M709" s="10" t="str">
        <f t="shared" si="127"/>
        <v>4910,6.16</v>
      </c>
    </row>
    <row r="710" spans="4:13" x14ac:dyDescent="0.3">
      <c r="D710" s="10">
        <v>706</v>
      </c>
      <c r="E710" t="str">
        <f t="shared" si="128"/>
        <v>천상 베기</v>
      </c>
      <c r="F710">
        <f t="shared" si="122"/>
        <v>36</v>
      </c>
      <c r="G710">
        <f t="shared" si="123"/>
        <v>250500</v>
      </c>
      <c r="H710" t="str">
        <f t="shared" si="129"/>
        <v>심연 베기</v>
      </c>
      <c r="I710">
        <f t="shared" si="124"/>
        <v>50</v>
      </c>
      <c r="J710">
        <f t="shared" si="125"/>
        <v>7315</v>
      </c>
      <c r="K710" s="10">
        <v>706</v>
      </c>
      <c r="L710" s="10" t="str">
        <f t="shared" si="126"/>
        <v>36,50</v>
      </c>
      <c r="M710" s="10" t="str">
        <f t="shared" si="127"/>
        <v>2505,73.15</v>
      </c>
    </row>
    <row r="711" spans="4:13" x14ac:dyDescent="0.3">
      <c r="D711" s="10">
        <v>707</v>
      </c>
      <c r="E711" t="str">
        <f t="shared" si="128"/>
        <v>귀신 베기</v>
      </c>
      <c r="F711">
        <f t="shared" si="122"/>
        <v>39</v>
      </c>
      <c r="G711">
        <f t="shared" si="123"/>
        <v>151300</v>
      </c>
      <c r="H711" t="str">
        <f t="shared" si="129"/>
        <v>섬광 베기</v>
      </c>
      <c r="I711">
        <f t="shared" si="124"/>
        <v>47</v>
      </c>
      <c r="J711">
        <f t="shared" si="125"/>
        <v>24550</v>
      </c>
      <c r="K711" s="10">
        <v>707</v>
      </c>
      <c r="L711" s="10" t="str">
        <f t="shared" si="126"/>
        <v>39,47</v>
      </c>
      <c r="M711" s="10" t="str">
        <f t="shared" si="127"/>
        <v>1513,245.5</v>
      </c>
    </row>
    <row r="712" spans="4:13" x14ac:dyDescent="0.3">
      <c r="D712" s="10">
        <v>708</v>
      </c>
      <c r="E712" t="str">
        <f t="shared" si="128"/>
        <v>금강 베기</v>
      </c>
      <c r="F712">
        <f t="shared" si="122"/>
        <v>43</v>
      </c>
      <c r="G712">
        <f t="shared" si="123"/>
        <v>52100</v>
      </c>
      <c r="H712" t="str">
        <f t="shared" si="129"/>
        <v>태극 베기</v>
      </c>
      <c r="I712">
        <f t="shared" si="124"/>
        <v>55</v>
      </c>
      <c r="J712">
        <f t="shared" si="125"/>
        <v>99.2</v>
      </c>
      <c r="K712" s="10">
        <v>708</v>
      </c>
      <c r="L712" s="10" t="str">
        <f t="shared" si="126"/>
        <v>43,55</v>
      </c>
      <c r="M712" s="10" t="str">
        <f t="shared" si="127"/>
        <v>521,0.992</v>
      </c>
    </row>
    <row r="713" spans="4:13" x14ac:dyDescent="0.3">
      <c r="D713" s="10">
        <v>709</v>
      </c>
      <c r="E713" t="str">
        <f t="shared" si="128"/>
        <v>귀살 베기</v>
      </c>
      <c r="F713">
        <f t="shared" si="122"/>
        <v>60</v>
      </c>
      <c r="G713">
        <f t="shared" si="123"/>
        <v>144.19999999999976</v>
      </c>
      <c r="H713" t="str">
        <f t="shared" si="129"/>
        <v>신수 베기</v>
      </c>
      <c r="I713">
        <f t="shared" si="124"/>
        <v>42</v>
      </c>
      <c r="J713">
        <f t="shared" si="125"/>
        <v>21700</v>
      </c>
      <c r="K713" s="10">
        <v>709</v>
      </c>
      <c r="L713" s="10" t="str">
        <f t="shared" si="126"/>
        <v>60,42</v>
      </c>
      <c r="M713" s="10" t="str">
        <f t="shared" si="127"/>
        <v>1.442,217</v>
      </c>
    </row>
    <row r="714" spans="4:13" x14ac:dyDescent="0.3">
      <c r="D714" s="10">
        <v>710</v>
      </c>
      <c r="E714" t="str">
        <f t="shared" si="128"/>
        <v>지옥 베기</v>
      </c>
      <c r="F714">
        <f t="shared" si="122"/>
        <v>35</v>
      </c>
      <c r="G714">
        <f t="shared" si="123"/>
        <v>491500</v>
      </c>
      <c r="H714" t="str">
        <f t="shared" si="129"/>
        <v>신선 베기</v>
      </c>
      <c r="I714">
        <f t="shared" si="124"/>
        <v>54</v>
      </c>
      <c r="J714">
        <f t="shared" si="125"/>
        <v>616.5</v>
      </c>
      <c r="K714" s="10">
        <v>710</v>
      </c>
      <c r="L714" s="10" t="str">
        <f t="shared" si="126"/>
        <v>35,54</v>
      </c>
      <c r="M714" s="10" t="str">
        <f t="shared" si="127"/>
        <v>4915,6.165</v>
      </c>
    </row>
    <row r="715" spans="4:13" x14ac:dyDescent="0.3">
      <c r="D715" s="10">
        <v>711</v>
      </c>
      <c r="E715" t="str">
        <f t="shared" si="128"/>
        <v>천상 베기</v>
      </c>
      <c r="F715">
        <f t="shared" si="122"/>
        <v>36</v>
      </c>
      <c r="G715">
        <f t="shared" si="123"/>
        <v>250750</v>
      </c>
      <c r="H715" t="str">
        <f t="shared" si="129"/>
        <v>심연 베기</v>
      </c>
      <c r="I715">
        <f t="shared" si="124"/>
        <v>50</v>
      </c>
      <c r="J715">
        <f t="shared" si="125"/>
        <v>7322.5</v>
      </c>
      <c r="K715" s="10">
        <v>711</v>
      </c>
      <c r="L715" s="10" t="str">
        <f t="shared" si="126"/>
        <v>36,50</v>
      </c>
      <c r="M715" s="10" t="str">
        <f t="shared" si="127"/>
        <v>2507.5,73.225</v>
      </c>
    </row>
    <row r="716" spans="4:13" x14ac:dyDescent="0.3">
      <c r="D716" s="10">
        <v>712</v>
      </c>
      <c r="E716" t="str">
        <f t="shared" si="128"/>
        <v>귀신 베기</v>
      </c>
      <c r="F716">
        <f t="shared" si="122"/>
        <v>39</v>
      </c>
      <c r="G716">
        <f t="shared" si="123"/>
        <v>151450</v>
      </c>
      <c r="H716" t="str">
        <f t="shared" si="129"/>
        <v>섬광 베기</v>
      </c>
      <c r="I716">
        <f t="shared" si="124"/>
        <v>47</v>
      </c>
      <c r="J716">
        <f t="shared" si="125"/>
        <v>24575</v>
      </c>
      <c r="K716" s="10">
        <v>712</v>
      </c>
      <c r="L716" s="10" t="str">
        <f t="shared" si="126"/>
        <v>39,47</v>
      </c>
      <c r="M716" s="10" t="str">
        <f t="shared" si="127"/>
        <v>1514.5,245.75</v>
      </c>
    </row>
    <row r="717" spans="4:13" x14ac:dyDescent="0.3">
      <c r="D717" s="10">
        <v>713</v>
      </c>
      <c r="E717" t="str">
        <f t="shared" si="128"/>
        <v>금강 베기</v>
      </c>
      <c r="F717">
        <f t="shared" si="122"/>
        <v>43</v>
      </c>
      <c r="G717">
        <f t="shared" si="123"/>
        <v>52150</v>
      </c>
      <c r="H717" t="str">
        <f t="shared" si="129"/>
        <v>태극 베기</v>
      </c>
      <c r="I717">
        <f t="shared" si="124"/>
        <v>55</v>
      </c>
      <c r="J717">
        <f t="shared" si="125"/>
        <v>99.3</v>
      </c>
      <c r="K717" s="10">
        <v>713</v>
      </c>
      <c r="L717" s="10" t="str">
        <f t="shared" si="126"/>
        <v>43,55</v>
      </c>
      <c r="M717" s="10" t="str">
        <f t="shared" si="127"/>
        <v>521.5,0.993</v>
      </c>
    </row>
    <row r="718" spans="4:13" x14ac:dyDescent="0.3">
      <c r="D718" s="10">
        <v>714</v>
      </c>
      <c r="E718" t="str">
        <f t="shared" si="128"/>
        <v>귀살 베기</v>
      </c>
      <c r="F718">
        <f t="shared" ref="F718:F781" si="130">VLOOKUP(E718,$Q:$R,2,FALSE)</f>
        <v>60</v>
      </c>
      <c r="G718">
        <f t="shared" ref="G718:G781" si="131">G713+VLOOKUP(E718,$T$20:$U$31,2,FALSE)</f>
        <v>144.29999999999976</v>
      </c>
      <c r="H718" t="str">
        <f t="shared" si="129"/>
        <v>흉수 베기</v>
      </c>
      <c r="I718">
        <f t="shared" ref="I718:I781" si="132">VLOOKUP(H718,$Q:$R,2,FALSE)</f>
        <v>46</v>
      </c>
      <c r="J718">
        <f t="shared" ref="J718:J781" si="133">ROUNDUP(IF(I718=42,J703+$U$23,IF(I718=46,J703+$U$24,IF(I718=61,J703+$U$30,J713+VLOOKUP(H718,$T$20:$U$31,2,FALSE)))),2)</f>
        <v>2125</v>
      </c>
      <c r="K718" s="10">
        <v>714</v>
      </c>
      <c r="L718" s="10" t="str">
        <f t="shared" ref="L718:L781" si="134">IF(H718=0,F718&amp;",-1",F718&amp;","&amp;I718)</f>
        <v>60,46</v>
      </c>
      <c r="M718" s="10" t="str">
        <f t="shared" ref="M718:M781" si="135">IF(H718=0,G718/100&amp;","&amp;0,G718/100&amp;","&amp;J718/100)</f>
        <v>1.443,21.25</v>
      </c>
    </row>
    <row r="719" spans="4:13" x14ac:dyDescent="0.3">
      <c r="D719" s="10">
        <v>715</v>
      </c>
      <c r="E719" t="str">
        <f t="shared" si="128"/>
        <v>지옥 베기</v>
      </c>
      <c r="F719">
        <f t="shared" si="130"/>
        <v>35</v>
      </c>
      <c r="G719">
        <f t="shared" si="131"/>
        <v>492000</v>
      </c>
      <c r="H719" t="str">
        <f t="shared" si="129"/>
        <v>신선 베기</v>
      </c>
      <c r="I719">
        <f t="shared" si="132"/>
        <v>54</v>
      </c>
      <c r="J719">
        <f t="shared" si="133"/>
        <v>617</v>
      </c>
      <c r="K719" s="10">
        <v>715</v>
      </c>
      <c r="L719" s="10" t="str">
        <f t="shared" si="134"/>
        <v>35,54</v>
      </c>
      <c r="M719" s="10" t="str">
        <f t="shared" si="135"/>
        <v>4920,6.17</v>
      </c>
    </row>
    <row r="720" spans="4:13" x14ac:dyDescent="0.3">
      <c r="D720" s="10">
        <v>716</v>
      </c>
      <c r="E720" t="str">
        <f t="shared" si="128"/>
        <v>천상 베기</v>
      </c>
      <c r="F720">
        <f t="shared" si="130"/>
        <v>36</v>
      </c>
      <c r="G720">
        <f t="shared" si="131"/>
        <v>251000</v>
      </c>
      <c r="H720" t="str">
        <f t="shared" si="129"/>
        <v>심연 베기</v>
      </c>
      <c r="I720">
        <f t="shared" si="132"/>
        <v>50</v>
      </c>
      <c r="J720">
        <f t="shared" si="133"/>
        <v>7330</v>
      </c>
      <c r="K720" s="10">
        <v>716</v>
      </c>
      <c r="L720" s="10" t="str">
        <f t="shared" si="134"/>
        <v>36,50</v>
      </c>
      <c r="M720" s="10" t="str">
        <f t="shared" si="135"/>
        <v>2510,73.3</v>
      </c>
    </row>
    <row r="721" spans="4:13" x14ac:dyDescent="0.3">
      <c r="D721" s="10">
        <v>717</v>
      </c>
      <c r="E721" t="str">
        <f t="shared" si="128"/>
        <v>귀신 베기</v>
      </c>
      <c r="F721">
        <f t="shared" si="130"/>
        <v>39</v>
      </c>
      <c r="G721">
        <f t="shared" si="131"/>
        <v>151600</v>
      </c>
      <c r="H721" t="str">
        <f t="shared" si="129"/>
        <v>섬광 베기</v>
      </c>
      <c r="I721">
        <f t="shared" si="132"/>
        <v>47</v>
      </c>
      <c r="J721">
        <f t="shared" si="133"/>
        <v>24600</v>
      </c>
      <c r="K721" s="10">
        <v>717</v>
      </c>
      <c r="L721" s="10" t="str">
        <f t="shared" si="134"/>
        <v>39,47</v>
      </c>
      <c r="M721" s="10" t="str">
        <f t="shared" si="135"/>
        <v>1516,246</v>
      </c>
    </row>
    <row r="722" spans="4:13" x14ac:dyDescent="0.3">
      <c r="D722" s="10">
        <v>718</v>
      </c>
      <c r="E722" t="str">
        <f t="shared" si="128"/>
        <v>금강 베기</v>
      </c>
      <c r="F722">
        <f t="shared" si="130"/>
        <v>43</v>
      </c>
      <c r="G722">
        <f t="shared" si="131"/>
        <v>52200</v>
      </c>
      <c r="H722" t="str">
        <f t="shared" si="129"/>
        <v>태극 베기</v>
      </c>
      <c r="I722">
        <f t="shared" si="132"/>
        <v>55</v>
      </c>
      <c r="J722">
        <f t="shared" si="133"/>
        <v>99.4</v>
      </c>
      <c r="K722" s="10">
        <v>718</v>
      </c>
      <c r="L722" s="10" t="str">
        <f t="shared" si="134"/>
        <v>43,55</v>
      </c>
      <c r="M722" s="10" t="str">
        <f t="shared" si="135"/>
        <v>522,0.994</v>
      </c>
    </row>
    <row r="723" spans="4:13" x14ac:dyDescent="0.3">
      <c r="D723" s="10">
        <v>719</v>
      </c>
      <c r="E723" t="str">
        <f t="shared" si="128"/>
        <v>귀살 베기</v>
      </c>
      <c r="F723">
        <f t="shared" si="130"/>
        <v>60</v>
      </c>
      <c r="G723">
        <f t="shared" si="131"/>
        <v>144.39999999999975</v>
      </c>
      <c r="H723" t="str">
        <f t="shared" si="129"/>
        <v>천구 베기</v>
      </c>
      <c r="I723">
        <f t="shared" si="132"/>
        <v>61</v>
      </c>
      <c r="J723">
        <f t="shared" si="133"/>
        <v>91.25</v>
      </c>
      <c r="K723" s="10">
        <v>719</v>
      </c>
      <c r="L723" s="10" t="str">
        <f t="shared" si="134"/>
        <v>60,61</v>
      </c>
      <c r="M723" s="10" t="str">
        <f t="shared" si="135"/>
        <v>1.444,0.9125</v>
      </c>
    </row>
    <row r="724" spans="4:13" x14ac:dyDescent="0.3">
      <c r="D724" s="10">
        <v>720</v>
      </c>
      <c r="E724" t="str">
        <f t="shared" si="128"/>
        <v>지옥 베기</v>
      </c>
      <c r="F724">
        <f t="shared" si="130"/>
        <v>35</v>
      </c>
      <c r="G724">
        <f t="shared" si="131"/>
        <v>492500</v>
      </c>
      <c r="H724" t="str">
        <f t="shared" si="129"/>
        <v>신선 베기</v>
      </c>
      <c r="I724">
        <f t="shared" si="132"/>
        <v>54</v>
      </c>
      <c r="J724">
        <f t="shared" si="133"/>
        <v>617.5</v>
      </c>
      <c r="K724" s="10">
        <v>720</v>
      </c>
      <c r="L724" s="10" t="str">
        <f t="shared" si="134"/>
        <v>35,54</v>
      </c>
      <c r="M724" s="10" t="str">
        <f t="shared" si="135"/>
        <v>4925,6.175</v>
      </c>
    </row>
    <row r="725" spans="4:13" x14ac:dyDescent="0.3">
      <c r="D725" s="10">
        <v>721</v>
      </c>
      <c r="E725" t="str">
        <f t="shared" si="128"/>
        <v>천상 베기</v>
      </c>
      <c r="F725">
        <f t="shared" si="130"/>
        <v>36</v>
      </c>
      <c r="G725">
        <f t="shared" si="131"/>
        <v>251250</v>
      </c>
      <c r="H725" t="str">
        <f t="shared" si="129"/>
        <v>심연 베기</v>
      </c>
      <c r="I725">
        <f t="shared" si="132"/>
        <v>50</v>
      </c>
      <c r="J725">
        <f t="shared" si="133"/>
        <v>7337.5</v>
      </c>
      <c r="K725" s="10">
        <v>721</v>
      </c>
      <c r="L725" s="10" t="str">
        <f t="shared" si="134"/>
        <v>36,50</v>
      </c>
      <c r="M725" s="10" t="str">
        <f t="shared" si="135"/>
        <v>2512.5,73.375</v>
      </c>
    </row>
    <row r="726" spans="4:13" x14ac:dyDescent="0.3">
      <c r="D726" s="10">
        <v>722</v>
      </c>
      <c r="E726" t="str">
        <f t="shared" si="128"/>
        <v>귀신 베기</v>
      </c>
      <c r="F726">
        <f t="shared" si="130"/>
        <v>39</v>
      </c>
      <c r="G726">
        <f t="shared" si="131"/>
        <v>151750</v>
      </c>
      <c r="H726" t="str">
        <f t="shared" si="129"/>
        <v>섬광 베기</v>
      </c>
      <c r="I726">
        <f t="shared" si="132"/>
        <v>47</v>
      </c>
      <c r="J726">
        <f t="shared" si="133"/>
        <v>24625</v>
      </c>
      <c r="K726" s="10">
        <v>722</v>
      </c>
      <c r="L726" s="10" t="str">
        <f t="shared" si="134"/>
        <v>39,47</v>
      </c>
      <c r="M726" s="10" t="str">
        <f t="shared" si="135"/>
        <v>1517.5,246.25</v>
      </c>
    </row>
    <row r="727" spans="4:13" x14ac:dyDescent="0.3">
      <c r="D727" s="10">
        <v>723</v>
      </c>
      <c r="E727" t="str">
        <f t="shared" si="128"/>
        <v>금강 베기</v>
      </c>
      <c r="F727">
        <f t="shared" si="130"/>
        <v>43</v>
      </c>
      <c r="G727">
        <f t="shared" si="131"/>
        <v>52250</v>
      </c>
      <c r="H727" t="str">
        <f t="shared" si="129"/>
        <v>태극 베기</v>
      </c>
      <c r="I727">
        <f t="shared" si="132"/>
        <v>55</v>
      </c>
      <c r="J727">
        <f t="shared" si="133"/>
        <v>99.5</v>
      </c>
      <c r="K727" s="10">
        <v>723</v>
      </c>
      <c r="L727" s="10" t="str">
        <f t="shared" si="134"/>
        <v>43,55</v>
      </c>
      <c r="M727" s="10" t="str">
        <f t="shared" si="135"/>
        <v>522.5,0.995</v>
      </c>
    </row>
    <row r="728" spans="4:13" x14ac:dyDescent="0.3">
      <c r="D728" s="10">
        <v>724</v>
      </c>
      <c r="E728" t="str">
        <f t="shared" si="128"/>
        <v>귀살 베기</v>
      </c>
      <c r="F728">
        <f t="shared" si="130"/>
        <v>60</v>
      </c>
      <c r="G728">
        <f t="shared" si="131"/>
        <v>144.49999999999974</v>
      </c>
      <c r="H728" t="str">
        <f t="shared" si="129"/>
        <v>신수 베기</v>
      </c>
      <c r="I728">
        <f t="shared" si="132"/>
        <v>42</v>
      </c>
      <c r="J728">
        <f t="shared" si="133"/>
        <v>21750</v>
      </c>
      <c r="K728" s="10">
        <v>724</v>
      </c>
      <c r="L728" s="10" t="str">
        <f t="shared" si="134"/>
        <v>60,42</v>
      </c>
      <c r="M728" s="10" t="str">
        <f t="shared" si="135"/>
        <v>1.445,217.5</v>
      </c>
    </row>
    <row r="729" spans="4:13" x14ac:dyDescent="0.3">
      <c r="D729" s="10">
        <v>725</v>
      </c>
      <c r="E729" t="str">
        <f t="shared" si="128"/>
        <v>지옥 베기</v>
      </c>
      <c r="F729">
        <f t="shared" si="130"/>
        <v>35</v>
      </c>
      <c r="G729">
        <f t="shared" si="131"/>
        <v>493000</v>
      </c>
      <c r="H729" t="str">
        <f t="shared" si="129"/>
        <v>신선 베기</v>
      </c>
      <c r="I729">
        <f t="shared" si="132"/>
        <v>54</v>
      </c>
      <c r="J729">
        <f t="shared" si="133"/>
        <v>618</v>
      </c>
      <c r="K729" s="10">
        <v>725</v>
      </c>
      <c r="L729" s="10" t="str">
        <f t="shared" si="134"/>
        <v>35,54</v>
      </c>
      <c r="M729" s="10" t="str">
        <f t="shared" si="135"/>
        <v>4930,6.18</v>
      </c>
    </row>
    <row r="730" spans="4:13" x14ac:dyDescent="0.3">
      <c r="D730" s="10">
        <v>726</v>
      </c>
      <c r="E730" t="str">
        <f t="shared" si="128"/>
        <v>천상 베기</v>
      </c>
      <c r="F730">
        <f t="shared" si="130"/>
        <v>36</v>
      </c>
      <c r="G730">
        <f t="shared" si="131"/>
        <v>251500</v>
      </c>
      <c r="H730" t="str">
        <f t="shared" si="129"/>
        <v>심연 베기</v>
      </c>
      <c r="I730">
        <f t="shared" si="132"/>
        <v>50</v>
      </c>
      <c r="J730">
        <f t="shared" si="133"/>
        <v>7345</v>
      </c>
      <c r="K730" s="10">
        <v>726</v>
      </c>
      <c r="L730" s="10" t="str">
        <f t="shared" si="134"/>
        <v>36,50</v>
      </c>
      <c r="M730" s="10" t="str">
        <f t="shared" si="135"/>
        <v>2515,73.45</v>
      </c>
    </row>
    <row r="731" spans="4:13" x14ac:dyDescent="0.3">
      <c r="D731" s="10">
        <v>727</v>
      </c>
      <c r="E731" t="str">
        <f t="shared" si="128"/>
        <v>귀신 베기</v>
      </c>
      <c r="F731">
        <f t="shared" si="130"/>
        <v>39</v>
      </c>
      <c r="G731">
        <f t="shared" si="131"/>
        <v>151900</v>
      </c>
      <c r="H731" t="str">
        <f t="shared" si="129"/>
        <v>섬광 베기</v>
      </c>
      <c r="I731">
        <f t="shared" si="132"/>
        <v>47</v>
      </c>
      <c r="J731">
        <f t="shared" si="133"/>
        <v>24650</v>
      </c>
      <c r="K731" s="10">
        <v>727</v>
      </c>
      <c r="L731" s="10" t="str">
        <f t="shared" si="134"/>
        <v>39,47</v>
      </c>
      <c r="M731" s="10" t="str">
        <f t="shared" si="135"/>
        <v>1519,246.5</v>
      </c>
    </row>
    <row r="732" spans="4:13" x14ac:dyDescent="0.3">
      <c r="D732" s="10">
        <v>728</v>
      </c>
      <c r="E732" t="str">
        <f t="shared" si="128"/>
        <v>금강 베기</v>
      </c>
      <c r="F732">
        <f t="shared" si="130"/>
        <v>43</v>
      </c>
      <c r="G732">
        <f t="shared" si="131"/>
        <v>52300</v>
      </c>
      <c r="H732" t="str">
        <f t="shared" si="129"/>
        <v>태극 베기</v>
      </c>
      <c r="I732">
        <f t="shared" si="132"/>
        <v>55</v>
      </c>
      <c r="J732">
        <f t="shared" si="133"/>
        <v>99.6</v>
      </c>
      <c r="K732" s="10">
        <v>728</v>
      </c>
      <c r="L732" s="10" t="str">
        <f t="shared" si="134"/>
        <v>43,55</v>
      </c>
      <c r="M732" s="10" t="str">
        <f t="shared" si="135"/>
        <v>523,0.996</v>
      </c>
    </row>
    <row r="733" spans="4:13" x14ac:dyDescent="0.3">
      <c r="D733" s="10">
        <v>729</v>
      </c>
      <c r="E733" t="str">
        <f t="shared" si="128"/>
        <v>귀살 베기</v>
      </c>
      <c r="F733">
        <f t="shared" si="130"/>
        <v>60</v>
      </c>
      <c r="G733">
        <f t="shared" si="131"/>
        <v>144.59999999999974</v>
      </c>
      <c r="H733" t="str">
        <f t="shared" si="129"/>
        <v>흉수 베기</v>
      </c>
      <c r="I733">
        <f t="shared" si="132"/>
        <v>46</v>
      </c>
      <c r="J733">
        <f t="shared" si="133"/>
        <v>2130</v>
      </c>
      <c r="K733" s="10">
        <v>729</v>
      </c>
      <c r="L733" s="10" t="str">
        <f t="shared" si="134"/>
        <v>60,46</v>
      </c>
      <c r="M733" s="10" t="str">
        <f t="shared" si="135"/>
        <v>1.446,21.3</v>
      </c>
    </row>
    <row r="734" spans="4:13" x14ac:dyDescent="0.3">
      <c r="D734" s="10">
        <v>730</v>
      </c>
      <c r="E734" t="str">
        <f t="shared" si="128"/>
        <v>지옥 베기</v>
      </c>
      <c r="F734">
        <f t="shared" si="130"/>
        <v>35</v>
      </c>
      <c r="G734">
        <f t="shared" si="131"/>
        <v>493500</v>
      </c>
      <c r="H734" t="str">
        <f t="shared" si="129"/>
        <v>신선 베기</v>
      </c>
      <c r="I734">
        <f t="shared" si="132"/>
        <v>54</v>
      </c>
      <c r="J734">
        <f t="shared" si="133"/>
        <v>618.5</v>
      </c>
      <c r="K734" s="10">
        <v>730</v>
      </c>
      <c r="L734" s="10" t="str">
        <f t="shared" si="134"/>
        <v>35,54</v>
      </c>
      <c r="M734" s="10" t="str">
        <f t="shared" si="135"/>
        <v>4935,6.185</v>
      </c>
    </row>
    <row r="735" spans="4:13" x14ac:dyDescent="0.3">
      <c r="D735" s="10">
        <v>731</v>
      </c>
      <c r="E735" t="str">
        <f t="shared" si="128"/>
        <v>천상 베기</v>
      </c>
      <c r="F735">
        <f t="shared" si="130"/>
        <v>36</v>
      </c>
      <c r="G735">
        <f t="shared" si="131"/>
        <v>251750</v>
      </c>
      <c r="H735" t="str">
        <f t="shared" si="129"/>
        <v>심연 베기</v>
      </c>
      <c r="I735">
        <f t="shared" si="132"/>
        <v>50</v>
      </c>
      <c r="J735">
        <f t="shared" si="133"/>
        <v>7352.5</v>
      </c>
      <c r="K735" s="10">
        <v>731</v>
      </c>
      <c r="L735" s="10" t="str">
        <f t="shared" si="134"/>
        <v>36,50</v>
      </c>
      <c r="M735" s="10" t="str">
        <f t="shared" si="135"/>
        <v>2517.5,73.525</v>
      </c>
    </row>
    <row r="736" spans="4:13" x14ac:dyDescent="0.3">
      <c r="D736" s="10">
        <v>732</v>
      </c>
      <c r="E736" t="str">
        <f t="shared" si="128"/>
        <v>귀신 베기</v>
      </c>
      <c r="F736">
        <f t="shared" si="130"/>
        <v>39</v>
      </c>
      <c r="G736">
        <f t="shared" si="131"/>
        <v>152050</v>
      </c>
      <c r="H736" t="str">
        <f t="shared" si="129"/>
        <v>섬광 베기</v>
      </c>
      <c r="I736">
        <f t="shared" si="132"/>
        <v>47</v>
      </c>
      <c r="J736">
        <f t="shared" si="133"/>
        <v>24675</v>
      </c>
      <c r="K736" s="10">
        <v>732</v>
      </c>
      <c r="L736" s="10" t="str">
        <f t="shared" si="134"/>
        <v>39,47</v>
      </c>
      <c r="M736" s="10" t="str">
        <f t="shared" si="135"/>
        <v>1520.5,246.75</v>
      </c>
    </row>
    <row r="737" spans="4:13" x14ac:dyDescent="0.3">
      <c r="D737" s="10">
        <v>733</v>
      </c>
      <c r="E737" t="str">
        <f t="shared" si="128"/>
        <v>금강 베기</v>
      </c>
      <c r="F737">
        <f t="shared" si="130"/>
        <v>43</v>
      </c>
      <c r="G737">
        <f t="shared" si="131"/>
        <v>52350</v>
      </c>
      <c r="H737" t="str">
        <f t="shared" si="129"/>
        <v>태극 베기</v>
      </c>
      <c r="I737">
        <f t="shared" si="132"/>
        <v>55</v>
      </c>
      <c r="J737">
        <f t="shared" si="133"/>
        <v>99.7</v>
      </c>
      <c r="K737" s="10">
        <v>733</v>
      </c>
      <c r="L737" s="10" t="str">
        <f t="shared" si="134"/>
        <v>43,55</v>
      </c>
      <c r="M737" s="10" t="str">
        <f t="shared" si="135"/>
        <v>523.5,0.997</v>
      </c>
    </row>
    <row r="738" spans="4:13" x14ac:dyDescent="0.3">
      <c r="D738" s="10">
        <v>734</v>
      </c>
      <c r="E738" t="str">
        <f t="shared" si="128"/>
        <v>귀살 베기</v>
      </c>
      <c r="F738">
        <f t="shared" si="130"/>
        <v>60</v>
      </c>
      <c r="G738">
        <f t="shared" si="131"/>
        <v>144.69999999999973</v>
      </c>
      <c r="H738" t="str">
        <f t="shared" si="129"/>
        <v>천구 베기</v>
      </c>
      <c r="I738">
        <f t="shared" si="132"/>
        <v>61</v>
      </c>
      <c r="J738">
        <f t="shared" si="133"/>
        <v>91.5</v>
      </c>
      <c r="K738" s="10">
        <v>734</v>
      </c>
      <c r="L738" s="10" t="str">
        <f t="shared" si="134"/>
        <v>60,61</v>
      </c>
      <c r="M738" s="10" t="str">
        <f t="shared" si="135"/>
        <v>1.447,0.915</v>
      </c>
    </row>
    <row r="739" spans="4:13" x14ac:dyDescent="0.3">
      <c r="D739" s="10">
        <v>735</v>
      </c>
      <c r="E739" t="str">
        <f t="shared" si="128"/>
        <v>지옥 베기</v>
      </c>
      <c r="F739">
        <f t="shared" si="130"/>
        <v>35</v>
      </c>
      <c r="G739">
        <f t="shared" si="131"/>
        <v>494000</v>
      </c>
      <c r="H739" t="str">
        <f t="shared" si="129"/>
        <v>신선 베기</v>
      </c>
      <c r="I739">
        <f t="shared" si="132"/>
        <v>54</v>
      </c>
      <c r="J739">
        <f t="shared" si="133"/>
        <v>619</v>
      </c>
      <c r="K739" s="10">
        <v>735</v>
      </c>
      <c r="L739" s="10" t="str">
        <f t="shared" si="134"/>
        <v>35,54</v>
      </c>
      <c r="M739" s="10" t="str">
        <f t="shared" si="135"/>
        <v>4940,6.19</v>
      </c>
    </row>
    <row r="740" spans="4:13" x14ac:dyDescent="0.3">
      <c r="D740" s="10">
        <v>736</v>
      </c>
      <c r="E740" t="str">
        <f t="shared" si="128"/>
        <v>천상 베기</v>
      </c>
      <c r="F740">
        <f t="shared" si="130"/>
        <v>36</v>
      </c>
      <c r="G740">
        <f t="shared" si="131"/>
        <v>252000</v>
      </c>
      <c r="H740" t="str">
        <f t="shared" si="129"/>
        <v>심연 베기</v>
      </c>
      <c r="I740">
        <f t="shared" si="132"/>
        <v>50</v>
      </c>
      <c r="J740">
        <f t="shared" si="133"/>
        <v>7360</v>
      </c>
      <c r="K740" s="10">
        <v>736</v>
      </c>
      <c r="L740" s="10" t="str">
        <f t="shared" si="134"/>
        <v>36,50</v>
      </c>
      <c r="M740" s="10" t="str">
        <f t="shared" si="135"/>
        <v>2520,73.6</v>
      </c>
    </row>
    <row r="741" spans="4:13" x14ac:dyDescent="0.3">
      <c r="D741" s="10">
        <v>737</v>
      </c>
      <c r="E741" t="str">
        <f t="shared" si="128"/>
        <v>귀신 베기</v>
      </c>
      <c r="F741">
        <f t="shared" si="130"/>
        <v>39</v>
      </c>
      <c r="G741">
        <f t="shared" si="131"/>
        <v>152200</v>
      </c>
      <c r="H741" t="str">
        <f t="shared" si="129"/>
        <v>섬광 베기</v>
      </c>
      <c r="I741">
        <f t="shared" si="132"/>
        <v>47</v>
      </c>
      <c r="J741">
        <f t="shared" si="133"/>
        <v>24700</v>
      </c>
      <c r="K741" s="10">
        <v>737</v>
      </c>
      <c r="L741" s="10" t="str">
        <f t="shared" si="134"/>
        <v>39,47</v>
      </c>
      <c r="M741" s="10" t="str">
        <f t="shared" si="135"/>
        <v>1522,247</v>
      </c>
    </row>
    <row r="742" spans="4:13" x14ac:dyDescent="0.3">
      <c r="D742" s="10">
        <v>738</v>
      </c>
      <c r="E742" t="str">
        <f t="shared" si="128"/>
        <v>금강 베기</v>
      </c>
      <c r="F742">
        <f t="shared" si="130"/>
        <v>43</v>
      </c>
      <c r="G742">
        <f t="shared" si="131"/>
        <v>52400</v>
      </c>
      <c r="H742" t="str">
        <f t="shared" si="129"/>
        <v>태극 베기</v>
      </c>
      <c r="I742">
        <f t="shared" si="132"/>
        <v>55</v>
      </c>
      <c r="J742">
        <f t="shared" si="133"/>
        <v>99.8</v>
      </c>
      <c r="K742" s="10">
        <v>738</v>
      </c>
      <c r="L742" s="10" t="str">
        <f t="shared" si="134"/>
        <v>43,55</v>
      </c>
      <c r="M742" s="10" t="str">
        <f t="shared" si="135"/>
        <v>524,0.998</v>
      </c>
    </row>
    <row r="743" spans="4:13" x14ac:dyDescent="0.3">
      <c r="D743" s="10">
        <v>739</v>
      </c>
      <c r="E743" t="str">
        <f t="shared" si="128"/>
        <v>귀살 베기</v>
      </c>
      <c r="F743">
        <f t="shared" si="130"/>
        <v>60</v>
      </c>
      <c r="G743">
        <f t="shared" si="131"/>
        <v>144.79999999999973</v>
      </c>
      <c r="H743" t="str">
        <f t="shared" si="129"/>
        <v>신수 베기</v>
      </c>
      <c r="I743">
        <f t="shared" si="132"/>
        <v>42</v>
      </c>
      <c r="J743">
        <f t="shared" si="133"/>
        <v>21800</v>
      </c>
      <c r="K743" s="10">
        <v>739</v>
      </c>
      <c r="L743" s="10" t="str">
        <f t="shared" si="134"/>
        <v>60,42</v>
      </c>
      <c r="M743" s="10" t="str">
        <f t="shared" si="135"/>
        <v>1.448,218</v>
      </c>
    </row>
    <row r="744" spans="4:13" x14ac:dyDescent="0.3">
      <c r="D744" s="10">
        <v>740</v>
      </c>
      <c r="E744" t="str">
        <f t="shared" si="128"/>
        <v>지옥 베기</v>
      </c>
      <c r="F744">
        <f t="shared" si="130"/>
        <v>35</v>
      </c>
      <c r="G744">
        <f t="shared" si="131"/>
        <v>494500</v>
      </c>
      <c r="H744" t="str">
        <f t="shared" si="129"/>
        <v>신선 베기</v>
      </c>
      <c r="I744">
        <f t="shared" si="132"/>
        <v>54</v>
      </c>
      <c r="J744">
        <f t="shared" si="133"/>
        <v>619.5</v>
      </c>
      <c r="K744" s="10">
        <v>740</v>
      </c>
      <c r="L744" s="10" t="str">
        <f t="shared" si="134"/>
        <v>35,54</v>
      </c>
      <c r="M744" s="10" t="str">
        <f t="shared" si="135"/>
        <v>4945,6.195</v>
      </c>
    </row>
    <row r="745" spans="4:13" x14ac:dyDescent="0.3">
      <c r="D745" s="10">
        <v>741</v>
      </c>
      <c r="E745" t="str">
        <f t="shared" si="128"/>
        <v>천상 베기</v>
      </c>
      <c r="F745">
        <f t="shared" si="130"/>
        <v>36</v>
      </c>
      <c r="G745">
        <f t="shared" si="131"/>
        <v>252250</v>
      </c>
      <c r="H745" t="str">
        <f t="shared" si="129"/>
        <v>심연 베기</v>
      </c>
      <c r="I745">
        <f t="shared" si="132"/>
        <v>50</v>
      </c>
      <c r="J745">
        <f t="shared" si="133"/>
        <v>7367.5</v>
      </c>
      <c r="K745" s="10">
        <v>741</v>
      </c>
      <c r="L745" s="10" t="str">
        <f t="shared" si="134"/>
        <v>36,50</v>
      </c>
      <c r="M745" s="10" t="str">
        <f t="shared" si="135"/>
        <v>2522.5,73.675</v>
      </c>
    </row>
    <row r="746" spans="4:13" x14ac:dyDescent="0.3">
      <c r="D746" s="10">
        <v>742</v>
      </c>
      <c r="E746" t="str">
        <f t="shared" si="128"/>
        <v>귀신 베기</v>
      </c>
      <c r="F746">
        <f t="shared" si="130"/>
        <v>39</v>
      </c>
      <c r="G746">
        <f t="shared" si="131"/>
        <v>152350</v>
      </c>
      <c r="H746" t="str">
        <f t="shared" si="129"/>
        <v>섬광 베기</v>
      </c>
      <c r="I746">
        <f t="shared" si="132"/>
        <v>47</v>
      </c>
      <c r="J746">
        <f t="shared" si="133"/>
        <v>24725</v>
      </c>
      <c r="K746" s="10">
        <v>742</v>
      </c>
      <c r="L746" s="10" t="str">
        <f t="shared" si="134"/>
        <v>39,47</v>
      </c>
      <c r="M746" s="10" t="str">
        <f t="shared" si="135"/>
        <v>1523.5,247.25</v>
      </c>
    </row>
    <row r="747" spans="4:13" x14ac:dyDescent="0.3">
      <c r="D747" s="10">
        <v>743</v>
      </c>
      <c r="E747" t="str">
        <f t="shared" si="128"/>
        <v>금강 베기</v>
      </c>
      <c r="F747">
        <f t="shared" si="130"/>
        <v>43</v>
      </c>
      <c r="G747">
        <f t="shared" si="131"/>
        <v>52450</v>
      </c>
      <c r="H747" t="str">
        <f t="shared" si="129"/>
        <v>태극 베기</v>
      </c>
      <c r="I747">
        <f t="shared" si="132"/>
        <v>55</v>
      </c>
      <c r="J747">
        <f t="shared" si="133"/>
        <v>99.9</v>
      </c>
      <c r="K747" s="10">
        <v>743</v>
      </c>
      <c r="L747" s="10" t="str">
        <f t="shared" si="134"/>
        <v>43,55</v>
      </c>
      <c r="M747" s="10" t="str">
        <f t="shared" si="135"/>
        <v>524.5,0.999</v>
      </c>
    </row>
    <row r="748" spans="4:13" x14ac:dyDescent="0.3">
      <c r="D748" s="10">
        <v>744</v>
      </c>
      <c r="E748" t="str">
        <f t="shared" si="128"/>
        <v>귀살 베기</v>
      </c>
      <c r="F748">
        <f t="shared" si="130"/>
        <v>60</v>
      </c>
      <c r="G748">
        <f t="shared" si="131"/>
        <v>144.89999999999972</v>
      </c>
      <c r="H748" t="str">
        <f t="shared" si="129"/>
        <v>흉수 베기</v>
      </c>
      <c r="I748">
        <f t="shared" si="132"/>
        <v>46</v>
      </c>
      <c r="J748">
        <f t="shared" si="133"/>
        <v>2135</v>
      </c>
      <c r="K748" s="10">
        <v>744</v>
      </c>
      <c r="L748" s="10" t="str">
        <f t="shared" si="134"/>
        <v>60,46</v>
      </c>
      <c r="M748" s="10" t="str">
        <f t="shared" si="135"/>
        <v>1.449,21.35</v>
      </c>
    </row>
    <row r="749" spans="4:13" x14ac:dyDescent="0.3">
      <c r="D749" s="10">
        <v>745</v>
      </c>
      <c r="E749" t="str">
        <f t="shared" si="128"/>
        <v>지옥 베기</v>
      </c>
      <c r="F749">
        <f t="shared" si="130"/>
        <v>35</v>
      </c>
      <c r="G749">
        <f t="shared" si="131"/>
        <v>495000</v>
      </c>
      <c r="H749" t="str">
        <f t="shared" si="129"/>
        <v>신선 베기</v>
      </c>
      <c r="I749">
        <f t="shared" si="132"/>
        <v>54</v>
      </c>
      <c r="J749">
        <f t="shared" si="133"/>
        <v>620</v>
      </c>
      <c r="K749" s="10">
        <v>745</v>
      </c>
      <c r="L749" s="10" t="str">
        <f t="shared" si="134"/>
        <v>35,54</v>
      </c>
      <c r="M749" s="10" t="str">
        <f t="shared" si="135"/>
        <v>4950,6.2</v>
      </c>
    </row>
    <row r="750" spans="4:13" x14ac:dyDescent="0.3">
      <c r="D750" s="10">
        <v>746</v>
      </c>
      <c r="E750" t="str">
        <f t="shared" si="128"/>
        <v>천상 베기</v>
      </c>
      <c r="F750">
        <f t="shared" si="130"/>
        <v>36</v>
      </c>
      <c r="G750">
        <f t="shared" si="131"/>
        <v>252500</v>
      </c>
      <c r="H750" t="str">
        <f t="shared" si="129"/>
        <v>심연 베기</v>
      </c>
      <c r="I750">
        <f t="shared" si="132"/>
        <v>50</v>
      </c>
      <c r="J750">
        <f t="shared" si="133"/>
        <v>7375</v>
      </c>
      <c r="K750" s="10">
        <v>746</v>
      </c>
      <c r="L750" s="10" t="str">
        <f t="shared" si="134"/>
        <v>36,50</v>
      </c>
      <c r="M750" s="10" t="str">
        <f t="shared" si="135"/>
        <v>2525,73.75</v>
      </c>
    </row>
    <row r="751" spans="4:13" x14ac:dyDescent="0.3">
      <c r="D751" s="10">
        <v>747</v>
      </c>
      <c r="E751" t="str">
        <f t="shared" si="128"/>
        <v>귀신 베기</v>
      </c>
      <c r="F751">
        <f t="shared" si="130"/>
        <v>39</v>
      </c>
      <c r="G751">
        <f t="shared" si="131"/>
        <v>152500</v>
      </c>
      <c r="H751" t="str">
        <f t="shared" si="129"/>
        <v>섬광 베기</v>
      </c>
      <c r="I751">
        <f t="shared" si="132"/>
        <v>47</v>
      </c>
      <c r="J751">
        <f t="shared" si="133"/>
        <v>24750</v>
      </c>
      <c r="K751" s="10">
        <v>747</v>
      </c>
      <c r="L751" s="10" t="str">
        <f t="shared" si="134"/>
        <v>39,47</v>
      </c>
      <c r="M751" s="10" t="str">
        <f t="shared" si="135"/>
        <v>1525,247.5</v>
      </c>
    </row>
    <row r="752" spans="4:13" x14ac:dyDescent="0.3">
      <c r="D752" s="10">
        <v>748</v>
      </c>
      <c r="E752" t="str">
        <f t="shared" si="128"/>
        <v>금강 베기</v>
      </c>
      <c r="F752">
        <f t="shared" si="130"/>
        <v>43</v>
      </c>
      <c r="G752">
        <f t="shared" si="131"/>
        <v>52500</v>
      </c>
      <c r="H752" t="str">
        <f t="shared" si="129"/>
        <v>태극 베기</v>
      </c>
      <c r="I752">
        <f t="shared" si="132"/>
        <v>55</v>
      </c>
      <c r="J752">
        <f t="shared" si="133"/>
        <v>100</v>
      </c>
      <c r="K752" s="10">
        <v>748</v>
      </c>
      <c r="L752" s="10" t="str">
        <f t="shared" si="134"/>
        <v>43,55</v>
      </c>
      <c r="M752" s="10" t="str">
        <f t="shared" si="135"/>
        <v>525,1</v>
      </c>
    </row>
    <row r="753" spans="4:13" x14ac:dyDescent="0.3">
      <c r="D753" s="10">
        <v>749</v>
      </c>
      <c r="E753" t="str">
        <f t="shared" si="128"/>
        <v>귀살 베기</v>
      </c>
      <c r="F753">
        <f t="shared" si="130"/>
        <v>60</v>
      </c>
      <c r="G753">
        <f t="shared" si="131"/>
        <v>144.99999999999972</v>
      </c>
      <c r="H753" t="str">
        <f t="shared" si="129"/>
        <v>천구 베기</v>
      </c>
      <c r="I753">
        <f t="shared" si="132"/>
        <v>61</v>
      </c>
      <c r="J753">
        <f t="shared" si="133"/>
        <v>91.75</v>
      </c>
      <c r="K753" s="10">
        <v>749</v>
      </c>
      <c r="L753" s="10" t="str">
        <f t="shared" si="134"/>
        <v>60,61</v>
      </c>
      <c r="M753" s="10" t="str">
        <f t="shared" si="135"/>
        <v>1.45,0.9175</v>
      </c>
    </row>
    <row r="754" spans="4:13" x14ac:dyDescent="0.3">
      <c r="D754" s="10">
        <v>750</v>
      </c>
      <c r="E754" t="str">
        <f t="shared" si="128"/>
        <v>지옥 베기</v>
      </c>
      <c r="F754">
        <f t="shared" si="130"/>
        <v>35</v>
      </c>
      <c r="G754">
        <f t="shared" si="131"/>
        <v>495500</v>
      </c>
      <c r="H754" t="str">
        <f t="shared" si="129"/>
        <v>신선 베기</v>
      </c>
      <c r="I754">
        <f t="shared" si="132"/>
        <v>54</v>
      </c>
      <c r="J754">
        <f t="shared" si="133"/>
        <v>620.5</v>
      </c>
      <c r="K754" s="10">
        <v>750</v>
      </c>
      <c r="L754" s="10" t="str">
        <f t="shared" si="134"/>
        <v>35,54</v>
      </c>
      <c r="M754" s="10" t="str">
        <f t="shared" si="135"/>
        <v>4955,6.205</v>
      </c>
    </row>
    <row r="755" spans="4:13" x14ac:dyDescent="0.3">
      <c r="D755" s="10">
        <v>751</v>
      </c>
      <c r="E755" t="str">
        <f t="shared" si="128"/>
        <v>천상 베기</v>
      </c>
      <c r="F755">
        <f t="shared" si="130"/>
        <v>36</v>
      </c>
      <c r="G755">
        <f t="shared" si="131"/>
        <v>252750</v>
      </c>
      <c r="H755" t="str">
        <f t="shared" si="129"/>
        <v>심연 베기</v>
      </c>
      <c r="I755">
        <f t="shared" si="132"/>
        <v>50</v>
      </c>
      <c r="J755">
        <f t="shared" si="133"/>
        <v>7382.5</v>
      </c>
      <c r="K755" s="10">
        <v>751</v>
      </c>
      <c r="L755" s="10" t="str">
        <f t="shared" si="134"/>
        <v>36,50</v>
      </c>
      <c r="M755" s="10" t="str">
        <f t="shared" si="135"/>
        <v>2527.5,73.825</v>
      </c>
    </row>
    <row r="756" spans="4:13" x14ac:dyDescent="0.3">
      <c r="D756" s="10">
        <v>752</v>
      </c>
      <c r="E756" t="str">
        <f t="shared" si="128"/>
        <v>귀신 베기</v>
      </c>
      <c r="F756">
        <f t="shared" si="130"/>
        <v>39</v>
      </c>
      <c r="G756">
        <f t="shared" si="131"/>
        <v>152650</v>
      </c>
      <c r="H756" t="str">
        <f t="shared" si="129"/>
        <v>섬광 베기</v>
      </c>
      <c r="I756">
        <f t="shared" si="132"/>
        <v>47</v>
      </c>
      <c r="J756">
        <f t="shared" si="133"/>
        <v>24775</v>
      </c>
      <c r="K756" s="10">
        <v>752</v>
      </c>
      <c r="L756" s="10" t="str">
        <f t="shared" si="134"/>
        <v>39,47</v>
      </c>
      <c r="M756" s="10" t="str">
        <f t="shared" si="135"/>
        <v>1526.5,247.75</v>
      </c>
    </row>
    <row r="757" spans="4:13" x14ac:dyDescent="0.3">
      <c r="D757" s="10">
        <v>753</v>
      </c>
      <c r="E757" t="str">
        <f t="shared" si="128"/>
        <v>금강 베기</v>
      </c>
      <c r="F757">
        <f t="shared" si="130"/>
        <v>43</v>
      </c>
      <c r="G757">
        <f t="shared" si="131"/>
        <v>52550</v>
      </c>
      <c r="H757" t="str">
        <f t="shared" si="129"/>
        <v>태극 베기</v>
      </c>
      <c r="I757">
        <f t="shared" si="132"/>
        <v>55</v>
      </c>
      <c r="J757">
        <f t="shared" si="133"/>
        <v>100.1</v>
      </c>
      <c r="K757" s="10">
        <v>753</v>
      </c>
      <c r="L757" s="10" t="str">
        <f t="shared" si="134"/>
        <v>43,55</v>
      </c>
      <c r="M757" s="10" t="str">
        <f t="shared" si="135"/>
        <v>525.5,1.001</v>
      </c>
    </row>
    <row r="758" spans="4:13" x14ac:dyDescent="0.3">
      <c r="D758" s="10">
        <v>754</v>
      </c>
      <c r="E758" t="str">
        <f t="shared" si="128"/>
        <v>귀살 베기</v>
      </c>
      <c r="F758">
        <f t="shared" si="130"/>
        <v>60</v>
      </c>
      <c r="G758">
        <f t="shared" si="131"/>
        <v>145.09999999999971</v>
      </c>
      <c r="H758" t="str">
        <f t="shared" si="129"/>
        <v>신수 베기</v>
      </c>
      <c r="I758">
        <f t="shared" si="132"/>
        <v>42</v>
      </c>
      <c r="J758">
        <f t="shared" si="133"/>
        <v>21850</v>
      </c>
      <c r="K758" s="10">
        <v>754</v>
      </c>
      <c r="L758" s="10" t="str">
        <f t="shared" si="134"/>
        <v>60,42</v>
      </c>
      <c r="M758" s="10" t="str">
        <f t="shared" si="135"/>
        <v>1.451,218.5</v>
      </c>
    </row>
    <row r="759" spans="4:13" x14ac:dyDescent="0.3">
      <c r="D759" s="10">
        <v>755</v>
      </c>
      <c r="E759" t="str">
        <f t="shared" ref="E759:E822" si="136">E754</f>
        <v>지옥 베기</v>
      </c>
      <c r="F759">
        <f t="shared" si="130"/>
        <v>35</v>
      </c>
      <c r="G759">
        <f t="shared" si="131"/>
        <v>496000</v>
      </c>
      <c r="H759" t="str">
        <f t="shared" si="129"/>
        <v>신선 베기</v>
      </c>
      <c r="I759">
        <f t="shared" si="132"/>
        <v>54</v>
      </c>
      <c r="J759">
        <f t="shared" si="133"/>
        <v>621</v>
      </c>
      <c r="K759" s="10">
        <v>755</v>
      </c>
      <c r="L759" s="10" t="str">
        <f t="shared" si="134"/>
        <v>35,54</v>
      </c>
      <c r="M759" s="10" t="str">
        <f t="shared" si="135"/>
        <v>4960,6.21</v>
      </c>
    </row>
    <row r="760" spans="4:13" x14ac:dyDescent="0.3">
      <c r="D760" s="10">
        <v>756</v>
      </c>
      <c r="E760" t="str">
        <f t="shared" si="136"/>
        <v>천상 베기</v>
      </c>
      <c r="F760">
        <f t="shared" si="130"/>
        <v>36</v>
      </c>
      <c r="G760">
        <f t="shared" si="131"/>
        <v>253000</v>
      </c>
      <c r="H760" t="str">
        <f t="shared" si="129"/>
        <v>심연 베기</v>
      </c>
      <c r="I760">
        <f t="shared" si="132"/>
        <v>50</v>
      </c>
      <c r="J760">
        <f t="shared" si="133"/>
        <v>7390</v>
      </c>
      <c r="K760" s="10">
        <v>756</v>
      </c>
      <c r="L760" s="10" t="str">
        <f t="shared" si="134"/>
        <v>36,50</v>
      </c>
      <c r="M760" s="10" t="str">
        <f t="shared" si="135"/>
        <v>2530,73.9</v>
      </c>
    </row>
    <row r="761" spans="4:13" x14ac:dyDescent="0.3">
      <c r="D761" s="10">
        <v>757</v>
      </c>
      <c r="E761" t="str">
        <f t="shared" si="136"/>
        <v>귀신 베기</v>
      </c>
      <c r="F761">
        <f t="shared" si="130"/>
        <v>39</v>
      </c>
      <c r="G761">
        <f t="shared" si="131"/>
        <v>152800</v>
      </c>
      <c r="H761" t="str">
        <f t="shared" si="129"/>
        <v>섬광 베기</v>
      </c>
      <c r="I761">
        <f t="shared" si="132"/>
        <v>47</v>
      </c>
      <c r="J761">
        <f t="shared" si="133"/>
        <v>24800</v>
      </c>
      <c r="K761" s="10">
        <v>757</v>
      </c>
      <c r="L761" s="10" t="str">
        <f t="shared" si="134"/>
        <v>39,47</v>
      </c>
      <c r="M761" s="10" t="str">
        <f t="shared" si="135"/>
        <v>1528,248</v>
      </c>
    </row>
    <row r="762" spans="4:13" x14ac:dyDescent="0.3">
      <c r="D762" s="10">
        <v>758</v>
      </c>
      <c r="E762" t="str">
        <f t="shared" si="136"/>
        <v>금강 베기</v>
      </c>
      <c r="F762">
        <f t="shared" si="130"/>
        <v>43</v>
      </c>
      <c r="G762">
        <f t="shared" si="131"/>
        <v>52600</v>
      </c>
      <c r="H762" t="str">
        <f t="shared" si="129"/>
        <v>태극 베기</v>
      </c>
      <c r="I762">
        <f t="shared" si="132"/>
        <v>55</v>
      </c>
      <c r="J762">
        <f t="shared" si="133"/>
        <v>100.2</v>
      </c>
      <c r="K762" s="10">
        <v>758</v>
      </c>
      <c r="L762" s="10" t="str">
        <f t="shared" si="134"/>
        <v>43,55</v>
      </c>
      <c r="M762" s="10" t="str">
        <f t="shared" si="135"/>
        <v>526,1.002</v>
      </c>
    </row>
    <row r="763" spans="4:13" x14ac:dyDescent="0.3">
      <c r="D763" s="10">
        <v>759</v>
      </c>
      <c r="E763" t="str">
        <f t="shared" si="136"/>
        <v>귀살 베기</v>
      </c>
      <c r="F763">
        <f t="shared" si="130"/>
        <v>60</v>
      </c>
      <c r="G763">
        <f t="shared" si="131"/>
        <v>145.1999999999997</v>
      </c>
      <c r="H763" t="str">
        <f t="shared" si="129"/>
        <v>흉수 베기</v>
      </c>
      <c r="I763">
        <f t="shared" si="132"/>
        <v>46</v>
      </c>
      <c r="J763">
        <f t="shared" si="133"/>
        <v>2140</v>
      </c>
      <c r="K763" s="10">
        <v>759</v>
      </c>
      <c r="L763" s="10" t="str">
        <f t="shared" si="134"/>
        <v>60,46</v>
      </c>
      <c r="M763" s="10" t="str">
        <f t="shared" si="135"/>
        <v>1.452,21.4</v>
      </c>
    </row>
    <row r="764" spans="4:13" x14ac:dyDescent="0.3">
      <c r="D764" s="10">
        <v>760</v>
      </c>
      <c r="E764" t="str">
        <f t="shared" si="136"/>
        <v>지옥 베기</v>
      </c>
      <c r="F764">
        <f t="shared" si="130"/>
        <v>35</v>
      </c>
      <c r="G764">
        <f t="shared" si="131"/>
        <v>496500</v>
      </c>
      <c r="H764" t="str">
        <f t="shared" si="129"/>
        <v>신선 베기</v>
      </c>
      <c r="I764">
        <f t="shared" si="132"/>
        <v>54</v>
      </c>
      <c r="J764">
        <f t="shared" si="133"/>
        <v>621.5</v>
      </c>
      <c r="K764" s="10">
        <v>760</v>
      </c>
      <c r="L764" s="10" t="str">
        <f t="shared" si="134"/>
        <v>35,54</v>
      </c>
      <c r="M764" s="10" t="str">
        <f t="shared" si="135"/>
        <v>4965,6.215</v>
      </c>
    </row>
    <row r="765" spans="4:13" x14ac:dyDescent="0.3">
      <c r="D765" s="10">
        <v>761</v>
      </c>
      <c r="E765" t="str">
        <f t="shared" si="136"/>
        <v>천상 베기</v>
      </c>
      <c r="F765">
        <f t="shared" si="130"/>
        <v>36</v>
      </c>
      <c r="G765">
        <f t="shared" si="131"/>
        <v>253250</v>
      </c>
      <c r="H765" t="str">
        <f t="shared" si="129"/>
        <v>심연 베기</v>
      </c>
      <c r="I765">
        <f t="shared" si="132"/>
        <v>50</v>
      </c>
      <c r="J765">
        <f t="shared" si="133"/>
        <v>7397.5</v>
      </c>
      <c r="K765" s="10">
        <v>761</v>
      </c>
      <c r="L765" s="10" t="str">
        <f t="shared" si="134"/>
        <v>36,50</v>
      </c>
      <c r="M765" s="10" t="str">
        <f t="shared" si="135"/>
        <v>2532.5,73.975</v>
      </c>
    </row>
    <row r="766" spans="4:13" x14ac:dyDescent="0.3">
      <c r="D766" s="10">
        <v>762</v>
      </c>
      <c r="E766" t="str">
        <f t="shared" si="136"/>
        <v>귀신 베기</v>
      </c>
      <c r="F766">
        <f t="shared" si="130"/>
        <v>39</v>
      </c>
      <c r="G766">
        <f t="shared" si="131"/>
        <v>152950</v>
      </c>
      <c r="H766" t="str">
        <f t="shared" si="129"/>
        <v>섬광 베기</v>
      </c>
      <c r="I766">
        <f t="shared" si="132"/>
        <v>47</v>
      </c>
      <c r="J766">
        <f t="shared" si="133"/>
        <v>24825</v>
      </c>
      <c r="K766" s="10">
        <v>762</v>
      </c>
      <c r="L766" s="10" t="str">
        <f t="shared" si="134"/>
        <v>39,47</v>
      </c>
      <c r="M766" s="10" t="str">
        <f t="shared" si="135"/>
        <v>1529.5,248.25</v>
      </c>
    </row>
    <row r="767" spans="4:13" x14ac:dyDescent="0.3">
      <c r="D767" s="10">
        <v>763</v>
      </c>
      <c r="E767" t="str">
        <f t="shared" si="136"/>
        <v>금강 베기</v>
      </c>
      <c r="F767">
        <f t="shared" si="130"/>
        <v>43</v>
      </c>
      <c r="G767">
        <f t="shared" si="131"/>
        <v>52650</v>
      </c>
      <c r="H767" t="str">
        <f t="shared" si="129"/>
        <v>태극 베기</v>
      </c>
      <c r="I767">
        <f t="shared" si="132"/>
        <v>55</v>
      </c>
      <c r="J767">
        <f t="shared" si="133"/>
        <v>100.3</v>
      </c>
      <c r="K767" s="10">
        <v>763</v>
      </c>
      <c r="L767" s="10" t="str">
        <f t="shared" si="134"/>
        <v>43,55</v>
      </c>
      <c r="M767" s="10" t="str">
        <f t="shared" si="135"/>
        <v>526.5,1.003</v>
      </c>
    </row>
    <row r="768" spans="4:13" x14ac:dyDescent="0.3">
      <c r="D768" s="10">
        <v>764</v>
      </c>
      <c r="E768" t="str">
        <f t="shared" si="136"/>
        <v>귀살 베기</v>
      </c>
      <c r="F768">
        <f t="shared" si="130"/>
        <v>60</v>
      </c>
      <c r="G768">
        <f t="shared" si="131"/>
        <v>145.2999999999997</v>
      </c>
      <c r="H768" t="str">
        <f t="shared" si="129"/>
        <v>천구 베기</v>
      </c>
      <c r="I768">
        <f t="shared" si="132"/>
        <v>61</v>
      </c>
      <c r="J768">
        <f t="shared" si="133"/>
        <v>92</v>
      </c>
      <c r="K768" s="10">
        <v>764</v>
      </c>
      <c r="L768" s="10" t="str">
        <f t="shared" si="134"/>
        <v>60,61</v>
      </c>
      <c r="M768" s="10" t="str">
        <f t="shared" si="135"/>
        <v>1.453,0.92</v>
      </c>
    </row>
    <row r="769" spans="4:13" x14ac:dyDescent="0.3">
      <c r="D769" s="10">
        <v>765</v>
      </c>
      <c r="E769" t="str">
        <f t="shared" si="136"/>
        <v>지옥 베기</v>
      </c>
      <c r="F769">
        <f t="shared" si="130"/>
        <v>35</v>
      </c>
      <c r="G769">
        <f t="shared" si="131"/>
        <v>497000</v>
      </c>
      <c r="H769" t="str">
        <f t="shared" ref="H769:H832" si="137">H754</f>
        <v>신선 베기</v>
      </c>
      <c r="I769">
        <f t="shared" si="132"/>
        <v>54</v>
      </c>
      <c r="J769">
        <f t="shared" si="133"/>
        <v>622</v>
      </c>
      <c r="K769" s="10">
        <v>765</v>
      </c>
      <c r="L769" s="10" t="str">
        <f t="shared" si="134"/>
        <v>35,54</v>
      </c>
      <c r="M769" s="10" t="str">
        <f t="shared" si="135"/>
        <v>4970,6.22</v>
      </c>
    </row>
    <row r="770" spans="4:13" x14ac:dyDescent="0.3">
      <c r="D770" s="10">
        <v>766</v>
      </c>
      <c r="E770" t="str">
        <f t="shared" si="136"/>
        <v>천상 베기</v>
      </c>
      <c r="F770">
        <f t="shared" si="130"/>
        <v>36</v>
      </c>
      <c r="G770">
        <f t="shared" si="131"/>
        <v>253500</v>
      </c>
      <c r="H770" t="str">
        <f t="shared" si="137"/>
        <v>심연 베기</v>
      </c>
      <c r="I770">
        <f t="shared" si="132"/>
        <v>50</v>
      </c>
      <c r="J770">
        <f t="shared" si="133"/>
        <v>7405</v>
      </c>
      <c r="K770" s="10">
        <v>766</v>
      </c>
      <c r="L770" s="10" t="str">
        <f t="shared" si="134"/>
        <v>36,50</v>
      </c>
      <c r="M770" s="10" t="str">
        <f t="shared" si="135"/>
        <v>2535,74.05</v>
      </c>
    </row>
    <row r="771" spans="4:13" x14ac:dyDescent="0.3">
      <c r="D771" s="10">
        <v>767</v>
      </c>
      <c r="E771" t="str">
        <f t="shared" si="136"/>
        <v>귀신 베기</v>
      </c>
      <c r="F771">
        <f t="shared" si="130"/>
        <v>39</v>
      </c>
      <c r="G771">
        <f t="shared" si="131"/>
        <v>153100</v>
      </c>
      <c r="H771" t="str">
        <f t="shared" si="137"/>
        <v>섬광 베기</v>
      </c>
      <c r="I771">
        <f t="shared" si="132"/>
        <v>47</v>
      </c>
      <c r="J771">
        <f t="shared" si="133"/>
        <v>24850</v>
      </c>
      <c r="K771" s="10">
        <v>767</v>
      </c>
      <c r="L771" s="10" t="str">
        <f t="shared" si="134"/>
        <v>39,47</v>
      </c>
      <c r="M771" s="10" t="str">
        <f t="shared" si="135"/>
        <v>1531,248.5</v>
      </c>
    </row>
    <row r="772" spans="4:13" x14ac:dyDescent="0.3">
      <c r="D772" s="10">
        <v>768</v>
      </c>
      <c r="E772" t="str">
        <f t="shared" si="136"/>
        <v>금강 베기</v>
      </c>
      <c r="F772">
        <f t="shared" si="130"/>
        <v>43</v>
      </c>
      <c r="G772">
        <f t="shared" si="131"/>
        <v>52700</v>
      </c>
      <c r="H772" t="str">
        <f t="shared" si="137"/>
        <v>태극 베기</v>
      </c>
      <c r="I772">
        <f t="shared" si="132"/>
        <v>55</v>
      </c>
      <c r="J772">
        <f t="shared" si="133"/>
        <v>100.4</v>
      </c>
      <c r="K772" s="10">
        <v>768</v>
      </c>
      <c r="L772" s="10" t="str">
        <f t="shared" si="134"/>
        <v>43,55</v>
      </c>
      <c r="M772" s="10" t="str">
        <f t="shared" si="135"/>
        <v>527,1.004</v>
      </c>
    </row>
    <row r="773" spans="4:13" x14ac:dyDescent="0.3">
      <c r="D773" s="10">
        <v>769</v>
      </c>
      <c r="E773" t="str">
        <f t="shared" si="136"/>
        <v>귀살 베기</v>
      </c>
      <c r="F773">
        <f t="shared" si="130"/>
        <v>60</v>
      </c>
      <c r="G773">
        <f t="shared" si="131"/>
        <v>145.39999999999969</v>
      </c>
      <c r="H773" t="str">
        <f t="shared" si="137"/>
        <v>신수 베기</v>
      </c>
      <c r="I773">
        <f t="shared" si="132"/>
        <v>42</v>
      </c>
      <c r="J773">
        <f t="shared" si="133"/>
        <v>21900</v>
      </c>
      <c r="K773" s="10">
        <v>769</v>
      </c>
      <c r="L773" s="10" t="str">
        <f t="shared" si="134"/>
        <v>60,42</v>
      </c>
      <c r="M773" s="10" t="str">
        <f t="shared" si="135"/>
        <v>1.454,219</v>
      </c>
    </row>
    <row r="774" spans="4:13" x14ac:dyDescent="0.3">
      <c r="D774" s="10">
        <v>770</v>
      </c>
      <c r="E774" t="str">
        <f t="shared" si="136"/>
        <v>지옥 베기</v>
      </c>
      <c r="F774">
        <f t="shared" si="130"/>
        <v>35</v>
      </c>
      <c r="G774">
        <f t="shared" si="131"/>
        <v>497500</v>
      </c>
      <c r="H774" t="str">
        <f t="shared" si="137"/>
        <v>신선 베기</v>
      </c>
      <c r="I774">
        <f t="shared" si="132"/>
        <v>54</v>
      </c>
      <c r="J774">
        <f t="shared" si="133"/>
        <v>622.5</v>
      </c>
      <c r="K774" s="10">
        <v>770</v>
      </c>
      <c r="L774" s="10" t="str">
        <f t="shared" si="134"/>
        <v>35,54</v>
      </c>
      <c r="M774" s="10" t="str">
        <f t="shared" si="135"/>
        <v>4975,6.225</v>
      </c>
    </row>
    <row r="775" spans="4:13" x14ac:dyDescent="0.3">
      <c r="D775" s="10">
        <v>771</v>
      </c>
      <c r="E775" t="str">
        <f t="shared" si="136"/>
        <v>천상 베기</v>
      </c>
      <c r="F775">
        <f t="shared" si="130"/>
        <v>36</v>
      </c>
      <c r="G775">
        <f t="shared" si="131"/>
        <v>253750</v>
      </c>
      <c r="H775" t="str">
        <f t="shared" si="137"/>
        <v>심연 베기</v>
      </c>
      <c r="I775">
        <f t="shared" si="132"/>
        <v>50</v>
      </c>
      <c r="J775">
        <f t="shared" si="133"/>
        <v>7412.5</v>
      </c>
      <c r="K775" s="10">
        <v>771</v>
      </c>
      <c r="L775" s="10" t="str">
        <f t="shared" si="134"/>
        <v>36,50</v>
      </c>
      <c r="M775" s="10" t="str">
        <f t="shared" si="135"/>
        <v>2537.5,74.125</v>
      </c>
    </row>
    <row r="776" spans="4:13" x14ac:dyDescent="0.3">
      <c r="D776" s="10">
        <v>772</v>
      </c>
      <c r="E776" t="str">
        <f t="shared" si="136"/>
        <v>귀신 베기</v>
      </c>
      <c r="F776">
        <f t="shared" si="130"/>
        <v>39</v>
      </c>
      <c r="G776">
        <f t="shared" si="131"/>
        <v>153250</v>
      </c>
      <c r="H776" t="str">
        <f t="shared" si="137"/>
        <v>섬광 베기</v>
      </c>
      <c r="I776">
        <f t="shared" si="132"/>
        <v>47</v>
      </c>
      <c r="J776">
        <f t="shared" si="133"/>
        <v>24875</v>
      </c>
      <c r="K776" s="10">
        <v>772</v>
      </c>
      <c r="L776" s="10" t="str">
        <f t="shared" si="134"/>
        <v>39,47</v>
      </c>
      <c r="M776" s="10" t="str">
        <f t="shared" si="135"/>
        <v>1532.5,248.75</v>
      </c>
    </row>
    <row r="777" spans="4:13" x14ac:dyDescent="0.3">
      <c r="D777" s="10">
        <v>773</v>
      </c>
      <c r="E777" t="str">
        <f t="shared" si="136"/>
        <v>금강 베기</v>
      </c>
      <c r="F777">
        <f t="shared" si="130"/>
        <v>43</v>
      </c>
      <c r="G777">
        <f t="shared" si="131"/>
        <v>52750</v>
      </c>
      <c r="H777" t="str">
        <f t="shared" si="137"/>
        <v>태극 베기</v>
      </c>
      <c r="I777">
        <f t="shared" si="132"/>
        <v>55</v>
      </c>
      <c r="J777">
        <f t="shared" si="133"/>
        <v>100.5</v>
      </c>
      <c r="K777" s="10">
        <v>773</v>
      </c>
      <c r="L777" s="10" t="str">
        <f t="shared" si="134"/>
        <v>43,55</v>
      </c>
      <c r="M777" s="10" t="str">
        <f t="shared" si="135"/>
        <v>527.5,1.005</v>
      </c>
    </row>
    <row r="778" spans="4:13" x14ac:dyDescent="0.3">
      <c r="D778" s="10">
        <v>774</v>
      </c>
      <c r="E778" t="str">
        <f t="shared" si="136"/>
        <v>귀살 베기</v>
      </c>
      <c r="F778">
        <f t="shared" si="130"/>
        <v>60</v>
      </c>
      <c r="G778">
        <f t="shared" si="131"/>
        <v>145.49999999999969</v>
      </c>
      <c r="H778" t="str">
        <f t="shared" si="137"/>
        <v>흉수 베기</v>
      </c>
      <c r="I778">
        <f t="shared" si="132"/>
        <v>46</v>
      </c>
      <c r="J778">
        <f t="shared" si="133"/>
        <v>2145</v>
      </c>
      <c r="K778" s="10">
        <v>774</v>
      </c>
      <c r="L778" s="10" t="str">
        <f t="shared" si="134"/>
        <v>60,46</v>
      </c>
      <c r="M778" s="10" t="str">
        <f t="shared" si="135"/>
        <v>1.455,21.45</v>
      </c>
    </row>
    <row r="779" spans="4:13" x14ac:dyDescent="0.3">
      <c r="D779" s="10">
        <v>775</v>
      </c>
      <c r="E779" t="str">
        <f t="shared" si="136"/>
        <v>지옥 베기</v>
      </c>
      <c r="F779">
        <f t="shared" si="130"/>
        <v>35</v>
      </c>
      <c r="G779">
        <f t="shared" si="131"/>
        <v>498000</v>
      </c>
      <c r="H779" t="str">
        <f t="shared" si="137"/>
        <v>신선 베기</v>
      </c>
      <c r="I779">
        <f t="shared" si="132"/>
        <v>54</v>
      </c>
      <c r="J779">
        <f t="shared" si="133"/>
        <v>623</v>
      </c>
      <c r="K779" s="10">
        <v>775</v>
      </c>
      <c r="L779" s="10" t="str">
        <f t="shared" si="134"/>
        <v>35,54</v>
      </c>
      <c r="M779" s="10" t="str">
        <f t="shared" si="135"/>
        <v>4980,6.23</v>
      </c>
    </row>
    <row r="780" spans="4:13" x14ac:dyDescent="0.3">
      <c r="D780" s="10">
        <v>776</v>
      </c>
      <c r="E780" t="str">
        <f t="shared" si="136"/>
        <v>천상 베기</v>
      </c>
      <c r="F780">
        <f t="shared" si="130"/>
        <v>36</v>
      </c>
      <c r="G780">
        <f t="shared" si="131"/>
        <v>254000</v>
      </c>
      <c r="H780" t="str">
        <f t="shared" si="137"/>
        <v>심연 베기</v>
      </c>
      <c r="I780">
        <f t="shared" si="132"/>
        <v>50</v>
      </c>
      <c r="J780">
        <f t="shared" si="133"/>
        <v>7420</v>
      </c>
      <c r="K780" s="10">
        <v>776</v>
      </c>
      <c r="L780" s="10" t="str">
        <f t="shared" si="134"/>
        <v>36,50</v>
      </c>
      <c r="M780" s="10" t="str">
        <f t="shared" si="135"/>
        <v>2540,74.2</v>
      </c>
    </row>
    <row r="781" spans="4:13" x14ac:dyDescent="0.3">
      <c r="D781" s="10">
        <v>777</v>
      </c>
      <c r="E781" t="str">
        <f t="shared" si="136"/>
        <v>귀신 베기</v>
      </c>
      <c r="F781">
        <f t="shared" si="130"/>
        <v>39</v>
      </c>
      <c r="G781">
        <f t="shared" si="131"/>
        <v>153400</v>
      </c>
      <c r="H781" t="str">
        <f t="shared" si="137"/>
        <v>섬광 베기</v>
      </c>
      <c r="I781">
        <f t="shared" si="132"/>
        <v>47</v>
      </c>
      <c r="J781">
        <f t="shared" si="133"/>
        <v>24900</v>
      </c>
      <c r="K781" s="10">
        <v>777</v>
      </c>
      <c r="L781" s="10" t="str">
        <f t="shared" si="134"/>
        <v>39,47</v>
      </c>
      <c r="M781" s="10" t="str">
        <f t="shared" si="135"/>
        <v>1534,249</v>
      </c>
    </row>
    <row r="782" spans="4:13" x14ac:dyDescent="0.3">
      <c r="D782" s="10">
        <v>778</v>
      </c>
      <c r="E782" t="str">
        <f t="shared" si="136"/>
        <v>금강 베기</v>
      </c>
      <c r="F782">
        <f t="shared" ref="F782:F800" si="138">VLOOKUP(E782,$Q:$R,2,FALSE)</f>
        <v>43</v>
      </c>
      <c r="G782">
        <f t="shared" ref="G782:G800" si="139">G777+VLOOKUP(E782,$T$20:$U$31,2,FALSE)</f>
        <v>52800</v>
      </c>
      <c r="H782" t="str">
        <f t="shared" si="137"/>
        <v>태극 베기</v>
      </c>
      <c r="I782">
        <f t="shared" ref="I782:I800" si="140">VLOOKUP(H782,$Q:$R,2,FALSE)</f>
        <v>55</v>
      </c>
      <c r="J782">
        <f t="shared" ref="J782:J804" si="141">ROUNDUP(IF(I782=42,J767+$U$23,IF(I782=46,J767+$U$24,IF(I782=61,J767+$U$30,J777+VLOOKUP(H782,$T$20:$U$31,2,FALSE)))),2)</f>
        <v>100.6</v>
      </c>
      <c r="K782" s="10">
        <v>778</v>
      </c>
      <c r="L782" s="10" t="str">
        <f t="shared" ref="L782:L804" si="142">IF(H782=0,F782&amp;",-1",F782&amp;","&amp;I782)</f>
        <v>43,55</v>
      </c>
      <c r="M782" s="10" t="str">
        <f t="shared" ref="M782:M804" si="143">IF(H782=0,G782/100&amp;","&amp;0,G782/100&amp;","&amp;J782/100)</f>
        <v>528,1.006</v>
      </c>
    </row>
    <row r="783" spans="4:13" x14ac:dyDescent="0.3">
      <c r="D783" s="10">
        <v>779</v>
      </c>
      <c r="E783" t="str">
        <f t="shared" si="136"/>
        <v>귀살 베기</v>
      </c>
      <c r="F783">
        <f t="shared" si="138"/>
        <v>60</v>
      </c>
      <c r="G783">
        <f t="shared" si="139"/>
        <v>145.59999999999968</v>
      </c>
      <c r="H783" t="str">
        <f t="shared" si="137"/>
        <v>천구 베기</v>
      </c>
      <c r="I783">
        <f t="shared" si="140"/>
        <v>61</v>
      </c>
      <c r="J783">
        <f t="shared" si="141"/>
        <v>92.25</v>
      </c>
      <c r="K783" s="10">
        <v>779</v>
      </c>
      <c r="L783" s="10" t="str">
        <f t="shared" si="142"/>
        <v>60,61</v>
      </c>
      <c r="M783" s="10" t="str">
        <f t="shared" si="143"/>
        <v>1.456,0.9225</v>
      </c>
    </row>
    <row r="784" spans="4:13" x14ac:dyDescent="0.3">
      <c r="D784" s="10">
        <v>780</v>
      </c>
      <c r="E784" t="str">
        <f t="shared" si="136"/>
        <v>지옥 베기</v>
      </c>
      <c r="F784">
        <f t="shared" si="138"/>
        <v>35</v>
      </c>
      <c r="G784">
        <f t="shared" si="139"/>
        <v>498500</v>
      </c>
      <c r="H784" t="str">
        <f t="shared" si="137"/>
        <v>신선 베기</v>
      </c>
      <c r="I784">
        <f t="shared" si="140"/>
        <v>54</v>
      </c>
      <c r="J784">
        <f t="shared" si="141"/>
        <v>623.5</v>
      </c>
      <c r="K784" s="10">
        <v>780</v>
      </c>
      <c r="L784" s="10" t="str">
        <f t="shared" si="142"/>
        <v>35,54</v>
      </c>
      <c r="M784" s="10" t="str">
        <f t="shared" si="143"/>
        <v>4985,6.235</v>
      </c>
    </row>
    <row r="785" spans="4:13" x14ac:dyDescent="0.3">
      <c r="D785" s="10">
        <v>781</v>
      </c>
      <c r="E785" t="str">
        <f t="shared" si="136"/>
        <v>천상 베기</v>
      </c>
      <c r="F785">
        <f t="shared" si="138"/>
        <v>36</v>
      </c>
      <c r="G785">
        <f t="shared" si="139"/>
        <v>254250</v>
      </c>
      <c r="H785" t="str">
        <f t="shared" si="137"/>
        <v>심연 베기</v>
      </c>
      <c r="I785">
        <f t="shared" si="140"/>
        <v>50</v>
      </c>
      <c r="J785">
        <f t="shared" si="141"/>
        <v>7427.5</v>
      </c>
      <c r="K785" s="10">
        <v>781</v>
      </c>
      <c r="L785" s="10" t="str">
        <f t="shared" si="142"/>
        <v>36,50</v>
      </c>
      <c r="M785" s="10" t="str">
        <f t="shared" si="143"/>
        <v>2542.5,74.275</v>
      </c>
    </row>
    <row r="786" spans="4:13" x14ac:dyDescent="0.3">
      <c r="D786" s="10">
        <v>782</v>
      </c>
      <c r="E786" t="str">
        <f t="shared" si="136"/>
        <v>귀신 베기</v>
      </c>
      <c r="F786">
        <f t="shared" si="138"/>
        <v>39</v>
      </c>
      <c r="G786">
        <f t="shared" si="139"/>
        <v>153550</v>
      </c>
      <c r="H786" t="str">
        <f t="shared" si="137"/>
        <v>섬광 베기</v>
      </c>
      <c r="I786">
        <f t="shared" si="140"/>
        <v>47</v>
      </c>
      <c r="J786">
        <f t="shared" si="141"/>
        <v>24925</v>
      </c>
      <c r="K786" s="10">
        <v>782</v>
      </c>
      <c r="L786" s="10" t="str">
        <f t="shared" si="142"/>
        <v>39,47</v>
      </c>
      <c r="M786" s="10" t="str">
        <f t="shared" si="143"/>
        <v>1535.5,249.25</v>
      </c>
    </row>
    <row r="787" spans="4:13" x14ac:dyDescent="0.3">
      <c r="D787" s="10">
        <v>783</v>
      </c>
      <c r="E787" t="str">
        <f t="shared" si="136"/>
        <v>금강 베기</v>
      </c>
      <c r="F787">
        <f t="shared" si="138"/>
        <v>43</v>
      </c>
      <c r="G787">
        <f t="shared" si="139"/>
        <v>52850</v>
      </c>
      <c r="H787" t="str">
        <f t="shared" si="137"/>
        <v>태극 베기</v>
      </c>
      <c r="I787">
        <f t="shared" si="140"/>
        <v>55</v>
      </c>
      <c r="J787">
        <f t="shared" si="141"/>
        <v>100.7</v>
      </c>
      <c r="K787" s="10">
        <v>783</v>
      </c>
      <c r="L787" s="10" t="str">
        <f t="shared" si="142"/>
        <v>43,55</v>
      </c>
      <c r="M787" s="10" t="str">
        <f t="shared" si="143"/>
        <v>528.5,1.007</v>
      </c>
    </row>
    <row r="788" spans="4:13" x14ac:dyDescent="0.3">
      <c r="D788" s="10">
        <v>784</v>
      </c>
      <c r="E788" t="str">
        <f t="shared" si="136"/>
        <v>귀살 베기</v>
      </c>
      <c r="F788">
        <f t="shared" si="138"/>
        <v>60</v>
      </c>
      <c r="G788">
        <f t="shared" si="139"/>
        <v>145.69999999999968</v>
      </c>
      <c r="H788" t="str">
        <f t="shared" si="137"/>
        <v>신수 베기</v>
      </c>
      <c r="I788">
        <f t="shared" si="140"/>
        <v>42</v>
      </c>
      <c r="J788">
        <f t="shared" si="141"/>
        <v>21950</v>
      </c>
      <c r="K788" s="10">
        <v>784</v>
      </c>
      <c r="L788" s="10" t="str">
        <f t="shared" si="142"/>
        <v>60,42</v>
      </c>
      <c r="M788" s="10" t="str">
        <f t="shared" si="143"/>
        <v>1.457,219.5</v>
      </c>
    </row>
    <row r="789" spans="4:13" x14ac:dyDescent="0.3">
      <c r="D789" s="10">
        <v>785</v>
      </c>
      <c r="E789" t="str">
        <f t="shared" si="136"/>
        <v>지옥 베기</v>
      </c>
      <c r="F789">
        <f t="shared" si="138"/>
        <v>35</v>
      </c>
      <c r="G789">
        <f t="shared" si="139"/>
        <v>499000</v>
      </c>
      <c r="H789" t="str">
        <f t="shared" si="137"/>
        <v>신선 베기</v>
      </c>
      <c r="I789">
        <f t="shared" si="140"/>
        <v>54</v>
      </c>
      <c r="J789">
        <f t="shared" si="141"/>
        <v>624</v>
      </c>
      <c r="K789" s="10">
        <v>785</v>
      </c>
      <c r="L789" s="10" t="str">
        <f t="shared" si="142"/>
        <v>35,54</v>
      </c>
      <c r="M789" s="10" t="str">
        <f t="shared" si="143"/>
        <v>4990,6.24</v>
      </c>
    </row>
    <row r="790" spans="4:13" x14ac:dyDescent="0.3">
      <c r="D790" s="10">
        <v>786</v>
      </c>
      <c r="E790" t="str">
        <f t="shared" si="136"/>
        <v>천상 베기</v>
      </c>
      <c r="F790">
        <f t="shared" si="138"/>
        <v>36</v>
      </c>
      <c r="G790">
        <f t="shared" si="139"/>
        <v>254500</v>
      </c>
      <c r="H790" t="str">
        <f t="shared" si="137"/>
        <v>심연 베기</v>
      </c>
      <c r="I790">
        <f t="shared" si="140"/>
        <v>50</v>
      </c>
      <c r="J790">
        <f t="shared" si="141"/>
        <v>7435</v>
      </c>
      <c r="K790" s="10">
        <v>786</v>
      </c>
      <c r="L790" s="10" t="str">
        <f t="shared" si="142"/>
        <v>36,50</v>
      </c>
      <c r="M790" s="10" t="str">
        <f t="shared" si="143"/>
        <v>2545,74.35</v>
      </c>
    </row>
    <row r="791" spans="4:13" x14ac:dyDescent="0.3">
      <c r="D791" s="10">
        <v>787</v>
      </c>
      <c r="E791" t="str">
        <f t="shared" si="136"/>
        <v>귀신 베기</v>
      </c>
      <c r="F791">
        <f t="shared" si="138"/>
        <v>39</v>
      </c>
      <c r="G791">
        <f t="shared" si="139"/>
        <v>153700</v>
      </c>
      <c r="H791" t="str">
        <f t="shared" si="137"/>
        <v>섬광 베기</v>
      </c>
      <c r="I791">
        <f t="shared" si="140"/>
        <v>47</v>
      </c>
      <c r="J791">
        <f t="shared" si="141"/>
        <v>24950</v>
      </c>
      <c r="K791" s="10">
        <v>787</v>
      </c>
      <c r="L791" s="10" t="str">
        <f t="shared" si="142"/>
        <v>39,47</v>
      </c>
      <c r="M791" s="10" t="str">
        <f t="shared" si="143"/>
        <v>1537,249.5</v>
      </c>
    </row>
    <row r="792" spans="4:13" x14ac:dyDescent="0.3">
      <c r="D792" s="10">
        <v>788</v>
      </c>
      <c r="E792" t="str">
        <f t="shared" si="136"/>
        <v>금강 베기</v>
      </c>
      <c r="F792">
        <f t="shared" si="138"/>
        <v>43</v>
      </c>
      <c r="G792">
        <f t="shared" si="139"/>
        <v>52900</v>
      </c>
      <c r="H792" t="str">
        <f t="shared" si="137"/>
        <v>태극 베기</v>
      </c>
      <c r="I792">
        <f t="shared" si="140"/>
        <v>55</v>
      </c>
      <c r="J792">
        <f t="shared" si="141"/>
        <v>100.8</v>
      </c>
      <c r="K792" s="10">
        <v>788</v>
      </c>
      <c r="L792" s="10" t="str">
        <f t="shared" si="142"/>
        <v>43,55</v>
      </c>
      <c r="M792" s="10" t="str">
        <f t="shared" si="143"/>
        <v>529,1.008</v>
      </c>
    </row>
    <row r="793" spans="4:13" x14ac:dyDescent="0.3">
      <c r="D793" s="10">
        <v>789</v>
      </c>
      <c r="E793" t="str">
        <f t="shared" si="136"/>
        <v>귀살 베기</v>
      </c>
      <c r="F793">
        <f t="shared" si="138"/>
        <v>60</v>
      </c>
      <c r="G793">
        <f t="shared" si="139"/>
        <v>145.79999999999967</v>
      </c>
      <c r="H793" t="str">
        <f t="shared" si="137"/>
        <v>흉수 베기</v>
      </c>
      <c r="I793">
        <f t="shared" si="140"/>
        <v>46</v>
      </c>
      <c r="J793">
        <f t="shared" si="141"/>
        <v>2150</v>
      </c>
      <c r="K793" s="10">
        <v>789</v>
      </c>
      <c r="L793" s="10" t="str">
        <f t="shared" si="142"/>
        <v>60,46</v>
      </c>
      <c r="M793" s="10" t="str">
        <f t="shared" si="143"/>
        <v>1.458,21.5</v>
      </c>
    </row>
    <row r="794" spans="4:13" x14ac:dyDescent="0.3">
      <c r="D794" s="10">
        <v>790</v>
      </c>
      <c r="E794" t="str">
        <f t="shared" si="136"/>
        <v>지옥 베기</v>
      </c>
      <c r="F794">
        <f t="shared" si="138"/>
        <v>35</v>
      </c>
      <c r="G794">
        <f t="shared" si="139"/>
        <v>499500</v>
      </c>
      <c r="H794" t="str">
        <f t="shared" si="137"/>
        <v>신선 베기</v>
      </c>
      <c r="I794">
        <f t="shared" si="140"/>
        <v>54</v>
      </c>
      <c r="J794">
        <f t="shared" si="141"/>
        <v>624.5</v>
      </c>
      <c r="K794" s="10">
        <v>790</v>
      </c>
      <c r="L794" s="10" t="str">
        <f t="shared" si="142"/>
        <v>35,54</v>
      </c>
      <c r="M794" s="10" t="str">
        <f t="shared" si="143"/>
        <v>4995,6.245</v>
      </c>
    </row>
    <row r="795" spans="4:13" x14ac:dyDescent="0.3">
      <c r="D795" s="10">
        <v>791</v>
      </c>
      <c r="E795" t="str">
        <f t="shared" si="136"/>
        <v>천상 베기</v>
      </c>
      <c r="F795">
        <f t="shared" si="138"/>
        <v>36</v>
      </c>
      <c r="G795">
        <f t="shared" si="139"/>
        <v>254750</v>
      </c>
      <c r="H795" t="str">
        <f t="shared" si="137"/>
        <v>심연 베기</v>
      </c>
      <c r="I795">
        <f t="shared" si="140"/>
        <v>50</v>
      </c>
      <c r="J795">
        <f t="shared" si="141"/>
        <v>7442.5</v>
      </c>
      <c r="K795" s="10">
        <v>791</v>
      </c>
      <c r="L795" s="10" t="str">
        <f t="shared" si="142"/>
        <v>36,50</v>
      </c>
      <c r="M795" s="10" t="str">
        <f t="shared" si="143"/>
        <v>2547.5,74.425</v>
      </c>
    </row>
    <row r="796" spans="4:13" x14ac:dyDescent="0.3">
      <c r="D796" s="10">
        <v>792</v>
      </c>
      <c r="E796" t="str">
        <f t="shared" si="136"/>
        <v>귀신 베기</v>
      </c>
      <c r="F796">
        <f t="shared" si="138"/>
        <v>39</v>
      </c>
      <c r="G796">
        <f t="shared" si="139"/>
        <v>153850</v>
      </c>
      <c r="H796" t="str">
        <f t="shared" si="137"/>
        <v>섬광 베기</v>
      </c>
      <c r="I796">
        <f t="shared" si="140"/>
        <v>47</v>
      </c>
      <c r="J796">
        <f t="shared" si="141"/>
        <v>24975</v>
      </c>
      <c r="K796" s="10">
        <v>792</v>
      </c>
      <c r="L796" s="10" t="str">
        <f t="shared" si="142"/>
        <v>39,47</v>
      </c>
      <c r="M796" s="10" t="str">
        <f t="shared" si="143"/>
        <v>1538.5,249.75</v>
      </c>
    </row>
    <row r="797" spans="4:13" x14ac:dyDescent="0.3">
      <c r="D797" s="10">
        <v>793</v>
      </c>
      <c r="E797" t="str">
        <f t="shared" si="136"/>
        <v>금강 베기</v>
      </c>
      <c r="F797">
        <f t="shared" si="138"/>
        <v>43</v>
      </c>
      <c r="G797">
        <f t="shared" si="139"/>
        <v>52950</v>
      </c>
      <c r="H797" t="str">
        <f t="shared" si="137"/>
        <v>태극 베기</v>
      </c>
      <c r="I797">
        <f t="shared" si="140"/>
        <v>55</v>
      </c>
      <c r="J797">
        <f t="shared" si="141"/>
        <v>100.9</v>
      </c>
      <c r="K797" s="10">
        <v>793</v>
      </c>
      <c r="L797" s="10" t="str">
        <f t="shared" si="142"/>
        <v>43,55</v>
      </c>
      <c r="M797" s="10" t="str">
        <f t="shared" si="143"/>
        <v>529.5,1.009</v>
      </c>
    </row>
    <row r="798" spans="4:13" x14ac:dyDescent="0.3">
      <c r="D798" s="10">
        <v>794</v>
      </c>
      <c r="E798" t="str">
        <f t="shared" si="136"/>
        <v>귀살 베기</v>
      </c>
      <c r="F798">
        <f t="shared" si="138"/>
        <v>60</v>
      </c>
      <c r="G798">
        <f t="shared" si="139"/>
        <v>145.89999999999966</v>
      </c>
      <c r="H798" t="str">
        <f t="shared" si="137"/>
        <v>천구 베기</v>
      </c>
      <c r="I798">
        <f t="shared" si="140"/>
        <v>61</v>
      </c>
      <c r="J798">
        <f t="shared" si="141"/>
        <v>92.5</v>
      </c>
      <c r="K798" s="10">
        <v>794</v>
      </c>
      <c r="L798" s="10" t="str">
        <f t="shared" si="142"/>
        <v>60,61</v>
      </c>
      <c r="M798" s="10" t="str">
        <f t="shared" si="143"/>
        <v>1.459,0.925</v>
      </c>
    </row>
    <row r="799" spans="4:13" x14ac:dyDescent="0.3">
      <c r="D799" s="10">
        <v>795</v>
      </c>
      <c r="E799" t="str">
        <f t="shared" si="136"/>
        <v>지옥 베기</v>
      </c>
      <c r="F799">
        <f t="shared" si="138"/>
        <v>35</v>
      </c>
      <c r="G799">
        <f t="shared" si="139"/>
        <v>500000</v>
      </c>
      <c r="H799" t="str">
        <f t="shared" si="137"/>
        <v>신선 베기</v>
      </c>
      <c r="I799">
        <f t="shared" si="140"/>
        <v>54</v>
      </c>
      <c r="J799">
        <f t="shared" si="141"/>
        <v>625</v>
      </c>
      <c r="K799" s="10">
        <v>795</v>
      </c>
      <c r="L799" s="10" t="str">
        <f t="shared" si="142"/>
        <v>35,54</v>
      </c>
      <c r="M799" s="10" t="str">
        <f t="shared" si="143"/>
        <v>5000,6.25</v>
      </c>
    </row>
    <row r="800" spans="4:13" x14ac:dyDescent="0.3">
      <c r="D800" s="10">
        <v>796</v>
      </c>
      <c r="E800" t="str">
        <f t="shared" si="136"/>
        <v>천상 베기</v>
      </c>
      <c r="F800">
        <f t="shared" si="138"/>
        <v>36</v>
      </c>
      <c r="G800">
        <f t="shared" si="139"/>
        <v>255000</v>
      </c>
      <c r="H800" t="str">
        <f t="shared" si="137"/>
        <v>심연 베기</v>
      </c>
      <c r="I800">
        <f t="shared" si="140"/>
        <v>50</v>
      </c>
      <c r="J800">
        <f t="shared" si="141"/>
        <v>7450</v>
      </c>
      <c r="K800" s="10">
        <v>796</v>
      </c>
      <c r="L800" s="10" t="str">
        <f t="shared" si="142"/>
        <v>36,50</v>
      </c>
      <c r="M800" s="10" t="str">
        <f t="shared" si="143"/>
        <v>2550,74.5</v>
      </c>
    </row>
    <row r="801" spans="4:13" x14ac:dyDescent="0.3">
      <c r="D801" s="10">
        <v>797</v>
      </c>
      <c r="E801" t="str">
        <f t="shared" si="136"/>
        <v>귀신 베기</v>
      </c>
      <c r="F801">
        <f>VLOOKUP(E801,$Q:$R,2,FALSE)</f>
        <v>39</v>
      </c>
      <c r="G801">
        <f>G796+VLOOKUP(E801,$T$20:$U$31,2,FALSE)</f>
        <v>154000</v>
      </c>
      <c r="H801" t="str">
        <f t="shared" si="137"/>
        <v>섬광 베기</v>
      </c>
      <c r="I801">
        <f>VLOOKUP(H801,$Q:$R,2,FALSE)</f>
        <v>47</v>
      </c>
      <c r="J801">
        <f t="shared" si="141"/>
        <v>25000</v>
      </c>
      <c r="K801" s="10">
        <v>797</v>
      </c>
      <c r="L801" s="10" t="str">
        <f t="shared" si="142"/>
        <v>39,47</v>
      </c>
      <c r="M801" s="10" t="str">
        <f t="shared" si="143"/>
        <v>1540,250</v>
      </c>
    </row>
    <row r="802" spans="4:13" x14ac:dyDescent="0.3">
      <c r="D802" s="10">
        <v>798</v>
      </c>
      <c r="E802" t="str">
        <f t="shared" si="136"/>
        <v>금강 베기</v>
      </c>
      <c r="F802">
        <f t="shared" ref="F802:F811" si="144">VLOOKUP(E802,$Q:$R,2,FALSE)</f>
        <v>43</v>
      </c>
      <c r="G802">
        <f t="shared" ref="G802:G811" si="145">G797+VLOOKUP(E802,$T$20:$U$31,2,FALSE)</f>
        <v>53000</v>
      </c>
      <c r="H802" t="str">
        <f t="shared" si="137"/>
        <v>태극 베기</v>
      </c>
      <c r="I802">
        <f t="shared" ref="I802:I811" si="146">VLOOKUP(H802,$Q:$R,2,FALSE)</f>
        <v>55</v>
      </c>
      <c r="J802">
        <f t="shared" si="141"/>
        <v>101</v>
      </c>
      <c r="K802" s="10">
        <v>798</v>
      </c>
      <c r="L802" s="10" t="str">
        <f t="shared" si="142"/>
        <v>43,55</v>
      </c>
      <c r="M802" s="10" t="str">
        <f t="shared" si="143"/>
        <v>530,1.01</v>
      </c>
    </row>
    <row r="803" spans="4:13" x14ac:dyDescent="0.3">
      <c r="D803" s="10">
        <v>799</v>
      </c>
      <c r="E803" t="str">
        <f t="shared" si="136"/>
        <v>귀살 베기</v>
      </c>
      <c r="F803">
        <f t="shared" si="144"/>
        <v>60</v>
      </c>
      <c r="G803">
        <f t="shared" si="145"/>
        <v>145.99999999999966</v>
      </c>
      <c r="H803" t="str">
        <f t="shared" si="137"/>
        <v>신수 베기</v>
      </c>
      <c r="I803">
        <f t="shared" si="146"/>
        <v>42</v>
      </c>
      <c r="J803">
        <f t="shared" si="141"/>
        <v>22000</v>
      </c>
      <c r="K803" s="10">
        <v>799</v>
      </c>
      <c r="L803" s="10" t="str">
        <f t="shared" si="142"/>
        <v>60,42</v>
      </c>
      <c r="M803" s="10" t="str">
        <f t="shared" si="143"/>
        <v>1.46,220</v>
      </c>
    </row>
    <row r="804" spans="4:13" x14ac:dyDescent="0.3">
      <c r="D804" s="10">
        <v>800</v>
      </c>
      <c r="E804" t="str">
        <f t="shared" si="136"/>
        <v>지옥 베기</v>
      </c>
      <c r="F804">
        <f t="shared" si="144"/>
        <v>35</v>
      </c>
      <c r="G804">
        <f t="shared" si="145"/>
        <v>500500</v>
      </c>
      <c r="H804" t="str">
        <f t="shared" si="137"/>
        <v>신선 베기</v>
      </c>
      <c r="I804">
        <f t="shared" si="146"/>
        <v>54</v>
      </c>
      <c r="J804">
        <f t="shared" si="141"/>
        <v>625.5</v>
      </c>
      <c r="K804" s="10">
        <v>800</v>
      </c>
      <c r="L804" s="10" t="str">
        <f t="shared" si="142"/>
        <v>35,54</v>
      </c>
      <c r="M804" s="10" t="str">
        <f t="shared" si="143"/>
        <v>5005,6.255</v>
      </c>
    </row>
    <row r="805" spans="4:13" x14ac:dyDescent="0.3">
      <c r="D805" s="10">
        <v>801</v>
      </c>
      <c r="E805" t="str">
        <f t="shared" si="136"/>
        <v>천상 베기</v>
      </c>
      <c r="F805">
        <f t="shared" si="144"/>
        <v>36</v>
      </c>
      <c r="G805">
        <f t="shared" si="145"/>
        <v>255250</v>
      </c>
      <c r="H805" t="str">
        <f t="shared" si="137"/>
        <v>심연 베기</v>
      </c>
      <c r="I805">
        <f t="shared" si="146"/>
        <v>50</v>
      </c>
      <c r="J805">
        <f t="shared" ref="J805:J838" si="147">ROUNDUP(IF(I805=42,J790+$U$23,IF(I805=46,J790+$U$24,IF(I805=61,J790+$U$30,J800+VLOOKUP(H805,$T$20:$U$31,2,FALSE)))),2)</f>
        <v>7457.5</v>
      </c>
      <c r="K805" s="10">
        <v>801</v>
      </c>
      <c r="L805" s="10" t="str">
        <f t="shared" ref="L805:L838" si="148">IF(H805=0,F805&amp;",-1",F805&amp;","&amp;I805)</f>
        <v>36,50</v>
      </c>
      <c r="M805" s="10" t="str">
        <f t="shared" ref="M805:M838" si="149">IF(H805=0,G805/100&amp;","&amp;0,G805/100&amp;","&amp;J805/100)</f>
        <v>2552.5,74.575</v>
      </c>
    </row>
    <row r="806" spans="4:13" x14ac:dyDescent="0.3">
      <c r="D806" s="10">
        <v>802</v>
      </c>
      <c r="E806" t="str">
        <f t="shared" si="136"/>
        <v>귀신 베기</v>
      </c>
      <c r="F806">
        <f t="shared" si="144"/>
        <v>39</v>
      </c>
      <c r="G806">
        <f t="shared" si="145"/>
        <v>154150</v>
      </c>
      <c r="H806" t="str">
        <f t="shared" si="137"/>
        <v>섬광 베기</v>
      </c>
      <c r="I806">
        <f t="shared" si="146"/>
        <v>47</v>
      </c>
      <c r="J806">
        <f t="shared" si="147"/>
        <v>25025</v>
      </c>
      <c r="K806" s="10">
        <v>802</v>
      </c>
      <c r="L806" s="10" t="str">
        <f t="shared" si="148"/>
        <v>39,47</v>
      </c>
      <c r="M806" s="10" t="str">
        <f t="shared" si="149"/>
        <v>1541.5,250.25</v>
      </c>
    </row>
    <row r="807" spans="4:13" x14ac:dyDescent="0.3">
      <c r="D807" s="10">
        <v>803</v>
      </c>
      <c r="E807" t="str">
        <f t="shared" si="136"/>
        <v>금강 베기</v>
      </c>
      <c r="F807">
        <f t="shared" si="144"/>
        <v>43</v>
      </c>
      <c r="G807">
        <f t="shared" si="145"/>
        <v>53050</v>
      </c>
      <c r="H807" t="str">
        <f t="shared" si="137"/>
        <v>태극 베기</v>
      </c>
      <c r="I807">
        <f t="shared" si="146"/>
        <v>55</v>
      </c>
      <c r="J807">
        <f t="shared" si="147"/>
        <v>101.1</v>
      </c>
      <c r="K807" s="10">
        <v>803</v>
      </c>
      <c r="L807" s="10" t="str">
        <f t="shared" si="148"/>
        <v>43,55</v>
      </c>
      <c r="M807" s="10" t="str">
        <f t="shared" si="149"/>
        <v>530.5,1.011</v>
      </c>
    </row>
    <row r="808" spans="4:13" x14ac:dyDescent="0.3">
      <c r="D808" s="10">
        <v>804</v>
      </c>
      <c r="E808" t="str">
        <f t="shared" si="136"/>
        <v>귀살 베기</v>
      </c>
      <c r="F808">
        <f t="shared" si="144"/>
        <v>60</v>
      </c>
      <c r="G808">
        <f t="shared" si="145"/>
        <v>146.09999999999965</v>
      </c>
      <c r="H808" t="str">
        <f t="shared" si="137"/>
        <v>흉수 베기</v>
      </c>
      <c r="I808">
        <f t="shared" si="146"/>
        <v>46</v>
      </c>
      <c r="J808">
        <f t="shared" si="147"/>
        <v>2155</v>
      </c>
      <c r="K808" s="10">
        <v>804</v>
      </c>
      <c r="L808" s="10" t="str">
        <f t="shared" si="148"/>
        <v>60,46</v>
      </c>
      <c r="M808" s="10" t="str">
        <f t="shared" si="149"/>
        <v>1.461,21.55</v>
      </c>
    </row>
    <row r="809" spans="4:13" x14ac:dyDescent="0.3">
      <c r="D809" s="10">
        <v>805</v>
      </c>
      <c r="E809" t="str">
        <f t="shared" si="136"/>
        <v>지옥 베기</v>
      </c>
      <c r="F809">
        <f t="shared" si="144"/>
        <v>35</v>
      </c>
      <c r="G809">
        <f t="shared" si="145"/>
        <v>501000</v>
      </c>
      <c r="H809" t="str">
        <f t="shared" si="137"/>
        <v>신선 베기</v>
      </c>
      <c r="I809">
        <f t="shared" si="146"/>
        <v>54</v>
      </c>
      <c r="J809">
        <f t="shared" si="147"/>
        <v>626</v>
      </c>
      <c r="K809" s="10">
        <v>805</v>
      </c>
      <c r="L809" s="10" t="str">
        <f t="shared" si="148"/>
        <v>35,54</v>
      </c>
      <c r="M809" s="10" t="str">
        <f t="shared" si="149"/>
        <v>5010,6.26</v>
      </c>
    </row>
    <row r="810" spans="4:13" x14ac:dyDescent="0.3">
      <c r="D810" s="10">
        <v>806</v>
      </c>
      <c r="E810" t="str">
        <f t="shared" si="136"/>
        <v>천상 베기</v>
      </c>
      <c r="F810">
        <f t="shared" si="144"/>
        <v>36</v>
      </c>
      <c r="G810">
        <f t="shared" si="145"/>
        <v>255500</v>
      </c>
      <c r="H810" t="str">
        <f t="shared" si="137"/>
        <v>심연 베기</v>
      </c>
      <c r="I810">
        <f t="shared" si="146"/>
        <v>50</v>
      </c>
      <c r="J810">
        <f t="shared" si="147"/>
        <v>7465</v>
      </c>
      <c r="K810" s="10">
        <v>806</v>
      </c>
      <c r="L810" s="10" t="str">
        <f t="shared" si="148"/>
        <v>36,50</v>
      </c>
      <c r="M810" s="10" t="str">
        <f t="shared" si="149"/>
        <v>2555,74.65</v>
      </c>
    </row>
    <row r="811" spans="4:13" x14ac:dyDescent="0.3">
      <c r="D811" s="10">
        <v>807</v>
      </c>
      <c r="E811" t="str">
        <f t="shared" si="136"/>
        <v>귀신 베기</v>
      </c>
      <c r="F811">
        <f t="shared" si="144"/>
        <v>39</v>
      </c>
      <c r="G811">
        <f t="shared" si="145"/>
        <v>154300</v>
      </c>
      <c r="H811" t="str">
        <f t="shared" si="137"/>
        <v>섬광 베기</v>
      </c>
      <c r="I811">
        <f t="shared" si="146"/>
        <v>47</v>
      </c>
      <c r="J811">
        <f t="shared" si="147"/>
        <v>25050</v>
      </c>
      <c r="K811" s="10">
        <v>807</v>
      </c>
      <c r="L811" s="10" t="str">
        <f t="shared" si="148"/>
        <v>39,47</v>
      </c>
      <c r="M811" s="10" t="str">
        <f t="shared" si="149"/>
        <v>1543,250.5</v>
      </c>
    </row>
    <row r="812" spans="4:13" x14ac:dyDescent="0.3">
      <c r="D812" s="10">
        <v>808</v>
      </c>
      <c r="E812" t="str">
        <f t="shared" si="136"/>
        <v>금강 베기</v>
      </c>
      <c r="F812">
        <f t="shared" ref="F812:F845" si="150">VLOOKUP(E812,$Q:$R,2,FALSE)</f>
        <v>43</v>
      </c>
      <c r="G812">
        <f t="shared" ref="G812:G845" si="151">G807+VLOOKUP(E812,$T$20:$U$31,2,FALSE)</f>
        <v>53100</v>
      </c>
      <c r="H812" t="str">
        <f t="shared" si="137"/>
        <v>태극 베기</v>
      </c>
      <c r="I812">
        <f t="shared" ref="I812:I845" si="152">VLOOKUP(H812,$Q:$R,2,FALSE)</f>
        <v>55</v>
      </c>
      <c r="J812">
        <f t="shared" si="147"/>
        <v>101.2</v>
      </c>
      <c r="K812" s="10">
        <v>808</v>
      </c>
      <c r="L812" s="10" t="str">
        <f t="shared" si="148"/>
        <v>43,55</v>
      </c>
      <c r="M812" s="10" t="str">
        <f t="shared" si="149"/>
        <v>531,1.012</v>
      </c>
    </row>
    <row r="813" spans="4:13" x14ac:dyDescent="0.3">
      <c r="D813" s="10">
        <v>809</v>
      </c>
      <c r="E813" t="str">
        <f t="shared" si="136"/>
        <v>귀살 베기</v>
      </c>
      <c r="F813">
        <f t="shared" si="150"/>
        <v>60</v>
      </c>
      <c r="G813">
        <f t="shared" si="151"/>
        <v>146.19999999999965</v>
      </c>
      <c r="H813" t="str">
        <f t="shared" si="137"/>
        <v>천구 베기</v>
      </c>
      <c r="I813">
        <f t="shared" si="152"/>
        <v>61</v>
      </c>
      <c r="J813">
        <f t="shared" si="147"/>
        <v>92.75</v>
      </c>
      <c r="K813" s="10">
        <v>809</v>
      </c>
      <c r="L813" s="10" t="str">
        <f t="shared" si="148"/>
        <v>60,61</v>
      </c>
      <c r="M813" s="10" t="str">
        <f t="shared" si="149"/>
        <v>1.462,0.9275</v>
      </c>
    </row>
    <row r="814" spans="4:13" x14ac:dyDescent="0.3">
      <c r="D814" s="10">
        <v>810</v>
      </c>
      <c r="E814" t="str">
        <f t="shared" si="136"/>
        <v>지옥 베기</v>
      </c>
      <c r="F814">
        <f t="shared" si="150"/>
        <v>35</v>
      </c>
      <c r="G814">
        <f t="shared" si="151"/>
        <v>501500</v>
      </c>
      <c r="H814" t="str">
        <f t="shared" si="137"/>
        <v>신선 베기</v>
      </c>
      <c r="I814">
        <f t="shared" si="152"/>
        <v>54</v>
      </c>
      <c r="J814">
        <f t="shared" si="147"/>
        <v>626.5</v>
      </c>
      <c r="K814" s="10">
        <v>810</v>
      </c>
      <c r="L814" s="10" t="str">
        <f t="shared" si="148"/>
        <v>35,54</v>
      </c>
      <c r="M814" s="10" t="str">
        <f t="shared" si="149"/>
        <v>5015,6.265</v>
      </c>
    </row>
    <row r="815" spans="4:13" x14ac:dyDescent="0.3">
      <c r="D815" s="10">
        <v>811</v>
      </c>
      <c r="E815" t="str">
        <f t="shared" si="136"/>
        <v>천상 베기</v>
      </c>
      <c r="F815">
        <f t="shared" si="150"/>
        <v>36</v>
      </c>
      <c r="G815">
        <f t="shared" si="151"/>
        <v>255750</v>
      </c>
      <c r="H815" t="str">
        <f t="shared" si="137"/>
        <v>심연 베기</v>
      </c>
      <c r="I815">
        <f t="shared" si="152"/>
        <v>50</v>
      </c>
      <c r="J815">
        <f t="shared" si="147"/>
        <v>7472.5</v>
      </c>
      <c r="K815" s="10">
        <v>811</v>
      </c>
      <c r="L815" s="10" t="str">
        <f t="shared" si="148"/>
        <v>36,50</v>
      </c>
      <c r="M815" s="10" t="str">
        <f t="shared" si="149"/>
        <v>2557.5,74.725</v>
      </c>
    </row>
    <row r="816" spans="4:13" x14ac:dyDescent="0.3">
      <c r="D816" s="10">
        <v>812</v>
      </c>
      <c r="E816" t="str">
        <f t="shared" si="136"/>
        <v>귀신 베기</v>
      </c>
      <c r="F816">
        <f t="shared" si="150"/>
        <v>39</v>
      </c>
      <c r="G816">
        <f t="shared" si="151"/>
        <v>154450</v>
      </c>
      <c r="H816" t="str">
        <f t="shared" si="137"/>
        <v>섬광 베기</v>
      </c>
      <c r="I816">
        <f t="shared" si="152"/>
        <v>47</v>
      </c>
      <c r="J816">
        <f t="shared" si="147"/>
        <v>25075</v>
      </c>
      <c r="K816" s="10">
        <v>812</v>
      </c>
      <c r="L816" s="10" t="str">
        <f t="shared" si="148"/>
        <v>39,47</v>
      </c>
      <c r="M816" s="10" t="str">
        <f t="shared" si="149"/>
        <v>1544.5,250.75</v>
      </c>
    </row>
    <row r="817" spans="4:13" x14ac:dyDescent="0.3">
      <c r="D817" s="10">
        <v>813</v>
      </c>
      <c r="E817" t="str">
        <f t="shared" si="136"/>
        <v>금강 베기</v>
      </c>
      <c r="F817">
        <f t="shared" si="150"/>
        <v>43</v>
      </c>
      <c r="G817">
        <f t="shared" si="151"/>
        <v>53150</v>
      </c>
      <c r="H817" t="str">
        <f t="shared" si="137"/>
        <v>태극 베기</v>
      </c>
      <c r="I817">
        <f t="shared" si="152"/>
        <v>55</v>
      </c>
      <c r="J817">
        <f t="shared" si="147"/>
        <v>101.3</v>
      </c>
      <c r="K817" s="10">
        <v>813</v>
      </c>
      <c r="L817" s="10" t="str">
        <f t="shared" si="148"/>
        <v>43,55</v>
      </c>
      <c r="M817" s="10" t="str">
        <f t="shared" si="149"/>
        <v>531.5,1.013</v>
      </c>
    </row>
    <row r="818" spans="4:13" x14ac:dyDescent="0.3">
      <c r="D818" s="10">
        <v>814</v>
      </c>
      <c r="E818" t="str">
        <f t="shared" si="136"/>
        <v>귀살 베기</v>
      </c>
      <c r="F818">
        <f t="shared" si="150"/>
        <v>60</v>
      </c>
      <c r="G818">
        <f t="shared" si="151"/>
        <v>146.29999999999964</v>
      </c>
      <c r="H818" t="str">
        <f t="shared" si="137"/>
        <v>신수 베기</v>
      </c>
      <c r="I818">
        <f t="shared" si="152"/>
        <v>42</v>
      </c>
      <c r="J818">
        <f t="shared" si="147"/>
        <v>22050</v>
      </c>
      <c r="K818" s="10">
        <v>814</v>
      </c>
      <c r="L818" s="10" t="str">
        <f t="shared" si="148"/>
        <v>60,42</v>
      </c>
      <c r="M818" s="10" t="str">
        <f t="shared" si="149"/>
        <v>1.463,220.5</v>
      </c>
    </row>
    <row r="819" spans="4:13" x14ac:dyDescent="0.3">
      <c r="D819" s="10">
        <v>815</v>
      </c>
      <c r="E819" t="str">
        <f t="shared" si="136"/>
        <v>지옥 베기</v>
      </c>
      <c r="F819">
        <f t="shared" si="150"/>
        <v>35</v>
      </c>
      <c r="G819">
        <f t="shared" si="151"/>
        <v>502000</v>
      </c>
      <c r="H819" t="str">
        <f t="shared" si="137"/>
        <v>신선 베기</v>
      </c>
      <c r="I819">
        <f t="shared" si="152"/>
        <v>54</v>
      </c>
      <c r="J819">
        <f t="shared" si="147"/>
        <v>627</v>
      </c>
      <c r="K819" s="10">
        <v>815</v>
      </c>
      <c r="L819" s="10" t="str">
        <f t="shared" si="148"/>
        <v>35,54</v>
      </c>
      <c r="M819" s="10" t="str">
        <f t="shared" si="149"/>
        <v>5020,6.27</v>
      </c>
    </row>
    <row r="820" spans="4:13" x14ac:dyDescent="0.3">
      <c r="D820" s="10">
        <v>816</v>
      </c>
      <c r="E820" t="str">
        <f t="shared" si="136"/>
        <v>천상 베기</v>
      </c>
      <c r="F820">
        <f t="shared" si="150"/>
        <v>36</v>
      </c>
      <c r="G820">
        <f t="shared" si="151"/>
        <v>256000</v>
      </c>
      <c r="H820" t="str">
        <f t="shared" si="137"/>
        <v>심연 베기</v>
      </c>
      <c r="I820">
        <f t="shared" si="152"/>
        <v>50</v>
      </c>
      <c r="J820">
        <f t="shared" si="147"/>
        <v>7480</v>
      </c>
      <c r="K820" s="10">
        <v>816</v>
      </c>
      <c r="L820" s="10" t="str">
        <f t="shared" si="148"/>
        <v>36,50</v>
      </c>
      <c r="M820" s="10" t="str">
        <f t="shared" si="149"/>
        <v>2560,74.8</v>
      </c>
    </row>
    <row r="821" spans="4:13" x14ac:dyDescent="0.3">
      <c r="D821" s="10">
        <v>817</v>
      </c>
      <c r="E821" t="str">
        <f t="shared" si="136"/>
        <v>귀신 베기</v>
      </c>
      <c r="F821">
        <f t="shared" si="150"/>
        <v>39</v>
      </c>
      <c r="G821">
        <f t="shared" si="151"/>
        <v>154600</v>
      </c>
      <c r="H821" t="str">
        <f t="shared" si="137"/>
        <v>섬광 베기</v>
      </c>
      <c r="I821">
        <f t="shared" si="152"/>
        <v>47</v>
      </c>
      <c r="J821">
        <f t="shared" si="147"/>
        <v>25100</v>
      </c>
      <c r="K821" s="10">
        <v>817</v>
      </c>
      <c r="L821" s="10" t="str">
        <f t="shared" si="148"/>
        <v>39,47</v>
      </c>
      <c r="M821" s="10" t="str">
        <f t="shared" si="149"/>
        <v>1546,251</v>
      </c>
    </row>
    <row r="822" spans="4:13" x14ac:dyDescent="0.3">
      <c r="D822" s="10">
        <v>818</v>
      </c>
      <c r="E822" t="str">
        <f t="shared" si="136"/>
        <v>금강 베기</v>
      </c>
      <c r="F822">
        <f t="shared" si="150"/>
        <v>43</v>
      </c>
      <c r="G822">
        <f t="shared" si="151"/>
        <v>53200</v>
      </c>
      <c r="H822" t="str">
        <f t="shared" si="137"/>
        <v>태극 베기</v>
      </c>
      <c r="I822">
        <f t="shared" si="152"/>
        <v>55</v>
      </c>
      <c r="J822">
        <f t="shared" si="147"/>
        <v>101.4</v>
      </c>
      <c r="K822" s="10">
        <v>818</v>
      </c>
      <c r="L822" s="10" t="str">
        <f t="shared" si="148"/>
        <v>43,55</v>
      </c>
      <c r="M822" s="10" t="str">
        <f t="shared" si="149"/>
        <v>532,1.014</v>
      </c>
    </row>
    <row r="823" spans="4:13" x14ac:dyDescent="0.3">
      <c r="D823" s="10">
        <v>819</v>
      </c>
      <c r="E823" t="str">
        <f t="shared" ref="E823:E886" si="153">E818</f>
        <v>귀살 베기</v>
      </c>
      <c r="F823">
        <f t="shared" si="150"/>
        <v>60</v>
      </c>
      <c r="G823">
        <f t="shared" si="151"/>
        <v>146.39999999999964</v>
      </c>
      <c r="H823" t="str">
        <f t="shared" si="137"/>
        <v>흉수 베기</v>
      </c>
      <c r="I823">
        <f t="shared" si="152"/>
        <v>46</v>
      </c>
      <c r="J823">
        <f t="shared" si="147"/>
        <v>2160</v>
      </c>
      <c r="K823" s="10">
        <v>819</v>
      </c>
      <c r="L823" s="10" t="str">
        <f t="shared" si="148"/>
        <v>60,46</v>
      </c>
      <c r="M823" s="10" t="str">
        <f t="shared" si="149"/>
        <v>1.464,21.6</v>
      </c>
    </row>
    <row r="824" spans="4:13" x14ac:dyDescent="0.3">
      <c r="D824" s="10">
        <v>820</v>
      </c>
      <c r="E824" t="str">
        <f t="shared" si="153"/>
        <v>지옥 베기</v>
      </c>
      <c r="F824">
        <f t="shared" si="150"/>
        <v>35</v>
      </c>
      <c r="G824">
        <f t="shared" si="151"/>
        <v>502500</v>
      </c>
      <c r="H824" t="str">
        <f t="shared" si="137"/>
        <v>신선 베기</v>
      </c>
      <c r="I824">
        <f t="shared" si="152"/>
        <v>54</v>
      </c>
      <c r="J824">
        <f t="shared" si="147"/>
        <v>627.5</v>
      </c>
      <c r="K824" s="10">
        <v>820</v>
      </c>
      <c r="L824" s="10" t="str">
        <f t="shared" si="148"/>
        <v>35,54</v>
      </c>
      <c r="M824" s="10" t="str">
        <f t="shared" si="149"/>
        <v>5025,6.275</v>
      </c>
    </row>
    <row r="825" spans="4:13" x14ac:dyDescent="0.3">
      <c r="D825" s="10">
        <v>821</v>
      </c>
      <c r="E825" t="str">
        <f t="shared" si="153"/>
        <v>천상 베기</v>
      </c>
      <c r="F825">
        <f t="shared" si="150"/>
        <v>36</v>
      </c>
      <c r="G825">
        <f t="shared" si="151"/>
        <v>256250</v>
      </c>
      <c r="H825" t="str">
        <f t="shared" si="137"/>
        <v>심연 베기</v>
      </c>
      <c r="I825">
        <f t="shared" si="152"/>
        <v>50</v>
      </c>
      <c r="J825">
        <f t="shared" si="147"/>
        <v>7487.5</v>
      </c>
      <c r="K825" s="10">
        <v>821</v>
      </c>
      <c r="L825" s="10" t="str">
        <f t="shared" si="148"/>
        <v>36,50</v>
      </c>
      <c r="M825" s="10" t="str">
        <f t="shared" si="149"/>
        <v>2562.5,74.875</v>
      </c>
    </row>
    <row r="826" spans="4:13" x14ac:dyDescent="0.3">
      <c r="D826" s="10">
        <v>822</v>
      </c>
      <c r="E826" t="str">
        <f t="shared" si="153"/>
        <v>귀신 베기</v>
      </c>
      <c r="F826">
        <f t="shared" si="150"/>
        <v>39</v>
      </c>
      <c r="G826">
        <f t="shared" si="151"/>
        <v>154750</v>
      </c>
      <c r="H826" t="str">
        <f t="shared" si="137"/>
        <v>섬광 베기</v>
      </c>
      <c r="I826">
        <f t="shared" si="152"/>
        <v>47</v>
      </c>
      <c r="J826">
        <f t="shared" si="147"/>
        <v>25125</v>
      </c>
      <c r="K826" s="10">
        <v>822</v>
      </c>
      <c r="L826" s="10" t="str">
        <f t="shared" si="148"/>
        <v>39,47</v>
      </c>
      <c r="M826" s="10" t="str">
        <f t="shared" si="149"/>
        <v>1547.5,251.25</v>
      </c>
    </row>
    <row r="827" spans="4:13" x14ac:dyDescent="0.3">
      <c r="D827" s="10">
        <v>823</v>
      </c>
      <c r="E827" t="str">
        <f t="shared" si="153"/>
        <v>금강 베기</v>
      </c>
      <c r="F827">
        <f t="shared" si="150"/>
        <v>43</v>
      </c>
      <c r="G827">
        <f t="shared" si="151"/>
        <v>53250</v>
      </c>
      <c r="H827" t="str">
        <f t="shared" si="137"/>
        <v>태극 베기</v>
      </c>
      <c r="I827">
        <f t="shared" si="152"/>
        <v>55</v>
      </c>
      <c r="J827">
        <f t="shared" si="147"/>
        <v>101.5</v>
      </c>
      <c r="K827" s="10">
        <v>823</v>
      </c>
      <c r="L827" s="10" t="str">
        <f t="shared" si="148"/>
        <v>43,55</v>
      </c>
      <c r="M827" s="10" t="str">
        <f t="shared" si="149"/>
        <v>532.5,1.015</v>
      </c>
    </row>
    <row r="828" spans="4:13" x14ac:dyDescent="0.3">
      <c r="D828" s="10">
        <v>824</v>
      </c>
      <c r="E828" t="str">
        <f t="shared" si="153"/>
        <v>귀살 베기</v>
      </c>
      <c r="F828">
        <f t="shared" si="150"/>
        <v>60</v>
      </c>
      <c r="G828">
        <f t="shared" si="151"/>
        <v>146.49999999999963</v>
      </c>
      <c r="H828" t="str">
        <f t="shared" si="137"/>
        <v>천구 베기</v>
      </c>
      <c r="I828">
        <f t="shared" si="152"/>
        <v>61</v>
      </c>
      <c r="J828">
        <f t="shared" si="147"/>
        <v>93</v>
      </c>
      <c r="K828" s="10">
        <v>824</v>
      </c>
      <c r="L828" s="10" t="str">
        <f t="shared" si="148"/>
        <v>60,61</v>
      </c>
      <c r="M828" s="10" t="str">
        <f t="shared" si="149"/>
        <v>1.465,0.93</v>
      </c>
    </row>
    <row r="829" spans="4:13" x14ac:dyDescent="0.3">
      <c r="D829" s="10">
        <v>825</v>
      </c>
      <c r="E829" t="str">
        <f t="shared" si="153"/>
        <v>지옥 베기</v>
      </c>
      <c r="F829">
        <f t="shared" si="150"/>
        <v>35</v>
      </c>
      <c r="G829">
        <f t="shared" si="151"/>
        <v>503000</v>
      </c>
      <c r="H829" t="str">
        <f t="shared" si="137"/>
        <v>신선 베기</v>
      </c>
      <c r="I829">
        <f t="shared" si="152"/>
        <v>54</v>
      </c>
      <c r="J829">
        <f t="shared" si="147"/>
        <v>628</v>
      </c>
      <c r="K829" s="10">
        <v>825</v>
      </c>
      <c r="L829" s="10" t="str">
        <f t="shared" si="148"/>
        <v>35,54</v>
      </c>
      <c r="M829" s="10" t="str">
        <f t="shared" si="149"/>
        <v>5030,6.28</v>
      </c>
    </row>
    <row r="830" spans="4:13" x14ac:dyDescent="0.3">
      <c r="D830" s="10">
        <v>826</v>
      </c>
      <c r="E830" t="str">
        <f t="shared" si="153"/>
        <v>천상 베기</v>
      </c>
      <c r="F830">
        <f t="shared" si="150"/>
        <v>36</v>
      </c>
      <c r="G830">
        <f t="shared" si="151"/>
        <v>256500</v>
      </c>
      <c r="H830" t="str">
        <f t="shared" si="137"/>
        <v>심연 베기</v>
      </c>
      <c r="I830">
        <f t="shared" si="152"/>
        <v>50</v>
      </c>
      <c r="J830">
        <f t="shared" si="147"/>
        <v>7495</v>
      </c>
      <c r="K830" s="10">
        <v>826</v>
      </c>
      <c r="L830" s="10" t="str">
        <f t="shared" si="148"/>
        <v>36,50</v>
      </c>
      <c r="M830" s="10" t="str">
        <f t="shared" si="149"/>
        <v>2565,74.95</v>
      </c>
    </row>
    <row r="831" spans="4:13" x14ac:dyDescent="0.3">
      <c r="D831" s="10">
        <v>827</v>
      </c>
      <c r="E831" t="str">
        <f t="shared" si="153"/>
        <v>귀신 베기</v>
      </c>
      <c r="F831">
        <f t="shared" si="150"/>
        <v>39</v>
      </c>
      <c r="G831">
        <f t="shared" si="151"/>
        <v>154900</v>
      </c>
      <c r="H831" t="str">
        <f t="shared" si="137"/>
        <v>섬광 베기</v>
      </c>
      <c r="I831">
        <f t="shared" si="152"/>
        <v>47</v>
      </c>
      <c r="J831">
        <f t="shared" si="147"/>
        <v>25150</v>
      </c>
      <c r="K831" s="10">
        <v>827</v>
      </c>
      <c r="L831" s="10" t="str">
        <f t="shared" si="148"/>
        <v>39,47</v>
      </c>
      <c r="M831" s="10" t="str">
        <f t="shared" si="149"/>
        <v>1549,251.5</v>
      </c>
    </row>
    <row r="832" spans="4:13" x14ac:dyDescent="0.3">
      <c r="D832" s="10">
        <v>828</v>
      </c>
      <c r="E832" t="str">
        <f t="shared" si="153"/>
        <v>금강 베기</v>
      </c>
      <c r="F832">
        <f t="shared" si="150"/>
        <v>43</v>
      </c>
      <c r="G832">
        <f t="shared" si="151"/>
        <v>53300</v>
      </c>
      <c r="H832" t="str">
        <f t="shared" si="137"/>
        <v>태극 베기</v>
      </c>
      <c r="I832">
        <f t="shared" si="152"/>
        <v>55</v>
      </c>
      <c r="J832">
        <f t="shared" si="147"/>
        <v>101.6</v>
      </c>
      <c r="K832" s="10">
        <v>828</v>
      </c>
      <c r="L832" s="10" t="str">
        <f t="shared" si="148"/>
        <v>43,55</v>
      </c>
      <c r="M832" s="10" t="str">
        <f t="shared" si="149"/>
        <v>533,1.016</v>
      </c>
    </row>
    <row r="833" spans="4:13" x14ac:dyDescent="0.3">
      <c r="D833" s="10">
        <v>829</v>
      </c>
      <c r="E833" t="str">
        <f t="shared" si="153"/>
        <v>귀살 베기</v>
      </c>
      <c r="F833">
        <f t="shared" si="150"/>
        <v>60</v>
      </c>
      <c r="G833">
        <f t="shared" si="151"/>
        <v>146.59999999999962</v>
      </c>
      <c r="H833" t="str">
        <f t="shared" ref="H833:H896" si="154">H818</f>
        <v>신수 베기</v>
      </c>
      <c r="I833">
        <f t="shared" si="152"/>
        <v>42</v>
      </c>
      <c r="J833">
        <f t="shared" si="147"/>
        <v>22100</v>
      </c>
      <c r="K833" s="10">
        <v>829</v>
      </c>
      <c r="L833" s="10" t="str">
        <f t="shared" si="148"/>
        <v>60,42</v>
      </c>
      <c r="M833" s="10" t="str">
        <f t="shared" si="149"/>
        <v>1.466,221</v>
      </c>
    </row>
    <row r="834" spans="4:13" x14ac:dyDescent="0.3">
      <c r="D834" s="10">
        <v>830</v>
      </c>
      <c r="E834" t="str">
        <f t="shared" si="153"/>
        <v>지옥 베기</v>
      </c>
      <c r="F834">
        <f t="shared" si="150"/>
        <v>35</v>
      </c>
      <c r="G834">
        <f t="shared" si="151"/>
        <v>503500</v>
      </c>
      <c r="H834" t="str">
        <f t="shared" si="154"/>
        <v>신선 베기</v>
      </c>
      <c r="I834">
        <f t="shared" si="152"/>
        <v>54</v>
      </c>
      <c r="J834">
        <f t="shared" si="147"/>
        <v>628.5</v>
      </c>
      <c r="K834" s="10">
        <v>830</v>
      </c>
      <c r="L834" s="10" t="str">
        <f t="shared" si="148"/>
        <v>35,54</v>
      </c>
      <c r="M834" s="10" t="str">
        <f t="shared" si="149"/>
        <v>5035,6.285</v>
      </c>
    </row>
    <row r="835" spans="4:13" x14ac:dyDescent="0.3">
      <c r="D835" s="10">
        <v>831</v>
      </c>
      <c r="E835" t="str">
        <f t="shared" si="153"/>
        <v>천상 베기</v>
      </c>
      <c r="F835">
        <f t="shared" si="150"/>
        <v>36</v>
      </c>
      <c r="G835">
        <f t="shared" si="151"/>
        <v>256750</v>
      </c>
      <c r="H835" t="str">
        <f t="shared" si="154"/>
        <v>심연 베기</v>
      </c>
      <c r="I835">
        <f t="shared" si="152"/>
        <v>50</v>
      </c>
      <c r="J835">
        <f t="shared" si="147"/>
        <v>7502.5</v>
      </c>
      <c r="K835" s="10">
        <v>831</v>
      </c>
      <c r="L835" s="10" t="str">
        <f t="shared" si="148"/>
        <v>36,50</v>
      </c>
      <c r="M835" s="10" t="str">
        <f t="shared" si="149"/>
        <v>2567.5,75.025</v>
      </c>
    </row>
    <row r="836" spans="4:13" x14ac:dyDescent="0.3">
      <c r="D836" s="10">
        <v>832</v>
      </c>
      <c r="E836" t="str">
        <f t="shared" si="153"/>
        <v>귀신 베기</v>
      </c>
      <c r="F836">
        <f t="shared" si="150"/>
        <v>39</v>
      </c>
      <c r="G836">
        <f t="shared" si="151"/>
        <v>155050</v>
      </c>
      <c r="H836" t="str">
        <f t="shared" si="154"/>
        <v>섬광 베기</v>
      </c>
      <c r="I836">
        <f t="shared" si="152"/>
        <v>47</v>
      </c>
      <c r="J836">
        <f t="shared" si="147"/>
        <v>25175</v>
      </c>
      <c r="K836" s="10">
        <v>832</v>
      </c>
      <c r="L836" s="10" t="str">
        <f t="shared" si="148"/>
        <v>39,47</v>
      </c>
      <c r="M836" s="10" t="str">
        <f t="shared" si="149"/>
        <v>1550.5,251.75</v>
      </c>
    </row>
    <row r="837" spans="4:13" x14ac:dyDescent="0.3">
      <c r="D837" s="10">
        <v>833</v>
      </c>
      <c r="E837" t="str">
        <f t="shared" si="153"/>
        <v>금강 베기</v>
      </c>
      <c r="F837">
        <f t="shared" si="150"/>
        <v>43</v>
      </c>
      <c r="G837">
        <f t="shared" si="151"/>
        <v>53350</v>
      </c>
      <c r="H837" t="str">
        <f t="shared" si="154"/>
        <v>태극 베기</v>
      </c>
      <c r="I837">
        <f t="shared" si="152"/>
        <v>55</v>
      </c>
      <c r="J837">
        <f t="shared" si="147"/>
        <v>101.7</v>
      </c>
      <c r="K837" s="10">
        <v>833</v>
      </c>
      <c r="L837" s="10" t="str">
        <f t="shared" si="148"/>
        <v>43,55</v>
      </c>
      <c r="M837" s="10" t="str">
        <f t="shared" si="149"/>
        <v>533.5,1.017</v>
      </c>
    </row>
    <row r="838" spans="4:13" x14ac:dyDescent="0.3">
      <c r="D838" s="10">
        <v>834</v>
      </c>
      <c r="E838" t="str">
        <f t="shared" si="153"/>
        <v>귀살 베기</v>
      </c>
      <c r="F838">
        <f t="shared" si="150"/>
        <v>60</v>
      </c>
      <c r="G838">
        <f t="shared" si="151"/>
        <v>146.69999999999962</v>
      </c>
      <c r="H838" t="str">
        <f t="shared" si="154"/>
        <v>흉수 베기</v>
      </c>
      <c r="I838">
        <f t="shared" si="152"/>
        <v>46</v>
      </c>
      <c r="J838">
        <f t="shared" si="147"/>
        <v>2165</v>
      </c>
      <c r="K838" s="10">
        <v>834</v>
      </c>
      <c r="L838" s="10" t="str">
        <f t="shared" si="148"/>
        <v>60,46</v>
      </c>
      <c r="M838" s="10" t="str">
        <f t="shared" si="149"/>
        <v>1.467,21.65</v>
      </c>
    </row>
    <row r="839" spans="4:13" x14ac:dyDescent="0.3">
      <c r="D839" s="10">
        <v>835</v>
      </c>
      <c r="E839" t="str">
        <f t="shared" si="153"/>
        <v>지옥 베기</v>
      </c>
      <c r="F839">
        <f t="shared" si="150"/>
        <v>35</v>
      </c>
      <c r="G839">
        <f t="shared" si="151"/>
        <v>504000</v>
      </c>
      <c r="H839" t="str">
        <f t="shared" si="154"/>
        <v>신선 베기</v>
      </c>
      <c r="I839">
        <f t="shared" si="152"/>
        <v>54</v>
      </c>
      <c r="J839">
        <f t="shared" ref="J839:J902" si="155">ROUNDUP(IF(I839=42,J824+$U$23,IF(I839=46,J824+$U$24,IF(I839=61,J824+$U$30,J834+VLOOKUP(H839,$T$20:$U$31,2,FALSE)))),2)</f>
        <v>629</v>
      </c>
      <c r="K839" s="10">
        <v>835</v>
      </c>
      <c r="L839" s="10" t="str">
        <f t="shared" ref="L839:L902" si="156">IF(H839=0,F839&amp;",-1",F839&amp;","&amp;I839)</f>
        <v>35,54</v>
      </c>
      <c r="M839" s="10" t="str">
        <f t="shared" ref="M839:M902" si="157">IF(H839=0,G839/100&amp;","&amp;0,G839/100&amp;","&amp;J839/100)</f>
        <v>5040,6.29</v>
      </c>
    </row>
    <row r="840" spans="4:13" x14ac:dyDescent="0.3">
      <c r="D840" s="10">
        <v>836</v>
      </c>
      <c r="E840" t="str">
        <f t="shared" si="153"/>
        <v>천상 베기</v>
      </c>
      <c r="F840">
        <f t="shared" si="150"/>
        <v>36</v>
      </c>
      <c r="G840">
        <f t="shared" si="151"/>
        <v>257000</v>
      </c>
      <c r="H840" t="str">
        <f t="shared" si="154"/>
        <v>심연 베기</v>
      </c>
      <c r="I840">
        <f t="shared" si="152"/>
        <v>50</v>
      </c>
      <c r="J840">
        <f t="shared" si="155"/>
        <v>7510</v>
      </c>
      <c r="K840" s="10">
        <v>836</v>
      </c>
      <c r="L840" s="10" t="str">
        <f t="shared" si="156"/>
        <v>36,50</v>
      </c>
      <c r="M840" s="10" t="str">
        <f t="shared" si="157"/>
        <v>2570,75.1</v>
      </c>
    </row>
    <row r="841" spans="4:13" x14ac:dyDescent="0.3">
      <c r="D841" s="10">
        <v>837</v>
      </c>
      <c r="E841" t="str">
        <f t="shared" si="153"/>
        <v>귀신 베기</v>
      </c>
      <c r="F841">
        <f t="shared" si="150"/>
        <v>39</v>
      </c>
      <c r="G841">
        <f t="shared" si="151"/>
        <v>155200</v>
      </c>
      <c r="H841" t="str">
        <f t="shared" si="154"/>
        <v>섬광 베기</v>
      </c>
      <c r="I841">
        <f t="shared" si="152"/>
        <v>47</v>
      </c>
      <c r="J841">
        <f t="shared" si="155"/>
        <v>25200</v>
      </c>
      <c r="K841" s="10">
        <v>837</v>
      </c>
      <c r="L841" s="10" t="str">
        <f t="shared" si="156"/>
        <v>39,47</v>
      </c>
      <c r="M841" s="10" t="str">
        <f t="shared" si="157"/>
        <v>1552,252</v>
      </c>
    </row>
    <row r="842" spans="4:13" x14ac:dyDescent="0.3">
      <c r="D842" s="10">
        <v>838</v>
      </c>
      <c r="E842" t="str">
        <f t="shared" si="153"/>
        <v>금강 베기</v>
      </c>
      <c r="F842">
        <f t="shared" si="150"/>
        <v>43</v>
      </c>
      <c r="G842">
        <f t="shared" si="151"/>
        <v>53400</v>
      </c>
      <c r="H842" t="str">
        <f t="shared" si="154"/>
        <v>태극 베기</v>
      </c>
      <c r="I842">
        <f t="shared" si="152"/>
        <v>55</v>
      </c>
      <c r="J842">
        <f t="shared" si="155"/>
        <v>101.8</v>
      </c>
      <c r="K842" s="10">
        <v>838</v>
      </c>
      <c r="L842" s="10" t="str">
        <f t="shared" si="156"/>
        <v>43,55</v>
      </c>
      <c r="M842" s="10" t="str">
        <f t="shared" si="157"/>
        <v>534,1.018</v>
      </c>
    </row>
    <row r="843" spans="4:13" x14ac:dyDescent="0.3">
      <c r="D843" s="10">
        <v>839</v>
      </c>
      <c r="E843" t="str">
        <f t="shared" si="153"/>
        <v>귀살 베기</v>
      </c>
      <c r="F843">
        <f t="shared" si="150"/>
        <v>60</v>
      </c>
      <c r="G843">
        <f t="shared" si="151"/>
        <v>146.79999999999961</v>
      </c>
      <c r="H843" t="str">
        <f t="shared" si="154"/>
        <v>천구 베기</v>
      </c>
      <c r="I843">
        <f t="shared" si="152"/>
        <v>61</v>
      </c>
      <c r="J843">
        <f t="shared" si="155"/>
        <v>93.25</v>
      </c>
      <c r="K843" s="10">
        <v>839</v>
      </c>
      <c r="L843" s="10" t="str">
        <f t="shared" si="156"/>
        <v>60,61</v>
      </c>
      <c r="M843" s="10" t="str">
        <f t="shared" si="157"/>
        <v>1.468,0.9325</v>
      </c>
    </row>
    <row r="844" spans="4:13" x14ac:dyDescent="0.3">
      <c r="D844" s="10">
        <v>840</v>
      </c>
      <c r="E844" t="str">
        <f t="shared" si="153"/>
        <v>지옥 베기</v>
      </c>
      <c r="F844">
        <f t="shared" si="150"/>
        <v>35</v>
      </c>
      <c r="G844">
        <f t="shared" si="151"/>
        <v>504500</v>
      </c>
      <c r="H844" t="str">
        <f t="shared" si="154"/>
        <v>신선 베기</v>
      </c>
      <c r="I844">
        <f t="shared" si="152"/>
        <v>54</v>
      </c>
      <c r="J844">
        <f t="shared" si="155"/>
        <v>629.5</v>
      </c>
      <c r="K844" s="10">
        <v>840</v>
      </c>
      <c r="L844" s="10" t="str">
        <f t="shared" si="156"/>
        <v>35,54</v>
      </c>
      <c r="M844" s="10" t="str">
        <f t="shared" si="157"/>
        <v>5045,6.295</v>
      </c>
    </row>
    <row r="845" spans="4:13" x14ac:dyDescent="0.3">
      <c r="D845" s="10">
        <v>841</v>
      </c>
      <c r="E845" t="str">
        <f t="shared" si="153"/>
        <v>천상 베기</v>
      </c>
      <c r="F845">
        <f t="shared" si="150"/>
        <v>36</v>
      </c>
      <c r="G845">
        <f t="shared" si="151"/>
        <v>257250</v>
      </c>
      <c r="H845" t="str">
        <f t="shared" si="154"/>
        <v>심연 베기</v>
      </c>
      <c r="I845">
        <f t="shared" si="152"/>
        <v>50</v>
      </c>
      <c r="J845">
        <f t="shared" si="155"/>
        <v>7517.5</v>
      </c>
      <c r="K845" s="10">
        <v>841</v>
      </c>
      <c r="L845" s="10" t="str">
        <f t="shared" si="156"/>
        <v>36,50</v>
      </c>
      <c r="M845" s="10" t="str">
        <f t="shared" si="157"/>
        <v>2572.5,75.175</v>
      </c>
    </row>
    <row r="846" spans="4:13" x14ac:dyDescent="0.3">
      <c r="D846" s="10">
        <v>842</v>
      </c>
      <c r="E846" t="str">
        <f t="shared" si="153"/>
        <v>귀신 베기</v>
      </c>
      <c r="F846">
        <f t="shared" ref="F846:F904" si="158">VLOOKUP(E846,$Q:$R,2,FALSE)</f>
        <v>39</v>
      </c>
      <c r="G846">
        <f t="shared" ref="G846:G904" si="159">G841+VLOOKUP(E846,$T$20:$U$31,2,FALSE)</f>
        <v>155350</v>
      </c>
      <c r="H846" t="str">
        <f t="shared" si="154"/>
        <v>섬광 베기</v>
      </c>
      <c r="I846">
        <f t="shared" ref="I846:I904" si="160">VLOOKUP(H846,$Q:$R,2,FALSE)</f>
        <v>47</v>
      </c>
      <c r="J846">
        <f t="shared" si="155"/>
        <v>25225</v>
      </c>
      <c r="K846" s="10">
        <v>842</v>
      </c>
      <c r="L846" s="10" t="str">
        <f t="shared" si="156"/>
        <v>39,47</v>
      </c>
      <c r="M846" s="10" t="str">
        <f t="shared" si="157"/>
        <v>1553.5,252.25</v>
      </c>
    </row>
    <row r="847" spans="4:13" x14ac:dyDescent="0.3">
      <c r="D847" s="10">
        <v>843</v>
      </c>
      <c r="E847" t="str">
        <f t="shared" si="153"/>
        <v>금강 베기</v>
      </c>
      <c r="F847">
        <f t="shared" si="158"/>
        <v>43</v>
      </c>
      <c r="G847">
        <f t="shared" si="159"/>
        <v>53450</v>
      </c>
      <c r="H847" t="str">
        <f t="shared" si="154"/>
        <v>태극 베기</v>
      </c>
      <c r="I847">
        <f t="shared" si="160"/>
        <v>55</v>
      </c>
      <c r="J847">
        <f t="shared" si="155"/>
        <v>101.9</v>
      </c>
      <c r="K847" s="10">
        <v>843</v>
      </c>
      <c r="L847" s="10" t="str">
        <f t="shared" si="156"/>
        <v>43,55</v>
      </c>
      <c r="M847" s="10" t="str">
        <f t="shared" si="157"/>
        <v>534.5,1.019</v>
      </c>
    </row>
    <row r="848" spans="4:13" x14ac:dyDescent="0.3">
      <c r="D848" s="10">
        <v>844</v>
      </c>
      <c r="E848" t="str">
        <f t="shared" si="153"/>
        <v>귀살 베기</v>
      </c>
      <c r="F848">
        <f t="shared" si="158"/>
        <v>60</v>
      </c>
      <c r="G848">
        <f t="shared" si="159"/>
        <v>146.89999999999961</v>
      </c>
      <c r="H848" t="str">
        <f t="shared" si="154"/>
        <v>신수 베기</v>
      </c>
      <c r="I848">
        <f t="shared" si="160"/>
        <v>42</v>
      </c>
      <c r="J848">
        <f t="shared" si="155"/>
        <v>22150</v>
      </c>
      <c r="K848" s="10">
        <v>844</v>
      </c>
      <c r="L848" s="10" t="str">
        <f t="shared" si="156"/>
        <v>60,42</v>
      </c>
      <c r="M848" s="10" t="str">
        <f t="shared" si="157"/>
        <v>1.469,221.5</v>
      </c>
    </row>
    <row r="849" spans="4:13" x14ac:dyDescent="0.3">
      <c r="D849" s="10">
        <v>845</v>
      </c>
      <c r="E849" t="str">
        <f t="shared" si="153"/>
        <v>지옥 베기</v>
      </c>
      <c r="F849">
        <f t="shared" si="158"/>
        <v>35</v>
      </c>
      <c r="G849">
        <f t="shared" si="159"/>
        <v>505000</v>
      </c>
      <c r="H849" t="str">
        <f t="shared" si="154"/>
        <v>신선 베기</v>
      </c>
      <c r="I849">
        <f t="shared" si="160"/>
        <v>54</v>
      </c>
      <c r="J849">
        <f t="shared" si="155"/>
        <v>630</v>
      </c>
      <c r="K849" s="10">
        <v>845</v>
      </c>
      <c r="L849" s="10" t="str">
        <f t="shared" si="156"/>
        <v>35,54</v>
      </c>
      <c r="M849" s="10" t="str">
        <f t="shared" si="157"/>
        <v>5050,6.3</v>
      </c>
    </row>
    <row r="850" spans="4:13" x14ac:dyDescent="0.3">
      <c r="D850" s="10">
        <v>846</v>
      </c>
      <c r="E850" t="str">
        <f t="shared" si="153"/>
        <v>천상 베기</v>
      </c>
      <c r="F850">
        <f t="shared" si="158"/>
        <v>36</v>
      </c>
      <c r="G850">
        <f t="shared" si="159"/>
        <v>257500</v>
      </c>
      <c r="H850" t="str">
        <f t="shared" si="154"/>
        <v>심연 베기</v>
      </c>
      <c r="I850">
        <f t="shared" si="160"/>
        <v>50</v>
      </c>
      <c r="J850">
        <f t="shared" si="155"/>
        <v>7525</v>
      </c>
      <c r="K850" s="10">
        <v>846</v>
      </c>
      <c r="L850" s="10" t="str">
        <f t="shared" si="156"/>
        <v>36,50</v>
      </c>
      <c r="M850" s="10" t="str">
        <f t="shared" si="157"/>
        <v>2575,75.25</v>
      </c>
    </row>
    <row r="851" spans="4:13" x14ac:dyDescent="0.3">
      <c r="D851" s="10">
        <v>847</v>
      </c>
      <c r="E851" t="str">
        <f t="shared" si="153"/>
        <v>귀신 베기</v>
      </c>
      <c r="F851">
        <f t="shared" si="158"/>
        <v>39</v>
      </c>
      <c r="G851">
        <f t="shared" si="159"/>
        <v>155500</v>
      </c>
      <c r="H851" t="str">
        <f t="shared" si="154"/>
        <v>섬광 베기</v>
      </c>
      <c r="I851">
        <f t="shared" si="160"/>
        <v>47</v>
      </c>
      <c r="J851">
        <f t="shared" si="155"/>
        <v>25250</v>
      </c>
      <c r="K851" s="10">
        <v>847</v>
      </c>
      <c r="L851" s="10" t="str">
        <f t="shared" si="156"/>
        <v>39,47</v>
      </c>
      <c r="M851" s="10" t="str">
        <f t="shared" si="157"/>
        <v>1555,252.5</v>
      </c>
    </row>
    <row r="852" spans="4:13" x14ac:dyDescent="0.3">
      <c r="D852" s="10">
        <v>848</v>
      </c>
      <c r="E852" t="str">
        <f t="shared" si="153"/>
        <v>금강 베기</v>
      </c>
      <c r="F852">
        <f t="shared" si="158"/>
        <v>43</v>
      </c>
      <c r="G852">
        <f t="shared" si="159"/>
        <v>53500</v>
      </c>
      <c r="H852" t="str">
        <f t="shared" si="154"/>
        <v>태극 베기</v>
      </c>
      <c r="I852">
        <f t="shared" si="160"/>
        <v>55</v>
      </c>
      <c r="J852">
        <f t="shared" si="155"/>
        <v>102</v>
      </c>
      <c r="K852" s="10">
        <v>848</v>
      </c>
      <c r="L852" s="10" t="str">
        <f t="shared" si="156"/>
        <v>43,55</v>
      </c>
      <c r="M852" s="10" t="str">
        <f t="shared" si="157"/>
        <v>535,1.02</v>
      </c>
    </row>
    <row r="853" spans="4:13" x14ac:dyDescent="0.3">
      <c r="D853" s="10">
        <v>849</v>
      </c>
      <c r="E853" t="str">
        <f t="shared" si="153"/>
        <v>귀살 베기</v>
      </c>
      <c r="F853">
        <f t="shared" si="158"/>
        <v>60</v>
      </c>
      <c r="G853">
        <f t="shared" si="159"/>
        <v>146.9999999999996</v>
      </c>
      <c r="H853" t="str">
        <f t="shared" si="154"/>
        <v>흉수 베기</v>
      </c>
      <c r="I853">
        <f t="shared" si="160"/>
        <v>46</v>
      </c>
      <c r="J853">
        <f t="shared" si="155"/>
        <v>2170</v>
      </c>
      <c r="K853" s="10">
        <v>849</v>
      </c>
      <c r="L853" s="10" t="str">
        <f t="shared" si="156"/>
        <v>60,46</v>
      </c>
      <c r="M853" s="10" t="str">
        <f t="shared" si="157"/>
        <v>1.47,21.7</v>
      </c>
    </row>
    <row r="854" spans="4:13" x14ac:dyDescent="0.3">
      <c r="D854" s="10">
        <v>850</v>
      </c>
      <c r="E854" t="str">
        <f t="shared" si="153"/>
        <v>지옥 베기</v>
      </c>
      <c r="F854">
        <f t="shared" si="158"/>
        <v>35</v>
      </c>
      <c r="G854">
        <f t="shared" si="159"/>
        <v>505500</v>
      </c>
      <c r="H854" t="str">
        <f t="shared" si="154"/>
        <v>신선 베기</v>
      </c>
      <c r="I854">
        <f t="shared" si="160"/>
        <v>54</v>
      </c>
      <c r="J854">
        <f t="shared" si="155"/>
        <v>630.5</v>
      </c>
      <c r="K854" s="10">
        <v>850</v>
      </c>
      <c r="L854" s="10" t="str">
        <f t="shared" si="156"/>
        <v>35,54</v>
      </c>
      <c r="M854" s="10" t="str">
        <f t="shared" si="157"/>
        <v>5055,6.305</v>
      </c>
    </row>
    <row r="855" spans="4:13" x14ac:dyDescent="0.3">
      <c r="D855" s="10">
        <v>851</v>
      </c>
      <c r="E855" t="str">
        <f t="shared" si="153"/>
        <v>천상 베기</v>
      </c>
      <c r="F855">
        <f t="shared" si="158"/>
        <v>36</v>
      </c>
      <c r="G855">
        <f t="shared" si="159"/>
        <v>257750</v>
      </c>
      <c r="H855" t="str">
        <f t="shared" si="154"/>
        <v>심연 베기</v>
      </c>
      <c r="I855">
        <f t="shared" si="160"/>
        <v>50</v>
      </c>
      <c r="J855">
        <f t="shared" si="155"/>
        <v>7532.5</v>
      </c>
      <c r="K855" s="10">
        <v>851</v>
      </c>
      <c r="L855" s="10" t="str">
        <f t="shared" si="156"/>
        <v>36,50</v>
      </c>
      <c r="M855" s="10" t="str">
        <f t="shared" si="157"/>
        <v>2577.5,75.325</v>
      </c>
    </row>
    <row r="856" spans="4:13" x14ac:dyDescent="0.3">
      <c r="D856" s="10">
        <v>852</v>
      </c>
      <c r="E856" t="str">
        <f t="shared" si="153"/>
        <v>귀신 베기</v>
      </c>
      <c r="F856">
        <f t="shared" si="158"/>
        <v>39</v>
      </c>
      <c r="G856">
        <f t="shared" si="159"/>
        <v>155650</v>
      </c>
      <c r="H856" t="str">
        <f t="shared" si="154"/>
        <v>섬광 베기</v>
      </c>
      <c r="I856">
        <f t="shared" si="160"/>
        <v>47</v>
      </c>
      <c r="J856">
        <f t="shared" si="155"/>
        <v>25275</v>
      </c>
      <c r="K856" s="10">
        <v>852</v>
      </c>
      <c r="L856" s="10" t="str">
        <f t="shared" si="156"/>
        <v>39,47</v>
      </c>
      <c r="M856" s="10" t="str">
        <f t="shared" si="157"/>
        <v>1556.5,252.75</v>
      </c>
    </row>
    <row r="857" spans="4:13" x14ac:dyDescent="0.3">
      <c r="D857" s="10">
        <v>853</v>
      </c>
      <c r="E857" t="str">
        <f t="shared" si="153"/>
        <v>금강 베기</v>
      </c>
      <c r="F857">
        <f t="shared" si="158"/>
        <v>43</v>
      </c>
      <c r="G857">
        <f t="shared" si="159"/>
        <v>53550</v>
      </c>
      <c r="H857" t="str">
        <f t="shared" si="154"/>
        <v>태극 베기</v>
      </c>
      <c r="I857">
        <f t="shared" si="160"/>
        <v>55</v>
      </c>
      <c r="J857">
        <f t="shared" si="155"/>
        <v>102.1</v>
      </c>
      <c r="K857" s="10">
        <v>853</v>
      </c>
      <c r="L857" s="10" t="str">
        <f t="shared" si="156"/>
        <v>43,55</v>
      </c>
      <c r="M857" s="10" t="str">
        <f t="shared" si="157"/>
        <v>535.5,1.021</v>
      </c>
    </row>
    <row r="858" spans="4:13" x14ac:dyDescent="0.3">
      <c r="D858" s="10">
        <v>854</v>
      </c>
      <c r="E858" t="str">
        <f t="shared" si="153"/>
        <v>귀살 베기</v>
      </c>
      <c r="F858">
        <f t="shared" si="158"/>
        <v>60</v>
      </c>
      <c r="G858">
        <f t="shared" si="159"/>
        <v>147.0999999999996</v>
      </c>
      <c r="H858" t="str">
        <f t="shared" si="154"/>
        <v>천구 베기</v>
      </c>
      <c r="I858">
        <f t="shared" si="160"/>
        <v>61</v>
      </c>
      <c r="J858">
        <f t="shared" si="155"/>
        <v>93.5</v>
      </c>
      <c r="K858" s="10">
        <v>854</v>
      </c>
      <c r="L858" s="10" t="str">
        <f t="shared" si="156"/>
        <v>60,61</v>
      </c>
      <c r="M858" s="10" t="str">
        <f t="shared" si="157"/>
        <v>1.471,0.935</v>
      </c>
    </row>
    <row r="859" spans="4:13" x14ac:dyDescent="0.3">
      <c r="D859" s="10">
        <v>855</v>
      </c>
      <c r="E859" t="str">
        <f t="shared" si="153"/>
        <v>지옥 베기</v>
      </c>
      <c r="F859">
        <f t="shared" si="158"/>
        <v>35</v>
      </c>
      <c r="G859">
        <f t="shared" si="159"/>
        <v>506000</v>
      </c>
      <c r="H859" t="str">
        <f t="shared" si="154"/>
        <v>신선 베기</v>
      </c>
      <c r="I859">
        <f t="shared" si="160"/>
        <v>54</v>
      </c>
      <c r="J859">
        <f t="shared" si="155"/>
        <v>631</v>
      </c>
      <c r="K859" s="10">
        <v>855</v>
      </c>
      <c r="L859" s="10" t="str">
        <f t="shared" si="156"/>
        <v>35,54</v>
      </c>
      <c r="M859" s="10" t="str">
        <f t="shared" si="157"/>
        <v>5060,6.31</v>
      </c>
    </row>
    <row r="860" spans="4:13" x14ac:dyDescent="0.3">
      <c r="D860" s="10">
        <v>856</v>
      </c>
      <c r="E860" t="str">
        <f t="shared" si="153"/>
        <v>천상 베기</v>
      </c>
      <c r="F860">
        <f t="shared" si="158"/>
        <v>36</v>
      </c>
      <c r="G860">
        <f t="shared" si="159"/>
        <v>258000</v>
      </c>
      <c r="H860" t="str">
        <f t="shared" si="154"/>
        <v>심연 베기</v>
      </c>
      <c r="I860">
        <f t="shared" si="160"/>
        <v>50</v>
      </c>
      <c r="J860">
        <f t="shared" si="155"/>
        <v>7540</v>
      </c>
      <c r="K860" s="10">
        <v>856</v>
      </c>
      <c r="L860" s="10" t="str">
        <f t="shared" si="156"/>
        <v>36,50</v>
      </c>
      <c r="M860" s="10" t="str">
        <f t="shared" si="157"/>
        <v>2580,75.4</v>
      </c>
    </row>
    <row r="861" spans="4:13" x14ac:dyDescent="0.3">
      <c r="D861" s="10">
        <v>857</v>
      </c>
      <c r="E861" t="str">
        <f t="shared" si="153"/>
        <v>귀신 베기</v>
      </c>
      <c r="F861">
        <f t="shared" si="158"/>
        <v>39</v>
      </c>
      <c r="G861">
        <f t="shared" si="159"/>
        <v>155800</v>
      </c>
      <c r="H861" t="str">
        <f t="shared" si="154"/>
        <v>섬광 베기</v>
      </c>
      <c r="I861">
        <f t="shared" si="160"/>
        <v>47</v>
      </c>
      <c r="J861">
        <f t="shared" si="155"/>
        <v>25300</v>
      </c>
      <c r="K861" s="10">
        <v>857</v>
      </c>
      <c r="L861" s="10" t="str">
        <f t="shared" si="156"/>
        <v>39,47</v>
      </c>
      <c r="M861" s="10" t="str">
        <f t="shared" si="157"/>
        <v>1558,253</v>
      </c>
    </row>
    <row r="862" spans="4:13" x14ac:dyDescent="0.3">
      <c r="D862" s="10">
        <v>858</v>
      </c>
      <c r="E862" t="str">
        <f t="shared" si="153"/>
        <v>금강 베기</v>
      </c>
      <c r="F862">
        <f t="shared" si="158"/>
        <v>43</v>
      </c>
      <c r="G862">
        <f t="shared" si="159"/>
        <v>53600</v>
      </c>
      <c r="H862" t="str">
        <f t="shared" si="154"/>
        <v>태극 베기</v>
      </c>
      <c r="I862">
        <f t="shared" si="160"/>
        <v>55</v>
      </c>
      <c r="J862">
        <f t="shared" si="155"/>
        <v>102.2</v>
      </c>
      <c r="K862" s="10">
        <v>858</v>
      </c>
      <c r="L862" s="10" t="str">
        <f t="shared" si="156"/>
        <v>43,55</v>
      </c>
      <c r="M862" s="10" t="str">
        <f t="shared" si="157"/>
        <v>536,1.022</v>
      </c>
    </row>
    <row r="863" spans="4:13" x14ac:dyDescent="0.3">
      <c r="D863" s="10">
        <v>859</v>
      </c>
      <c r="E863" t="str">
        <f t="shared" si="153"/>
        <v>귀살 베기</v>
      </c>
      <c r="F863">
        <f t="shared" si="158"/>
        <v>60</v>
      </c>
      <c r="G863">
        <f t="shared" si="159"/>
        <v>147.19999999999959</v>
      </c>
      <c r="H863" t="str">
        <f t="shared" si="154"/>
        <v>신수 베기</v>
      </c>
      <c r="I863">
        <f t="shared" si="160"/>
        <v>42</v>
      </c>
      <c r="J863">
        <f t="shared" si="155"/>
        <v>22200</v>
      </c>
      <c r="K863" s="10">
        <v>859</v>
      </c>
      <c r="L863" s="10" t="str">
        <f t="shared" si="156"/>
        <v>60,42</v>
      </c>
      <c r="M863" s="10" t="str">
        <f t="shared" si="157"/>
        <v>1.472,222</v>
      </c>
    </row>
    <row r="864" spans="4:13" x14ac:dyDescent="0.3">
      <c r="D864" s="10">
        <v>860</v>
      </c>
      <c r="E864" t="str">
        <f t="shared" si="153"/>
        <v>지옥 베기</v>
      </c>
      <c r="F864">
        <f t="shared" si="158"/>
        <v>35</v>
      </c>
      <c r="G864">
        <f t="shared" si="159"/>
        <v>506500</v>
      </c>
      <c r="H864" t="str">
        <f t="shared" si="154"/>
        <v>신선 베기</v>
      </c>
      <c r="I864">
        <f t="shared" si="160"/>
        <v>54</v>
      </c>
      <c r="J864">
        <f t="shared" si="155"/>
        <v>631.5</v>
      </c>
      <c r="K864" s="10">
        <v>860</v>
      </c>
      <c r="L864" s="10" t="str">
        <f t="shared" si="156"/>
        <v>35,54</v>
      </c>
      <c r="M864" s="10" t="str">
        <f t="shared" si="157"/>
        <v>5065,6.315</v>
      </c>
    </row>
    <row r="865" spans="4:13" x14ac:dyDescent="0.3">
      <c r="D865" s="10">
        <v>861</v>
      </c>
      <c r="E865" t="str">
        <f t="shared" si="153"/>
        <v>천상 베기</v>
      </c>
      <c r="F865">
        <f t="shared" si="158"/>
        <v>36</v>
      </c>
      <c r="G865">
        <f t="shared" si="159"/>
        <v>258250</v>
      </c>
      <c r="H865" t="str">
        <f t="shared" si="154"/>
        <v>심연 베기</v>
      </c>
      <c r="I865">
        <f t="shared" si="160"/>
        <v>50</v>
      </c>
      <c r="J865">
        <f t="shared" si="155"/>
        <v>7547.5</v>
      </c>
      <c r="K865" s="10">
        <v>861</v>
      </c>
      <c r="L865" s="10" t="str">
        <f t="shared" si="156"/>
        <v>36,50</v>
      </c>
      <c r="M865" s="10" t="str">
        <f t="shared" si="157"/>
        <v>2582.5,75.475</v>
      </c>
    </row>
    <row r="866" spans="4:13" x14ac:dyDescent="0.3">
      <c r="D866" s="10">
        <v>862</v>
      </c>
      <c r="E866" t="str">
        <f t="shared" si="153"/>
        <v>귀신 베기</v>
      </c>
      <c r="F866">
        <f t="shared" si="158"/>
        <v>39</v>
      </c>
      <c r="G866">
        <f t="shared" si="159"/>
        <v>155950</v>
      </c>
      <c r="H866" t="str">
        <f t="shared" si="154"/>
        <v>섬광 베기</v>
      </c>
      <c r="I866">
        <f t="shared" si="160"/>
        <v>47</v>
      </c>
      <c r="J866">
        <f t="shared" si="155"/>
        <v>25325</v>
      </c>
      <c r="K866" s="10">
        <v>862</v>
      </c>
      <c r="L866" s="10" t="str">
        <f t="shared" si="156"/>
        <v>39,47</v>
      </c>
      <c r="M866" s="10" t="str">
        <f t="shared" si="157"/>
        <v>1559.5,253.25</v>
      </c>
    </row>
    <row r="867" spans="4:13" x14ac:dyDescent="0.3">
      <c r="D867" s="10">
        <v>863</v>
      </c>
      <c r="E867" t="str">
        <f t="shared" si="153"/>
        <v>금강 베기</v>
      </c>
      <c r="F867">
        <f t="shared" si="158"/>
        <v>43</v>
      </c>
      <c r="G867">
        <f t="shared" si="159"/>
        <v>53650</v>
      </c>
      <c r="H867" t="str">
        <f t="shared" si="154"/>
        <v>태극 베기</v>
      </c>
      <c r="I867">
        <f t="shared" si="160"/>
        <v>55</v>
      </c>
      <c r="J867">
        <f t="shared" si="155"/>
        <v>102.3</v>
      </c>
      <c r="K867" s="10">
        <v>863</v>
      </c>
      <c r="L867" s="10" t="str">
        <f t="shared" si="156"/>
        <v>43,55</v>
      </c>
      <c r="M867" s="10" t="str">
        <f t="shared" si="157"/>
        <v>536.5,1.023</v>
      </c>
    </row>
    <row r="868" spans="4:13" x14ac:dyDescent="0.3">
      <c r="D868" s="10">
        <v>864</v>
      </c>
      <c r="E868" t="str">
        <f t="shared" si="153"/>
        <v>귀살 베기</v>
      </c>
      <c r="F868">
        <f t="shared" si="158"/>
        <v>60</v>
      </c>
      <c r="G868">
        <f t="shared" si="159"/>
        <v>147.29999999999959</v>
      </c>
      <c r="H868" t="str">
        <f t="shared" si="154"/>
        <v>흉수 베기</v>
      </c>
      <c r="I868">
        <f t="shared" si="160"/>
        <v>46</v>
      </c>
      <c r="J868">
        <f t="shared" si="155"/>
        <v>2175</v>
      </c>
      <c r="K868" s="10">
        <v>864</v>
      </c>
      <c r="L868" s="10" t="str">
        <f t="shared" si="156"/>
        <v>60,46</v>
      </c>
      <c r="M868" s="10" t="str">
        <f t="shared" si="157"/>
        <v>1.473,21.75</v>
      </c>
    </row>
    <row r="869" spans="4:13" x14ac:dyDescent="0.3">
      <c r="D869" s="10">
        <v>865</v>
      </c>
      <c r="E869" t="str">
        <f t="shared" si="153"/>
        <v>지옥 베기</v>
      </c>
      <c r="F869">
        <f t="shared" si="158"/>
        <v>35</v>
      </c>
      <c r="G869">
        <f t="shared" si="159"/>
        <v>507000</v>
      </c>
      <c r="H869" t="str">
        <f t="shared" si="154"/>
        <v>신선 베기</v>
      </c>
      <c r="I869">
        <f t="shared" si="160"/>
        <v>54</v>
      </c>
      <c r="J869">
        <f t="shared" si="155"/>
        <v>632</v>
      </c>
      <c r="K869" s="10">
        <v>865</v>
      </c>
      <c r="L869" s="10" t="str">
        <f t="shared" si="156"/>
        <v>35,54</v>
      </c>
      <c r="M869" s="10" t="str">
        <f t="shared" si="157"/>
        <v>5070,6.32</v>
      </c>
    </row>
    <row r="870" spans="4:13" x14ac:dyDescent="0.3">
      <c r="D870" s="10">
        <v>866</v>
      </c>
      <c r="E870" t="str">
        <f t="shared" si="153"/>
        <v>천상 베기</v>
      </c>
      <c r="F870">
        <f t="shared" si="158"/>
        <v>36</v>
      </c>
      <c r="G870">
        <f t="shared" si="159"/>
        <v>258500</v>
      </c>
      <c r="H870" t="str">
        <f t="shared" si="154"/>
        <v>심연 베기</v>
      </c>
      <c r="I870">
        <f t="shared" si="160"/>
        <v>50</v>
      </c>
      <c r="J870">
        <f t="shared" si="155"/>
        <v>7555</v>
      </c>
      <c r="K870" s="10">
        <v>866</v>
      </c>
      <c r="L870" s="10" t="str">
        <f t="shared" si="156"/>
        <v>36,50</v>
      </c>
      <c r="M870" s="10" t="str">
        <f t="shared" si="157"/>
        <v>2585,75.55</v>
      </c>
    </row>
    <row r="871" spans="4:13" x14ac:dyDescent="0.3">
      <c r="D871" s="10">
        <v>867</v>
      </c>
      <c r="E871" t="str">
        <f t="shared" si="153"/>
        <v>귀신 베기</v>
      </c>
      <c r="F871">
        <f t="shared" si="158"/>
        <v>39</v>
      </c>
      <c r="G871">
        <f t="shared" si="159"/>
        <v>156100</v>
      </c>
      <c r="H871" t="str">
        <f t="shared" si="154"/>
        <v>섬광 베기</v>
      </c>
      <c r="I871">
        <f t="shared" si="160"/>
        <v>47</v>
      </c>
      <c r="J871">
        <f t="shared" si="155"/>
        <v>25350</v>
      </c>
      <c r="K871" s="10">
        <v>867</v>
      </c>
      <c r="L871" s="10" t="str">
        <f t="shared" si="156"/>
        <v>39,47</v>
      </c>
      <c r="M871" s="10" t="str">
        <f t="shared" si="157"/>
        <v>1561,253.5</v>
      </c>
    </row>
    <row r="872" spans="4:13" x14ac:dyDescent="0.3">
      <c r="D872" s="10">
        <v>868</v>
      </c>
      <c r="E872" t="str">
        <f t="shared" si="153"/>
        <v>금강 베기</v>
      </c>
      <c r="F872">
        <f t="shared" si="158"/>
        <v>43</v>
      </c>
      <c r="G872">
        <f t="shared" si="159"/>
        <v>53700</v>
      </c>
      <c r="H872" t="str">
        <f t="shared" si="154"/>
        <v>태극 베기</v>
      </c>
      <c r="I872">
        <f t="shared" si="160"/>
        <v>55</v>
      </c>
      <c r="J872">
        <f t="shared" si="155"/>
        <v>102.4</v>
      </c>
      <c r="K872" s="10">
        <v>868</v>
      </c>
      <c r="L872" s="10" t="str">
        <f t="shared" si="156"/>
        <v>43,55</v>
      </c>
      <c r="M872" s="10" t="str">
        <f t="shared" si="157"/>
        <v>537,1.024</v>
      </c>
    </row>
    <row r="873" spans="4:13" x14ac:dyDescent="0.3">
      <c r="D873" s="10">
        <v>869</v>
      </c>
      <c r="E873" t="str">
        <f t="shared" si="153"/>
        <v>귀살 베기</v>
      </c>
      <c r="F873">
        <f t="shared" si="158"/>
        <v>60</v>
      </c>
      <c r="G873">
        <f t="shared" si="159"/>
        <v>147.39999999999958</v>
      </c>
      <c r="H873" t="str">
        <f t="shared" si="154"/>
        <v>천구 베기</v>
      </c>
      <c r="I873">
        <f t="shared" si="160"/>
        <v>61</v>
      </c>
      <c r="J873">
        <f t="shared" si="155"/>
        <v>93.75</v>
      </c>
      <c r="K873" s="10">
        <v>869</v>
      </c>
      <c r="L873" s="10" t="str">
        <f t="shared" si="156"/>
        <v>60,61</v>
      </c>
      <c r="M873" s="10" t="str">
        <f t="shared" si="157"/>
        <v>1.474,0.9375</v>
      </c>
    </row>
    <row r="874" spans="4:13" x14ac:dyDescent="0.3">
      <c r="D874" s="10">
        <v>870</v>
      </c>
      <c r="E874" t="str">
        <f t="shared" si="153"/>
        <v>지옥 베기</v>
      </c>
      <c r="F874">
        <f t="shared" si="158"/>
        <v>35</v>
      </c>
      <c r="G874">
        <f t="shared" si="159"/>
        <v>507500</v>
      </c>
      <c r="H874" t="str">
        <f t="shared" si="154"/>
        <v>신선 베기</v>
      </c>
      <c r="I874">
        <f t="shared" si="160"/>
        <v>54</v>
      </c>
      <c r="J874">
        <f t="shared" si="155"/>
        <v>632.5</v>
      </c>
      <c r="K874" s="10">
        <v>870</v>
      </c>
      <c r="L874" s="10" t="str">
        <f t="shared" si="156"/>
        <v>35,54</v>
      </c>
      <c r="M874" s="10" t="str">
        <f t="shared" si="157"/>
        <v>5075,6.325</v>
      </c>
    </row>
    <row r="875" spans="4:13" x14ac:dyDescent="0.3">
      <c r="D875" s="10">
        <v>871</v>
      </c>
      <c r="E875" t="str">
        <f t="shared" si="153"/>
        <v>천상 베기</v>
      </c>
      <c r="F875">
        <f t="shared" si="158"/>
        <v>36</v>
      </c>
      <c r="G875">
        <f t="shared" si="159"/>
        <v>258750</v>
      </c>
      <c r="H875" t="str">
        <f t="shared" si="154"/>
        <v>심연 베기</v>
      </c>
      <c r="I875">
        <f t="shared" si="160"/>
        <v>50</v>
      </c>
      <c r="J875">
        <f t="shared" si="155"/>
        <v>7562.5</v>
      </c>
      <c r="K875" s="10">
        <v>871</v>
      </c>
      <c r="L875" s="10" t="str">
        <f t="shared" si="156"/>
        <v>36,50</v>
      </c>
      <c r="M875" s="10" t="str">
        <f t="shared" si="157"/>
        <v>2587.5,75.625</v>
      </c>
    </row>
    <row r="876" spans="4:13" x14ac:dyDescent="0.3">
      <c r="D876" s="10">
        <v>872</v>
      </c>
      <c r="E876" t="str">
        <f t="shared" si="153"/>
        <v>귀신 베기</v>
      </c>
      <c r="F876">
        <f t="shared" si="158"/>
        <v>39</v>
      </c>
      <c r="G876">
        <f t="shared" si="159"/>
        <v>156250</v>
      </c>
      <c r="H876" t="str">
        <f t="shared" si="154"/>
        <v>섬광 베기</v>
      </c>
      <c r="I876">
        <f t="shared" si="160"/>
        <v>47</v>
      </c>
      <c r="J876">
        <f t="shared" si="155"/>
        <v>25375</v>
      </c>
      <c r="K876" s="10">
        <v>872</v>
      </c>
      <c r="L876" s="10" t="str">
        <f t="shared" si="156"/>
        <v>39,47</v>
      </c>
      <c r="M876" s="10" t="str">
        <f t="shared" si="157"/>
        <v>1562.5,253.75</v>
      </c>
    </row>
    <row r="877" spans="4:13" x14ac:dyDescent="0.3">
      <c r="D877" s="10">
        <v>873</v>
      </c>
      <c r="E877" t="str">
        <f t="shared" si="153"/>
        <v>금강 베기</v>
      </c>
      <c r="F877">
        <f t="shared" si="158"/>
        <v>43</v>
      </c>
      <c r="G877">
        <f t="shared" si="159"/>
        <v>53750</v>
      </c>
      <c r="H877" t="str">
        <f t="shared" si="154"/>
        <v>태극 베기</v>
      </c>
      <c r="I877">
        <f t="shared" si="160"/>
        <v>55</v>
      </c>
      <c r="J877">
        <f t="shared" si="155"/>
        <v>102.5</v>
      </c>
      <c r="K877" s="10">
        <v>873</v>
      </c>
      <c r="L877" s="10" t="str">
        <f t="shared" si="156"/>
        <v>43,55</v>
      </c>
      <c r="M877" s="10" t="str">
        <f t="shared" si="157"/>
        <v>537.5,1.025</v>
      </c>
    </row>
    <row r="878" spans="4:13" x14ac:dyDescent="0.3">
      <c r="D878" s="10">
        <v>874</v>
      </c>
      <c r="E878" t="str">
        <f t="shared" si="153"/>
        <v>귀살 베기</v>
      </c>
      <c r="F878">
        <f t="shared" si="158"/>
        <v>60</v>
      </c>
      <c r="G878">
        <f t="shared" si="159"/>
        <v>147.49999999999957</v>
      </c>
      <c r="H878" t="str">
        <f t="shared" si="154"/>
        <v>신수 베기</v>
      </c>
      <c r="I878">
        <f t="shared" si="160"/>
        <v>42</v>
      </c>
      <c r="J878">
        <f t="shared" si="155"/>
        <v>22250</v>
      </c>
      <c r="K878" s="10">
        <v>874</v>
      </c>
      <c r="L878" s="10" t="str">
        <f t="shared" si="156"/>
        <v>60,42</v>
      </c>
      <c r="M878" s="10" t="str">
        <f t="shared" si="157"/>
        <v>1.475,222.5</v>
      </c>
    </row>
    <row r="879" spans="4:13" x14ac:dyDescent="0.3">
      <c r="D879" s="10">
        <v>875</v>
      </c>
      <c r="E879" t="str">
        <f t="shared" si="153"/>
        <v>지옥 베기</v>
      </c>
      <c r="F879">
        <f t="shared" si="158"/>
        <v>35</v>
      </c>
      <c r="G879">
        <f t="shared" si="159"/>
        <v>508000</v>
      </c>
      <c r="H879" t="str">
        <f t="shared" si="154"/>
        <v>신선 베기</v>
      </c>
      <c r="I879">
        <f t="shared" si="160"/>
        <v>54</v>
      </c>
      <c r="J879">
        <f t="shared" si="155"/>
        <v>633</v>
      </c>
      <c r="K879" s="10">
        <v>875</v>
      </c>
      <c r="L879" s="10" t="str">
        <f t="shared" si="156"/>
        <v>35,54</v>
      </c>
      <c r="M879" s="10" t="str">
        <f t="shared" si="157"/>
        <v>5080,6.33</v>
      </c>
    </row>
    <row r="880" spans="4:13" x14ac:dyDescent="0.3">
      <c r="D880" s="10">
        <v>876</v>
      </c>
      <c r="E880" t="str">
        <f t="shared" si="153"/>
        <v>천상 베기</v>
      </c>
      <c r="F880">
        <f t="shared" si="158"/>
        <v>36</v>
      </c>
      <c r="G880">
        <f t="shared" si="159"/>
        <v>259000</v>
      </c>
      <c r="H880" t="str">
        <f t="shared" si="154"/>
        <v>심연 베기</v>
      </c>
      <c r="I880">
        <f t="shared" si="160"/>
        <v>50</v>
      </c>
      <c r="J880">
        <f t="shared" si="155"/>
        <v>7570</v>
      </c>
      <c r="K880" s="10">
        <v>876</v>
      </c>
      <c r="L880" s="10" t="str">
        <f t="shared" si="156"/>
        <v>36,50</v>
      </c>
      <c r="M880" s="10" t="str">
        <f t="shared" si="157"/>
        <v>2590,75.7</v>
      </c>
    </row>
    <row r="881" spans="4:13" x14ac:dyDescent="0.3">
      <c r="D881" s="10">
        <v>877</v>
      </c>
      <c r="E881" t="str">
        <f t="shared" si="153"/>
        <v>귀신 베기</v>
      </c>
      <c r="F881">
        <f t="shared" si="158"/>
        <v>39</v>
      </c>
      <c r="G881">
        <f t="shared" si="159"/>
        <v>156400</v>
      </c>
      <c r="H881" t="str">
        <f t="shared" si="154"/>
        <v>섬광 베기</v>
      </c>
      <c r="I881">
        <f t="shared" si="160"/>
        <v>47</v>
      </c>
      <c r="J881">
        <f t="shared" si="155"/>
        <v>25400</v>
      </c>
      <c r="K881" s="10">
        <v>877</v>
      </c>
      <c r="L881" s="10" t="str">
        <f t="shared" si="156"/>
        <v>39,47</v>
      </c>
      <c r="M881" s="10" t="str">
        <f t="shared" si="157"/>
        <v>1564,254</v>
      </c>
    </row>
    <row r="882" spans="4:13" x14ac:dyDescent="0.3">
      <c r="D882" s="10">
        <v>878</v>
      </c>
      <c r="E882" t="str">
        <f t="shared" si="153"/>
        <v>금강 베기</v>
      </c>
      <c r="F882">
        <f t="shared" si="158"/>
        <v>43</v>
      </c>
      <c r="G882">
        <f t="shared" si="159"/>
        <v>53800</v>
      </c>
      <c r="H882" t="str">
        <f t="shared" si="154"/>
        <v>태극 베기</v>
      </c>
      <c r="I882">
        <f t="shared" si="160"/>
        <v>55</v>
      </c>
      <c r="J882">
        <f t="shared" si="155"/>
        <v>102.6</v>
      </c>
      <c r="K882" s="10">
        <v>878</v>
      </c>
      <c r="L882" s="10" t="str">
        <f t="shared" si="156"/>
        <v>43,55</v>
      </c>
      <c r="M882" s="10" t="str">
        <f t="shared" si="157"/>
        <v>538,1.026</v>
      </c>
    </row>
    <row r="883" spans="4:13" x14ac:dyDescent="0.3">
      <c r="D883" s="10">
        <v>879</v>
      </c>
      <c r="E883" t="str">
        <f t="shared" si="153"/>
        <v>귀살 베기</v>
      </c>
      <c r="F883">
        <f t="shared" si="158"/>
        <v>60</v>
      </c>
      <c r="G883">
        <f t="shared" si="159"/>
        <v>147.59999999999957</v>
      </c>
      <c r="H883" t="str">
        <f t="shared" si="154"/>
        <v>흉수 베기</v>
      </c>
      <c r="I883">
        <f t="shared" si="160"/>
        <v>46</v>
      </c>
      <c r="J883">
        <f t="shared" si="155"/>
        <v>2180</v>
      </c>
      <c r="K883" s="10">
        <v>879</v>
      </c>
      <c r="L883" s="10" t="str">
        <f t="shared" si="156"/>
        <v>60,46</v>
      </c>
      <c r="M883" s="10" t="str">
        <f t="shared" si="157"/>
        <v>1.476,21.8</v>
      </c>
    </row>
    <row r="884" spans="4:13" x14ac:dyDescent="0.3">
      <c r="D884" s="10">
        <v>880</v>
      </c>
      <c r="E884" t="str">
        <f t="shared" si="153"/>
        <v>지옥 베기</v>
      </c>
      <c r="F884">
        <f t="shared" si="158"/>
        <v>35</v>
      </c>
      <c r="G884">
        <f t="shared" si="159"/>
        <v>508500</v>
      </c>
      <c r="H884" t="str">
        <f t="shared" si="154"/>
        <v>신선 베기</v>
      </c>
      <c r="I884">
        <f t="shared" si="160"/>
        <v>54</v>
      </c>
      <c r="J884">
        <f t="shared" si="155"/>
        <v>633.5</v>
      </c>
      <c r="K884" s="10">
        <v>880</v>
      </c>
      <c r="L884" s="10" t="str">
        <f t="shared" si="156"/>
        <v>35,54</v>
      </c>
      <c r="M884" s="10" t="str">
        <f t="shared" si="157"/>
        <v>5085,6.335</v>
      </c>
    </row>
    <row r="885" spans="4:13" x14ac:dyDescent="0.3">
      <c r="D885" s="10">
        <v>881</v>
      </c>
      <c r="E885" t="str">
        <f t="shared" si="153"/>
        <v>천상 베기</v>
      </c>
      <c r="F885">
        <f t="shared" si="158"/>
        <v>36</v>
      </c>
      <c r="G885">
        <f t="shared" si="159"/>
        <v>259250</v>
      </c>
      <c r="H885" t="str">
        <f t="shared" si="154"/>
        <v>심연 베기</v>
      </c>
      <c r="I885">
        <f t="shared" si="160"/>
        <v>50</v>
      </c>
      <c r="J885">
        <f t="shared" si="155"/>
        <v>7577.5</v>
      </c>
      <c r="K885" s="10">
        <v>881</v>
      </c>
      <c r="L885" s="10" t="str">
        <f t="shared" si="156"/>
        <v>36,50</v>
      </c>
      <c r="M885" s="10" t="str">
        <f t="shared" si="157"/>
        <v>2592.5,75.775</v>
      </c>
    </row>
    <row r="886" spans="4:13" x14ac:dyDescent="0.3">
      <c r="D886" s="10">
        <v>882</v>
      </c>
      <c r="E886" t="str">
        <f t="shared" si="153"/>
        <v>귀신 베기</v>
      </c>
      <c r="F886">
        <f t="shared" si="158"/>
        <v>39</v>
      </c>
      <c r="G886">
        <f t="shared" si="159"/>
        <v>156550</v>
      </c>
      <c r="H886" t="str">
        <f t="shared" si="154"/>
        <v>섬광 베기</v>
      </c>
      <c r="I886">
        <f t="shared" si="160"/>
        <v>47</v>
      </c>
      <c r="J886">
        <f t="shared" si="155"/>
        <v>25425</v>
      </c>
      <c r="K886" s="10">
        <v>882</v>
      </c>
      <c r="L886" s="10" t="str">
        <f t="shared" si="156"/>
        <v>39,47</v>
      </c>
      <c r="M886" s="10" t="str">
        <f t="shared" si="157"/>
        <v>1565.5,254.25</v>
      </c>
    </row>
    <row r="887" spans="4:13" x14ac:dyDescent="0.3">
      <c r="D887" s="10">
        <v>883</v>
      </c>
      <c r="E887" t="str">
        <f t="shared" ref="E887:E950" si="161">E882</f>
        <v>금강 베기</v>
      </c>
      <c r="F887">
        <f t="shared" si="158"/>
        <v>43</v>
      </c>
      <c r="G887">
        <f t="shared" si="159"/>
        <v>53850</v>
      </c>
      <c r="H887" t="str">
        <f t="shared" si="154"/>
        <v>태극 베기</v>
      </c>
      <c r="I887">
        <f t="shared" si="160"/>
        <v>55</v>
      </c>
      <c r="J887">
        <f t="shared" si="155"/>
        <v>102.7</v>
      </c>
      <c r="K887" s="10">
        <v>883</v>
      </c>
      <c r="L887" s="10" t="str">
        <f t="shared" si="156"/>
        <v>43,55</v>
      </c>
      <c r="M887" s="10" t="str">
        <f t="shared" si="157"/>
        <v>538.5,1.027</v>
      </c>
    </row>
    <row r="888" spans="4:13" x14ac:dyDescent="0.3">
      <c r="D888" s="10">
        <v>884</v>
      </c>
      <c r="E888" t="str">
        <f t="shared" si="161"/>
        <v>귀살 베기</v>
      </c>
      <c r="F888">
        <f t="shared" si="158"/>
        <v>60</v>
      </c>
      <c r="G888">
        <f t="shared" si="159"/>
        <v>147.69999999999956</v>
      </c>
      <c r="H888" t="str">
        <f t="shared" si="154"/>
        <v>천구 베기</v>
      </c>
      <c r="I888">
        <f t="shared" si="160"/>
        <v>61</v>
      </c>
      <c r="J888">
        <f t="shared" si="155"/>
        <v>94</v>
      </c>
      <c r="K888" s="10">
        <v>884</v>
      </c>
      <c r="L888" s="10" t="str">
        <f t="shared" si="156"/>
        <v>60,61</v>
      </c>
      <c r="M888" s="10" t="str">
        <f t="shared" si="157"/>
        <v>1.477,0.94</v>
      </c>
    </row>
    <row r="889" spans="4:13" x14ac:dyDescent="0.3">
      <c r="D889" s="10">
        <v>885</v>
      </c>
      <c r="E889" t="str">
        <f t="shared" si="161"/>
        <v>지옥 베기</v>
      </c>
      <c r="F889">
        <f t="shared" si="158"/>
        <v>35</v>
      </c>
      <c r="G889">
        <f t="shared" si="159"/>
        <v>509000</v>
      </c>
      <c r="H889" t="str">
        <f t="shared" si="154"/>
        <v>신선 베기</v>
      </c>
      <c r="I889">
        <f t="shared" si="160"/>
        <v>54</v>
      </c>
      <c r="J889">
        <f t="shared" si="155"/>
        <v>634</v>
      </c>
      <c r="K889" s="10">
        <v>885</v>
      </c>
      <c r="L889" s="10" t="str">
        <f t="shared" si="156"/>
        <v>35,54</v>
      </c>
      <c r="M889" s="10" t="str">
        <f t="shared" si="157"/>
        <v>5090,6.34</v>
      </c>
    </row>
    <row r="890" spans="4:13" x14ac:dyDescent="0.3">
      <c r="D890" s="10">
        <v>886</v>
      </c>
      <c r="E890" t="str">
        <f t="shared" si="161"/>
        <v>천상 베기</v>
      </c>
      <c r="F890">
        <f t="shared" si="158"/>
        <v>36</v>
      </c>
      <c r="G890">
        <f t="shared" si="159"/>
        <v>259500</v>
      </c>
      <c r="H890" t="str">
        <f t="shared" si="154"/>
        <v>심연 베기</v>
      </c>
      <c r="I890">
        <f t="shared" si="160"/>
        <v>50</v>
      </c>
      <c r="J890">
        <f t="shared" si="155"/>
        <v>7585</v>
      </c>
      <c r="K890" s="10">
        <v>886</v>
      </c>
      <c r="L890" s="10" t="str">
        <f t="shared" si="156"/>
        <v>36,50</v>
      </c>
      <c r="M890" s="10" t="str">
        <f t="shared" si="157"/>
        <v>2595,75.85</v>
      </c>
    </row>
    <row r="891" spans="4:13" x14ac:dyDescent="0.3">
      <c r="D891" s="10">
        <v>887</v>
      </c>
      <c r="E891" t="str">
        <f t="shared" si="161"/>
        <v>귀신 베기</v>
      </c>
      <c r="F891">
        <f t="shared" si="158"/>
        <v>39</v>
      </c>
      <c r="G891">
        <f t="shared" si="159"/>
        <v>156700</v>
      </c>
      <c r="H891" t="str">
        <f t="shared" si="154"/>
        <v>섬광 베기</v>
      </c>
      <c r="I891">
        <f t="shared" si="160"/>
        <v>47</v>
      </c>
      <c r="J891">
        <f t="shared" si="155"/>
        <v>25450</v>
      </c>
      <c r="K891" s="10">
        <v>887</v>
      </c>
      <c r="L891" s="10" t="str">
        <f t="shared" si="156"/>
        <v>39,47</v>
      </c>
      <c r="M891" s="10" t="str">
        <f t="shared" si="157"/>
        <v>1567,254.5</v>
      </c>
    </row>
    <row r="892" spans="4:13" x14ac:dyDescent="0.3">
      <c r="D892" s="10">
        <v>888</v>
      </c>
      <c r="E892" t="str">
        <f t="shared" si="161"/>
        <v>금강 베기</v>
      </c>
      <c r="F892">
        <f t="shared" si="158"/>
        <v>43</v>
      </c>
      <c r="G892">
        <f t="shared" si="159"/>
        <v>53900</v>
      </c>
      <c r="H892" t="str">
        <f t="shared" si="154"/>
        <v>태극 베기</v>
      </c>
      <c r="I892">
        <f t="shared" si="160"/>
        <v>55</v>
      </c>
      <c r="J892">
        <f t="shared" si="155"/>
        <v>102.8</v>
      </c>
      <c r="K892" s="10">
        <v>888</v>
      </c>
      <c r="L892" s="10" t="str">
        <f t="shared" si="156"/>
        <v>43,55</v>
      </c>
      <c r="M892" s="10" t="str">
        <f t="shared" si="157"/>
        <v>539,1.028</v>
      </c>
    </row>
    <row r="893" spans="4:13" x14ac:dyDescent="0.3">
      <c r="D893" s="10">
        <v>889</v>
      </c>
      <c r="E893" t="str">
        <f t="shared" si="161"/>
        <v>귀살 베기</v>
      </c>
      <c r="F893">
        <f t="shared" si="158"/>
        <v>60</v>
      </c>
      <c r="G893">
        <f t="shared" si="159"/>
        <v>147.79999999999956</v>
      </c>
      <c r="H893" t="str">
        <f t="shared" si="154"/>
        <v>신수 베기</v>
      </c>
      <c r="I893">
        <f t="shared" si="160"/>
        <v>42</v>
      </c>
      <c r="J893">
        <f t="shared" si="155"/>
        <v>22300</v>
      </c>
      <c r="K893" s="10">
        <v>889</v>
      </c>
      <c r="L893" s="10" t="str">
        <f t="shared" si="156"/>
        <v>60,42</v>
      </c>
      <c r="M893" s="10" t="str">
        <f t="shared" si="157"/>
        <v>1.478,223</v>
      </c>
    </row>
    <row r="894" spans="4:13" x14ac:dyDescent="0.3">
      <c r="D894" s="10">
        <v>890</v>
      </c>
      <c r="E894" t="str">
        <f t="shared" si="161"/>
        <v>지옥 베기</v>
      </c>
      <c r="F894">
        <f t="shared" si="158"/>
        <v>35</v>
      </c>
      <c r="G894">
        <f t="shared" si="159"/>
        <v>509500</v>
      </c>
      <c r="H894" t="str">
        <f t="shared" si="154"/>
        <v>신선 베기</v>
      </c>
      <c r="I894">
        <f t="shared" si="160"/>
        <v>54</v>
      </c>
      <c r="J894">
        <f t="shared" si="155"/>
        <v>634.5</v>
      </c>
      <c r="K894" s="10">
        <v>890</v>
      </c>
      <c r="L894" s="10" t="str">
        <f t="shared" si="156"/>
        <v>35,54</v>
      </c>
      <c r="M894" s="10" t="str">
        <f t="shared" si="157"/>
        <v>5095,6.345</v>
      </c>
    </row>
    <row r="895" spans="4:13" x14ac:dyDescent="0.3">
      <c r="D895" s="10">
        <v>891</v>
      </c>
      <c r="E895" t="str">
        <f t="shared" si="161"/>
        <v>천상 베기</v>
      </c>
      <c r="F895">
        <f t="shared" si="158"/>
        <v>36</v>
      </c>
      <c r="G895">
        <f t="shared" si="159"/>
        <v>259750</v>
      </c>
      <c r="H895" t="str">
        <f t="shared" si="154"/>
        <v>심연 베기</v>
      </c>
      <c r="I895">
        <f t="shared" si="160"/>
        <v>50</v>
      </c>
      <c r="J895">
        <f t="shared" si="155"/>
        <v>7592.5</v>
      </c>
      <c r="K895" s="10">
        <v>891</v>
      </c>
      <c r="L895" s="10" t="str">
        <f t="shared" si="156"/>
        <v>36,50</v>
      </c>
      <c r="M895" s="10" t="str">
        <f t="shared" si="157"/>
        <v>2597.5,75.925</v>
      </c>
    </row>
    <row r="896" spans="4:13" x14ac:dyDescent="0.3">
      <c r="D896" s="10">
        <v>892</v>
      </c>
      <c r="E896" t="str">
        <f t="shared" si="161"/>
        <v>귀신 베기</v>
      </c>
      <c r="F896">
        <f t="shared" si="158"/>
        <v>39</v>
      </c>
      <c r="G896">
        <f t="shared" si="159"/>
        <v>156850</v>
      </c>
      <c r="H896" t="str">
        <f t="shared" si="154"/>
        <v>섬광 베기</v>
      </c>
      <c r="I896">
        <f t="shared" si="160"/>
        <v>47</v>
      </c>
      <c r="J896">
        <f t="shared" si="155"/>
        <v>25475</v>
      </c>
      <c r="K896" s="10">
        <v>892</v>
      </c>
      <c r="L896" s="10" t="str">
        <f t="shared" si="156"/>
        <v>39,47</v>
      </c>
      <c r="M896" s="10" t="str">
        <f t="shared" si="157"/>
        <v>1568.5,254.75</v>
      </c>
    </row>
    <row r="897" spans="4:13" x14ac:dyDescent="0.3">
      <c r="D897" s="10">
        <v>893</v>
      </c>
      <c r="E897" t="str">
        <f t="shared" si="161"/>
        <v>금강 베기</v>
      </c>
      <c r="F897">
        <f t="shared" si="158"/>
        <v>43</v>
      </c>
      <c r="G897">
        <f t="shared" si="159"/>
        <v>53950</v>
      </c>
      <c r="H897" t="str">
        <f t="shared" ref="H897:H960" si="162">H882</f>
        <v>태극 베기</v>
      </c>
      <c r="I897">
        <f t="shared" si="160"/>
        <v>55</v>
      </c>
      <c r="J897">
        <f t="shared" si="155"/>
        <v>102.9</v>
      </c>
      <c r="K897" s="10">
        <v>893</v>
      </c>
      <c r="L897" s="10" t="str">
        <f t="shared" si="156"/>
        <v>43,55</v>
      </c>
      <c r="M897" s="10" t="str">
        <f t="shared" si="157"/>
        <v>539.5,1.029</v>
      </c>
    </row>
    <row r="898" spans="4:13" x14ac:dyDescent="0.3">
      <c r="D898" s="10">
        <v>894</v>
      </c>
      <c r="E898" t="str">
        <f t="shared" si="161"/>
        <v>귀살 베기</v>
      </c>
      <c r="F898">
        <f t="shared" si="158"/>
        <v>60</v>
      </c>
      <c r="G898">
        <f t="shared" si="159"/>
        <v>147.89999999999955</v>
      </c>
      <c r="H898" t="str">
        <f t="shared" si="162"/>
        <v>흉수 베기</v>
      </c>
      <c r="I898">
        <f t="shared" si="160"/>
        <v>46</v>
      </c>
      <c r="J898">
        <f t="shared" si="155"/>
        <v>2185</v>
      </c>
      <c r="K898" s="10">
        <v>894</v>
      </c>
      <c r="L898" s="10" t="str">
        <f t="shared" si="156"/>
        <v>60,46</v>
      </c>
      <c r="M898" s="10" t="str">
        <f t="shared" si="157"/>
        <v>1.479,21.85</v>
      </c>
    </row>
    <row r="899" spans="4:13" x14ac:dyDescent="0.3">
      <c r="D899" s="10">
        <v>895</v>
      </c>
      <c r="E899" t="str">
        <f t="shared" si="161"/>
        <v>지옥 베기</v>
      </c>
      <c r="F899">
        <f t="shared" si="158"/>
        <v>35</v>
      </c>
      <c r="G899">
        <f t="shared" si="159"/>
        <v>510000</v>
      </c>
      <c r="H899" t="str">
        <f t="shared" si="162"/>
        <v>신선 베기</v>
      </c>
      <c r="I899">
        <f t="shared" si="160"/>
        <v>54</v>
      </c>
      <c r="J899">
        <f t="shared" si="155"/>
        <v>635</v>
      </c>
      <c r="K899" s="10">
        <v>895</v>
      </c>
      <c r="L899" s="10" t="str">
        <f t="shared" si="156"/>
        <v>35,54</v>
      </c>
      <c r="M899" s="10" t="str">
        <f t="shared" si="157"/>
        <v>5100,6.35</v>
      </c>
    </row>
    <row r="900" spans="4:13" x14ac:dyDescent="0.3">
      <c r="D900" s="10">
        <v>896</v>
      </c>
      <c r="E900" t="str">
        <f t="shared" si="161"/>
        <v>천상 베기</v>
      </c>
      <c r="F900">
        <f t="shared" si="158"/>
        <v>36</v>
      </c>
      <c r="G900">
        <f t="shared" si="159"/>
        <v>260000</v>
      </c>
      <c r="H900" t="str">
        <f t="shared" si="162"/>
        <v>심연 베기</v>
      </c>
      <c r="I900">
        <f t="shared" si="160"/>
        <v>50</v>
      </c>
      <c r="J900">
        <f t="shared" si="155"/>
        <v>7600</v>
      </c>
      <c r="K900" s="10">
        <v>896</v>
      </c>
      <c r="L900" s="10" t="str">
        <f t="shared" si="156"/>
        <v>36,50</v>
      </c>
      <c r="M900" s="10" t="str">
        <f t="shared" si="157"/>
        <v>2600,76</v>
      </c>
    </row>
    <row r="901" spans="4:13" x14ac:dyDescent="0.3">
      <c r="D901" s="10">
        <v>897</v>
      </c>
      <c r="E901" t="str">
        <f t="shared" si="161"/>
        <v>귀신 베기</v>
      </c>
      <c r="F901">
        <f t="shared" si="158"/>
        <v>39</v>
      </c>
      <c r="G901">
        <f t="shared" si="159"/>
        <v>157000</v>
      </c>
      <c r="H901" t="str">
        <f t="shared" si="162"/>
        <v>섬광 베기</v>
      </c>
      <c r="I901">
        <f t="shared" si="160"/>
        <v>47</v>
      </c>
      <c r="J901">
        <f t="shared" si="155"/>
        <v>25500</v>
      </c>
      <c r="K901" s="10">
        <v>897</v>
      </c>
      <c r="L901" s="10" t="str">
        <f t="shared" si="156"/>
        <v>39,47</v>
      </c>
      <c r="M901" s="10" t="str">
        <f t="shared" si="157"/>
        <v>1570,255</v>
      </c>
    </row>
    <row r="902" spans="4:13" x14ac:dyDescent="0.3">
      <c r="D902" s="10">
        <v>898</v>
      </c>
      <c r="E902" t="str">
        <f t="shared" si="161"/>
        <v>금강 베기</v>
      </c>
      <c r="F902">
        <f t="shared" si="158"/>
        <v>43</v>
      </c>
      <c r="G902">
        <f t="shared" si="159"/>
        <v>54000</v>
      </c>
      <c r="H902" t="str">
        <f t="shared" si="162"/>
        <v>태극 베기</v>
      </c>
      <c r="I902">
        <f t="shared" si="160"/>
        <v>55</v>
      </c>
      <c r="J902">
        <f t="shared" si="155"/>
        <v>103</v>
      </c>
      <c r="K902" s="10">
        <v>898</v>
      </c>
      <c r="L902" s="10" t="str">
        <f t="shared" si="156"/>
        <v>43,55</v>
      </c>
      <c r="M902" s="10" t="str">
        <f t="shared" si="157"/>
        <v>540,1.03</v>
      </c>
    </row>
    <row r="903" spans="4:13" x14ac:dyDescent="0.3">
      <c r="D903" s="10">
        <v>899</v>
      </c>
      <c r="E903" t="str">
        <f t="shared" si="161"/>
        <v>귀살 베기</v>
      </c>
      <c r="F903">
        <f t="shared" si="158"/>
        <v>60</v>
      </c>
      <c r="G903">
        <f t="shared" si="159"/>
        <v>147.99999999999955</v>
      </c>
      <c r="H903" t="str">
        <f t="shared" si="162"/>
        <v>천구 베기</v>
      </c>
      <c r="I903">
        <f t="shared" si="160"/>
        <v>61</v>
      </c>
      <c r="J903">
        <f t="shared" ref="J903:J913" si="163">ROUNDUP(IF(I903=42,J888+$U$23,IF(I903=46,J888+$U$24,IF(I903=61,J888+$U$30,J898+VLOOKUP(H903,$T$20:$U$31,2,FALSE)))),2)</f>
        <v>94.25</v>
      </c>
      <c r="K903" s="10">
        <v>899</v>
      </c>
      <c r="L903" s="10" t="str">
        <f t="shared" ref="L903:L913" si="164">IF(H903=0,F903&amp;",-1",F903&amp;","&amp;I903)</f>
        <v>60,61</v>
      </c>
      <c r="M903" s="10" t="str">
        <f t="shared" ref="M903:M913" si="165">IF(H903=0,G903/100&amp;","&amp;0,G903/100&amp;","&amp;J903/100)</f>
        <v>1.48,0.9425</v>
      </c>
    </row>
    <row r="904" spans="4:13" x14ac:dyDescent="0.3">
      <c r="D904" s="10">
        <v>900</v>
      </c>
      <c r="E904" t="str">
        <f t="shared" si="161"/>
        <v>지옥 베기</v>
      </c>
      <c r="F904">
        <f t="shared" si="158"/>
        <v>35</v>
      </c>
      <c r="G904">
        <f t="shared" si="159"/>
        <v>510500</v>
      </c>
      <c r="H904" t="str">
        <f t="shared" si="162"/>
        <v>신선 베기</v>
      </c>
      <c r="I904">
        <f t="shared" si="160"/>
        <v>54</v>
      </c>
      <c r="J904">
        <f t="shared" si="163"/>
        <v>635.5</v>
      </c>
      <c r="K904" s="10">
        <v>900</v>
      </c>
      <c r="L904" s="10" t="str">
        <f t="shared" si="164"/>
        <v>35,54</v>
      </c>
      <c r="M904" s="10" t="str">
        <f t="shared" si="165"/>
        <v>5105,6.355</v>
      </c>
    </row>
    <row r="905" spans="4:13" x14ac:dyDescent="0.3">
      <c r="D905" s="10">
        <v>901</v>
      </c>
      <c r="E905" t="str">
        <f t="shared" si="161"/>
        <v>천상 베기</v>
      </c>
      <c r="F905">
        <f t="shared" ref="F905:F968" si="166">VLOOKUP(E905,$Q:$R,2,FALSE)</f>
        <v>36</v>
      </c>
      <c r="G905">
        <f t="shared" ref="G905:G968" si="167">G900+VLOOKUP(E905,$T$20:$U$31,2,FALSE)</f>
        <v>260250</v>
      </c>
      <c r="H905" t="str">
        <f t="shared" si="162"/>
        <v>심연 베기</v>
      </c>
      <c r="I905">
        <f t="shared" ref="I905:I968" si="168">VLOOKUP(H905,$Q:$R,2,FALSE)</f>
        <v>50</v>
      </c>
      <c r="J905">
        <f t="shared" si="163"/>
        <v>7607.5</v>
      </c>
      <c r="K905" s="10">
        <v>901</v>
      </c>
      <c r="L905" s="10" t="str">
        <f t="shared" si="164"/>
        <v>36,50</v>
      </c>
      <c r="M905" s="10" t="str">
        <f t="shared" si="165"/>
        <v>2602.5,76.075</v>
      </c>
    </row>
    <row r="906" spans="4:13" x14ac:dyDescent="0.3">
      <c r="D906" s="10">
        <v>902</v>
      </c>
      <c r="E906" t="str">
        <f t="shared" si="161"/>
        <v>귀신 베기</v>
      </c>
      <c r="F906">
        <f t="shared" si="166"/>
        <v>39</v>
      </c>
      <c r="G906">
        <f t="shared" si="167"/>
        <v>157150</v>
      </c>
      <c r="H906" t="str">
        <f t="shared" si="162"/>
        <v>섬광 베기</v>
      </c>
      <c r="I906">
        <f t="shared" si="168"/>
        <v>47</v>
      </c>
      <c r="J906">
        <f t="shared" si="163"/>
        <v>25525</v>
      </c>
      <c r="K906" s="10">
        <v>902</v>
      </c>
      <c r="L906" s="10" t="str">
        <f t="shared" si="164"/>
        <v>39,47</v>
      </c>
      <c r="M906" s="10" t="str">
        <f t="shared" si="165"/>
        <v>1571.5,255.25</v>
      </c>
    </row>
    <row r="907" spans="4:13" x14ac:dyDescent="0.3">
      <c r="D907" s="10">
        <v>903</v>
      </c>
      <c r="E907" t="str">
        <f t="shared" si="161"/>
        <v>금강 베기</v>
      </c>
      <c r="F907">
        <f t="shared" si="166"/>
        <v>43</v>
      </c>
      <c r="G907">
        <f t="shared" si="167"/>
        <v>54050</v>
      </c>
      <c r="H907" t="str">
        <f t="shared" si="162"/>
        <v>태극 베기</v>
      </c>
      <c r="I907">
        <f t="shared" si="168"/>
        <v>55</v>
      </c>
      <c r="J907">
        <f t="shared" si="163"/>
        <v>103.1</v>
      </c>
      <c r="K907" s="10">
        <v>903</v>
      </c>
      <c r="L907" s="10" t="str">
        <f t="shared" si="164"/>
        <v>43,55</v>
      </c>
      <c r="M907" s="10" t="str">
        <f t="shared" si="165"/>
        <v>540.5,1.031</v>
      </c>
    </row>
    <row r="908" spans="4:13" x14ac:dyDescent="0.3">
      <c r="D908" s="10">
        <v>904</v>
      </c>
      <c r="E908" t="str">
        <f t="shared" si="161"/>
        <v>귀살 베기</v>
      </c>
      <c r="F908">
        <f t="shared" si="166"/>
        <v>60</v>
      </c>
      <c r="G908">
        <f t="shared" si="167"/>
        <v>148.09999999999954</v>
      </c>
      <c r="H908" t="str">
        <f t="shared" si="162"/>
        <v>신수 베기</v>
      </c>
      <c r="I908">
        <f t="shared" si="168"/>
        <v>42</v>
      </c>
      <c r="J908">
        <f t="shared" si="163"/>
        <v>22350</v>
      </c>
      <c r="K908" s="10">
        <v>904</v>
      </c>
      <c r="L908" s="10" t="str">
        <f t="shared" si="164"/>
        <v>60,42</v>
      </c>
      <c r="M908" s="10" t="str">
        <f t="shared" si="165"/>
        <v>1.481,223.5</v>
      </c>
    </row>
    <row r="909" spans="4:13" x14ac:dyDescent="0.3">
      <c r="D909" s="10">
        <v>905</v>
      </c>
      <c r="E909" t="str">
        <f t="shared" si="161"/>
        <v>지옥 베기</v>
      </c>
      <c r="F909">
        <f t="shared" si="166"/>
        <v>35</v>
      </c>
      <c r="G909">
        <f t="shared" si="167"/>
        <v>511000</v>
      </c>
      <c r="H909" t="str">
        <f t="shared" si="162"/>
        <v>신선 베기</v>
      </c>
      <c r="I909">
        <f t="shared" si="168"/>
        <v>54</v>
      </c>
      <c r="J909">
        <f t="shared" si="163"/>
        <v>636</v>
      </c>
      <c r="K909" s="10">
        <v>905</v>
      </c>
      <c r="L909" s="10" t="str">
        <f t="shared" si="164"/>
        <v>35,54</v>
      </c>
      <c r="M909" s="10" t="str">
        <f t="shared" si="165"/>
        <v>5110,6.36</v>
      </c>
    </row>
    <row r="910" spans="4:13" x14ac:dyDescent="0.3">
      <c r="D910" s="10">
        <v>906</v>
      </c>
      <c r="E910" t="str">
        <f t="shared" si="161"/>
        <v>천상 베기</v>
      </c>
      <c r="F910">
        <f t="shared" si="166"/>
        <v>36</v>
      </c>
      <c r="G910">
        <f t="shared" si="167"/>
        <v>260500</v>
      </c>
      <c r="H910" t="str">
        <f t="shared" si="162"/>
        <v>심연 베기</v>
      </c>
      <c r="I910">
        <f t="shared" si="168"/>
        <v>50</v>
      </c>
      <c r="J910">
        <f t="shared" si="163"/>
        <v>7615</v>
      </c>
      <c r="K910" s="10">
        <v>906</v>
      </c>
      <c r="L910" s="10" t="str">
        <f t="shared" si="164"/>
        <v>36,50</v>
      </c>
      <c r="M910" s="10" t="str">
        <f t="shared" si="165"/>
        <v>2605,76.15</v>
      </c>
    </row>
    <row r="911" spans="4:13" x14ac:dyDescent="0.3">
      <c r="D911" s="10">
        <v>907</v>
      </c>
      <c r="E911" t="str">
        <f t="shared" si="161"/>
        <v>귀신 베기</v>
      </c>
      <c r="F911">
        <f t="shared" si="166"/>
        <v>39</v>
      </c>
      <c r="G911">
        <f t="shared" si="167"/>
        <v>157300</v>
      </c>
      <c r="H911" t="str">
        <f t="shared" si="162"/>
        <v>섬광 베기</v>
      </c>
      <c r="I911">
        <f t="shared" si="168"/>
        <v>47</v>
      </c>
      <c r="J911">
        <f t="shared" si="163"/>
        <v>25550</v>
      </c>
      <c r="K911" s="10">
        <v>907</v>
      </c>
      <c r="L911" s="10" t="str">
        <f t="shared" si="164"/>
        <v>39,47</v>
      </c>
      <c r="M911" s="10" t="str">
        <f t="shared" si="165"/>
        <v>1573,255.5</v>
      </c>
    </row>
    <row r="912" spans="4:13" x14ac:dyDescent="0.3">
      <c r="D912" s="10">
        <v>908</v>
      </c>
      <c r="E912" t="str">
        <f t="shared" si="161"/>
        <v>금강 베기</v>
      </c>
      <c r="F912">
        <f t="shared" si="166"/>
        <v>43</v>
      </c>
      <c r="G912">
        <f t="shared" si="167"/>
        <v>54100</v>
      </c>
      <c r="H912" t="str">
        <f t="shared" si="162"/>
        <v>태극 베기</v>
      </c>
      <c r="I912">
        <f t="shared" si="168"/>
        <v>55</v>
      </c>
      <c r="J912">
        <f t="shared" si="163"/>
        <v>103.2</v>
      </c>
      <c r="K912" s="10">
        <v>908</v>
      </c>
      <c r="L912" s="10" t="str">
        <f t="shared" si="164"/>
        <v>43,55</v>
      </c>
      <c r="M912" s="10" t="str">
        <f t="shared" si="165"/>
        <v>541,1.032</v>
      </c>
    </row>
    <row r="913" spans="4:13" x14ac:dyDescent="0.3">
      <c r="D913" s="10">
        <v>909</v>
      </c>
      <c r="E913" t="str">
        <f t="shared" si="161"/>
        <v>귀살 베기</v>
      </c>
      <c r="F913">
        <f t="shared" si="166"/>
        <v>60</v>
      </c>
      <c r="G913">
        <f t="shared" si="167"/>
        <v>148.19999999999953</v>
      </c>
      <c r="H913" t="str">
        <f t="shared" si="162"/>
        <v>흉수 베기</v>
      </c>
      <c r="I913">
        <f t="shared" si="168"/>
        <v>46</v>
      </c>
      <c r="J913">
        <f t="shared" si="163"/>
        <v>2190</v>
      </c>
      <c r="K913" s="10">
        <v>909</v>
      </c>
      <c r="L913" s="10" t="str">
        <f t="shared" si="164"/>
        <v>60,46</v>
      </c>
      <c r="M913" s="10" t="str">
        <f t="shared" si="165"/>
        <v>1.482,21.9</v>
      </c>
    </row>
    <row r="914" spans="4:13" x14ac:dyDescent="0.3">
      <c r="D914" s="10">
        <v>910</v>
      </c>
      <c r="E914" t="str">
        <f t="shared" si="161"/>
        <v>지옥 베기</v>
      </c>
      <c r="F914">
        <f t="shared" si="166"/>
        <v>35</v>
      </c>
      <c r="G914">
        <f t="shared" si="167"/>
        <v>511500</v>
      </c>
      <c r="H914" t="str">
        <f t="shared" si="162"/>
        <v>신선 베기</v>
      </c>
      <c r="I914">
        <f t="shared" si="168"/>
        <v>54</v>
      </c>
      <c r="J914">
        <f t="shared" ref="J914:J977" si="169">ROUNDUP(IF(I914=42,J899+$U$23,IF(I914=46,J899+$U$24,IF(I914=61,J899+$U$30,J909+VLOOKUP(H914,$T$20:$U$31,2,FALSE)))),2)</f>
        <v>636.5</v>
      </c>
      <c r="K914" s="10">
        <v>910</v>
      </c>
      <c r="L914" s="10" t="str">
        <f t="shared" ref="L914:L977" si="170">IF(H914=0,F914&amp;",-1",F914&amp;","&amp;I914)</f>
        <v>35,54</v>
      </c>
      <c r="M914" s="10" t="str">
        <f t="shared" ref="M914:M937" si="171">IF(H914=0,G914/100&amp;","&amp;0,G914/100&amp;","&amp;J914/100)</f>
        <v>5115,6.365</v>
      </c>
    </row>
    <row r="915" spans="4:13" x14ac:dyDescent="0.3">
      <c r="D915" s="10">
        <v>911</v>
      </c>
      <c r="E915" t="str">
        <f t="shared" si="161"/>
        <v>천상 베기</v>
      </c>
      <c r="F915">
        <f t="shared" si="166"/>
        <v>36</v>
      </c>
      <c r="G915">
        <f t="shared" si="167"/>
        <v>260750</v>
      </c>
      <c r="H915" t="str">
        <f t="shared" si="162"/>
        <v>심연 베기</v>
      </c>
      <c r="I915">
        <f t="shared" si="168"/>
        <v>50</v>
      </c>
      <c r="J915">
        <f t="shared" si="169"/>
        <v>7622.5</v>
      </c>
      <c r="K915" s="10">
        <v>911</v>
      </c>
      <c r="L915" s="10" t="str">
        <f t="shared" si="170"/>
        <v>36,50</v>
      </c>
      <c r="M915" s="10" t="str">
        <f t="shared" si="171"/>
        <v>2607.5,76.225</v>
      </c>
    </row>
    <row r="916" spans="4:13" x14ac:dyDescent="0.3">
      <c r="D916" s="10">
        <v>912</v>
      </c>
      <c r="E916" t="str">
        <f t="shared" si="161"/>
        <v>귀신 베기</v>
      </c>
      <c r="F916">
        <f t="shared" si="166"/>
        <v>39</v>
      </c>
      <c r="G916">
        <f t="shared" si="167"/>
        <v>157450</v>
      </c>
      <c r="H916" t="str">
        <f t="shared" si="162"/>
        <v>섬광 베기</v>
      </c>
      <c r="I916">
        <f t="shared" si="168"/>
        <v>47</v>
      </c>
      <c r="J916">
        <f t="shared" si="169"/>
        <v>25575</v>
      </c>
      <c r="K916" s="10">
        <v>912</v>
      </c>
      <c r="L916" s="10" t="str">
        <f t="shared" si="170"/>
        <v>39,47</v>
      </c>
      <c r="M916" s="10" t="str">
        <f t="shared" si="171"/>
        <v>1574.5,255.75</v>
      </c>
    </row>
    <row r="917" spans="4:13" x14ac:dyDescent="0.3">
      <c r="D917" s="10">
        <v>913</v>
      </c>
      <c r="E917" t="str">
        <f t="shared" si="161"/>
        <v>금강 베기</v>
      </c>
      <c r="F917">
        <f t="shared" si="166"/>
        <v>43</v>
      </c>
      <c r="G917">
        <f t="shared" si="167"/>
        <v>54150</v>
      </c>
      <c r="H917" t="str">
        <f t="shared" si="162"/>
        <v>태극 베기</v>
      </c>
      <c r="I917">
        <f t="shared" si="168"/>
        <v>55</v>
      </c>
      <c r="J917">
        <f t="shared" si="169"/>
        <v>103.3</v>
      </c>
      <c r="K917" s="10">
        <v>913</v>
      </c>
      <c r="L917" s="10" t="str">
        <f t="shared" si="170"/>
        <v>43,55</v>
      </c>
      <c r="M917" s="10" t="str">
        <f t="shared" si="171"/>
        <v>541.5,1.033</v>
      </c>
    </row>
    <row r="918" spans="4:13" x14ac:dyDescent="0.3">
      <c r="D918" s="10">
        <v>914</v>
      </c>
      <c r="E918" t="str">
        <f t="shared" si="161"/>
        <v>귀살 베기</v>
      </c>
      <c r="F918">
        <f t="shared" si="166"/>
        <v>60</v>
      </c>
      <c r="G918">
        <f t="shared" si="167"/>
        <v>148.29999999999953</v>
      </c>
      <c r="H918" t="str">
        <f t="shared" si="162"/>
        <v>천구 베기</v>
      </c>
      <c r="I918">
        <f t="shared" si="168"/>
        <v>61</v>
      </c>
      <c r="J918">
        <f t="shared" si="169"/>
        <v>94.5</v>
      </c>
      <c r="K918" s="10">
        <v>914</v>
      </c>
      <c r="L918" s="10" t="str">
        <f t="shared" si="170"/>
        <v>60,61</v>
      </c>
      <c r="M918" s="10" t="str">
        <f t="shared" si="171"/>
        <v>1.483,0.945</v>
      </c>
    </row>
    <row r="919" spans="4:13" x14ac:dyDescent="0.3">
      <c r="D919" s="10">
        <v>915</v>
      </c>
      <c r="E919" t="str">
        <f t="shared" si="161"/>
        <v>지옥 베기</v>
      </c>
      <c r="F919">
        <f t="shared" si="166"/>
        <v>35</v>
      </c>
      <c r="G919">
        <f t="shared" si="167"/>
        <v>512000</v>
      </c>
      <c r="H919" t="str">
        <f t="shared" si="162"/>
        <v>신선 베기</v>
      </c>
      <c r="I919">
        <f t="shared" si="168"/>
        <v>54</v>
      </c>
      <c r="J919">
        <f t="shared" si="169"/>
        <v>637</v>
      </c>
      <c r="K919" s="10">
        <v>915</v>
      </c>
      <c r="L919" s="10" t="str">
        <f t="shared" si="170"/>
        <v>35,54</v>
      </c>
      <c r="M919" s="10" t="str">
        <f t="shared" si="171"/>
        <v>5120,6.37</v>
      </c>
    </row>
    <row r="920" spans="4:13" x14ac:dyDescent="0.3">
      <c r="D920" s="10">
        <v>916</v>
      </c>
      <c r="E920" t="str">
        <f t="shared" si="161"/>
        <v>천상 베기</v>
      </c>
      <c r="F920">
        <f t="shared" si="166"/>
        <v>36</v>
      </c>
      <c r="G920">
        <f t="shared" si="167"/>
        <v>261000</v>
      </c>
      <c r="H920" t="str">
        <f t="shared" si="162"/>
        <v>심연 베기</v>
      </c>
      <c r="I920">
        <f t="shared" si="168"/>
        <v>50</v>
      </c>
      <c r="J920">
        <f t="shared" si="169"/>
        <v>7630</v>
      </c>
      <c r="K920" s="10">
        <v>916</v>
      </c>
      <c r="L920" s="10" t="str">
        <f t="shared" si="170"/>
        <v>36,50</v>
      </c>
      <c r="M920" s="10" t="str">
        <f t="shared" si="171"/>
        <v>2610,76.3</v>
      </c>
    </row>
    <row r="921" spans="4:13" x14ac:dyDescent="0.3">
      <c r="D921" s="10">
        <v>917</v>
      </c>
      <c r="E921" t="str">
        <f t="shared" si="161"/>
        <v>귀신 베기</v>
      </c>
      <c r="F921">
        <f t="shared" si="166"/>
        <v>39</v>
      </c>
      <c r="G921">
        <f t="shared" si="167"/>
        <v>157600</v>
      </c>
      <c r="H921" t="str">
        <f t="shared" si="162"/>
        <v>섬광 베기</v>
      </c>
      <c r="I921">
        <f t="shared" si="168"/>
        <v>47</v>
      </c>
      <c r="J921">
        <f t="shared" si="169"/>
        <v>25600</v>
      </c>
      <c r="K921" s="10">
        <v>917</v>
      </c>
      <c r="L921" s="10" t="str">
        <f t="shared" si="170"/>
        <v>39,47</v>
      </c>
      <c r="M921" s="10" t="str">
        <f t="shared" si="171"/>
        <v>1576,256</v>
      </c>
    </row>
    <row r="922" spans="4:13" x14ac:dyDescent="0.3">
      <c r="D922" s="10">
        <v>918</v>
      </c>
      <c r="E922" t="str">
        <f t="shared" si="161"/>
        <v>금강 베기</v>
      </c>
      <c r="F922">
        <f t="shared" si="166"/>
        <v>43</v>
      </c>
      <c r="G922">
        <f t="shared" si="167"/>
        <v>54200</v>
      </c>
      <c r="H922" t="str">
        <f t="shared" si="162"/>
        <v>태극 베기</v>
      </c>
      <c r="I922">
        <f t="shared" si="168"/>
        <v>55</v>
      </c>
      <c r="J922">
        <f t="shared" si="169"/>
        <v>103.4</v>
      </c>
      <c r="K922" s="10">
        <v>918</v>
      </c>
      <c r="L922" s="10" t="str">
        <f t="shared" si="170"/>
        <v>43,55</v>
      </c>
      <c r="M922" s="10" t="str">
        <f t="shared" si="171"/>
        <v>542,1.034</v>
      </c>
    </row>
    <row r="923" spans="4:13" x14ac:dyDescent="0.3">
      <c r="D923" s="10">
        <v>919</v>
      </c>
      <c r="E923" t="str">
        <f t="shared" si="161"/>
        <v>귀살 베기</v>
      </c>
      <c r="F923">
        <f t="shared" si="166"/>
        <v>60</v>
      </c>
      <c r="G923">
        <f t="shared" si="167"/>
        <v>148.39999999999952</v>
      </c>
      <c r="H923" t="str">
        <f t="shared" si="162"/>
        <v>신수 베기</v>
      </c>
      <c r="I923">
        <f t="shared" si="168"/>
        <v>42</v>
      </c>
      <c r="J923">
        <f t="shared" si="169"/>
        <v>22400</v>
      </c>
      <c r="K923" s="10">
        <v>919</v>
      </c>
      <c r="L923" s="10" t="str">
        <f t="shared" si="170"/>
        <v>60,42</v>
      </c>
      <c r="M923" s="10" t="str">
        <f t="shared" si="171"/>
        <v>1.484,224</v>
      </c>
    </row>
    <row r="924" spans="4:13" x14ac:dyDescent="0.3">
      <c r="D924" s="10">
        <v>920</v>
      </c>
      <c r="E924" t="str">
        <f t="shared" si="161"/>
        <v>지옥 베기</v>
      </c>
      <c r="F924">
        <f t="shared" si="166"/>
        <v>35</v>
      </c>
      <c r="G924">
        <f t="shared" si="167"/>
        <v>512500</v>
      </c>
      <c r="H924" t="str">
        <f t="shared" si="162"/>
        <v>신선 베기</v>
      </c>
      <c r="I924">
        <f t="shared" si="168"/>
        <v>54</v>
      </c>
      <c r="J924">
        <f t="shared" si="169"/>
        <v>637.5</v>
      </c>
      <c r="K924" s="10">
        <v>920</v>
      </c>
      <c r="L924" s="10" t="str">
        <f t="shared" si="170"/>
        <v>35,54</v>
      </c>
      <c r="M924" s="10" t="str">
        <f t="shared" si="171"/>
        <v>5125,6.375</v>
      </c>
    </row>
    <row r="925" spans="4:13" x14ac:dyDescent="0.3">
      <c r="D925" s="10">
        <v>921</v>
      </c>
      <c r="E925" t="str">
        <f t="shared" si="161"/>
        <v>천상 베기</v>
      </c>
      <c r="F925">
        <f t="shared" si="166"/>
        <v>36</v>
      </c>
      <c r="G925">
        <f t="shared" si="167"/>
        <v>261250</v>
      </c>
      <c r="H925" t="str">
        <f t="shared" si="162"/>
        <v>심연 베기</v>
      </c>
      <c r="I925">
        <f t="shared" si="168"/>
        <v>50</v>
      </c>
      <c r="J925">
        <f t="shared" si="169"/>
        <v>7637.5</v>
      </c>
      <c r="K925" s="10">
        <v>921</v>
      </c>
      <c r="L925" s="10" t="str">
        <f t="shared" si="170"/>
        <v>36,50</v>
      </c>
      <c r="M925" s="10" t="str">
        <f t="shared" si="171"/>
        <v>2612.5,76.375</v>
      </c>
    </row>
    <row r="926" spans="4:13" x14ac:dyDescent="0.3">
      <c r="D926" s="10">
        <v>922</v>
      </c>
      <c r="E926" t="str">
        <f t="shared" si="161"/>
        <v>귀신 베기</v>
      </c>
      <c r="F926">
        <f t="shared" si="166"/>
        <v>39</v>
      </c>
      <c r="G926">
        <f t="shared" si="167"/>
        <v>157750</v>
      </c>
      <c r="H926" t="str">
        <f t="shared" si="162"/>
        <v>섬광 베기</v>
      </c>
      <c r="I926">
        <f t="shared" si="168"/>
        <v>47</v>
      </c>
      <c r="J926">
        <f t="shared" si="169"/>
        <v>25625</v>
      </c>
      <c r="K926" s="10">
        <v>922</v>
      </c>
      <c r="L926" s="10" t="str">
        <f t="shared" si="170"/>
        <v>39,47</v>
      </c>
      <c r="M926" s="10" t="str">
        <f t="shared" si="171"/>
        <v>1577.5,256.25</v>
      </c>
    </row>
    <row r="927" spans="4:13" x14ac:dyDescent="0.3">
      <c r="D927" s="10">
        <v>923</v>
      </c>
      <c r="E927" t="str">
        <f t="shared" si="161"/>
        <v>금강 베기</v>
      </c>
      <c r="F927">
        <f t="shared" si="166"/>
        <v>43</v>
      </c>
      <c r="G927">
        <f t="shared" si="167"/>
        <v>54250</v>
      </c>
      <c r="H927" t="str">
        <f t="shared" si="162"/>
        <v>태극 베기</v>
      </c>
      <c r="I927">
        <f t="shared" si="168"/>
        <v>55</v>
      </c>
      <c r="J927">
        <f t="shared" si="169"/>
        <v>103.5</v>
      </c>
      <c r="K927" s="10">
        <v>923</v>
      </c>
      <c r="L927" s="10" t="str">
        <f t="shared" si="170"/>
        <v>43,55</v>
      </c>
      <c r="M927" s="10" t="str">
        <f t="shared" si="171"/>
        <v>542.5,1.035</v>
      </c>
    </row>
    <row r="928" spans="4:13" x14ac:dyDescent="0.3">
      <c r="D928" s="10">
        <v>924</v>
      </c>
      <c r="E928" t="str">
        <f t="shared" si="161"/>
        <v>귀살 베기</v>
      </c>
      <c r="F928">
        <f t="shared" si="166"/>
        <v>60</v>
      </c>
      <c r="G928">
        <f t="shared" si="167"/>
        <v>148.49999999999952</v>
      </c>
      <c r="H928" t="str">
        <f t="shared" si="162"/>
        <v>흉수 베기</v>
      </c>
      <c r="I928">
        <f t="shared" si="168"/>
        <v>46</v>
      </c>
      <c r="J928">
        <f t="shared" si="169"/>
        <v>2195</v>
      </c>
      <c r="K928" s="10">
        <v>924</v>
      </c>
      <c r="L928" s="10" t="str">
        <f t="shared" si="170"/>
        <v>60,46</v>
      </c>
      <c r="M928" s="10" t="str">
        <f t="shared" si="171"/>
        <v>1.485,21.95</v>
      </c>
    </row>
    <row r="929" spans="4:13" x14ac:dyDescent="0.3">
      <c r="D929" s="10">
        <v>925</v>
      </c>
      <c r="E929" t="str">
        <f t="shared" si="161"/>
        <v>지옥 베기</v>
      </c>
      <c r="F929">
        <f t="shared" si="166"/>
        <v>35</v>
      </c>
      <c r="G929">
        <f t="shared" si="167"/>
        <v>513000</v>
      </c>
      <c r="H929" t="str">
        <f t="shared" si="162"/>
        <v>신선 베기</v>
      </c>
      <c r="I929">
        <f t="shared" si="168"/>
        <v>54</v>
      </c>
      <c r="J929">
        <f t="shared" si="169"/>
        <v>638</v>
      </c>
      <c r="K929" s="10">
        <v>925</v>
      </c>
      <c r="L929" s="10" t="str">
        <f t="shared" si="170"/>
        <v>35,54</v>
      </c>
      <c r="M929" s="10" t="str">
        <f t="shared" si="171"/>
        <v>5130,6.38</v>
      </c>
    </row>
    <row r="930" spans="4:13" x14ac:dyDescent="0.3">
      <c r="D930" s="10">
        <v>926</v>
      </c>
      <c r="E930" t="str">
        <f t="shared" si="161"/>
        <v>천상 베기</v>
      </c>
      <c r="F930">
        <f t="shared" si="166"/>
        <v>36</v>
      </c>
      <c r="G930">
        <f t="shared" si="167"/>
        <v>261500</v>
      </c>
      <c r="H930" t="str">
        <f t="shared" si="162"/>
        <v>심연 베기</v>
      </c>
      <c r="I930">
        <f t="shared" si="168"/>
        <v>50</v>
      </c>
      <c r="J930">
        <f t="shared" si="169"/>
        <v>7645</v>
      </c>
      <c r="K930" s="10">
        <v>926</v>
      </c>
      <c r="L930" s="10" t="str">
        <f t="shared" si="170"/>
        <v>36,50</v>
      </c>
      <c r="M930" s="10" t="str">
        <f t="shared" si="171"/>
        <v>2615,76.45</v>
      </c>
    </row>
    <row r="931" spans="4:13" x14ac:dyDescent="0.3">
      <c r="D931" s="10">
        <v>927</v>
      </c>
      <c r="E931" t="str">
        <f t="shared" si="161"/>
        <v>귀신 베기</v>
      </c>
      <c r="F931">
        <f t="shared" si="166"/>
        <v>39</v>
      </c>
      <c r="G931">
        <f t="shared" si="167"/>
        <v>157900</v>
      </c>
      <c r="H931" t="str">
        <f t="shared" si="162"/>
        <v>섬광 베기</v>
      </c>
      <c r="I931">
        <f t="shared" si="168"/>
        <v>47</v>
      </c>
      <c r="J931">
        <f t="shared" si="169"/>
        <v>25650</v>
      </c>
      <c r="K931" s="10">
        <v>927</v>
      </c>
      <c r="L931" s="10" t="str">
        <f t="shared" si="170"/>
        <v>39,47</v>
      </c>
      <c r="M931" s="10" t="str">
        <f t="shared" si="171"/>
        <v>1579,256.5</v>
      </c>
    </row>
    <row r="932" spans="4:13" x14ac:dyDescent="0.3">
      <c r="D932" s="10">
        <v>928</v>
      </c>
      <c r="E932" t="str">
        <f t="shared" si="161"/>
        <v>금강 베기</v>
      </c>
      <c r="F932">
        <f t="shared" si="166"/>
        <v>43</v>
      </c>
      <c r="G932">
        <f t="shared" si="167"/>
        <v>54300</v>
      </c>
      <c r="H932" t="str">
        <f t="shared" si="162"/>
        <v>태극 베기</v>
      </c>
      <c r="I932">
        <f t="shared" si="168"/>
        <v>55</v>
      </c>
      <c r="J932">
        <f t="shared" si="169"/>
        <v>103.6</v>
      </c>
      <c r="K932" s="10">
        <v>928</v>
      </c>
      <c r="L932" s="10" t="str">
        <f t="shared" si="170"/>
        <v>43,55</v>
      </c>
      <c r="M932" s="10" t="str">
        <f t="shared" si="171"/>
        <v>543,1.036</v>
      </c>
    </row>
    <row r="933" spans="4:13" x14ac:dyDescent="0.3">
      <c r="D933" s="10">
        <v>929</v>
      </c>
      <c r="E933" t="str">
        <f t="shared" si="161"/>
        <v>귀살 베기</v>
      </c>
      <c r="F933">
        <f t="shared" si="166"/>
        <v>60</v>
      </c>
      <c r="G933">
        <f t="shared" si="167"/>
        <v>148.59999999999951</v>
      </c>
      <c r="H933" t="str">
        <f t="shared" si="162"/>
        <v>천구 베기</v>
      </c>
      <c r="I933">
        <f t="shared" si="168"/>
        <v>61</v>
      </c>
      <c r="J933">
        <f t="shared" si="169"/>
        <v>94.75</v>
      </c>
      <c r="K933" s="10">
        <v>929</v>
      </c>
      <c r="L933" s="10" t="str">
        <f t="shared" si="170"/>
        <v>60,61</v>
      </c>
      <c r="M933" s="10" t="str">
        <f t="shared" si="171"/>
        <v>1.486,0.9475</v>
      </c>
    </row>
    <row r="934" spans="4:13" x14ac:dyDescent="0.3">
      <c r="D934" s="10">
        <v>930</v>
      </c>
      <c r="E934" t="str">
        <f t="shared" si="161"/>
        <v>지옥 베기</v>
      </c>
      <c r="F934">
        <f t="shared" si="166"/>
        <v>35</v>
      </c>
      <c r="G934">
        <f t="shared" si="167"/>
        <v>513500</v>
      </c>
      <c r="H934" t="str">
        <f t="shared" si="162"/>
        <v>신선 베기</v>
      </c>
      <c r="I934">
        <f t="shared" si="168"/>
        <v>54</v>
      </c>
      <c r="J934">
        <f t="shared" si="169"/>
        <v>638.5</v>
      </c>
      <c r="K934" s="10">
        <v>930</v>
      </c>
      <c r="L934" s="10" t="str">
        <f t="shared" si="170"/>
        <v>35,54</v>
      </c>
      <c r="M934" s="10" t="str">
        <f t="shared" si="171"/>
        <v>5135,6.385</v>
      </c>
    </row>
    <row r="935" spans="4:13" x14ac:dyDescent="0.3">
      <c r="D935" s="10">
        <v>931</v>
      </c>
      <c r="E935" t="str">
        <f t="shared" si="161"/>
        <v>천상 베기</v>
      </c>
      <c r="F935">
        <f t="shared" si="166"/>
        <v>36</v>
      </c>
      <c r="G935">
        <f t="shared" si="167"/>
        <v>261750</v>
      </c>
      <c r="H935" t="str">
        <f t="shared" si="162"/>
        <v>심연 베기</v>
      </c>
      <c r="I935">
        <f t="shared" si="168"/>
        <v>50</v>
      </c>
      <c r="J935">
        <f t="shared" si="169"/>
        <v>7652.5</v>
      </c>
      <c r="K935" s="10">
        <v>931</v>
      </c>
      <c r="L935" s="10" t="str">
        <f t="shared" si="170"/>
        <v>36,50</v>
      </c>
      <c r="M935" s="10" t="str">
        <f t="shared" si="171"/>
        <v>2617.5,76.525</v>
      </c>
    </row>
    <row r="936" spans="4:13" x14ac:dyDescent="0.3">
      <c r="D936" s="10">
        <v>932</v>
      </c>
      <c r="E936" t="str">
        <f t="shared" si="161"/>
        <v>귀신 베기</v>
      </c>
      <c r="F936">
        <f t="shared" si="166"/>
        <v>39</v>
      </c>
      <c r="G936">
        <f t="shared" si="167"/>
        <v>158050</v>
      </c>
      <c r="H936" t="str">
        <f t="shared" si="162"/>
        <v>섬광 베기</v>
      </c>
      <c r="I936">
        <f t="shared" si="168"/>
        <v>47</v>
      </c>
      <c r="J936">
        <f t="shared" si="169"/>
        <v>25675</v>
      </c>
      <c r="K936" s="10">
        <v>932</v>
      </c>
      <c r="L936" s="10" t="str">
        <f t="shared" si="170"/>
        <v>39,47</v>
      </c>
      <c r="M936" s="10" t="str">
        <f t="shared" si="171"/>
        <v>1580.5,256.75</v>
      </c>
    </row>
    <row r="937" spans="4:13" x14ac:dyDescent="0.3">
      <c r="D937" s="10">
        <v>933</v>
      </c>
      <c r="E937" t="str">
        <f t="shared" si="161"/>
        <v>금강 베기</v>
      </c>
      <c r="F937">
        <f t="shared" si="166"/>
        <v>43</v>
      </c>
      <c r="G937">
        <f t="shared" si="167"/>
        <v>54350</v>
      </c>
      <c r="H937" t="str">
        <f t="shared" si="162"/>
        <v>태극 베기</v>
      </c>
      <c r="I937">
        <f t="shared" si="168"/>
        <v>55</v>
      </c>
      <c r="J937">
        <f t="shared" si="169"/>
        <v>103.7</v>
      </c>
      <c r="K937" s="10">
        <v>933</v>
      </c>
      <c r="L937" s="10" t="str">
        <f t="shared" si="170"/>
        <v>43,55</v>
      </c>
      <c r="M937" s="10" t="str">
        <f t="shared" si="171"/>
        <v>543.5,1.037</v>
      </c>
    </row>
    <row r="938" spans="4:13" x14ac:dyDescent="0.3">
      <c r="D938" s="10">
        <v>934</v>
      </c>
      <c r="E938" t="str">
        <f t="shared" si="161"/>
        <v>귀살 베기</v>
      </c>
      <c r="F938">
        <f t="shared" si="166"/>
        <v>60</v>
      </c>
      <c r="G938">
        <f t="shared" si="167"/>
        <v>148.69999999999951</v>
      </c>
      <c r="H938" t="str">
        <f t="shared" si="162"/>
        <v>신수 베기</v>
      </c>
      <c r="I938">
        <f t="shared" si="168"/>
        <v>42</v>
      </c>
      <c r="J938">
        <f t="shared" si="169"/>
        <v>22450</v>
      </c>
      <c r="K938" s="10">
        <v>934</v>
      </c>
      <c r="L938" s="10" t="str">
        <f t="shared" si="170"/>
        <v>60,42</v>
      </c>
      <c r="M938" s="10" t="str">
        <f>IF(H938=0,ROUNDUP(G938/100,2)&amp;","&amp;0,ROUNDUP(G938/100,2)&amp;","&amp;ROUNDUP(J938/100,2))</f>
        <v>1.49,224.5</v>
      </c>
    </row>
    <row r="939" spans="4:13" x14ac:dyDescent="0.3">
      <c r="D939" s="10">
        <v>935</v>
      </c>
      <c r="E939" t="str">
        <f t="shared" si="161"/>
        <v>지옥 베기</v>
      </c>
      <c r="F939">
        <f t="shared" si="166"/>
        <v>35</v>
      </c>
      <c r="G939">
        <f t="shared" si="167"/>
        <v>514000</v>
      </c>
      <c r="H939" t="str">
        <f t="shared" si="162"/>
        <v>신선 베기</v>
      </c>
      <c r="I939">
        <f t="shared" si="168"/>
        <v>54</v>
      </c>
      <c r="J939">
        <f t="shared" si="169"/>
        <v>639</v>
      </c>
      <c r="K939" s="10">
        <v>935</v>
      </c>
      <c r="L939" s="10" t="str">
        <f t="shared" si="170"/>
        <v>35,54</v>
      </c>
      <c r="M939" s="10" t="str">
        <f t="shared" ref="M939:M1002" si="172">IF(H939=0,ROUNDUP(G939/100,2)&amp;","&amp;0,ROUNDUP(G939/100,2)&amp;","&amp;ROUNDUP(J939/100,2))</f>
        <v>5140,6.39</v>
      </c>
    </row>
    <row r="940" spans="4:13" x14ac:dyDescent="0.3">
      <c r="D940" s="10">
        <v>936</v>
      </c>
      <c r="E940" t="str">
        <f t="shared" si="161"/>
        <v>천상 베기</v>
      </c>
      <c r="F940">
        <f t="shared" si="166"/>
        <v>36</v>
      </c>
      <c r="G940">
        <f t="shared" si="167"/>
        <v>262000</v>
      </c>
      <c r="H940" t="str">
        <f t="shared" si="162"/>
        <v>심연 베기</v>
      </c>
      <c r="I940">
        <f t="shared" si="168"/>
        <v>50</v>
      </c>
      <c r="J940">
        <f t="shared" si="169"/>
        <v>7660</v>
      </c>
      <c r="K940" s="10">
        <v>936</v>
      </c>
      <c r="L940" s="10" t="str">
        <f t="shared" si="170"/>
        <v>36,50</v>
      </c>
      <c r="M940" s="10" t="str">
        <f t="shared" si="172"/>
        <v>2620,76.6</v>
      </c>
    </row>
    <row r="941" spans="4:13" x14ac:dyDescent="0.3">
      <c r="D941" s="10">
        <v>937</v>
      </c>
      <c r="E941" t="str">
        <f t="shared" si="161"/>
        <v>귀신 베기</v>
      </c>
      <c r="F941">
        <f t="shared" si="166"/>
        <v>39</v>
      </c>
      <c r="G941">
        <f t="shared" si="167"/>
        <v>158200</v>
      </c>
      <c r="H941" t="str">
        <f t="shared" si="162"/>
        <v>섬광 베기</v>
      </c>
      <c r="I941">
        <f t="shared" si="168"/>
        <v>47</v>
      </c>
      <c r="J941">
        <f t="shared" si="169"/>
        <v>25700</v>
      </c>
      <c r="K941" s="10">
        <v>937</v>
      </c>
      <c r="L941" s="10" t="str">
        <f t="shared" si="170"/>
        <v>39,47</v>
      </c>
      <c r="M941" s="10" t="str">
        <f t="shared" si="172"/>
        <v>1582,257</v>
      </c>
    </row>
    <row r="942" spans="4:13" x14ac:dyDescent="0.3">
      <c r="D942" s="10">
        <v>938</v>
      </c>
      <c r="E942" t="str">
        <f t="shared" si="161"/>
        <v>금강 베기</v>
      </c>
      <c r="F942">
        <f t="shared" si="166"/>
        <v>43</v>
      </c>
      <c r="G942">
        <f t="shared" si="167"/>
        <v>54400</v>
      </c>
      <c r="H942" t="str">
        <f t="shared" si="162"/>
        <v>태극 베기</v>
      </c>
      <c r="I942">
        <f t="shared" si="168"/>
        <v>55</v>
      </c>
      <c r="J942">
        <f t="shared" si="169"/>
        <v>103.8</v>
      </c>
      <c r="K942" s="10">
        <v>938</v>
      </c>
      <c r="L942" s="10" t="str">
        <f t="shared" si="170"/>
        <v>43,55</v>
      </c>
      <c r="M942" s="10" t="str">
        <f t="shared" si="172"/>
        <v>544,1.04</v>
      </c>
    </row>
    <row r="943" spans="4:13" x14ac:dyDescent="0.3">
      <c r="D943" s="10">
        <v>939</v>
      </c>
      <c r="E943" t="str">
        <f t="shared" si="161"/>
        <v>귀살 베기</v>
      </c>
      <c r="F943">
        <f t="shared" si="166"/>
        <v>60</v>
      </c>
      <c r="G943">
        <f t="shared" si="167"/>
        <v>148.7999999999995</v>
      </c>
      <c r="H943" t="str">
        <f t="shared" si="162"/>
        <v>흉수 베기</v>
      </c>
      <c r="I943">
        <f t="shared" si="168"/>
        <v>46</v>
      </c>
      <c r="J943">
        <f t="shared" si="169"/>
        <v>2200</v>
      </c>
      <c r="K943" s="10">
        <v>939</v>
      </c>
      <c r="L943" s="10" t="str">
        <f t="shared" si="170"/>
        <v>60,46</v>
      </c>
      <c r="M943" s="10" t="str">
        <f t="shared" si="172"/>
        <v>1.49,22</v>
      </c>
    </row>
    <row r="944" spans="4:13" x14ac:dyDescent="0.3">
      <c r="D944" s="10">
        <v>940</v>
      </c>
      <c r="E944" t="str">
        <f t="shared" si="161"/>
        <v>지옥 베기</v>
      </c>
      <c r="F944">
        <f t="shared" si="166"/>
        <v>35</v>
      </c>
      <c r="G944">
        <f t="shared" si="167"/>
        <v>514500</v>
      </c>
      <c r="H944" t="str">
        <f t="shared" si="162"/>
        <v>신선 베기</v>
      </c>
      <c r="I944">
        <f t="shared" si="168"/>
        <v>54</v>
      </c>
      <c r="J944">
        <f t="shared" si="169"/>
        <v>639.5</v>
      </c>
      <c r="K944" s="10">
        <v>940</v>
      </c>
      <c r="L944" s="10" t="str">
        <f t="shared" si="170"/>
        <v>35,54</v>
      </c>
      <c r="M944" s="10" t="str">
        <f t="shared" si="172"/>
        <v>5145,6.4</v>
      </c>
    </row>
    <row r="945" spans="4:13" x14ac:dyDescent="0.3">
      <c r="D945" s="10">
        <v>941</v>
      </c>
      <c r="E945" t="str">
        <f t="shared" si="161"/>
        <v>천상 베기</v>
      </c>
      <c r="F945">
        <f t="shared" si="166"/>
        <v>36</v>
      </c>
      <c r="G945">
        <f t="shared" si="167"/>
        <v>262250</v>
      </c>
      <c r="H945" t="str">
        <f t="shared" si="162"/>
        <v>심연 베기</v>
      </c>
      <c r="I945">
        <f t="shared" si="168"/>
        <v>50</v>
      </c>
      <c r="J945">
        <f t="shared" si="169"/>
        <v>7667.5</v>
      </c>
      <c r="K945" s="10">
        <v>941</v>
      </c>
      <c r="L945" s="10" t="str">
        <f t="shared" si="170"/>
        <v>36,50</v>
      </c>
      <c r="M945" s="10" t="str">
        <f t="shared" si="172"/>
        <v>2622.5,76.68</v>
      </c>
    </row>
    <row r="946" spans="4:13" x14ac:dyDescent="0.3">
      <c r="D946" s="10">
        <v>942</v>
      </c>
      <c r="E946" t="str">
        <f t="shared" si="161"/>
        <v>귀신 베기</v>
      </c>
      <c r="F946">
        <f t="shared" si="166"/>
        <v>39</v>
      </c>
      <c r="G946">
        <f t="shared" si="167"/>
        <v>158350</v>
      </c>
      <c r="H946" t="str">
        <f t="shared" si="162"/>
        <v>섬광 베기</v>
      </c>
      <c r="I946">
        <f t="shared" si="168"/>
        <v>47</v>
      </c>
      <c r="J946">
        <f t="shared" si="169"/>
        <v>25725</v>
      </c>
      <c r="K946" s="10">
        <v>942</v>
      </c>
      <c r="L946" s="10" t="str">
        <f t="shared" si="170"/>
        <v>39,47</v>
      </c>
      <c r="M946" s="10" t="str">
        <f t="shared" si="172"/>
        <v>1583.5,257.25</v>
      </c>
    </row>
    <row r="947" spans="4:13" x14ac:dyDescent="0.3">
      <c r="D947" s="10">
        <v>943</v>
      </c>
      <c r="E947" t="str">
        <f t="shared" si="161"/>
        <v>금강 베기</v>
      </c>
      <c r="F947">
        <f t="shared" si="166"/>
        <v>43</v>
      </c>
      <c r="G947">
        <f t="shared" si="167"/>
        <v>54450</v>
      </c>
      <c r="H947" t="str">
        <f t="shared" si="162"/>
        <v>태극 베기</v>
      </c>
      <c r="I947">
        <f t="shared" si="168"/>
        <v>55</v>
      </c>
      <c r="J947">
        <f t="shared" si="169"/>
        <v>103.9</v>
      </c>
      <c r="K947" s="10">
        <v>943</v>
      </c>
      <c r="L947" s="10" t="str">
        <f t="shared" si="170"/>
        <v>43,55</v>
      </c>
      <c r="M947" s="10" t="str">
        <f t="shared" si="172"/>
        <v>544.5,1.04</v>
      </c>
    </row>
    <row r="948" spans="4:13" x14ac:dyDescent="0.3">
      <c r="D948" s="10">
        <v>944</v>
      </c>
      <c r="E948" t="str">
        <f t="shared" si="161"/>
        <v>귀살 베기</v>
      </c>
      <c r="F948">
        <f t="shared" si="166"/>
        <v>60</v>
      </c>
      <c r="G948">
        <f t="shared" si="167"/>
        <v>148.89999999999949</v>
      </c>
      <c r="H948" t="str">
        <f t="shared" si="162"/>
        <v>천구 베기</v>
      </c>
      <c r="I948">
        <f t="shared" si="168"/>
        <v>61</v>
      </c>
      <c r="J948">
        <f t="shared" si="169"/>
        <v>95</v>
      </c>
      <c r="K948" s="10">
        <v>944</v>
      </c>
      <c r="L948" s="10" t="str">
        <f t="shared" si="170"/>
        <v>60,61</v>
      </c>
      <c r="M948" s="10" t="str">
        <f t="shared" si="172"/>
        <v>1.49,0.95</v>
      </c>
    </row>
    <row r="949" spans="4:13" x14ac:dyDescent="0.3">
      <c r="D949" s="10">
        <v>945</v>
      </c>
      <c r="E949" t="str">
        <f t="shared" si="161"/>
        <v>지옥 베기</v>
      </c>
      <c r="F949">
        <f t="shared" si="166"/>
        <v>35</v>
      </c>
      <c r="G949">
        <f t="shared" si="167"/>
        <v>515000</v>
      </c>
      <c r="H949" t="str">
        <f t="shared" si="162"/>
        <v>신선 베기</v>
      </c>
      <c r="I949">
        <f t="shared" si="168"/>
        <v>54</v>
      </c>
      <c r="J949">
        <f t="shared" si="169"/>
        <v>640</v>
      </c>
      <c r="K949" s="10">
        <v>945</v>
      </c>
      <c r="L949" s="10" t="str">
        <f t="shared" si="170"/>
        <v>35,54</v>
      </c>
      <c r="M949" s="10" t="str">
        <f t="shared" si="172"/>
        <v>5150,6.4</v>
      </c>
    </row>
    <row r="950" spans="4:13" x14ac:dyDescent="0.3">
      <c r="D950" s="10">
        <v>946</v>
      </c>
      <c r="E950" t="str">
        <f t="shared" si="161"/>
        <v>천상 베기</v>
      </c>
      <c r="F950">
        <f t="shared" si="166"/>
        <v>36</v>
      </c>
      <c r="G950">
        <f t="shared" si="167"/>
        <v>262500</v>
      </c>
      <c r="H950" t="str">
        <f t="shared" si="162"/>
        <v>심연 베기</v>
      </c>
      <c r="I950">
        <f t="shared" si="168"/>
        <v>50</v>
      </c>
      <c r="J950">
        <f t="shared" si="169"/>
        <v>7675</v>
      </c>
      <c r="K950" s="10">
        <v>946</v>
      </c>
      <c r="L950" s="10" t="str">
        <f t="shared" si="170"/>
        <v>36,50</v>
      </c>
      <c r="M950" s="10" t="str">
        <f t="shared" si="172"/>
        <v>2625,76.75</v>
      </c>
    </row>
    <row r="951" spans="4:13" x14ac:dyDescent="0.3">
      <c r="D951" s="10">
        <v>947</v>
      </c>
      <c r="E951" t="str">
        <f t="shared" ref="E951:E1014" si="173">E946</f>
        <v>귀신 베기</v>
      </c>
      <c r="F951">
        <f t="shared" si="166"/>
        <v>39</v>
      </c>
      <c r="G951">
        <f t="shared" si="167"/>
        <v>158500</v>
      </c>
      <c r="H951" t="str">
        <f t="shared" si="162"/>
        <v>섬광 베기</v>
      </c>
      <c r="I951">
        <f t="shared" si="168"/>
        <v>47</v>
      </c>
      <c r="J951">
        <f t="shared" si="169"/>
        <v>25750</v>
      </c>
      <c r="K951" s="10">
        <v>947</v>
      </c>
      <c r="L951" s="10" t="str">
        <f t="shared" si="170"/>
        <v>39,47</v>
      </c>
      <c r="M951" s="10" t="str">
        <f t="shared" si="172"/>
        <v>1585,257.5</v>
      </c>
    </row>
    <row r="952" spans="4:13" x14ac:dyDescent="0.3">
      <c r="D952" s="10">
        <v>948</v>
      </c>
      <c r="E952" t="str">
        <f t="shared" si="173"/>
        <v>금강 베기</v>
      </c>
      <c r="F952">
        <f t="shared" si="166"/>
        <v>43</v>
      </c>
      <c r="G952">
        <f t="shared" si="167"/>
        <v>54500</v>
      </c>
      <c r="H952" t="str">
        <f t="shared" si="162"/>
        <v>태극 베기</v>
      </c>
      <c r="I952">
        <f t="shared" si="168"/>
        <v>55</v>
      </c>
      <c r="J952">
        <f t="shared" si="169"/>
        <v>104</v>
      </c>
      <c r="K952" s="10">
        <v>948</v>
      </c>
      <c r="L952" s="10" t="str">
        <f t="shared" si="170"/>
        <v>43,55</v>
      </c>
      <c r="M952" s="10" t="str">
        <f t="shared" si="172"/>
        <v>545,1.04</v>
      </c>
    </row>
    <row r="953" spans="4:13" x14ac:dyDescent="0.3">
      <c r="D953" s="10">
        <v>949</v>
      </c>
      <c r="E953" t="str">
        <f t="shared" si="173"/>
        <v>귀살 베기</v>
      </c>
      <c r="F953">
        <f t="shared" si="166"/>
        <v>60</v>
      </c>
      <c r="G953">
        <f t="shared" si="167"/>
        <v>148.99999999999949</v>
      </c>
      <c r="H953" t="str">
        <f t="shared" si="162"/>
        <v>신수 베기</v>
      </c>
      <c r="I953">
        <f t="shared" si="168"/>
        <v>42</v>
      </c>
      <c r="J953">
        <f t="shared" si="169"/>
        <v>22500</v>
      </c>
      <c r="K953" s="10">
        <v>949</v>
      </c>
      <c r="L953" s="10" t="str">
        <f t="shared" si="170"/>
        <v>60,42</v>
      </c>
      <c r="M953" s="10" t="str">
        <f t="shared" si="172"/>
        <v>1.49,225</v>
      </c>
    </row>
    <row r="954" spans="4:13" x14ac:dyDescent="0.3">
      <c r="D954" s="10">
        <v>950</v>
      </c>
      <c r="E954" t="str">
        <f t="shared" si="173"/>
        <v>지옥 베기</v>
      </c>
      <c r="F954">
        <f t="shared" si="166"/>
        <v>35</v>
      </c>
      <c r="G954">
        <f t="shared" si="167"/>
        <v>515500</v>
      </c>
      <c r="H954" t="str">
        <f t="shared" si="162"/>
        <v>신선 베기</v>
      </c>
      <c r="I954">
        <f t="shared" si="168"/>
        <v>54</v>
      </c>
      <c r="J954">
        <f t="shared" si="169"/>
        <v>640.5</v>
      </c>
      <c r="K954" s="10">
        <v>950</v>
      </c>
      <c r="L954" s="10" t="str">
        <f t="shared" si="170"/>
        <v>35,54</v>
      </c>
      <c r="M954" s="10" t="str">
        <f t="shared" si="172"/>
        <v>5155,6.41</v>
      </c>
    </row>
    <row r="955" spans="4:13" x14ac:dyDescent="0.3">
      <c r="D955" s="10">
        <v>951</v>
      </c>
      <c r="E955" t="str">
        <f t="shared" si="173"/>
        <v>천상 베기</v>
      </c>
      <c r="F955">
        <f t="shared" si="166"/>
        <v>36</v>
      </c>
      <c r="G955">
        <f t="shared" si="167"/>
        <v>262750</v>
      </c>
      <c r="H955" t="str">
        <f t="shared" si="162"/>
        <v>심연 베기</v>
      </c>
      <c r="I955">
        <f t="shared" si="168"/>
        <v>50</v>
      </c>
      <c r="J955">
        <f t="shared" si="169"/>
        <v>7682.5</v>
      </c>
      <c r="K955" s="10">
        <v>951</v>
      </c>
      <c r="L955" s="10" t="str">
        <f t="shared" si="170"/>
        <v>36,50</v>
      </c>
      <c r="M955" s="10" t="str">
        <f t="shared" si="172"/>
        <v>2627.5,76.83</v>
      </c>
    </row>
    <row r="956" spans="4:13" x14ac:dyDescent="0.3">
      <c r="D956" s="10">
        <v>952</v>
      </c>
      <c r="E956" t="str">
        <f t="shared" si="173"/>
        <v>귀신 베기</v>
      </c>
      <c r="F956">
        <f t="shared" si="166"/>
        <v>39</v>
      </c>
      <c r="G956">
        <f t="shared" si="167"/>
        <v>158650</v>
      </c>
      <c r="H956" t="str">
        <f t="shared" si="162"/>
        <v>섬광 베기</v>
      </c>
      <c r="I956">
        <f t="shared" si="168"/>
        <v>47</v>
      </c>
      <c r="J956">
        <f t="shared" si="169"/>
        <v>25775</v>
      </c>
      <c r="K956" s="10">
        <v>952</v>
      </c>
      <c r="L956" s="10" t="str">
        <f t="shared" si="170"/>
        <v>39,47</v>
      </c>
      <c r="M956" s="10" t="str">
        <f t="shared" si="172"/>
        <v>1586.5,257.75</v>
      </c>
    </row>
    <row r="957" spans="4:13" x14ac:dyDescent="0.3">
      <c r="D957" s="10">
        <v>953</v>
      </c>
      <c r="E957" t="str">
        <f t="shared" si="173"/>
        <v>금강 베기</v>
      </c>
      <c r="F957">
        <f t="shared" si="166"/>
        <v>43</v>
      </c>
      <c r="G957">
        <f t="shared" si="167"/>
        <v>54550</v>
      </c>
      <c r="H957" t="str">
        <f t="shared" si="162"/>
        <v>태극 베기</v>
      </c>
      <c r="I957">
        <f t="shared" si="168"/>
        <v>55</v>
      </c>
      <c r="J957">
        <f t="shared" si="169"/>
        <v>104.1</v>
      </c>
      <c r="K957" s="10">
        <v>953</v>
      </c>
      <c r="L957" s="10" t="str">
        <f t="shared" si="170"/>
        <v>43,55</v>
      </c>
      <c r="M957" s="10" t="str">
        <f t="shared" si="172"/>
        <v>545.5,1.05</v>
      </c>
    </row>
    <row r="958" spans="4:13" x14ac:dyDescent="0.3">
      <c r="D958" s="10">
        <v>954</v>
      </c>
      <c r="E958" t="str">
        <f t="shared" si="173"/>
        <v>귀살 베기</v>
      </c>
      <c r="F958">
        <f t="shared" si="166"/>
        <v>60</v>
      </c>
      <c r="G958">
        <f t="shared" si="167"/>
        <v>149.09999999999948</v>
      </c>
      <c r="H958" t="str">
        <f t="shared" si="162"/>
        <v>흉수 베기</v>
      </c>
      <c r="I958">
        <f t="shared" si="168"/>
        <v>46</v>
      </c>
      <c r="J958">
        <f t="shared" si="169"/>
        <v>2205</v>
      </c>
      <c r="K958" s="10">
        <v>954</v>
      </c>
      <c r="L958" s="10" t="str">
        <f t="shared" si="170"/>
        <v>60,46</v>
      </c>
      <c r="M958" s="10" t="str">
        <f t="shared" si="172"/>
        <v>1.5,22.05</v>
      </c>
    </row>
    <row r="959" spans="4:13" x14ac:dyDescent="0.3">
      <c r="D959" s="10">
        <v>955</v>
      </c>
      <c r="E959" t="str">
        <f t="shared" si="173"/>
        <v>지옥 베기</v>
      </c>
      <c r="F959">
        <f t="shared" si="166"/>
        <v>35</v>
      </c>
      <c r="G959">
        <f t="shared" si="167"/>
        <v>516000</v>
      </c>
      <c r="H959" t="str">
        <f t="shared" si="162"/>
        <v>신선 베기</v>
      </c>
      <c r="I959">
        <f t="shared" si="168"/>
        <v>54</v>
      </c>
      <c r="J959">
        <f t="shared" si="169"/>
        <v>641</v>
      </c>
      <c r="K959" s="10">
        <v>955</v>
      </c>
      <c r="L959" s="10" t="str">
        <f t="shared" si="170"/>
        <v>35,54</v>
      </c>
      <c r="M959" s="10" t="str">
        <f t="shared" si="172"/>
        <v>5160,6.41</v>
      </c>
    </row>
    <row r="960" spans="4:13" x14ac:dyDescent="0.3">
      <c r="D960" s="10">
        <v>956</v>
      </c>
      <c r="E960" t="str">
        <f t="shared" si="173"/>
        <v>천상 베기</v>
      </c>
      <c r="F960">
        <f t="shared" si="166"/>
        <v>36</v>
      </c>
      <c r="G960">
        <f t="shared" si="167"/>
        <v>263000</v>
      </c>
      <c r="H960" t="str">
        <f t="shared" si="162"/>
        <v>심연 베기</v>
      </c>
      <c r="I960">
        <f t="shared" si="168"/>
        <v>50</v>
      </c>
      <c r="J960">
        <f t="shared" si="169"/>
        <v>7690</v>
      </c>
      <c r="K960" s="10">
        <v>956</v>
      </c>
      <c r="L960" s="10" t="str">
        <f t="shared" si="170"/>
        <v>36,50</v>
      </c>
      <c r="M960" s="10" t="str">
        <f t="shared" si="172"/>
        <v>2630,76.9</v>
      </c>
    </row>
    <row r="961" spans="4:13" x14ac:dyDescent="0.3">
      <c r="D961" s="10">
        <v>957</v>
      </c>
      <c r="E961" t="str">
        <f t="shared" si="173"/>
        <v>귀신 베기</v>
      </c>
      <c r="F961">
        <f t="shared" si="166"/>
        <v>39</v>
      </c>
      <c r="G961">
        <f t="shared" si="167"/>
        <v>158800</v>
      </c>
      <c r="H961" t="str">
        <f t="shared" ref="H961:H1024" si="174">H946</f>
        <v>섬광 베기</v>
      </c>
      <c r="I961">
        <f t="shared" si="168"/>
        <v>47</v>
      </c>
      <c r="J961">
        <f t="shared" si="169"/>
        <v>25800</v>
      </c>
      <c r="K961" s="10">
        <v>957</v>
      </c>
      <c r="L961" s="10" t="str">
        <f t="shared" si="170"/>
        <v>39,47</v>
      </c>
      <c r="M961" s="10" t="str">
        <f t="shared" si="172"/>
        <v>1588,258</v>
      </c>
    </row>
    <row r="962" spans="4:13" x14ac:dyDescent="0.3">
      <c r="D962" s="10">
        <v>958</v>
      </c>
      <c r="E962" t="str">
        <f t="shared" si="173"/>
        <v>금강 베기</v>
      </c>
      <c r="F962">
        <f t="shared" si="166"/>
        <v>43</v>
      </c>
      <c r="G962">
        <f t="shared" si="167"/>
        <v>54600</v>
      </c>
      <c r="H962" t="str">
        <f t="shared" si="174"/>
        <v>태극 베기</v>
      </c>
      <c r="I962">
        <f t="shared" si="168"/>
        <v>55</v>
      </c>
      <c r="J962">
        <f t="shared" si="169"/>
        <v>104.2</v>
      </c>
      <c r="K962" s="10">
        <v>958</v>
      </c>
      <c r="L962" s="10" t="str">
        <f t="shared" si="170"/>
        <v>43,55</v>
      </c>
      <c r="M962" s="10" t="str">
        <f t="shared" si="172"/>
        <v>546,1.05</v>
      </c>
    </row>
    <row r="963" spans="4:13" x14ac:dyDescent="0.3">
      <c r="D963" s="10">
        <v>959</v>
      </c>
      <c r="E963" t="str">
        <f t="shared" si="173"/>
        <v>귀살 베기</v>
      </c>
      <c r="F963">
        <f t="shared" si="166"/>
        <v>60</v>
      </c>
      <c r="G963">
        <f t="shared" si="167"/>
        <v>149.19999999999948</v>
      </c>
      <c r="H963" t="str">
        <f t="shared" si="174"/>
        <v>천구 베기</v>
      </c>
      <c r="I963">
        <f t="shared" si="168"/>
        <v>61</v>
      </c>
      <c r="J963">
        <f t="shared" si="169"/>
        <v>95.25</v>
      </c>
      <c r="K963" s="10">
        <v>959</v>
      </c>
      <c r="L963" s="10" t="str">
        <f t="shared" si="170"/>
        <v>60,61</v>
      </c>
      <c r="M963" s="10" t="str">
        <f t="shared" si="172"/>
        <v>1.5,0.96</v>
      </c>
    </row>
    <row r="964" spans="4:13" x14ac:dyDescent="0.3">
      <c r="D964" s="10">
        <v>960</v>
      </c>
      <c r="E964" t="str">
        <f t="shared" si="173"/>
        <v>지옥 베기</v>
      </c>
      <c r="F964">
        <f t="shared" si="166"/>
        <v>35</v>
      </c>
      <c r="G964">
        <f t="shared" si="167"/>
        <v>516500</v>
      </c>
      <c r="H964" t="str">
        <f t="shared" si="174"/>
        <v>신선 베기</v>
      </c>
      <c r="I964">
        <f t="shared" si="168"/>
        <v>54</v>
      </c>
      <c r="J964">
        <f t="shared" si="169"/>
        <v>641.5</v>
      </c>
      <c r="K964" s="10">
        <v>960</v>
      </c>
      <c r="L964" s="10" t="str">
        <f t="shared" si="170"/>
        <v>35,54</v>
      </c>
      <c r="M964" s="10" t="str">
        <f t="shared" si="172"/>
        <v>5165,6.42</v>
      </c>
    </row>
    <row r="965" spans="4:13" x14ac:dyDescent="0.3">
      <c r="D965" s="10">
        <v>961</v>
      </c>
      <c r="E965" t="str">
        <f t="shared" si="173"/>
        <v>천상 베기</v>
      </c>
      <c r="F965">
        <f t="shared" si="166"/>
        <v>36</v>
      </c>
      <c r="G965">
        <f t="shared" si="167"/>
        <v>263250</v>
      </c>
      <c r="H965" t="str">
        <f t="shared" si="174"/>
        <v>심연 베기</v>
      </c>
      <c r="I965">
        <f t="shared" si="168"/>
        <v>50</v>
      </c>
      <c r="J965">
        <f t="shared" si="169"/>
        <v>7697.5</v>
      </c>
      <c r="K965" s="10">
        <v>961</v>
      </c>
      <c r="L965" s="10" t="str">
        <f t="shared" si="170"/>
        <v>36,50</v>
      </c>
      <c r="M965" s="10" t="str">
        <f t="shared" si="172"/>
        <v>2632.5,76.98</v>
      </c>
    </row>
    <row r="966" spans="4:13" x14ac:dyDescent="0.3">
      <c r="D966" s="10">
        <v>962</v>
      </c>
      <c r="E966" t="str">
        <f t="shared" si="173"/>
        <v>귀신 베기</v>
      </c>
      <c r="F966">
        <f t="shared" si="166"/>
        <v>39</v>
      </c>
      <c r="G966">
        <f t="shared" si="167"/>
        <v>158950</v>
      </c>
      <c r="H966" t="str">
        <f t="shared" si="174"/>
        <v>섬광 베기</v>
      </c>
      <c r="I966">
        <f t="shared" si="168"/>
        <v>47</v>
      </c>
      <c r="J966">
        <f t="shared" si="169"/>
        <v>25825</v>
      </c>
      <c r="K966" s="10">
        <v>962</v>
      </c>
      <c r="L966" s="10" t="str">
        <f t="shared" si="170"/>
        <v>39,47</v>
      </c>
      <c r="M966" s="10" t="str">
        <f t="shared" si="172"/>
        <v>1589.5,258.25</v>
      </c>
    </row>
    <row r="967" spans="4:13" x14ac:dyDescent="0.3">
      <c r="D967" s="10">
        <v>963</v>
      </c>
      <c r="E967" t="str">
        <f t="shared" si="173"/>
        <v>금강 베기</v>
      </c>
      <c r="F967">
        <f t="shared" si="166"/>
        <v>43</v>
      </c>
      <c r="G967">
        <f t="shared" si="167"/>
        <v>54650</v>
      </c>
      <c r="H967" t="str">
        <f t="shared" si="174"/>
        <v>태극 베기</v>
      </c>
      <c r="I967">
        <f t="shared" si="168"/>
        <v>55</v>
      </c>
      <c r="J967">
        <f t="shared" si="169"/>
        <v>104.3</v>
      </c>
      <c r="K967" s="10">
        <v>963</v>
      </c>
      <c r="L967" s="10" t="str">
        <f t="shared" si="170"/>
        <v>43,55</v>
      </c>
      <c r="M967" s="10" t="str">
        <f t="shared" si="172"/>
        <v>546.5,1.05</v>
      </c>
    </row>
    <row r="968" spans="4:13" x14ac:dyDescent="0.3">
      <c r="D968" s="10">
        <v>964</v>
      </c>
      <c r="E968" t="str">
        <f t="shared" si="173"/>
        <v>귀살 베기</v>
      </c>
      <c r="F968">
        <f t="shared" si="166"/>
        <v>60</v>
      </c>
      <c r="G968">
        <f t="shared" si="167"/>
        <v>149.29999999999947</v>
      </c>
      <c r="H968" t="str">
        <f t="shared" si="174"/>
        <v>신수 베기</v>
      </c>
      <c r="I968">
        <f t="shared" si="168"/>
        <v>42</v>
      </c>
      <c r="J968">
        <f t="shared" si="169"/>
        <v>22550</v>
      </c>
      <c r="K968" s="10">
        <v>964</v>
      </c>
      <c r="L968" s="10" t="str">
        <f t="shared" si="170"/>
        <v>60,42</v>
      </c>
      <c r="M968" s="10" t="str">
        <f t="shared" si="172"/>
        <v>1.5,225.5</v>
      </c>
    </row>
    <row r="969" spans="4:13" x14ac:dyDescent="0.3">
      <c r="D969" s="10">
        <v>965</v>
      </c>
      <c r="E969" t="str">
        <f t="shared" si="173"/>
        <v>지옥 베기</v>
      </c>
      <c r="F969">
        <f t="shared" ref="F969:F1032" si="175">VLOOKUP(E969,$Q:$R,2,FALSE)</f>
        <v>35</v>
      </c>
      <c r="G969">
        <f t="shared" ref="G969:G1032" si="176">G964+VLOOKUP(E969,$T$20:$U$31,2,FALSE)</f>
        <v>517000</v>
      </c>
      <c r="H969" t="str">
        <f t="shared" si="174"/>
        <v>신선 베기</v>
      </c>
      <c r="I969">
        <f t="shared" ref="I969:I1032" si="177">VLOOKUP(H969,$Q:$R,2,FALSE)</f>
        <v>54</v>
      </c>
      <c r="J969">
        <f t="shared" si="169"/>
        <v>642</v>
      </c>
      <c r="K969" s="10">
        <v>965</v>
      </c>
      <c r="L969" s="10" t="str">
        <f t="shared" si="170"/>
        <v>35,54</v>
      </c>
      <c r="M969" s="10" t="str">
        <f t="shared" si="172"/>
        <v>5170,6.42</v>
      </c>
    </row>
    <row r="970" spans="4:13" x14ac:dyDescent="0.3">
      <c r="D970" s="10">
        <v>966</v>
      </c>
      <c r="E970" t="str">
        <f t="shared" si="173"/>
        <v>천상 베기</v>
      </c>
      <c r="F970">
        <f t="shared" si="175"/>
        <v>36</v>
      </c>
      <c r="G970">
        <f t="shared" si="176"/>
        <v>263500</v>
      </c>
      <c r="H970" t="str">
        <f t="shared" si="174"/>
        <v>심연 베기</v>
      </c>
      <c r="I970">
        <f t="shared" si="177"/>
        <v>50</v>
      </c>
      <c r="J970">
        <f t="shared" si="169"/>
        <v>7705</v>
      </c>
      <c r="K970" s="10">
        <v>966</v>
      </c>
      <c r="L970" s="10" t="str">
        <f t="shared" si="170"/>
        <v>36,50</v>
      </c>
      <c r="M970" s="10" t="str">
        <f t="shared" si="172"/>
        <v>2635,77.05</v>
      </c>
    </row>
    <row r="971" spans="4:13" x14ac:dyDescent="0.3">
      <c r="D971" s="10">
        <v>967</v>
      </c>
      <c r="E971" t="str">
        <f t="shared" si="173"/>
        <v>귀신 베기</v>
      </c>
      <c r="F971">
        <f t="shared" si="175"/>
        <v>39</v>
      </c>
      <c r="G971">
        <f t="shared" si="176"/>
        <v>159100</v>
      </c>
      <c r="H971" t="str">
        <f t="shared" si="174"/>
        <v>섬광 베기</v>
      </c>
      <c r="I971">
        <f t="shared" si="177"/>
        <v>47</v>
      </c>
      <c r="J971">
        <f t="shared" si="169"/>
        <v>25850</v>
      </c>
      <c r="K971" s="10">
        <v>967</v>
      </c>
      <c r="L971" s="10" t="str">
        <f t="shared" si="170"/>
        <v>39,47</v>
      </c>
      <c r="M971" s="10" t="str">
        <f t="shared" si="172"/>
        <v>1591,258.5</v>
      </c>
    </row>
    <row r="972" spans="4:13" x14ac:dyDescent="0.3">
      <c r="D972" s="10">
        <v>968</v>
      </c>
      <c r="E972" t="str">
        <f t="shared" si="173"/>
        <v>금강 베기</v>
      </c>
      <c r="F972">
        <f t="shared" si="175"/>
        <v>43</v>
      </c>
      <c r="G972">
        <f t="shared" si="176"/>
        <v>54700</v>
      </c>
      <c r="H972" t="str">
        <f t="shared" si="174"/>
        <v>태극 베기</v>
      </c>
      <c r="I972">
        <f t="shared" si="177"/>
        <v>55</v>
      </c>
      <c r="J972">
        <f t="shared" si="169"/>
        <v>104.4</v>
      </c>
      <c r="K972" s="10">
        <v>968</v>
      </c>
      <c r="L972" s="10" t="str">
        <f t="shared" si="170"/>
        <v>43,55</v>
      </c>
      <c r="M972" s="10" t="str">
        <f t="shared" si="172"/>
        <v>547,1.05</v>
      </c>
    </row>
    <row r="973" spans="4:13" x14ac:dyDescent="0.3">
      <c r="D973" s="10">
        <v>969</v>
      </c>
      <c r="E973" t="str">
        <f t="shared" si="173"/>
        <v>귀살 베기</v>
      </c>
      <c r="F973">
        <f t="shared" si="175"/>
        <v>60</v>
      </c>
      <c r="G973">
        <f t="shared" si="176"/>
        <v>149.39999999999947</v>
      </c>
      <c r="H973" t="str">
        <f t="shared" si="174"/>
        <v>흉수 베기</v>
      </c>
      <c r="I973">
        <f t="shared" si="177"/>
        <v>46</v>
      </c>
      <c r="J973">
        <f t="shared" si="169"/>
        <v>2210</v>
      </c>
      <c r="K973" s="10">
        <v>969</v>
      </c>
      <c r="L973" s="10" t="str">
        <f t="shared" si="170"/>
        <v>60,46</v>
      </c>
      <c r="M973" s="10" t="str">
        <f t="shared" si="172"/>
        <v>1.5,22.1</v>
      </c>
    </row>
    <row r="974" spans="4:13" x14ac:dyDescent="0.3">
      <c r="D974" s="10">
        <v>970</v>
      </c>
      <c r="E974" t="str">
        <f t="shared" si="173"/>
        <v>지옥 베기</v>
      </c>
      <c r="F974">
        <f t="shared" si="175"/>
        <v>35</v>
      </c>
      <c r="G974">
        <f t="shared" si="176"/>
        <v>517500</v>
      </c>
      <c r="H974" t="str">
        <f t="shared" si="174"/>
        <v>신선 베기</v>
      </c>
      <c r="I974">
        <f t="shared" si="177"/>
        <v>54</v>
      </c>
      <c r="J974">
        <f t="shared" si="169"/>
        <v>642.5</v>
      </c>
      <c r="K974" s="10">
        <v>970</v>
      </c>
      <c r="L974" s="10" t="str">
        <f t="shared" si="170"/>
        <v>35,54</v>
      </c>
      <c r="M974" s="10" t="str">
        <f t="shared" si="172"/>
        <v>5175,6.43</v>
      </c>
    </row>
    <row r="975" spans="4:13" x14ac:dyDescent="0.3">
      <c r="D975" s="10">
        <v>971</v>
      </c>
      <c r="E975" t="str">
        <f t="shared" si="173"/>
        <v>천상 베기</v>
      </c>
      <c r="F975">
        <f t="shared" si="175"/>
        <v>36</v>
      </c>
      <c r="G975">
        <f t="shared" si="176"/>
        <v>263750</v>
      </c>
      <c r="H975" t="str">
        <f t="shared" si="174"/>
        <v>심연 베기</v>
      </c>
      <c r="I975">
        <f t="shared" si="177"/>
        <v>50</v>
      </c>
      <c r="J975">
        <f t="shared" si="169"/>
        <v>7712.5</v>
      </c>
      <c r="K975" s="10">
        <v>971</v>
      </c>
      <c r="L975" s="10" t="str">
        <f t="shared" si="170"/>
        <v>36,50</v>
      </c>
      <c r="M975" s="10" t="str">
        <f t="shared" si="172"/>
        <v>2637.5,77.13</v>
      </c>
    </row>
    <row r="976" spans="4:13" x14ac:dyDescent="0.3">
      <c r="D976" s="10">
        <v>972</v>
      </c>
      <c r="E976" t="str">
        <f t="shared" si="173"/>
        <v>귀신 베기</v>
      </c>
      <c r="F976">
        <f t="shared" si="175"/>
        <v>39</v>
      </c>
      <c r="G976">
        <f t="shared" si="176"/>
        <v>159250</v>
      </c>
      <c r="H976" t="str">
        <f t="shared" si="174"/>
        <v>섬광 베기</v>
      </c>
      <c r="I976">
        <f t="shared" si="177"/>
        <v>47</v>
      </c>
      <c r="J976">
        <f t="shared" si="169"/>
        <v>25875</v>
      </c>
      <c r="K976" s="10">
        <v>972</v>
      </c>
      <c r="L976" s="10" t="str">
        <f t="shared" si="170"/>
        <v>39,47</v>
      </c>
      <c r="M976" s="10" t="str">
        <f t="shared" si="172"/>
        <v>1592.5,258.75</v>
      </c>
    </row>
    <row r="977" spans="4:13" x14ac:dyDescent="0.3">
      <c r="D977" s="10">
        <v>973</v>
      </c>
      <c r="E977" t="str">
        <f t="shared" si="173"/>
        <v>금강 베기</v>
      </c>
      <c r="F977">
        <f t="shared" si="175"/>
        <v>43</v>
      </c>
      <c r="G977">
        <f t="shared" si="176"/>
        <v>54750</v>
      </c>
      <c r="H977" t="str">
        <f t="shared" si="174"/>
        <v>태극 베기</v>
      </c>
      <c r="I977">
        <f t="shared" si="177"/>
        <v>55</v>
      </c>
      <c r="J977">
        <f t="shared" si="169"/>
        <v>104.5</v>
      </c>
      <c r="K977" s="10">
        <v>973</v>
      </c>
      <c r="L977" s="10" t="str">
        <f t="shared" si="170"/>
        <v>43,55</v>
      </c>
      <c r="M977" s="10" t="str">
        <f t="shared" si="172"/>
        <v>547.5,1.05</v>
      </c>
    </row>
    <row r="978" spans="4:13" x14ac:dyDescent="0.3">
      <c r="D978" s="10">
        <v>974</v>
      </c>
      <c r="E978" t="str">
        <f t="shared" si="173"/>
        <v>귀살 베기</v>
      </c>
      <c r="F978">
        <f t="shared" si="175"/>
        <v>60</v>
      </c>
      <c r="G978">
        <f t="shared" si="176"/>
        <v>149.49999999999946</v>
      </c>
      <c r="H978" t="str">
        <f t="shared" si="174"/>
        <v>천구 베기</v>
      </c>
      <c r="I978">
        <f t="shared" si="177"/>
        <v>61</v>
      </c>
      <c r="J978">
        <f t="shared" ref="J978:J1041" si="178">ROUNDUP(IF(I978=42,J963+$U$23,IF(I978=46,J963+$U$24,IF(I978=61,J963+$U$30,J973+VLOOKUP(H978,$T$20:$U$31,2,FALSE)))),2)</f>
        <v>95.5</v>
      </c>
      <c r="K978" s="10">
        <v>974</v>
      </c>
      <c r="L978" s="10" t="str">
        <f t="shared" ref="L978:L1041" si="179">IF(H978=0,F978&amp;",-1",F978&amp;","&amp;I978)</f>
        <v>60,61</v>
      </c>
      <c r="M978" s="10" t="str">
        <f t="shared" si="172"/>
        <v>1.5,0.96</v>
      </c>
    </row>
    <row r="979" spans="4:13" x14ac:dyDescent="0.3">
      <c r="D979" s="10">
        <v>975</v>
      </c>
      <c r="E979" t="str">
        <f t="shared" si="173"/>
        <v>지옥 베기</v>
      </c>
      <c r="F979">
        <f t="shared" si="175"/>
        <v>35</v>
      </c>
      <c r="G979">
        <f t="shared" si="176"/>
        <v>518000</v>
      </c>
      <c r="H979" t="str">
        <f t="shared" si="174"/>
        <v>신선 베기</v>
      </c>
      <c r="I979">
        <f t="shared" si="177"/>
        <v>54</v>
      </c>
      <c r="J979">
        <f t="shared" si="178"/>
        <v>643</v>
      </c>
      <c r="K979" s="10">
        <v>975</v>
      </c>
      <c r="L979" s="10" t="str">
        <f t="shared" si="179"/>
        <v>35,54</v>
      </c>
      <c r="M979" s="10" t="str">
        <f t="shared" si="172"/>
        <v>5180,6.43</v>
      </c>
    </row>
    <row r="980" spans="4:13" x14ac:dyDescent="0.3">
      <c r="D980" s="10">
        <v>976</v>
      </c>
      <c r="E980" t="str">
        <f t="shared" si="173"/>
        <v>천상 베기</v>
      </c>
      <c r="F980">
        <f t="shared" si="175"/>
        <v>36</v>
      </c>
      <c r="G980">
        <f t="shared" si="176"/>
        <v>264000</v>
      </c>
      <c r="H980" t="str">
        <f t="shared" si="174"/>
        <v>심연 베기</v>
      </c>
      <c r="I980">
        <f t="shared" si="177"/>
        <v>50</v>
      </c>
      <c r="J980">
        <f t="shared" si="178"/>
        <v>7720</v>
      </c>
      <c r="K980" s="10">
        <v>976</v>
      </c>
      <c r="L980" s="10" t="str">
        <f t="shared" si="179"/>
        <v>36,50</v>
      </c>
      <c r="M980" s="10" t="str">
        <f t="shared" si="172"/>
        <v>2640,77.2</v>
      </c>
    </row>
    <row r="981" spans="4:13" x14ac:dyDescent="0.3">
      <c r="D981" s="10">
        <v>977</v>
      </c>
      <c r="E981" t="str">
        <f t="shared" si="173"/>
        <v>귀신 베기</v>
      </c>
      <c r="F981">
        <f t="shared" si="175"/>
        <v>39</v>
      </c>
      <c r="G981">
        <f t="shared" si="176"/>
        <v>159400</v>
      </c>
      <c r="H981" t="str">
        <f t="shared" si="174"/>
        <v>섬광 베기</v>
      </c>
      <c r="I981">
        <f t="shared" si="177"/>
        <v>47</v>
      </c>
      <c r="J981">
        <f t="shared" si="178"/>
        <v>25900</v>
      </c>
      <c r="K981" s="10">
        <v>977</v>
      </c>
      <c r="L981" s="10" t="str">
        <f t="shared" si="179"/>
        <v>39,47</v>
      </c>
      <c r="M981" s="10" t="str">
        <f t="shared" si="172"/>
        <v>1594,259</v>
      </c>
    </row>
    <row r="982" spans="4:13" x14ac:dyDescent="0.3">
      <c r="D982" s="10">
        <v>978</v>
      </c>
      <c r="E982" t="str">
        <f t="shared" si="173"/>
        <v>금강 베기</v>
      </c>
      <c r="F982">
        <f t="shared" si="175"/>
        <v>43</v>
      </c>
      <c r="G982">
        <f t="shared" si="176"/>
        <v>54800</v>
      </c>
      <c r="H982" t="str">
        <f t="shared" si="174"/>
        <v>태극 베기</v>
      </c>
      <c r="I982">
        <f t="shared" si="177"/>
        <v>55</v>
      </c>
      <c r="J982">
        <f t="shared" si="178"/>
        <v>104.6</v>
      </c>
      <c r="K982" s="10">
        <v>978</v>
      </c>
      <c r="L982" s="10" t="str">
        <f t="shared" si="179"/>
        <v>43,55</v>
      </c>
      <c r="M982" s="10" t="str">
        <f t="shared" si="172"/>
        <v>548,1.05</v>
      </c>
    </row>
    <row r="983" spans="4:13" x14ac:dyDescent="0.3">
      <c r="D983" s="10">
        <v>979</v>
      </c>
      <c r="E983" t="str">
        <f t="shared" si="173"/>
        <v>귀살 베기</v>
      </c>
      <c r="F983">
        <f t="shared" si="175"/>
        <v>60</v>
      </c>
      <c r="G983">
        <f t="shared" si="176"/>
        <v>149.59999999999945</v>
      </c>
      <c r="H983" t="str">
        <f t="shared" si="174"/>
        <v>신수 베기</v>
      </c>
      <c r="I983">
        <f t="shared" si="177"/>
        <v>42</v>
      </c>
      <c r="J983">
        <f t="shared" si="178"/>
        <v>22600</v>
      </c>
      <c r="K983" s="10">
        <v>979</v>
      </c>
      <c r="L983" s="10" t="str">
        <f t="shared" si="179"/>
        <v>60,42</v>
      </c>
      <c r="M983" s="10" t="str">
        <f t="shared" si="172"/>
        <v>1.5,226</v>
      </c>
    </row>
    <row r="984" spans="4:13" x14ac:dyDescent="0.3">
      <c r="D984" s="10">
        <v>980</v>
      </c>
      <c r="E984" t="str">
        <f t="shared" si="173"/>
        <v>지옥 베기</v>
      </c>
      <c r="F984">
        <f t="shared" si="175"/>
        <v>35</v>
      </c>
      <c r="G984">
        <f t="shared" si="176"/>
        <v>518500</v>
      </c>
      <c r="H984" t="str">
        <f t="shared" si="174"/>
        <v>신선 베기</v>
      </c>
      <c r="I984">
        <f t="shared" si="177"/>
        <v>54</v>
      </c>
      <c r="J984">
        <f t="shared" si="178"/>
        <v>643.5</v>
      </c>
      <c r="K984" s="10">
        <v>980</v>
      </c>
      <c r="L984" s="10" t="str">
        <f t="shared" si="179"/>
        <v>35,54</v>
      </c>
      <c r="M984" s="10" t="str">
        <f t="shared" si="172"/>
        <v>5185,6.44</v>
      </c>
    </row>
    <row r="985" spans="4:13" x14ac:dyDescent="0.3">
      <c r="D985" s="10">
        <v>981</v>
      </c>
      <c r="E985" t="str">
        <f t="shared" si="173"/>
        <v>천상 베기</v>
      </c>
      <c r="F985">
        <f t="shared" si="175"/>
        <v>36</v>
      </c>
      <c r="G985">
        <f t="shared" si="176"/>
        <v>264250</v>
      </c>
      <c r="H985" t="str">
        <f t="shared" si="174"/>
        <v>심연 베기</v>
      </c>
      <c r="I985">
        <f t="shared" si="177"/>
        <v>50</v>
      </c>
      <c r="J985">
        <f t="shared" si="178"/>
        <v>7727.5</v>
      </c>
      <c r="K985" s="10">
        <v>981</v>
      </c>
      <c r="L985" s="10" t="str">
        <f t="shared" si="179"/>
        <v>36,50</v>
      </c>
      <c r="M985" s="10" t="str">
        <f t="shared" si="172"/>
        <v>2642.5,77.28</v>
      </c>
    </row>
    <row r="986" spans="4:13" x14ac:dyDescent="0.3">
      <c r="D986" s="10">
        <v>982</v>
      </c>
      <c r="E986" t="str">
        <f t="shared" si="173"/>
        <v>귀신 베기</v>
      </c>
      <c r="F986">
        <f t="shared" si="175"/>
        <v>39</v>
      </c>
      <c r="G986">
        <f t="shared" si="176"/>
        <v>159550</v>
      </c>
      <c r="H986" t="str">
        <f t="shared" si="174"/>
        <v>섬광 베기</v>
      </c>
      <c r="I986">
        <f t="shared" si="177"/>
        <v>47</v>
      </c>
      <c r="J986">
        <f t="shared" si="178"/>
        <v>25925</v>
      </c>
      <c r="K986" s="10">
        <v>982</v>
      </c>
      <c r="L986" s="10" t="str">
        <f t="shared" si="179"/>
        <v>39,47</v>
      </c>
      <c r="M986" s="10" t="str">
        <f t="shared" si="172"/>
        <v>1595.5,259.25</v>
      </c>
    </row>
    <row r="987" spans="4:13" x14ac:dyDescent="0.3">
      <c r="D987" s="10">
        <v>983</v>
      </c>
      <c r="E987" t="str">
        <f t="shared" si="173"/>
        <v>금강 베기</v>
      </c>
      <c r="F987">
        <f t="shared" si="175"/>
        <v>43</v>
      </c>
      <c r="G987">
        <f t="shared" si="176"/>
        <v>54850</v>
      </c>
      <c r="H987" t="str">
        <f t="shared" si="174"/>
        <v>태극 베기</v>
      </c>
      <c r="I987">
        <f t="shared" si="177"/>
        <v>55</v>
      </c>
      <c r="J987">
        <f t="shared" si="178"/>
        <v>104.7</v>
      </c>
      <c r="K987" s="10">
        <v>983</v>
      </c>
      <c r="L987" s="10" t="str">
        <f t="shared" si="179"/>
        <v>43,55</v>
      </c>
      <c r="M987" s="10" t="str">
        <f t="shared" si="172"/>
        <v>548.5,1.05</v>
      </c>
    </row>
    <row r="988" spans="4:13" x14ac:dyDescent="0.3">
      <c r="D988" s="10">
        <v>984</v>
      </c>
      <c r="E988" t="str">
        <f t="shared" si="173"/>
        <v>귀살 베기</v>
      </c>
      <c r="F988">
        <f t="shared" si="175"/>
        <v>60</v>
      </c>
      <c r="G988">
        <f t="shared" si="176"/>
        <v>149.69999999999945</v>
      </c>
      <c r="H988" t="str">
        <f t="shared" si="174"/>
        <v>흉수 베기</v>
      </c>
      <c r="I988">
        <f t="shared" si="177"/>
        <v>46</v>
      </c>
      <c r="J988">
        <f t="shared" si="178"/>
        <v>2215</v>
      </c>
      <c r="K988" s="10">
        <v>984</v>
      </c>
      <c r="L988" s="10" t="str">
        <f t="shared" si="179"/>
        <v>60,46</v>
      </c>
      <c r="M988" s="10" t="str">
        <f t="shared" si="172"/>
        <v>1.5,22.15</v>
      </c>
    </row>
    <row r="989" spans="4:13" x14ac:dyDescent="0.3">
      <c r="D989" s="10">
        <v>985</v>
      </c>
      <c r="E989" t="str">
        <f t="shared" si="173"/>
        <v>지옥 베기</v>
      </c>
      <c r="F989">
        <f t="shared" si="175"/>
        <v>35</v>
      </c>
      <c r="G989">
        <f t="shared" si="176"/>
        <v>519000</v>
      </c>
      <c r="H989" t="str">
        <f t="shared" si="174"/>
        <v>신선 베기</v>
      </c>
      <c r="I989">
        <f t="shared" si="177"/>
        <v>54</v>
      </c>
      <c r="J989">
        <f t="shared" si="178"/>
        <v>644</v>
      </c>
      <c r="K989" s="10">
        <v>985</v>
      </c>
      <c r="L989" s="10" t="str">
        <f t="shared" si="179"/>
        <v>35,54</v>
      </c>
      <c r="M989" s="10" t="str">
        <f t="shared" si="172"/>
        <v>5190,6.44</v>
      </c>
    </row>
    <row r="990" spans="4:13" x14ac:dyDescent="0.3">
      <c r="D990" s="10">
        <v>986</v>
      </c>
      <c r="E990" t="str">
        <f t="shared" si="173"/>
        <v>천상 베기</v>
      </c>
      <c r="F990">
        <f t="shared" si="175"/>
        <v>36</v>
      </c>
      <c r="G990">
        <f t="shared" si="176"/>
        <v>264500</v>
      </c>
      <c r="H990" t="str">
        <f t="shared" si="174"/>
        <v>심연 베기</v>
      </c>
      <c r="I990">
        <f t="shared" si="177"/>
        <v>50</v>
      </c>
      <c r="J990">
        <f t="shared" si="178"/>
        <v>7735</v>
      </c>
      <c r="K990" s="10">
        <v>986</v>
      </c>
      <c r="L990" s="10" t="str">
        <f t="shared" si="179"/>
        <v>36,50</v>
      </c>
      <c r="M990" s="10" t="str">
        <f t="shared" si="172"/>
        <v>2645,77.35</v>
      </c>
    </row>
    <row r="991" spans="4:13" x14ac:dyDescent="0.3">
      <c r="D991" s="10">
        <v>987</v>
      </c>
      <c r="E991" t="str">
        <f t="shared" si="173"/>
        <v>귀신 베기</v>
      </c>
      <c r="F991">
        <f t="shared" si="175"/>
        <v>39</v>
      </c>
      <c r="G991">
        <f t="shared" si="176"/>
        <v>159700</v>
      </c>
      <c r="H991" t="str">
        <f t="shared" si="174"/>
        <v>섬광 베기</v>
      </c>
      <c r="I991">
        <f t="shared" si="177"/>
        <v>47</v>
      </c>
      <c r="J991">
        <f t="shared" si="178"/>
        <v>25950</v>
      </c>
      <c r="K991" s="10">
        <v>987</v>
      </c>
      <c r="L991" s="10" t="str">
        <f t="shared" si="179"/>
        <v>39,47</v>
      </c>
      <c r="M991" s="10" t="str">
        <f t="shared" si="172"/>
        <v>1597,259.5</v>
      </c>
    </row>
    <row r="992" spans="4:13" x14ac:dyDescent="0.3">
      <c r="D992" s="10">
        <v>988</v>
      </c>
      <c r="E992" t="str">
        <f t="shared" si="173"/>
        <v>금강 베기</v>
      </c>
      <c r="F992">
        <f t="shared" si="175"/>
        <v>43</v>
      </c>
      <c r="G992">
        <f t="shared" si="176"/>
        <v>54900</v>
      </c>
      <c r="H992" t="str">
        <f t="shared" si="174"/>
        <v>태극 베기</v>
      </c>
      <c r="I992">
        <f t="shared" si="177"/>
        <v>55</v>
      </c>
      <c r="J992">
        <f t="shared" si="178"/>
        <v>104.8</v>
      </c>
      <c r="K992" s="10">
        <v>988</v>
      </c>
      <c r="L992" s="10" t="str">
        <f t="shared" si="179"/>
        <v>43,55</v>
      </c>
      <c r="M992" s="10" t="str">
        <f t="shared" si="172"/>
        <v>549,1.05</v>
      </c>
    </row>
    <row r="993" spans="4:13" x14ac:dyDescent="0.3">
      <c r="D993" s="10">
        <v>989</v>
      </c>
      <c r="E993" t="str">
        <f t="shared" si="173"/>
        <v>귀살 베기</v>
      </c>
      <c r="F993">
        <f t="shared" si="175"/>
        <v>60</v>
      </c>
      <c r="G993">
        <f t="shared" si="176"/>
        <v>149.79999999999944</v>
      </c>
      <c r="H993" t="str">
        <f t="shared" si="174"/>
        <v>천구 베기</v>
      </c>
      <c r="I993">
        <f t="shared" si="177"/>
        <v>61</v>
      </c>
      <c r="J993">
        <f t="shared" si="178"/>
        <v>95.75</v>
      </c>
      <c r="K993" s="10">
        <v>989</v>
      </c>
      <c r="L993" s="10" t="str">
        <f t="shared" si="179"/>
        <v>60,61</v>
      </c>
      <c r="M993" s="10" t="str">
        <f t="shared" si="172"/>
        <v>1.5,0.96</v>
      </c>
    </row>
    <row r="994" spans="4:13" x14ac:dyDescent="0.3">
      <c r="D994" s="10">
        <v>990</v>
      </c>
      <c r="E994" t="str">
        <f t="shared" si="173"/>
        <v>지옥 베기</v>
      </c>
      <c r="F994">
        <f t="shared" si="175"/>
        <v>35</v>
      </c>
      <c r="G994">
        <f t="shared" si="176"/>
        <v>519500</v>
      </c>
      <c r="H994" t="str">
        <f t="shared" si="174"/>
        <v>신선 베기</v>
      </c>
      <c r="I994">
        <f t="shared" si="177"/>
        <v>54</v>
      </c>
      <c r="J994">
        <f t="shared" si="178"/>
        <v>644.5</v>
      </c>
      <c r="K994" s="10">
        <v>990</v>
      </c>
      <c r="L994" s="10" t="str">
        <f t="shared" si="179"/>
        <v>35,54</v>
      </c>
      <c r="M994" s="10" t="str">
        <f t="shared" si="172"/>
        <v>5195,6.45</v>
      </c>
    </row>
    <row r="995" spans="4:13" x14ac:dyDescent="0.3">
      <c r="D995" s="10">
        <v>991</v>
      </c>
      <c r="E995" t="str">
        <f t="shared" si="173"/>
        <v>천상 베기</v>
      </c>
      <c r="F995">
        <f t="shared" si="175"/>
        <v>36</v>
      </c>
      <c r="G995">
        <f t="shared" si="176"/>
        <v>264750</v>
      </c>
      <c r="H995" t="str">
        <f t="shared" si="174"/>
        <v>심연 베기</v>
      </c>
      <c r="I995">
        <f t="shared" si="177"/>
        <v>50</v>
      </c>
      <c r="J995">
        <f t="shared" si="178"/>
        <v>7742.5</v>
      </c>
      <c r="K995" s="10">
        <v>991</v>
      </c>
      <c r="L995" s="10" t="str">
        <f t="shared" si="179"/>
        <v>36,50</v>
      </c>
      <c r="M995" s="10" t="str">
        <f t="shared" si="172"/>
        <v>2647.5,77.43</v>
      </c>
    </row>
    <row r="996" spans="4:13" x14ac:dyDescent="0.3">
      <c r="D996" s="10">
        <v>992</v>
      </c>
      <c r="E996" t="str">
        <f t="shared" si="173"/>
        <v>귀신 베기</v>
      </c>
      <c r="F996">
        <f t="shared" si="175"/>
        <v>39</v>
      </c>
      <c r="G996">
        <f t="shared" si="176"/>
        <v>159850</v>
      </c>
      <c r="H996" t="str">
        <f t="shared" si="174"/>
        <v>섬광 베기</v>
      </c>
      <c r="I996">
        <f t="shared" si="177"/>
        <v>47</v>
      </c>
      <c r="J996">
        <f t="shared" si="178"/>
        <v>25975</v>
      </c>
      <c r="K996" s="10">
        <v>992</v>
      </c>
      <c r="L996" s="10" t="str">
        <f t="shared" si="179"/>
        <v>39,47</v>
      </c>
      <c r="M996" s="10" t="str">
        <f t="shared" si="172"/>
        <v>1598.5,259.75</v>
      </c>
    </row>
    <row r="997" spans="4:13" x14ac:dyDescent="0.3">
      <c r="D997" s="10">
        <v>993</v>
      </c>
      <c r="E997" t="str">
        <f t="shared" si="173"/>
        <v>금강 베기</v>
      </c>
      <c r="F997">
        <f t="shared" si="175"/>
        <v>43</v>
      </c>
      <c r="G997">
        <f t="shared" si="176"/>
        <v>54950</v>
      </c>
      <c r="H997" t="str">
        <f t="shared" si="174"/>
        <v>태극 베기</v>
      </c>
      <c r="I997">
        <f t="shared" si="177"/>
        <v>55</v>
      </c>
      <c r="J997">
        <f t="shared" si="178"/>
        <v>104.9</v>
      </c>
      <c r="K997" s="10">
        <v>993</v>
      </c>
      <c r="L997" s="10" t="str">
        <f t="shared" si="179"/>
        <v>43,55</v>
      </c>
      <c r="M997" s="10" t="str">
        <f t="shared" si="172"/>
        <v>549.5,1.05</v>
      </c>
    </row>
    <row r="998" spans="4:13" x14ac:dyDescent="0.3">
      <c r="D998" s="10">
        <v>994</v>
      </c>
      <c r="E998" t="str">
        <f t="shared" si="173"/>
        <v>귀살 베기</v>
      </c>
      <c r="F998">
        <f t="shared" si="175"/>
        <v>60</v>
      </c>
      <c r="G998">
        <f t="shared" si="176"/>
        <v>149.89999999999944</v>
      </c>
      <c r="H998" t="str">
        <f t="shared" si="174"/>
        <v>신수 베기</v>
      </c>
      <c r="I998">
        <f t="shared" si="177"/>
        <v>42</v>
      </c>
      <c r="J998">
        <f t="shared" si="178"/>
        <v>22650</v>
      </c>
      <c r="K998" s="10">
        <v>994</v>
      </c>
      <c r="L998" s="10" t="str">
        <f t="shared" si="179"/>
        <v>60,42</v>
      </c>
      <c r="M998" s="10" t="str">
        <f t="shared" si="172"/>
        <v>1.5,226.5</v>
      </c>
    </row>
    <row r="999" spans="4:13" x14ac:dyDescent="0.3">
      <c r="D999" s="10">
        <v>995</v>
      </c>
      <c r="E999" t="str">
        <f t="shared" si="173"/>
        <v>지옥 베기</v>
      </c>
      <c r="F999">
        <f t="shared" si="175"/>
        <v>35</v>
      </c>
      <c r="G999">
        <f t="shared" si="176"/>
        <v>520000</v>
      </c>
      <c r="H999" t="str">
        <f t="shared" si="174"/>
        <v>신선 베기</v>
      </c>
      <c r="I999">
        <f t="shared" si="177"/>
        <v>54</v>
      </c>
      <c r="J999">
        <f t="shared" si="178"/>
        <v>645</v>
      </c>
      <c r="K999" s="10">
        <v>995</v>
      </c>
      <c r="L999" s="10" t="str">
        <f t="shared" si="179"/>
        <v>35,54</v>
      </c>
      <c r="M999" s="10" t="str">
        <f t="shared" si="172"/>
        <v>5200,6.45</v>
      </c>
    </row>
    <row r="1000" spans="4:13" x14ac:dyDescent="0.3">
      <c r="D1000" s="10">
        <v>996</v>
      </c>
      <c r="E1000" t="str">
        <f t="shared" si="173"/>
        <v>천상 베기</v>
      </c>
      <c r="F1000">
        <f t="shared" si="175"/>
        <v>36</v>
      </c>
      <c r="G1000">
        <f t="shared" si="176"/>
        <v>265000</v>
      </c>
      <c r="H1000" t="str">
        <f t="shared" si="174"/>
        <v>심연 베기</v>
      </c>
      <c r="I1000">
        <f t="shared" si="177"/>
        <v>50</v>
      </c>
      <c r="J1000">
        <f t="shared" si="178"/>
        <v>7750</v>
      </c>
      <c r="K1000" s="10">
        <v>996</v>
      </c>
      <c r="L1000" s="10" t="str">
        <f t="shared" si="179"/>
        <v>36,50</v>
      </c>
      <c r="M1000" s="10" t="str">
        <f t="shared" si="172"/>
        <v>2650,77.5</v>
      </c>
    </row>
    <row r="1001" spans="4:13" x14ac:dyDescent="0.3">
      <c r="D1001" s="10">
        <v>997</v>
      </c>
      <c r="E1001" t="str">
        <f t="shared" si="173"/>
        <v>귀신 베기</v>
      </c>
      <c r="F1001">
        <f t="shared" si="175"/>
        <v>39</v>
      </c>
      <c r="G1001">
        <f t="shared" si="176"/>
        <v>160000</v>
      </c>
      <c r="H1001" t="str">
        <f t="shared" si="174"/>
        <v>섬광 베기</v>
      </c>
      <c r="I1001">
        <f t="shared" si="177"/>
        <v>47</v>
      </c>
      <c r="J1001">
        <f t="shared" si="178"/>
        <v>26000</v>
      </c>
      <c r="K1001" s="10">
        <v>997</v>
      </c>
      <c r="L1001" s="10" t="str">
        <f t="shared" si="179"/>
        <v>39,47</v>
      </c>
      <c r="M1001" s="10" t="str">
        <f t="shared" si="172"/>
        <v>1600,260</v>
      </c>
    </row>
    <row r="1002" spans="4:13" x14ac:dyDescent="0.3">
      <c r="D1002" s="10">
        <v>998</v>
      </c>
      <c r="E1002" t="str">
        <f t="shared" si="173"/>
        <v>금강 베기</v>
      </c>
      <c r="F1002">
        <f t="shared" si="175"/>
        <v>43</v>
      </c>
      <c r="G1002">
        <f t="shared" si="176"/>
        <v>55000</v>
      </c>
      <c r="H1002" t="str">
        <f t="shared" si="174"/>
        <v>태극 베기</v>
      </c>
      <c r="I1002">
        <f t="shared" si="177"/>
        <v>55</v>
      </c>
      <c r="J1002">
        <f t="shared" si="178"/>
        <v>105</v>
      </c>
      <c r="K1002" s="10">
        <v>998</v>
      </c>
      <c r="L1002" s="10" t="str">
        <f t="shared" si="179"/>
        <v>43,55</v>
      </c>
      <c r="M1002" s="10" t="str">
        <f t="shared" si="172"/>
        <v>550,1.05</v>
      </c>
    </row>
    <row r="1003" spans="4:13" x14ac:dyDescent="0.3">
      <c r="D1003" s="10">
        <v>999</v>
      </c>
      <c r="E1003" t="str">
        <f t="shared" si="173"/>
        <v>귀살 베기</v>
      </c>
      <c r="F1003">
        <f t="shared" si="175"/>
        <v>60</v>
      </c>
      <c r="G1003">
        <f t="shared" si="176"/>
        <v>149.99999999999943</v>
      </c>
      <c r="H1003" t="str">
        <f t="shared" si="174"/>
        <v>흉수 베기</v>
      </c>
      <c r="I1003">
        <f t="shared" si="177"/>
        <v>46</v>
      </c>
      <c r="J1003">
        <f t="shared" si="178"/>
        <v>2220</v>
      </c>
      <c r="K1003" s="10">
        <v>999</v>
      </c>
      <c r="L1003" s="10" t="str">
        <f t="shared" si="179"/>
        <v>60,46</v>
      </c>
      <c r="M1003" s="10" t="str">
        <f t="shared" ref="M1003:M1066" si="180">IF(H1003=0,ROUNDUP(G1003/100,2)&amp;","&amp;0,ROUNDUP(G1003/100,2)&amp;","&amp;ROUNDUP(J1003/100,2))</f>
        <v>1.5,22.2</v>
      </c>
    </row>
    <row r="1004" spans="4:13" x14ac:dyDescent="0.3">
      <c r="D1004" s="10">
        <v>1000</v>
      </c>
      <c r="E1004" t="str">
        <f t="shared" si="173"/>
        <v>지옥 베기</v>
      </c>
      <c r="F1004">
        <f t="shared" si="175"/>
        <v>35</v>
      </c>
      <c r="G1004">
        <f t="shared" si="176"/>
        <v>520500</v>
      </c>
      <c r="H1004" t="str">
        <f t="shared" si="174"/>
        <v>신선 베기</v>
      </c>
      <c r="I1004">
        <f t="shared" si="177"/>
        <v>54</v>
      </c>
      <c r="J1004">
        <f t="shared" si="178"/>
        <v>645.5</v>
      </c>
      <c r="K1004" s="10">
        <v>1000</v>
      </c>
      <c r="L1004" s="10" t="str">
        <f t="shared" si="179"/>
        <v>35,54</v>
      </c>
      <c r="M1004" s="10" t="str">
        <f t="shared" si="180"/>
        <v>5205,6.46</v>
      </c>
    </row>
    <row r="1005" spans="4:13" x14ac:dyDescent="0.3">
      <c r="D1005" s="10">
        <v>1001</v>
      </c>
      <c r="E1005" t="str">
        <f t="shared" si="173"/>
        <v>천상 베기</v>
      </c>
      <c r="F1005">
        <f t="shared" si="175"/>
        <v>36</v>
      </c>
      <c r="G1005">
        <f t="shared" si="176"/>
        <v>265250</v>
      </c>
      <c r="H1005" t="str">
        <f t="shared" si="174"/>
        <v>심연 베기</v>
      </c>
      <c r="I1005">
        <f t="shared" si="177"/>
        <v>50</v>
      </c>
      <c r="J1005">
        <f t="shared" si="178"/>
        <v>7757.5</v>
      </c>
      <c r="K1005" s="10">
        <v>1001</v>
      </c>
      <c r="L1005" s="10" t="str">
        <f t="shared" si="179"/>
        <v>36,50</v>
      </c>
      <c r="M1005" s="10" t="str">
        <f t="shared" si="180"/>
        <v>2652.5,77.58</v>
      </c>
    </row>
    <row r="1006" spans="4:13" x14ac:dyDescent="0.3">
      <c r="D1006" s="10">
        <v>1002</v>
      </c>
      <c r="E1006" t="str">
        <f t="shared" si="173"/>
        <v>귀신 베기</v>
      </c>
      <c r="F1006">
        <f t="shared" si="175"/>
        <v>39</v>
      </c>
      <c r="G1006">
        <f t="shared" si="176"/>
        <v>160150</v>
      </c>
      <c r="H1006" t="str">
        <f t="shared" si="174"/>
        <v>섬광 베기</v>
      </c>
      <c r="I1006">
        <f t="shared" si="177"/>
        <v>47</v>
      </c>
      <c r="J1006">
        <f t="shared" si="178"/>
        <v>26025</v>
      </c>
      <c r="K1006" s="10">
        <v>1002</v>
      </c>
      <c r="L1006" s="10" t="str">
        <f t="shared" si="179"/>
        <v>39,47</v>
      </c>
      <c r="M1006" s="10" t="str">
        <f t="shared" si="180"/>
        <v>1601.5,260.25</v>
      </c>
    </row>
    <row r="1007" spans="4:13" x14ac:dyDescent="0.3">
      <c r="D1007" s="10">
        <v>1003</v>
      </c>
      <c r="E1007" t="str">
        <f t="shared" si="173"/>
        <v>금강 베기</v>
      </c>
      <c r="F1007">
        <f t="shared" si="175"/>
        <v>43</v>
      </c>
      <c r="G1007">
        <f t="shared" si="176"/>
        <v>55050</v>
      </c>
      <c r="H1007" t="str">
        <f t="shared" si="174"/>
        <v>태극 베기</v>
      </c>
      <c r="I1007">
        <f t="shared" si="177"/>
        <v>55</v>
      </c>
      <c r="J1007">
        <f t="shared" si="178"/>
        <v>105.1</v>
      </c>
      <c r="K1007" s="10">
        <v>1003</v>
      </c>
      <c r="L1007" s="10" t="str">
        <f t="shared" si="179"/>
        <v>43,55</v>
      </c>
      <c r="M1007" s="10" t="str">
        <f t="shared" si="180"/>
        <v>550.5,1.06</v>
      </c>
    </row>
    <row r="1008" spans="4:13" x14ac:dyDescent="0.3">
      <c r="D1008" s="10">
        <v>1004</v>
      </c>
      <c r="E1008" t="str">
        <f t="shared" si="173"/>
        <v>귀살 베기</v>
      </c>
      <c r="F1008">
        <f t="shared" si="175"/>
        <v>60</v>
      </c>
      <c r="G1008">
        <f t="shared" si="176"/>
        <v>150.09999999999943</v>
      </c>
      <c r="H1008" t="str">
        <f t="shared" si="174"/>
        <v>천구 베기</v>
      </c>
      <c r="I1008">
        <f t="shared" si="177"/>
        <v>61</v>
      </c>
      <c r="J1008">
        <f t="shared" si="178"/>
        <v>96</v>
      </c>
      <c r="K1008" s="10">
        <v>1004</v>
      </c>
      <c r="L1008" s="10" t="str">
        <f t="shared" si="179"/>
        <v>60,61</v>
      </c>
      <c r="M1008" s="10" t="str">
        <f t="shared" si="180"/>
        <v>1.51,0.96</v>
      </c>
    </row>
    <row r="1009" spans="4:13" x14ac:dyDescent="0.3">
      <c r="D1009" s="10">
        <v>1005</v>
      </c>
      <c r="E1009" t="str">
        <f t="shared" si="173"/>
        <v>지옥 베기</v>
      </c>
      <c r="F1009">
        <f t="shared" si="175"/>
        <v>35</v>
      </c>
      <c r="G1009">
        <f t="shared" si="176"/>
        <v>521000</v>
      </c>
      <c r="H1009" t="str">
        <f t="shared" si="174"/>
        <v>신선 베기</v>
      </c>
      <c r="I1009">
        <f t="shared" si="177"/>
        <v>54</v>
      </c>
      <c r="J1009">
        <f t="shared" si="178"/>
        <v>646</v>
      </c>
      <c r="K1009" s="10">
        <v>1005</v>
      </c>
      <c r="L1009" s="10" t="str">
        <f t="shared" si="179"/>
        <v>35,54</v>
      </c>
      <c r="M1009" s="10" t="str">
        <f t="shared" si="180"/>
        <v>5210,6.46</v>
      </c>
    </row>
    <row r="1010" spans="4:13" x14ac:dyDescent="0.3">
      <c r="D1010" s="10">
        <v>1006</v>
      </c>
      <c r="E1010" t="str">
        <f t="shared" si="173"/>
        <v>천상 베기</v>
      </c>
      <c r="F1010">
        <f t="shared" si="175"/>
        <v>36</v>
      </c>
      <c r="G1010">
        <f t="shared" si="176"/>
        <v>265500</v>
      </c>
      <c r="H1010" t="str">
        <f t="shared" si="174"/>
        <v>심연 베기</v>
      </c>
      <c r="I1010">
        <f t="shared" si="177"/>
        <v>50</v>
      </c>
      <c r="J1010">
        <f t="shared" si="178"/>
        <v>7765</v>
      </c>
      <c r="K1010" s="10">
        <v>1006</v>
      </c>
      <c r="L1010" s="10" t="str">
        <f t="shared" si="179"/>
        <v>36,50</v>
      </c>
      <c r="M1010" s="10" t="str">
        <f t="shared" si="180"/>
        <v>2655,77.65</v>
      </c>
    </row>
    <row r="1011" spans="4:13" x14ac:dyDescent="0.3">
      <c r="D1011" s="10">
        <v>1007</v>
      </c>
      <c r="E1011" t="str">
        <f t="shared" si="173"/>
        <v>귀신 베기</v>
      </c>
      <c r="F1011">
        <f t="shared" si="175"/>
        <v>39</v>
      </c>
      <c r="G1011">
        <f t="shared" si="176"/>
        <v>160300</v>
      </c>
      <c r="H1011" t="str">
        <f t="shared" si="174"/>
        <v>섬광 베기</v>
      </c>
      <c r="I1011">
        <f t="shared" si="177"/>
        <v>47</v>
      </c>
      <c r="J1011">
        <f t="shared" si="178"/>
        <v>26050</v>
      </c>
      <c r="K1011" s="10">
        <v>1007</v>
      </c>
      <c r="L1011" s="10" t="str">
        <f t="shared" si="179"/>
        <v>39,47</v>
      </c>
      <c r="M1011" s="10" t="str">
        <f t="shared" si="180"/>
        <v>1603,260.5</v>
      </c>
    </row>
    <row r="1012" spans="4:13" x14ac:dyDescent="0.3">
      <c r="D1012" s="10">
        <v>1008</v>
      </c>
      <c r="E1012" t="str">
        <f t="shared" si="173"/>
        <v>금강 베기</v>
      </c>
      <c r="F1012">
        <f t="shared" si="175"/>
        <v>43</v>
      </c>
      <c r="G1012">
        <f t="shared" si="176"/>
        <v>55100</v>
      </c>
      <c r="H1012" t="str">
        <f t="shared" si="174"/>
        <v>태극 베기</v>
      </c>
      <c r="I1012">
        <f t="shared" si="177"/>
        <v>55</v>
      </c>
      <c r="J1012">
        <f t="shared" si="178"/>
        <v>105.2</v>
      </c>
      <c r="K1012" s="10">
        <v>1008</v>
      </c>
      <c r="L1012" s="10" t="str">
        <f t="shared" si="179"/>
        <v>43,55</v>
      </c>
      <c r="M1012" s="10" t="str">
        <f t="shared" si="180"/>
        <v>551,1.06</v>
      </c>
    </row>
    <row r="1013" spans="4:13" x14ac:dyDescent="0.3">
      <c r="D1013" s="10">
        <v>1009</v>
      </c>
      <c r="E1013" t="str">
        <f t="shared" si="173"/>
        <v>귀살 베기</v>
      </c>
      <c r="F1013">
        <f t="shared" si="175"/>
        <v>60</v>
      </c>
      <c r="G1013">
        <f t="shared" si="176"/>
        <v>150.19999999999942</v>
      </c>
      <c r="H1013" t="str">
        <f t="shared" si="174"/>
        <v>신수 베기</v>
      </c>
      <c r="I1013">
        <f t="shared" si="177"/>
        <v>42</v>
      </c>
      <c r="J1013">
        <f t="shared" si="178"/>
        <v>22700</v>
      </c>
      <c r="K1013" s="10">
        <v>1009</v>
      </c>
      <c r="L1013" s="10" t="str">
        <f t="shared" si="179"/>
        <v>60,42</v>
      </c>
      <c r="M1013" s="10" t="str">
        <f t="shared" si="180"/>
        <v>1.51,227</v>
      </c>
    </row>
    <row r="1014" spans="4:13" x14ac:dyDescent="0.3">
      <c r="D1014" s="10">
        <v>1010</v>
      </c>
      <c r="E1014" t="str">
        <f t="shared" si="173"/>
        <v>지옥 베기</v>
      </c>
      <c r="F1014">
        <f t="shared" si="175"/>
        <v>35</v>
      </c>
      <c r="G1014">
        <f t="shared" si="176"/>
        <v>521500</v>
      </c>
      <c r="H1014" t="str">
        <f t="shared" si="174"/>
        <v>신선 베기</v>
      </c>
      <c r="I1014">
        <f t="shared" si="177"/>
        <v>54</v>
      </c>
      <c r="J1014">
        <f t="shared" si="178"/>
        <v>646.5</v>
      </c>
      <c r="K1014" s="10">
        <v>1010</v>
      </c>
      <c r="L1014" s="10" t="str">
        <f t="shared" si="179"/>
        <v>35,54</v>
      </c>
      <c r="M1014" s="10" t="str">
        <f t="shared" si="180"/>
        <v>5215,6.47</v>
      </c>
    </row>
    <row r="1015" spans="4:13" x14ac:dyDescent="0.3">
      <c r="D1015" s="10">
        <v>1011</v>
      </c>
      <c r="E1015" t="str">
        <f t="shared" ref="E1015:E1078" si="181">E1010</f>
        <v>천상 베기</v>
      </c>
      <c r="F1015">
        <f t="shared" si="175"/>
        <v>36</v>
      </c>
      <c r="G1015">
        <f t="shared" si="176"/>
        <v>265750</v>
      </c>
      <c r="H1015" t="str">
        <f t="shared" si="174"/>
        <v>심연 베기</v>
      </c>
      <c r="I1015">
        <f t="shared" si="177"/>
        <v>50</v>
      </c>
      <c r="J1015">
        <f t="shared" si="178"/>
        <v>7772.5</v>
      </c>
      <c r="K1015" s="10">
        <v>1011</v>
      </c>
      <c r="L1015" s="10" t="str">
        <f t="shared" si="179"/>
        <v>36,50</v>
      </c>
      <c r="M1015" s="10" t="str">
        <f t="shared" si="180"/>
        <v>2657.5,77.73</v>
      </c>
    </row>
    <row r="1016" spans="4:13" x14ac:dyDescent="0.3">
      <c r="D1016" s="10">
        <v>1012</v>
      </c>
      <c r="E1016" t="str">
        <f t="shared" si="181"/>
        <v>귀신 베기</v>
      </c>
      <c r="F1016">
        <f t="shared" si="175"/>
        <v>39</v>
      </c>
      <c r="G1016">
        <f t="shared" si="176"/>
        <v>160450</v>
      </c>
      <c r="H1016" t="str">
        <f t="shared" si="174"/>
        <v>섬광 베기</v>
      </c>
      <c r="I1016">
        <f t="shared" si="177"/>
        <v>47</v>
      </c>
      <c r="J1016">
        <f t="shared" si="178"/>
        <v>26075</v>
      </c>
      <c r="K1016" s="10">
        <v>1012</v>
      </c>
      <c r="L1016" s="10" t="str">
        <f t="shared" si="179"/>
        <v>39,47</v>
      </c>
      <c r="M1016" s="10" t="str">
        <f t="shared" si="180"/>
        <v>1604.5,260.75</v>
      </c>
    </row>
    <row r="1017" spans="4:13" x14ac:dyDescent="0.3">
      <c r="D1017" s="10">
        <v>1013</v>
      </c>
      <c r="E1017" t="str">
        <f t="shared" si="181"/>
        <v>금강 베기</v>
      </c>
      <c r="F1017">
        <f t="shared" si="175"/>
        <v>43</v>
      </c>
      <c r="G1017">
        <f t="shared" si="176"/>
        <v>55150</v>
      </c>
      <c r="H1017" t="str">
        <f t="shared" si="174"/>
        <v>태극 베기</v>
      </c>
      <c r="I1017">
        <f t="shared" si="177"/>
        <v>55</v>
      </c>
      <c r="J1017">
        <f t="shared" si="178"/>
        <v>105.3</v>
      </c>
      <c r="K1017" s="10">
        <v>1013</v>
      </c>
      <c r="L1017" s="10" t="str">
        <f t="shared" si="179"/>
        <v>43,55</v>
      </c>
      <c r="M1017" s="10" t="str">
        <f t="shared" si="180"/>
        <v>551.5,1.06</v>
      </c>
    </row>
    <row r="1018" spans="4:13" x14ac:dyDescent="0.3">
      <c r="D1018" s="10">
        <v>1014</v>
      </c>
      <c r="E1018" t="str">
        <f t="shared" si="181"/>
        <v>귀살 베기</v>
      </c>
      <c r="F1018">
        <f t="shared" si="175"/>
        <v>60</v>
      </c>
      <c r="G1018">
        <f t="shared" si="176"/>
        <v>150.29999999999941</v>
      </c>
      <c r="H1018" t="str">
        <f t="shared" si="174"/>
        <v>흉수 베기</v>
      </c>
      <c r="I1018">
        <f t="shared" si="177"/>
        <v>46</v>
      </c>
      <c r="J1018">
        <f t="shared" si="178"/>
        <v>2225</v>
      </c>
      <c r="K1018" s="10">
        <v>1014</v>
      </c>
      <c r="L1018" s="10" t="str">
        <f t="shared" si="179"/>
        <v>60,46</v>
      </c>
      <c r="M1018" s="10" t="str">
        <f t="shared" si="180"/>
        <v>1.51,22.25</v>
      </c>
    </row>
    <row r="1019" spans="4:13" x14ac:dyDescent="0.3">
      <c r="D1019" s="10">
        <v>1015</v>
      </c>
      <c r="E1019" t="str">
        <f t="shared" si="181"/>
        <v>지옥 베기</v>
      </c>
      <c r="F1019">
        <f t="shared" si="175"/>
        <v>35</v>
      </c>
      <c r="G1019">
        <f t="shared" si="176"/>
        <v>522000</v>
      </c>
      <c r="H1019" t="str">
        <f t="shared" si="174"/>
        <v>신선 베기</v>
      </c>
      <c r="I1019">
        <f t="shared" si="177"/>
        <v>54</v>
      </c>
      <c r="J1019">
        <f t="shared" si="178"/>
        <v>647</v>
      </c>
      <c r="K1019" s="10">
        <v>1015</v>
      </c>
      <c r="L1019" s="10" t="str">
        <f t="shared" si="179"/>
        <v>35,54</v>
      </c>
      <c r="M1019" s="10" t="str">
        <f t="shared" si="180"/>
        <v>5220,6.47</v>
      </c>
    </row>
    <row r="1020" spans="4:13" x14ac:dyDescent="0.3">
      <c r="D1020" s="10">
        <v>1016</v>
      </c>
      <c r="E1020" t="str">
        <f t="shared" si="181"/>
        <v>천상 베기</v>
      </c>
      <c r="F1020">
        <f t="shared" si="175"/>
        <v>36</v>
      </c>
      <c r="G1020">
        <f t="shared" si="176"/>
        <v>266000</v>
      </c>
      <c r="H1020" t="str">
        <f t="shared" si="174"/>
        <v>심연 베기</v>
      </c>
      <c r="I1020">
        <f t="shared" si="177"/>
        <v>50</v>
      </c>
      <c r="J1020">
        <f t="shared" si="178"/>
        <v>7780</v>
      </c>
      <c r="K1020" s="10">
        <v>1016</v>
      </c>
      <c r="L1020" s="10" t="str">
        <f t="shared" si="179"/>
        <v>36,50</v>
      </c>
      <c r="M1020" s="10" t="str">
        <f t="shared" si="180"/>
        <v>2660,77.8</v>
      </c>
    </row>
    <row r="1021" spans="4:13" x14ac:dyDescent="0.3">
      <c r="D1021" s="10">
        <v>1017</v>
      </c>
      <c r="E1021" t="str">
        <f t="shared" si="181"/>
        <v>귀신 베기</v>
      </c>
      <c r="F1021">
        <f t="shared" si="175"/>
        <v>39</v>
      </c>
      <c r="G1021">
        <f t="shared" si="176"/>
        <v>160600</v>
      </c>
      <c r="H1021" t="str">
        <f t="shared" si="174"/>
        <v>섬광 베기</v>
      </c>
      <c r="I1021">
        <f t="shared" si="177"/>
        <v>47</v>
      </c>
      <c r="J1021">
        <f t="shared" si="178"/>
        <v>26100</v>
      </c>
      <c r="K1021" s="10">
        <v>1017</v>
      </c>
      <c r="L1021" s="10" t="str">
        <f t="shared" si="179"/>
        <v>39,47</v>
      </c>
      <c r="M1021" s="10" t="str">
        <f t="shared" si="180"/>
        <v>1606,261</v>
      </c>
    </row>
    <row r="1022" spans="4:13" x14ac:dyDescent="0.3">
      <c r="D1022" s="10">
        <v>1018</v>
      </c>
      <c r="E1022" t="str">
        <f t="shared" si="181"/>
        <v>금강 베기</v>
      </c>
      <c r="F1022">
        <f t="shared" si="175"/>
        <v>43</v>
      </c>
      <c r="G1022">
        <f t="shared" si="176"/>
        <v>55200</v>
      </c>
      <c r="H1022" t="str">
        <f t="shared" si="174"/>
        <v>태극 베기</v>
      </c>
      <c r="I1022">
        <f t="shared" si="177"/>
        <v>55</v>
      </c>
      <c r="J1022">
        <f t="shared" si="178"/>
        <v>105.4</v>
      </c>
      <c r="K1022" s="10">
        <v>1018</v>
      </c>
      <c r="L1022" s="10" t="str">
        <f t="shared" si="179"/>
        <v>43,55</v>
      </c>
      <c r="M1022" s="10" t="str">
        <f t="shared" si="180"/>
        <v>552,1.06</v>
      </c>
    </row>
    <row r="1023" spans="4:13" x14ac:dyDescent="0.3">
      <c r="D1023" s="10">
        <v>1019</v>
      </c>
      <c r="E1023" t="str">
        <f t="shared" si="181"/>
        <v>귀살 베기</v>
      </c>
      <c r="F1023">
        <f t="shared" si="175"/>
        <v>60</v>
      </c>
      <c r="G1023">
        <f t="shared" si="176"/>
        <v>150.39999999999941</v>
      </c>
      <c r="H1023" t="str">
        <f t="shared" si="174"/>
        <v>천구 베기</v>
      </c>
      <c r="I1023">
        <f t="shared" si="177"/>
        <v>61</v>
      </c>
      <c r="J1023">
        <f t="shared" si="178"/>
        <v>96.25</v>
      </c>
      <c r="K1023" s="10">
        <v>1019</v>
      </c>
      <c r="L1023" s="10" t="str">
        <f t="shared" si="179"/>
        <v>60,61</v>
      </c>
      <c r="M1023" s="10" t="str">
        <f t="shared" si="180"/>
        <v>1.51,0.97</v>
      </c>
    </row>
    <row r="1024" spans="4:13" x14ac:dyDescent="0.3">
      <c r="D1024" s="10">
        <v>1020</v>
      </c>
      <c r="E1024" t="str">
        <f t="shared" si="181"/>
        <v>지옥 베기</v>
      </c>
      <c r="F1024">
        <f t="shared" si="175"/>
        <v>35</v>
      </c>
      <c r="G1024">
        <f t="shared" si="176"/>
        <v>522500</v>
      </c>
      <c r="H1024" t="str">
        <f t="shared" si="174"/>
        <v>신선 베기</v>
      </c>
      <c r="I1024">
        <f t="shared" si="177"/>
        <v>54</v>
      </c>
      <c r="J1024">
        <f t="shared" si="178"/>
        <v>647.5</v>
      </c>
      <c r="K1024" s="10">
        <v>1020</v>
      </c>
      <c r="L1024" s="10" t="str">
        <f t="shared" si="179"/>
        <v>35,54</v>
      </c>
      <c r="M1024" s="10" t="str">
        <f t="shared" si="180"/>
        <v>5225,6.48</v>
      </c>
    </row>
    <row r="1025" spans="4:13" x14ac:dyDescent="0.3">
      <c r="D1025" s="10">
        <v>1021</v>
      </c>
      <c r="E1025" t="str">
        <f t="shared" si="181"/>
        <v>천상 베기</v>
      </c>
      <c r="F1025">
        <f t="shared" si="175"/>
        <v>36</v>
      </c>
      <c r="G1025">
        <f t="shared" si="176"/>
        <v>266250</v>
      </c>
      <c r="H1025" t="str">
        <f t="shared" ref="H1025:H1088" si="182">H1010</f>
        <v>심연 베기</v>
      </c>
      <c r="I1025">
        <f t="shared" si="177"/>
        <v>50</v>
      </c>
      <c r="J1025">
        <f t="shared" si="178"/>
        <v>7787.5</v>
      </c>
      <c r="K1025" s="10">
        <v>1021</v>
      </c>
      <c r="L1025" s="10" t="str">
        <f t="shared" si="179"/>
        <v>36,50</v>
      </c>
      <c r="M1025" s="10" t="str">
        <f t="shared" si="180"/>
        <v>2662.5,77.88</v>
      </c>
    </row>
    <row r="1026" spans="4:13" x14ac:dyDescent="0.3">
      <c r="D1026" s="10">
        <v>1022</v>
      </c>
      <c r="E1026" t="str">
        <f t="shared" si="181"/>
        <v>귀신 베기</v>
      </c>
      <c r="F1026">
        <f t="shared" si="175"/>
        <v>39</v>
      </c>
      <c r="G1026">
        <f t="shared" si="176"/>
        <v>160750</v>
      </c>
      <c r="H1026" t="str">
        <f t="shared" si="182"/>
        <v>섬광 베기</v>
      </c>
      <c r="I1026">
        <f t="shared" si="177"/>
        <v>47</v>
      </c>
      <c r="J1026">
        <f t="shared" si="178"/>
        <v>26125</v>
      </c>
      <c r="K1026" s="10">
        <v>1022</v>
      </c>
      <c r="L1026" s="10" t="str">
        <f t="shared" si="179"/>
        <v>39,47</v>
      </c>
      <c r="M1026" s="10" t="str">
        <f t="shared" si="180"/>
        <v>1607.5,261.25</v>
      </c>
    </row>
    <row r="1027" spans="4:13" x14ac:dyDescent="0.3">
      <c r="D1027" s="10">
        <v>1023</v>
      </c>
      <c r="E1027" t="str">
        <f t="shared" si="181"/>
        <v>금강 베기</v>
      </c>
      <c r="F1027">
        <f t="shared" si="175"/>
        <v>43</v>
      </c>
      <c r="G1027">
        <f t="shared" si="176"/>
        <v>55250</v>
      </c>
      <c r="H1027" t="str">
        <f t="shared" si="182"/>
        <v>태극 베기</v>
      </c>
      <c r="I1027">
        <f t="shared" si="177"/>
        <v>55</v>
      </c>
      <c r="J1027">
        <f t="shared" si="178"/>
        <v>105.5</v>
      </c>
      <c r="K1027" s="10">
        <v>1023</v>
      </c>
      <c r="L1027" s="10" t="str">
        <f t="shared" si="179"/>
        <v>43,55</v>
      </c>
      <c r="M1027" s="10" t="str">
        <f t="shared" si="180"/>
        <v>552.5,1.06</v>
      </c>
    </row>
    <row r="1028" spans="4:13" x14ac:dyDescent="0.3">
      <c r="D1028" s="10">
        <v>1024</v>
      </c>
      <c r="E1028" t="str">
        <f t="shared" si="181"/>
        <v>귀살 베기</v>
      </c>
      <c r="F1028">
        <f t="shared" si="175"/>
        <v>60</v>
      </c>
      <c r="G1028">
        <f t="shared" si="176"/>
        <v>150.4999999999994</v>
      </c>
      <c r="H1028" t="str">
        <f t="shared" si="182"/>
        <v>신수 베기</v>
      </c>
      <c r="I1028">
        <f t="shared" si="177"/>
        <v>42</v>
      </c>
      <c r="J1028">
        <f t="shared" si="178"/>
        <v>22750</v>
      </c>
      <c r="K1028" s="10">
        <v>1024</v>
      </c>
      <c r="L1028" s="10" t="str">
        <f t="shared" si="179"/>
        <v>60,42</v>
      </c>
      <c r="M1028" s="10" t="str">
        <f t="shared" si="180"/>
        <v>1.51,227.5</v>
      </c>
    </row>
    <row r="1029" spans="4:13" x14ac:dyDescent="0.3">
      <c r="D1029" s="10">
        <v>1025</v>
      </c>
      <c r="E1029" t="str">
        <f t="shared" si="181"/>
        <v>지옥 베기</v>
      </c>
      <c r="F1029">
        <f t="shared" si="175"/>
        <v>35</v>
      </c>
      <c r="G1029">
        <f t="shared" si="176"/>
        <v>523000</v>
      </c>
      <c r="H1029" t="str">
        <f t="shared" si="182"/>
        <v>신선 베기</v>
      </c>
      <c r="I1029">
        <f t="shared" si="177"/>
        <v>54</v>
      </c>
      <c r="J1029">
        <f t="shared" si="178"/>
        <v>648</v>
      </c>
      <c r="K1029" s="10">
        <v>1025</v>
      </c>
      <c r="L1029" s="10" t="str">
        <f t="shared" si="179"/>
        <v>35,54</v>
      </c>
      <c r="M1029" s="10" t="str">
        <f t="shared" si="180"/>
        <v>5230,6.48</v>
      </c>
    </row>
    <row r="1030" spans="4:13" x14ac:dyDescent="0.3">
      <c r="D1030" s="10">
        <v>1026</v>
      </c>
      <c r="E1030" t="str">
        <f t="shared" si="181"/>
        <v>천상 베기</v>
      </c>
      <c r="F1030">
        <f t="shared" si="175"/>
        <v>36</v>
      </c>
      <c r="G1030">
        <f t="shared" si="176"/>
        <v>266500</v>
      </c>
      <c r="H1030" t="str">
        <f t="shared" si="182"/>
        <v>심연 베기</v>
      </c>
      <c r="I1030">
        <f t="shared" si="177"/>
        <v>50</v>
      </c>
      <c r="J1030">
        <f t="shared" si="178"/>
        <v>7795</v>
      </c>
      <c r="K1030" s="10">
        <v>1026</v>
      </c>
      <c r="L1030" s="10" t="str">
        <f t="shared" si="179"/>
        <v>36,50</v>
      </c>
      <c r="M1030" s="10" t="str">
        <f t="shared" si="180"/>
        <v>2665,77.95</v>
      </c>
    </row>
    <row r="1031" spans="4:13" x14ac:dyDescent="0.3">
      <c r="D1031" s="10">
        <v>1027</v>
      </c>
      <c r="E1031" t="str">
        <f t="shared" si="181"/>
        <v>귀신 베기</v>
      </c>
      <c r="F1031">
        <f t="shared" si="175"/>
        <v>39</v>
      </c>
      <c r="G1031">
        <f t="shared" si="176"/>
        <v>160900</v>
      </c>
      <c r="H1031" t="str">
        <f t="shared" si="182"/>
        <v>섬광 베기</v>
      </c>
      <c r="I1031">
        <f t="shared" si="177"/>
        <v>47</v>
      </c>
      <c r="J1031">
        <f t="shared" si="178"/>
        <v>26150</v>
      </c>
      <c r="K1031" s="10">
        <v>1027</v>
      </c>
      <c r="L1031" s="10" t="str">
        <f t="shared" si="179"/>
        <v>39,47</v>
      </c>
      <c r="M1031" s="10" t="str">
        <f t="shared" si="180"/>
        <v>1609,261.5</v>
      </c>
    </row>
    <row r="1032" spans="4:13" x14ac:dyDescent="0.3">
      <c r="D1032" s="10">
        <v>1028</v>
      </c>
      <c r="E1032" t="str">
        <f t="shared" si="181"/>
        <v>금강 베기</v>
      </c>
      <c r="F1032">
        <f t="shared" si="175"/>
        <v>43</v>
      </c>
      <c r="G1032">
        <f t="shared" si="176"/>
        <v>55300</v>
      </c>
      <c r="H1032" t="str">
        <f t="shared" si="182"/>
        <v>태극 베기</v>
      </c>
      <c r="I1032">
        <f t="shared" si="177"/>
        <v>55</v>
      </c>
      <c r="J1032">
        <f t="shared" si="178"/>
        <v>105.6</v>
      </c>
      <c r="K1032" s="10">
        <v>1028</v>
      </c>
      <c r="L1032" s="10" t="str">
        <f t="shared" si="179"/>
        <v>43,55</v>
      </c>
      <c r="M1032" s="10" t="str">
        <f t="shared" si="180"/>
        <v>553,1.06</v>
      </c>
    </row>
    <row r="1033" spans="4:13" x14ac:dyDescent="0.3">
      <c r="D1033" s="10">
        <v>1029</v>
      </c>
      <c r="E1033" t="str">
        <f t="shared" si="181"/>
        <v>귀살 베기</v>
      </c>
      <c r="F1033">
        <f t="shared" ref="F1033:F1096" si="183">VLOOKUP(E1033,$Q:$R,2,FALSE)</f>
        <v>60</v>
      </c>
      <c r="G1033">
        <f t="shared" ref="G1033:G1096" si="184">G1028+VLOOKUP(E1033,$T$20:$U$31,2,FALSE)</f>
        <v>150.5999999999994</v>
      </c>
      <c r="H1033" t="str">
        <f t="shared" si="182"/>
        <v>흉수 베기</v>
      </c>
      <c r="I1033">
        <f t="shared" ref="I1033:I1096" si="185">VLOOKUP(H1033,$Q:$R,2,FALSE)</f>
        <v>46</v>
      </c>
      <c r="J1033">
        <f t="shared" si="178"/>
        <v>2230</v>
      </c>
      <c r="K1033" s="10">
        <v>1029</v>
      </c>
      <c r="L1033" s="10" t="str">
        <f t="shared" si="179"/>
        <v>60,46</v>
      </c>
      <c r="M1033" s="10" t="str">
        <f t="shared" si="180"/>
        <v>1.51,22.3</v>
      </c>
    </row>
    <row r="1034" spans="4:13" x14ac:dyDescent="0.3">
      <c r="D1034" s="10">
        <v>1030</v>
      </c>
      <c r="E1034" t="str">
        <f t="shared" si="181"/>
        <v>지옥 베기</v>
      </c>
      <c r="F1034">
        <f t="shared" si="183"/>
        <v>35</v>
      </c>
      <c r="G1034">
        <f t="shared" si="184"/>
        <v>523500</v>
      </c>
      <c r="H1034" t="str">
        <f t="shared" si="182"/>
        <v>신선 베기</v>
      </c>
      <c r="I1034">
        <f t="shared" si="185"/>
        <v>54</v>
      </c>
      <c r="J1034">
        <f t="shared" si="178"/>
        <v>648.5</v>
      </c>
      <c r="K1034" s="10">
        <v>1030</v>
      </c>
      <c r="L1034" s="10" t="str">
        <f t="shared" si="179"/>
        <v>35,54</v>
      </c>
      <c r="M1034" s="10" t="str">
        <f t="shared" si="180"/>
        <v>5235,6.49</v>
      </c>
    </row>
    <row r="1035" spans="4:13" x14ac:dyDescent="0.3">
      <c r="D1035" s="10">
        <v>1031</v>
      </c>
      <c r="E1035" t="str">
        <f t="shared" si="181"/>
        <v>천상 베기</v>
      </c>
      <c r="F1035">
        <f t="shared" si="183"/>
        <v>36</v>
      </c>
      <c r="G1035">
        <f t="shared" si="184"/>
        <v>266750</v>
      </c>
      <c r="H1035" t="str">
        <f t="shared" si="182"/>
        <v>심연 베기</v>
      </c>
      <c r="I1035">
        <f t="shared" si="185"/>
        <v>50</v>
      </c>
      <c r="J1035">
        <f t="shared" si="178"/>
        <v>7802.5</v>
      </c>
      <c r="K1035" s="10">
        <v>1031</v>
      </c>
      <c r="L1035" s="10" t="str">
        <f t="shared" si="179"/>
        <v>36,50</v>
      </c>
      <c r="M1035" s="10" t="str">
        <f t="shared" si="180"/>
        <v>2667.5,78.03</v>
      </c>
    </row>
    <row r="1036" spans="4:13" x14ac:dyDescent="0.3">
      <c r="D1036" s="10">
        <v>1032</v>
      </c>
      <c r="E1036" t="str">
        <f t="shared" si="181"/>
        <v>귀신 베기</v>
      </c>
      <c r="F1036">
        <f t="shared" si="183"/>
        <v>39</v>
      </c>
      <c r="G1036">
        <f t="shared" si="184"/>
        <v>161050</v>
      </c>
      <c r="H1036" t="str">
        <f t="shared" si="182"/>
        <v>섬광 베기</v>
      </c>
      <c r="I1036">
        <f t="shared" si="185"/>
        <v>47</v>
      </c>
      <c r="J1036">
        <f t="shared" si="178"/>
        <v>26175</v>
      </c>
      <c r="K1036" s="10">
        <v>1032</v>
      </c>
      <c r="L1036" s="10" t="str">
        <f t="shared" si="179"/>
        <v>39,47</v>
      </c>
      <c r="M1036" s="10" t="str">
        <f t="shared" si="180"/>
        <v>1610.5,261.75</v>
      </c>
    </row>
    <row r="1037" spans="4:13" x14ac:dyDescent="0.3">
      <c r="D1037" s="10">
        <v>1033</v>
      </c>
      <c r="E1037" t="str">
        <f t="shared" si="181"/>
        <v>금강 베기</v>
      </c>
      <c r="F1037">
        <f t="shared" si="183"/>
        <v>43</v>
      </c>
      <c r="G1037">
        <f t="shared" si="184"/>
        <v>55350</v>
      </c>
      <c r="H1037" t="str">
        <f t="shared" si="182"/>
        <v>태극 베기</v>
      </c>
      <c r="I1037">
        <f t="shared" si="185"/>
        <v>55</v>
      </c>
      <c r="J1037">
        <f t="shared" si="178"/>
        <v>105.7</v>
      </c>
      <c r="K1037" s="10">
        <v>1033</v>
      </c>
      <c r="L1037" s="10" t="str">
        <f t="shared" si="179"/>
        <v>43,55</v>
      </c>
      <c r="M1037" s="10" t="str">
        <f t="shared" si="180"/>
        <v>553.5,1.06</v>
      </c>
    </row>
    <row r="1038" spans="4:13" x14ac:dyDescent="0.3">
      <c r="D1038" s="10">
        <v>1034</v>
      </c>
      <c r="E1038" t="str">
        <f t="shared" si="181"/>
        <v>귀살 베기</v>
      </c>
      <c r="F1038">
        <f t="shared" si="183"/>
        <v>60</v>
      </c>
      <c r="G1038">
        <f t="shared" si="184"/>
        <v>150.69999999999939</v>
      </c>
      <c r="H1038" t="str">
        <f t="shared" si="182"/>
        <v>천구 베기</v>
      </c>
      <c r="I1038">
        <f t="shared" si="185"/>
        <v>61</v>
      </c>
      <c r="J1038">
        <f t="shared" si="178"/>
        <v>96.5</v>
      </c>
      <c r="K1038" s="10">
        <v>1034</v>
      </c>
      <c r="L1038" s="10" t="str">
        <f t="shared" si="179"/>
        <v>60,61</v>
      </c>
      <c r="M1038" s="10" t="str">
        <f t="shared" si="180"/>
        <v>1.51,0.97</v>
      </c>
    </row>
    <row r="1039" spans="4:13" x14ac:dyDescent="0.3">
      <c r="D1039" s="10">
        <v>1035</v>
      </c>
      <c r="E1039" t="str">
        <f t="shared" si="181"/>
        <v>지옥 베기</v>
      </c>
      <c r="F1039">
        <f t="shared" si="183"/>
        <v>35</v>
      </c>
      <c r="G1039">
        <f t="shared" si="184"/>
        <v>524000</v>
      </c>
      <c r="H1039" t="str">
        <f t="shared" si="182"/>
        <v>신선 베기</v>
      </c>
      <c r="I1039">
        <f t="shared" si="185"/>
        <v>54</v>
      </c>
      <c r="J1039">
        <f t="shared" si="178"/>
        <v>649</v>
      </c>
      <c r="K1039" s="10">
        <v>1035</v>
      </c>
      <c r="L1039" s="10" t="str">
        <f t="shared" si="179"/>
        <v>35,54</v>
      </c>
      <c r="M1039" s="10" t="str">
        <f t="shared" si="180"/>
        <v>5240,6.49</v>
      </c>
    </row>
    <row r="1040" spans="4:13" x14ac:dyDescent="0.3">
      <c r="D1040" s="10">
        <v>1036</v>
      </c>
      <c r="E1040" t="str">
        <f t="shared" si="181"/>
        <v>천상 베기</v>
      </c>
      <c r="F1040">
        <f t="shared" si="183"/>
        <v>36</v>
      </c>
      <c r="G1040">
        <f t="shared" si="184"/>
        <v>267000</v>
      </c>
      <c r="H1040" t="str">
        <f t="shared" si="182"/>
        <v>심연 베기</v>
      </c>
      <c r="I1040">
        <f t="shared" si="185"/>
        <v>50</v>
      </c>
      <c r="J1040">
        <f t="shared" si="178"/>
        <v>7810</v>
      </c>
      <c r="K1040" s="10">
        <v>1036</v>
      </c>
      <c r="L1040" s="10" t="str">
        <f t="shared" si="179"/>
        <v>36,50</v>
      </c>
      <c r="M1040" s="10" t="str">
        <f t="shared" si="180"/>
        <v>2670,78.1</v>
      </c>
    </row>
    <row r="1041" spans="4:13" x14ac:dyDescent="0.3">
      <c r="D1041" s="10">
        <v>1037</v>
      </c>
      <c r="E1041" t="str">
        <f t="shared" si="181"/>
        <v>귀신 베기</v>
      </c>
      <c r="F1041">
        <f t="shared" si="183"/>
        <v>39</v>
      </c>
      <c r="G1041">
        <f t="shared" si="184"/>
        <v>161200</v>
      </c>
      <c r="H1041" t="str">
        <f t="shared" si="182"/>
        <v>섬광 베기</v>
      </c>
      <c r="I1041">
        <f t="shared" si="185"/>
        <v>47</v>
      </c>
      <c r="J1041">
        <f t="shared" si="178"/>
        <v>26200</v>
      </c>
      <c r="K1041" s="10">
        <v>1037</v>
      </c>
      <c r="L1041" s="10" t="str">
        <f t="shared" si="179"/>
        <v>39,47</v>
      </c>
      <c r="M1041" s="10" t="str">
        <f t="shared" si="180"/>
        <v>1612,262</v>
      </c>
    </row>
    <row r="1042" spans="4:13" x14ac:dyDescent="0.3">
      <c r="D1042" s="10">
        <v>1038</v>
      </c>
      <c r="E1042" t="str">
        <f t="shared" si="181"/>
        <v>금강 베기</v>
      </c>
      <c r="F1042">
        <f t="shared" si="183"/>
        <v>43</v>
      </c>
      <c r="G1042">
        <f t="shared" si="184"/>
        <v>55400</v>
      </c>
      <c r="H1042" t="str">
        <f t="shared" si="182"/>
        <v>태극 베기</v>
      </c>
      <c r="I1042">
        <f t="shared" si="185"/>
        <v>55</v>
      </c>
      <c r="J1042">
        <f t="shared" ref="J1042:J1105" si="186">ROUNDUP(IF(I1042=42,J1027+$U$23,IF(I1042=46,J1027+$U$24,IF(I1042=61,J1027+$U$30,J1037+VLOOKUP(H1042,$T$20:$U$31,2,FALSE)))),2)</f>
        <v>105.8</v>
      </c>
      <c r="K1042" s="10">
        <v>1038</v>
      </c>
      <c r="L1042" s="10" t="str">
        <f t="shared" ref="L1042:L1105" si="187">IF(H1042=0,F1042&amp;",-1",F1042&amp;","&amp;I1042)</f>
        <v>43,55</v>
      </c>
      <c r="M1042" s="10" t="str">
        <f t="shared" si="180"/>
        <v>554,1.06</v>
      </c>
    </row>
    <row r="1043" spans="4:13" x14ac:dyDescent="0.3">
      <c r="D1043" s="10">
        <v>1039</v>
      </c>
      <c r="E1043" t="str">
        <f t="shared" si="181"/>
        <v>귀살 베기</v>
      </c>
      <c r="F1043">
        <f t="shared" si="183"/>
        <v>60</v>
      </c>
      <c r="G1043">
        <f t="shared" si="184"/>
        <v>150.79999999999939</v>
      </c>
      <c r="H1043" t="str">
        <f t="shared" si="182"/>
        <v>신수 베기</v>
      </c>
      <c r="I1043">
        <f t="shared" si="185"/>
        <v>42</v>
      </c>
      <c r="J1043">
        <f t="shared" si="186"/>
        <v>22800</v>
      </c>
      <c r="K1043" s="10">
        <v>1039</v>
      </c>
      <c r="L1043" s="10" t="str">
        <f t="shared" si="187"/>
        <v>60,42</v>
      </c>
      <c r="M1043" s="10" t="str">
        <f t="shared" si="180"/>
        <v>1.51,228</v>
      </c>
    </row>
    <row r="1044" spans="4:13" x14ac:dyDescent="0.3">
      <c r="D1044" s="10">
        <v>1040</v>
      </c>
      <c r="E1044" t="str">
        <f t="shared" si="181"/>
        <v>지옥 베기</v>
      </c>
      <c r="F1044">
        <f t="shared" si="183"/>
        <v>35</v>
      </c>
      <c r="G1044">
        <f t="shared" si="184"/>
        <v>524500</v>
      </c>
      <c r="H1044" t="str">
        <f t="shared" si="182"/>
        <v>신선 베기</v>
      </c>
      <c r="I1044">
        <f t="shared" si="185"/>
        <v>54</v>
      </c>
      <c r="J1044">
        <f t="shared" si="186"/>
        <v>649.5</v>
      </c>
      <c r="K1044" s="10">
        <v>1040</v>
      </c>
      <c r="L1044" s="10" t="str">
        <f t="shared" si="187"/>
        <v>35,54</v>
      </c>
      <c r="M1044" s="10" t="str">
        <f t="shared" si="180"/>
        <v>5245,6.5</v>
      </c>
    </row>
    <row r="1045" spans="4:13" x14ac:dyDescent="0.3">
      <c r="D1045" s="10">
        <v>1041</v>
      </c>
      <c r="E1045" t="str">
        <f t="shared" si="181"/>
        <v>천상 베기</v>
      </c>
      <c r="F1045">
        <f t="shared" si="183"/>
        <v>36</v>
      </c>
      <c r="G1045">
        <f t="shared" si="184"/>
        <v>267250</v>
      </c>
      <c r="H1045" t="str">
        <f t="shared" si="182"/>
        <v>심연 베기</v>
      </c>
      <c r="I1045">
        <f t="shared" si="185"/>
        <v>50</v>
      </c>
      <c r="J1045">
        <f t="shared" si="186"/>
        <v>7817.5</v>
      </c>
      <c r="K1045" s="10">
        <v>1041</v>
      </c>
      <c r="L1045" s="10" t="str">
        <f t="shared" si="187"/>
        <v>36,50</v>
      </c>
      <c r="M1045" s="10" t="str">
        <f t="shared" si="180"/>
        <v>2672.5,78.18</v>
      </c>
    </row>
    <row r="1046" spans="4:13" x14ac:dyDescent="0.3">
      <c r="D1046" s="10">
        <v>1042</v>
      </c>
      <c r="E1046" t="str">
        <f t="shared" si="181"/>
        <v>귀신 베기</v>
      </c>
      <c r="F1046">
        <f t="shared" si="183"/>
        <v>39</v>
      </c>
      <c r="G1046">
        <f t="shared" si="184"/>
        <v>161350</v>
      </c>
      <c r="H1046" t="str">
        <f t="shared" si="182"/>
        <v>섬광 베기</v>
      </c>
      <c r="I1046">
        <f t="shared" si="185"/>
        <v>47</v>
      </c>
      <c r="J1046">
        <f t="shared" si="186"/>
        <v>26225</v>
      </c>
      <c r="K1046" s="10">
        <v>1042</v>
      </c>
      <c r="L1046" s="10" t="str">
        <f t="shared" si="187"/>
        <v>39,47</v>
      </c>
      <c r="M1046" s="10" t="str">
        <f t="shared" si="180"/>
        <v>1613.5,262.25</v>
      </c>
    </row>
    <row r="1047" spans="4:13" x14ac:dyDescent="0.3">
      <c r="D1047" s="10">
        <v>1043</v>
      </c>
      <c r="E1047" t="str">
        <f t="shared" si="181"/>
        <v>금강 베기</v>
      </c>
      <c r="F1047">
        <f t="shared" si="183"/>
        <v>43</v>
      </c>
      <c r="G1047">
        <f t="shared" si="184"/>
        <v>55450</v>
      </c>
      <c r="H1047" t="str">
        <f t="shared" si="182"/>
        <v>태극 베기</v>
      </c>
      <c r="I1047">
        <f t="shared" si="185"/>
        <v>55</v>
      </c>
      <c r="J1047">
        <f t="shared" si="186"/>
        <v>105.9</v>
      </c>
      <c r="K1047" s="10">
        <v>1043</v>
      </c>
      <c r="L1047" s="10" t="str">
        <f t="shared" si="187"/>
        <v>43,55</v>
      </c>
      <c r="M1047" s="10" t="str">
        <f t="shared" si="180"/>
        <v>554.5,1.06</v>
      </c>
    </row>
    <row r="1048" spans="4:13" x14ac:dyDescent="0.3">
      <c r="D1048" s="10">
        <v>1044</v>
      </c>
      <c r="E1048" t="str">
        <f t="shared" si="181"/>
        <v>귀살 베기</v>
      </c>
      <c r="F1048">
        <f t="shared" si="183"/>
        <v>60</v>
      </c>
      <c r="G1048">
        <f t="shared" si="184"/>
        <v>150.89999999999938</v>
      </c>
      <c r="H1048" t="str">
        <f t="shared" si="182"/>
        <v>흉수 베기</v>
      </c>
      <c r="I1048">
        <f t="shared" si="185"/>
        <v>46</v>
      </c>
      <c r="J1048">
        <f t="shared" si="186"/>
        <v>2235</v>
      </c>
      <c r="K1048" s="10">
        <v>1044</v>
      </c>
      <c r="L1048" s="10" t="str">
        <f t="shared" si="187"/>
        <v>60,46</v>
      </c>
      <c r="M1048" s="10" t="str">
        <f t="shared" si="180"/>
        <v>1.51,22.35</v>
      </c>
    </row>
    <row r="1049" spans="4:13" x14ac:dyDescent="0.3">
      <c r="D1049" s="10">
        <v>1045</v>
      </c>
      <c r="E1049" t="str">
        <f t="shared" si="181"/>
        <v>지옥 베기</v>
      </c>
      <c r="F1049">
        <f t="shared" si="183"/>
        <v>35</v>
      </c>
      <c r="G1049">
        <f t="shared" si="184"/>
        <v>525000</v>
      </c>
      <c r="H1049" t="str">
        <f t="shared" si="182"/>
        <v>신선 베기</v>
      </c>
      <c r="I1049">
        <f t="shared" si="185"/>
        <v>54</v>
      </c>
      <c r="J1049">
        <f t="shared" si="186"/>
        <v>650</v>
      </c>
      <c r="K1049" s="10">
        <v>1045</v>
      </c>
      <c r="L1049" s="10" t="str">
        <f t="shared" si="187"/>
        <v>35,54</v>
      </c>
      <c r="M1049" s="10" t="str">
        <f t="shared" si="180"/>
        <v>5250,6.5</v>
      </c>
    </row>
    <row r="1050" spans="4:13" x14ac:dyDescent="0.3">
      <c r="D1050" s="10">
        <v>1046</v>
      </c>
      <c r="E1050" t="str">
        <f t="shared" si="181"/>
        <v>천상 베기</v>
      </c>
      <c r="F1050">
        <f t="shared" si="183"/>
        <v>36</v>
      </c>
      <c r="G1050">
        <f t="shared" si="184"/>
        <v>267500</v>
      </c>
      <c r="H1050" t="str">
        <f t="shared" si="182"/>
        <v>심연 베기</v>
      </c>
      <c r="I1050">
        <f t="shared" si="185"/>
        <v>50</v>
      </c>
      <c r="J1050">
        <f t="shared" si="186"/>
        <v>7825</v>
      </c>
      <c r="K1050" s="10">
        <v>1046</v>
      </c>
      <c r="L1050" s="10" t="str">
        <f t="shared" si="187"/>
        <v>36,50</v>
      </c>
      <c r="M1050" s="10" t="str">
        <f t="shared" si="180"/>
        <v>2675,78.25</v>
      </c>
    </row>
    <row r="1051" spans="4:13" x14ac:dyDescent="0.3">
      <c r="D1051" s="10">
        <v>1047</v>
      </c>
      <c r="E1051" t="str">
        <f t="shared" si="181"/>
        <v>귀신 베기</v>
      </c>
      <c r="F1051">
        <f t="shared" si="183"/>
        <v>39</v>
      </c>
      <c r="G1051">
        <f t="shared" si="184"/>
        <v>161500</v>
      </c>
      <c r="H1051" t="str">
        <f t="shared" si="182"/>
        <v>섬광 베기</v>
      </c>
      <c r="I1051">
        <f t="shared" si="185"/>
        <v>47</v>
      </c>
      <c r="J1051">
        <f t="shared" si="186"/>
        <v>26250</v>
      </c>
      <c r="K1051" s="10">
        <v>1047</v>
      </c>
      <c r="L1051" s="10" t="str">
        <f t="shared" si="187"/>
        <v>39,47</v>
      </c>
      <c r="M1051" s="10" t="str">
        <f t="shared" si="180"/>
        <v>1615,262.5</v>
      </c>
    </row>
    <row r="1052" spans="4:13" x14ac:dyDescent="0.3">
      <c r="D1052" s="10">
        <v>1048</v>
      </c>
      <c r="E1052" t="str">
        <f t="shared" si="181"/>
        <v>금강 베기</v>
      </c>
      <c r="F1052">
        <f t="shared" si="183"/>
        <v>43</v>
      </c>
      <c r="G1052">
        <f t="shared" si="184"/>
        <v>55500</v>
      </c>
      <c r="H1052" t="str">
        <f t="shared" si="182"/>
        <v>태극 베기</v>
      </c>
      <c r="I1052">
        <f t="shared" si="185"/>
        <v>55</v>
      </c>
      <c r="J1052">
        <f t="shared" si="186"/>
        <v>106</v>
      </c>
      <c r="K1052" s="10">
        <v>1048</v>
      </c>
      <c r="L1052" s="10" t="str">
        <f t="shared" si="187"/>
        <v>43,55</v>
      </c>
      <c r="M1052" s="10" t="str">
        <f t="shared" si="180"/>
        <v>555,1.06</v>
      </c>
    </row>
    <row r="1053" spans="4:13" x14ac:dyDescent="0.3">
      <c r="D1053" s="10">
        <v>1049</v>
      </c>
      <c r="E1053" t="str">
        <f t="shared" si="181"/>
        <v>귀살 베기</v>
      </c>
      <c r="F1053">
        <f t="shared" si="183"/>
        <v>60</v>
      </c>
      <c r="G1053">
        <f t="shared" si="184"/>
        <v>150.99999999999937</v>
      </c>
      <c r="H1053" t="str">
        <f t="shared" si="182"/>
        <v>천구 베기</v>
      </c>
      <c r="I1053">
        <f t="shared" si="185"/>
        <v>61</v>
      </c>
      <c r="J1053">
        <f t="shared" si="186"/>
        <v>96.75</v>
      </c>
      <c r="K1053" s="10">
        <v>1049</v>
      </c>
      <c r="L1053" s="10" t="str">
        <f t="shared" si="187"/>
        <v>60,61</v>
      </c>
      <c r="M1053" s="10" t="str">
        <f t="shared" si="180"/>
        <v>1.51,0.97</v>
      </c>
    </row>
    <row r="1054" spans="4:13" x14ac:dyDescent="0.3">
      <c r="D1054" s="10">
        <v>1050</v>
      </c>
      <c r="E1054" t="str">
        <f t="shared" si="181"/>
        <v>지옥 베기</v>
      </c>
      <c r="F1054">
        <f t="shared" si="183"/>
        <v>35</v>
      </c>
      <c r="G1054">
        <f t="shared" si="184"/>
        <v>525500</v>
      </c>
      <c r="H1054" t="str">
        <f t="shared" si="182"/>
        <v>신선 베기</v>
      </c>
      <c r="I1054">
        <f t="shared" si="185"/>
        <v>54</v>
      </c>
      <c r="J1054">
        <f t="shared" si="186"/>
        <v>650.5</v>
      </c>
      <c r="K1054" s="10">
        <v>1050</v>
      </c>
      <c r="L1054" s="10" t="str">
        <f t="shared" si="187"/>
        <v>35,54</v>
      </c>
      <c r="M1054" s="10" t="str">
        <f t="shared" si="180"/>
        <v>5255,6.51</v>
      </c>
    </row>
    <row r="1055" spans="4:13" x14ac:dyDescent="0.3">
      <c r="D1055" s="10">
        <v>1051</v>
      </c>
      <c r="E1055" t="str">
        <f t="shared" si="181"/>
        <v>천상 베기</v>
      </c>
      <c r="F1055">
        <f t="shared" si="183"/>
        <v>36</v>
      </c>
      <c r="G1055">
        <f t="shared" si="184"/>
        <v>267750</v>
      </c>
      <c r="H1055" t="str">
        <f t="shared" si="182"/>
        <v>심연 베기</v>
      </c>
      <c r="I1055">
        <f t="shared" si="185"/>
        <v>50</v>
      </c>
      <c r="J1055">
        <f t="shared" si="186"/>
        <v>7832.5</v>
      </c>
      <c r="K1055" s="10">
        <v>1051</v>
      </c>
      <c r="L1055" s="10" t="str">
        <f t="shared" si="187"/>
        <v>36,50</v>
      </c>
      <c r="M1055" s="10" t="str">
        <f t="shared" si="180"/>
        <v>2677.5,78.33</v>
      </c>
    </row>
    <row r="1056" spans="4:13" x14ac:dyDescent="0.3">
      <c r="D1056" s="10">
        <v>1052</v>
      </c>
      <c r="E1056" t="str">
        <f t="shared" si="181"/>
        <v>귀신 베기</v>
      </c>
      <c r="F1056">
        <f t="shared" si="183"/>
        <v>39</v>
      </c>
      <c r="G1056">
        <f t="shared" si="184"/>
        <v>161650</v>
      </c>
      <c r="H1056" t="str">
        <f t="shared" si="182"/>
        <v>섬광 베기</v>
      </c>
      <c r="I1056">
        <f t="shared" si="185"/>
        <v>47</v>
      </c>
      <c r="J1056">
        <f t="shared" si="186"/>
        <v>26275</v>
      </c>
      <c r="K1056" s="10">
        <v>1052</v>
      </c>
      <c r="L1056" s="10" t="str">
        <f t="shared" si="187"/>
        <v>39,47</v>
      </c>
      <c r="M1056" s="10" t="str">
        <f t="shared" si="180"/>
        <v>1616.5,262.75</v>
      </c>
    </row>
    <row r="1057" spans="4:13" x14ac:dyDescent="0.3">
      <c r="D1057" s="10">
        <v>1053</v>
      </c>
      <c r="E1057" t="str">
        <f t="shared" si="181"/>
        <v>금강 베기</v>
      </c>
      <c r="F1057">
        <f t="shared" si="183"/>
        <v>43</v>
      </c>
      <c r="G1057">
        <f t="shared" si="184"/>
        <v>55550</v>
      </c>
      <c r="H1057" t="str">
        <f t="shared" si="182"/>
        <v>태극 베기</v>
      </c>
      <c r="I1057">
        <f t="shared" si="185"/>
        <v>55</v>
      </c>
      <c r="J1057">
        <f t="shared" si="186"/>
        <v>106.1</v>
      </c>
      <c r="K1057" s="10">
        <v>1053</v>
      </c>
      <c r="L1057" s="10" t="str">
        <f t="shared" si="187"/>
        <v>43,55</v>
      </c>
      <c r="M1057" s="10" t="str">
        <f t="shared" si="180"/>
        <v>555.5,1.07</v>
      </c>
    </row>
    <row r="1058" spans="4:13" x14ac:dyDescent="0.3">
      <c r="D1058" s="10">
        <v>1054</v>
      </c>
      <c r="E1058" t="str">
        <f t="shared" si="181"/>
        <v>귀살 베기</v>
      </c>
      <c r="F1058">
        <f t="shared" si="183"/>
        <v>60</v>
      </c>
      <c r="G1058">
        <f t="shared" si="184"/>
        <v>151.09999999999937</v>
      </c>
      <c r="H1058" t="str">
        <f t="shared" si="182"/>
        <v>신수 베기</v>
      </c>
      <c r="I1058">
        <f t="shared" si="185"/>
        <v>42</v>
      </c>
      <c r="J1058">
        <f t="shared" si="186"/>
        <v>22850</v>
      </c>
      <c r="K1058" s="10">
        <v>1054</v>
      </c>
      <c r="L1058" s="10" t="str">
        <f t="shared" si="187"/>
        <v>60,42</v>
      </c>
      <c r="M1058" s="10" t="str">
        <f t="shared" si="180"/>
        <v>1.52,228.5</v>
      </c>
    </row>
    <row r="1059" spans="4:13" x14ac:dyDescent="0.3">
      <c r="D1059" s="10">
        <v>1055</v>
      </c>
      <c r="E1059" t="str">
        <f t="shared" si="181"/>
        <v>지옥 베기</v>
      </c>
      <c r="F1059">
        <f t="shared" si="183"/>
        <v>35</v>
      </c>
      <c r="G1059">
        <f t="shared" si="184"/>
        <v>526000</v>
      </c>
      <c r="H1059" t="str">
        <f t="shared" si="182"/>
        <v>신선 베기</v>
      </c>
      <c r="I1059">
        <f t="shared" si="185"/>
        <v>54</v>
      </c>
      <c r="J1059">
        <f t="shared" si="186"/>
        <v>651</v>
      </c>
      <c r="K1059" s="10">
        <v>1055</v>
      </c>
      <c r="L1059" s="10" t="str">
        <f t="shared" si="187"/>
        <v>35,54</v>
      </c>
      <c r="M1059" s="10" t="str">
        <f t="shared" si="180"/>
        <v>5260,6.51</v>
      </c>
    </row>
    <row r="1060" spans="4:13" x14ac:dyDescent="0.3">
      <c r="D1060" s="10">
        <v>1056</v>
      </c>
      <c r="E1060" t="str">
        <f t="shared" si="181"/>
        <v>천상 베기</v>
      </c>
      <c r="F1060">
        <f t="shared" si="183"/>
        <v>36</v>
      </c>
      <c r="G1060">
        <f t="shared" si="184"/>
        <v>268000</v>
      </c>
      <c r="H1060" t="str">
        <f t="shared" si="182"/>
        <v>심연 베기</v>
      </c>
      <c r="I1060">
        <f t="shared" si="185"/>
        <v>50</v>
      </c>
      <c r="J1060">
        <f t="shared" si="186"/>
        <v>7840</v>
      </c>
      <c r="K1060" s="10">
        <v>1056</v>
      </c>
      <c r="L1060" s="10" t="str">
        <f t="shared" si="187"/>
        <v>36,50</v>
      </c>
      <c r="M1060" s="10" t="str">
        <f t="shared" si="180"/>
        <v>2680,78.4</v>
      </c>
    </row>
    <row r="1061" spans="4:13" x14ac:dyDescent="0.3">
      <c r="D1061" s="10">
        <v>1057</v>
      </c>
      <c r="E1061" t="str">
        <f t="shared" si="181"/>
        <v>귀신 베기</v>
      </c>
      <c r="F1061">
        <f t="shared" si="183"/>
        <v>39</v>
      </c>
      <c r="G1061">
        <f t="shared" si="184"/>
        <v>161800</v>
      </c>
      <c r="H1061" t="str">
        <f t="shared" si="182"/>
        <v>섬광 베기</v>
      </c>
      <c r="I1061">
        <f t="shared" si="185"/>
        <v>47</v>
      </c>
      <c r="J1061">
        <f t="shared" si="186"/>
        <v>26300</v>
      </c>
      <c r="K1061" s="10">
        <v>1057</v>
      </c>
      <c r="L1061" s="10" t="str">
        <f t="shared" si="187"/>
        <v>39,47</v>
      </c>
      <c r="M1061" s="10" t="str">
        <f t="shared" si="180"/>
        <v>1618,263</v>
      </c>
    </row>
    <row r="1062" spans="4:13" x14ac:dyDescent="0.3">
      <c r="D1062" s="10">
        <v>1058</v>
      </c>
      <c r="E1062" t="str">
        <f t="shared" si="181"/>
        <v>금강 베기</v>
      </c>
      <c r="F1062">
        <f t="shared" si="183"/>
        <v>43</v>
      </c>
      <c r="G1062">
        <f t="shared" si="184"/>
        <v>55600</v>
      </c>
      <c r="H1062" t="str">
        <f t="shared" si="182"/>
        <v>태극 베기</v>
      </c>
      <c r="I1062">
        <f t="shared" si="185"/>
        <v>55</v>
      </c>
      <c r="J1062">
        <f t="shared" si="186"/>
        <v>106.2</v>
      </c>
      <c r="K1062" s="10">
        <v>1058</v>
      </c>
      <c r="L1062" s="10" t="str">
        <f t="shared" si="187"/>
        <v>43,55</v>
      </c>
      <c r="M1062" s="10" t="str">
        <f t="shared" si="180"/>
        <v>556,1.07</v>
      </c>
    </row>
    <row r="1063" spans="4:13" x14ac:dyDescent="0.3">
      <c r="D1063" s="10">
        <v>1059</v>
      </c>
      <c r="E1063" t="str">
        <f t="shared" si="181"/>
        <v>귀살 베기</v>
      </c>
      <c r="F1063">
        <f t="shared" si="183"/>
        <v>60</v>
      </c>
      <c r="G1063">
        <f t="shared" si="184"/>
        <v>151.19999999999936</v>
      </c>
      <c r="H1063" t="str">
        <f t="shared" si="182"/>
        <v>흉수 베기</v>
      </c>
      <c r="I1063">
        <f t="shared" si="185"/>
        <v>46</v>
      </c>
      <c r="J1063">
        <f t="shared" si="186"/>
        <v>2240</v>
      </c>
      <c r="K1063" s="10">
        <v>1059</v>
      </c>
      <c r="L1063" s="10" t="str">
        <f t="shared" si="187"/>
        <v>60,46</v>
      </c>
      <c r="M1063" s="10" t="str">
        <f t="shared" si="180"/>
        <v>1.52,22.4</v>
      </c>
    </row>
    <row r="1064" spans="4:13" x14ac:dyDescent="0.3">
      <c r="D1064" s="10">
        <v>1060</v>
      </c>
      <c r="E1064" t="str">
        <f t="shared" si="181"/>
        <v>지옥 베기</v>
      </c>
      <c r="F1064">
        <f t="shared" si="183"/>
        <v>35</v>
      </c>
      <c r="G1064">
        <f t="shared" si="184"/>
        <v>526500</v>
      </c>
      <c r="H1064" t="str">
        <f t="shared" si="182"/>
        <v>신선 베기</v>
      </c>
      <c r="I1064">
        <f t="shared" si="185"/>
        <v>54</v>
      </c>
      <c r="J1064">
        <f t="shared" si="186"/>
        <v>651.5</v>
      </c>
      <c r="K1064" s="10">
        <v>1060</v>
      </c>
      <c r="L1064" s="10" t="str">
        <f t="shared" si="187"/>
        <v>35,54</v>
      </c>
      <c r="M1064" s="10" t="str">
        <f t="shared" si="180"/>
        <v>5265,6.52</v>
      </c>
    </row>
    <row r="1065" spans="4:13" x14ac:dyDescent="0.3">
      <c r="D1065" s="10">
        <v>1061</v>
      </c>
      <c r="E1065" t="str">
        <f t="shared" si="181"/>
        <v>천상 베기</v>
      </c>
      <c r="F1065">
        <f t="shared" si="183"/>
        <v>36</v>
      </c>
      <c r="G1065">
        <f t="shared" si="184"/>
        <v>268250</v>
      </c>
      <c r="H1065" t="str">
        <f t="shared" si="182"/>
        <v>심연 베기</v>
      </c>
      <c r="I1065">
        <f t="shared" si="185"/>
        <v>50</v>
      </c>
      <c r="J1065">
        <f t="shared" si="186"/>
        <v>7847.5</v>
      </c>
      <c r="K1065" s="10">
        <v>1061</v>
      </c>
      <c r="L1065" s="10" t="str">
        <f t="shared" si="187"/>
        <v>36,50</v>
      </c>
      <c r="M1065" s="10" t="str">
        <f t="shared" si="180"/>
        <v>2682.5,78.48</v>
      </c>
    </row>
    <row r="1066" spans="4:13" x14ac:dyDescent="0.3">
      <c r="D1066" s="10">
        <v>1062</v>
      </c>
      <c r="E1066" t="str">
        <f t="shared" si="181"/>
        <v>귀신 베기</v>
      </c>
      <c r="F1066">
        <f t="shared" si="183"/>
        <v>39</v>
      </c>
      <c r="G1066">
        <f t="shared" si="184"/>
        <v>161950</v>
      </c>
      <c r="H1066" t="str">
        <f t="shared" si="182"/>
        <v>섬광 베기</v>
      </c>
      <c r="I1066">
        <f t="shared" si="185"/>
        <v>47</v>
      </c>
      <c r="J1066">
        <f t="shared" si="186"/>
        <v>26325</v>
      </c>
      <c r="K1066" s="10">
        <v>1062</v>
      </c>
      <c r="L1066" s="10" t="str">
        <f t="shared" si="187"/>
        <v>39,47</v>
      </c>
      <c r="M1066" s="10" t="str">
        <f t="shared" si="180"/>
        <v>1619.5,263.25</v>
      </c>
    </row>
    <row r="1067" spans="4:13" x14ac:dyDescent="0.3">
      <c r="D1067" s="10">
        <v>1063</v>
      </c>
      <c r="E1067" t="str">
        <f t="shared" si="181"/>
        <v>금강 베기</v>
      </c>
      <c r="F1067">
        <f t="shared" si="183"/>
        <v>43</v>
      </c>
      <c r="G1067">
        <f t="shared" si="184"/>
        <v>55650</v>
      </c>
      <c r="H1067" t="str">
        <f t="shared" si="182"/>
        <v>태극 베기</v>
      </c>
      <c r="I1067">
        <f t="shared" si="185"/>
        <v>55</v>
      </c>
      <c r="J1067">
        <f t="shared" si="186"/>
        <v>106.3</v>
      </c>
      <c r="K1067" s="10">
        <v>1063</v>
      </c>
      <c r="L1067" s="10" t="str">
        <f t="shared" si="187"/>
        <v>43,55</v>
      </c>
      <c r="M1067" s="10" t="str">
        <f t="shared" ref="M1067:M1130" si="188">IF(H1067=0,ROUNDUP(G1067/100,2)&amp;","&amp;0,ROUNDUP(G1067/100,2)&amp;","&amp;ROUNDUP(J1067/100,2))</f>
        <v>556.5,1.07</v>
      </c>
    </row>
    <row r="1068" spans="4:13" x14ac:dyDescent="0.3">
      <c r="D1068" s="10">
        <v>1064</v>
      </c>
      <c r="E1068" t="str">
        <f t="shared" si="181"/>
        <v>귀살 베기</v>
      </c>
      <c r="F1068">
        <f t="shared" si="183"/>
        <v>60</v>
      </c>
      <c r="G1068">
        <f t="shared" si="184"/>
        <v>151.29999999999936</v>
      </c>
      <c r="H1068" t="str">
        <f t="shared" si="182"/>
        <v>천구 베기</v>
      </c>
      <c r="I1068">
        <f t="shared" si="185"/>
        <v>61</v>
      </c>
      <c r="J1068">
        <f t="shared" si="186"/>
        <v>97</v>
      </c>
      <c r="K1068" s="10">
        <v>1064</v>
      </c>
      <c r="L1068" s="10" t="str">
        <f t="shared" si="187"/>
        <v>60,61</v>
      </c>
      <c r="M1068" s="10" t="str">
        <f t="shared" si="188"/>
        <v>1.52,0.97</v>
      </c>
    </row>
    <row r="1069" spans="4:13" x14ac:dyDescent="0.3">
      <c r="D1069" s="10">
        <v>1065</v>
      </c>
      <c r="E1069" t="str">
        <f t="shared" si="181"/>
        <v>지옥 베기</v>
      </c>
      <c r="F1069">
        <f t="shared" si="183"/>
        <v>35</v>
      </c>
      <c r="G1069">
        <f t="shared" si="184"/>
        <v>527000</v>
      </c>
      <c r="H1069" t="str">
        <f t="shared" si="182"/>
        <v>신선 베기</v>
      </c>
      <c r="I1069">
        <f t="shared" si="185"/>
        <v>54</v>
      </c>
      <c r="J1069">
        <f t="shared" si="186"/>
        <v>652</v>
      </c>
      <c r="K1069" s="10">
        <v>1065</v>
      </c>
      <c r="L1069" s="10" t="str">
        <f t="shared" si="187"/>
        <v>35,54</v>
      </c>
      <c r="M1069" s="10" t="str">
        <f t="shared" si="188"/>
        <v>5270,6.52</v>
      </c>
    </row>
    <row r="1070" spans="4:13" x14ac:dyDescent="0.3">
      <c r="D1070" s="10">
        <v>1066</v>
      </c>
      <c r="E1070" t="str">
        <f t="shared" si="181"/>
        <v>천상 베기</v>
      </c>
      <c r="F1070">
        <f t="shared" si="183"/>
        <v>36</v>
      </c>
      <c r="G1070">
        <f t="shared" si="184"/>
        <v>268500</v>
      </c>
      <c r="H1070" t="str">
        <f t="shared" si="182"/>
        <v>심연 베기</v>
      </c>
      <c r="I1070">
        <f t="shared" si="185"/>
        <v>50</v>
      </c>
      <c r="J1070">
        <f t="shared" si="186"/>
        <v>7855</v>
      </c>
      <c r="K1070" s="10">
        <v>1066</v>
      </c>
      <c r="L1070" s="10" t="str">
        <f t="shared" si="187"/>
        <v>36,50</v>
      </c>
      <c r="M1070" s="10" t="str">
        <f t="shared" si="188"/>
        <v>2685,78.55</v>
      </c>
    </row>
    <row r="1071" spans="4:13" x14ac:dyDescent="0.3">
      <c r="D1071" s="10">
        <v>1067</v>
      </c>
      <c r="E1071" t="str">
        <f t="shared" si="181"/>
        <v>귀신 베기</v>
      </c>
      <c r="F1071">
        <f t="shared" si="183"/>
        <v>39</v>
      </c>
      <c r="G1071">
        <f t="shared" si="184"/>
        <v>162100</v>
      </c>
      <c r="H1071" t="str">
        <f t="shared" si="182"/>
        <v>섬광 베기</v>
      </c>
      <c r="I1071">
        <f t="shared" si="185"/>
        <v>47</v>
      </c>
      <c r="J1071">
        <f t="shared" si="186"/>
        <v>26350</v>
      </c>
      <c r="K1071" s="10">
        <v>1067</v>
      </c>
      <c r="L1071" s="10" t="str">
        <f t="shared" si="187"/>
        <v>39,47</v>
      </c>
      <c r="M1071" s="10" t="str">
        <f t="shared" si="188"/>
        <v>1621,263.5</v>
      </c>
    </row>
    <row r="1072" spans="4:13" x14ac:dyDescent="0.3">
      <c r="D1072" s="10">
        <v>1068</v>
      </c>
      <c r="E1072" t="str">
        <f t="shared" si="181"/>
        <v>금강 베기</v>
      </c>
      <c r="F1072">
        <f t="shared" si="183"/>
        <v>43</v>
      </c>
      <c r="G1072">
        <f t="shared" si="184"/>
        <v>55700</v>
      </c>
      <c r="H1072" t="str">
        <f t="shared" si="182"/>
        <v>태극 베기</v>
      </c>
      <c r="I1072">
        <f t="shared" si="185"/>
        <v>55</v>
      </c>
      <c r="J1072">
        <f t="shared" si="186"/>
        <v>106.4</v>
      </c>
      <c r="K1072" s="10">
        <v>1068</v>
      </c>
      <c r="L1072" s="10" t="str">
        <f t="shared" si="187"/>
        <v>43,55</v>
      </c>
      <c r="M1072" s="10" t="str">
        <f t="shared" si="188"/>
        <v>557,1.07</v>
      </c>
    </row>
    <row r="1073" spans="4:13" x14ac:dyDescent="0.3">
      <c r="D1073" s="10">
        <v>1069</v>
      </c>
      <c r="E1073" t="str">
        <f t="shared" si="181"/>
        <v>귀살 베기</v>
      </c>
      <c r="F1073">
        <f t="shared" si="183"/>
        <v>60</v>
      </c>
      <c r="G1073">
        <f t="shared" si="184"/>
        <v>151.39999999999935</v>
      </c>
      <c r="H1073" t="str">
        <f t="shared" si="182"/>
        <v>신수 베기</v>
      </c>
      <c r="I1073">
        <f t="shared" si="185"/>
        <v>42</v>
      </c>
      <c r="J1073">
        <f t="shared" si="186"/>
        <v>22900</v>
      </c>
      <c r="K1073" s="10">
        <v>1069</v>
      </c>
      <c r="L1073" s="10" t="str">
        <f t="shared" si="187"/>
        <v>60,42</v>
      </c>
      <c r="M1073" s="10" t="str">
        <f t="shared" si="188"/>
        <v>1.52,229</v>
      </c>
    </row>
    <row r="1074" spans="4:13" x14ac:dyDescent="0.3">
      <c r="D1074" s="10">
        <v>1070</v>
      </c>
      <c r="E1074" t="str">
        <f t="shared" si="181"/>
        <v>지옥 베기</v>
      </c>
      <c r="F1074">
        <f t="shared" si="183"/>
        <v>35</v>
      </c>
      <c r="G1074">
        <f t="shared" si="184"/>
        <v>527500</v>
      </c>
      <c r="H1074" t="str">
        <f t="shared" si="182"/>
        <v>신선 베기</v>
      </c>
      <c r="I1074">
        <f t="shared" si="185"/>
        <v>54</v>
      </c>
      <c r="J1074">
        <f t="shared" si="186"/>
        <v>652.5</v>
      </c>
      <c r="K1074" s="10">
        <v>1070</v>
      </c>
      <c r="L1074" s="10" t="str">
        <f t="shared" si="187"/>
        <v>35,54</v>
      </c>
      <c r="M1074" s="10" t="str">
        <f t="shared" si="188"/>
        <v>5275,6.53</v>
      </c>
    </row>
    <row r="1075" spans="4:13" x14ac:dyDescent="0.3">
      <c r="D1075" s="10">
        <v>1071</v>
      </c>
      <c r="E1075" t="str">
        <f t="shared" si="181"/>
        <v>천상 베기</v>
      </c>
      <c r="F1075">
        <f t="shared" si="183"/>
        <v>36</v>
      </c>
      <c r="G1075">
        <f t="shared" si="184"/>
        <v>268750</v>
      </c>
      <c r="H1075" t="str">
        <f t="shared" si="182"/>
        <v>심연 베기</v>
      </c>
      <c r="I1075">
        <f t="shared" si="185"/>
        <v>50</v>
      </c>
      <c r="J1075">
        <f t="shared" si="186"/>
        <v>7862.5</v>
      </c>
      <c r="K1075" s="10">
        <v>1071</v>
      </c>
      <c r="L1075" s="10" t="str">
        <f t="shared" si="187"/>
        <v>36,50</v>
      </c>
      <c r="M1075" s="10" t="str">
        <f t="shared" si="188"/>
        <v>2687.5,78.63</v>
      </c>
    </row>
    <row r="1076" spans="4:13" x14ac:dyDescent="0.3">
      <c r="D1076" s="10">
        <v>1072</v>
      </c>
      <c r="E1076" t="str">
        <f t="shared" si="181"/>
        <v>귀신 베기</v>
      </c>
      <c r="F1076">
        <f t="shared" si="183"/>
        <v>39</v>
      </c>
      <c r="G1076">
        <f t="shared" si="184"/>
        <v>162250</v>
      </c>
      <c r="H1076" t="str">
        <f t="shared" si="182"/>
        <v>섬광 베기</v>
      </c>
      <c r="I1076">
        <f t="shared" si="185"/>
        <v>47</v>
      </c>
      <c r="J1076">
        <f t="shared" si="186"/>
        <v>26375</v>
      </c>
      <c r="K1076" s="10">
        <v>1072</v>
      </c>
      <c r="L1076" s="10" t="str">
        <f t="shared" si="187"/>
        <v>39,47</v>
      </c>
      <c r="M1076" s="10" t="str">
        <f t="shared" si="188"/>
        <v>1622.5,263.75</v>
      </c>
    </row>
    <row r="1077" spans="4:13" x14ac:dyDescent="0.3">
      <c r="D1077" s="10">
        <v>1073</v>
      </c>
      <c r="E1077" t="str">
        <f t="shared" si="181"/>
        <v>금강 베기</v>
      </c>
      <c r="F1077">
        <f t="shared" si="183"/>
        <v>43</v>
      </c>
      <c r="G1077">
        <f t="shared" si="184"/>
        <v>55750</v>
      </c>
      <c r="H1077" t="str">
        <f t="shared" si="182"/>
        <v>태극 베기</v>
      </c>
      <c r="I1077">
        <f t="shared" si="185"/>
        <v>55</v>
      </c>
      <c r="J1077">
        <f t="shared" si="186"/>
        <v>106.5</v>
      </c>
      <c r="K1077" s="10">
        <v>1073</v>
      </c>
      <c r="L1077" s="10" t="str">
        <f t="shared" si="187"/>
        <v>43,55</v>
      </c>
      <c r="M1077" s="10" t="str">
        <f t="shared" si="188"/>
        <v>557.5,1.07</v>
      </c>
    </row>
    <row r="1078" spans="4:13" x14ac:dyDescent="0.3">
      <c r="D1078" s="10">
        <v>1074</v>
      </c>
      <c r="E1078" t="str">
        <f t="shared" si="181"/>
        <v>귀살 베기</v>
      </c>
      <c r="F1078">
        <f t="shared" si="183"/>
        <v>60</v>
      </c>
      <c r="G1078">
        <f t="shared" si="184"/>
        <v>151.49999999999935</v>
      </c>
      <c r="H1078" t="str">
        <f t="shared" si="182"/>
        <v>흉수 베기</v>
      </c>
      <c r="I1078">
        <f t="shared" si="185"/>
        <v>46</v>
      </c>
      <c r="J1078">
        <f t="shared" si="186"/>
        <v>2245</v>
      </c>
      <c r="K1078" s="10">
        <v>1074</v>
      </c>
      <c r="L1078" s="10" t="str">
        <f t="shared" si="187"/>
        <v>60,46</v>
      </c>
      <c r="M1078" s="10" t="str">
        <f t="shared" si="188"/>
        <v>1.52,22.45</v>
      </c>
    </row>
    <row r="1079" spans="4:13" x14ac:dyDescent="0.3">
      <c r="D1079" s="10">
        <v>1075</v>
      </c>
      <c r="E1079" t="str">
        <f t="shared" ref="E1079:E1142" si="189">E1074</f>
        <v>지옥 베기</v>
      </c>
      <c r="F1079">
        <f t="shared" si="183"/>
        <v>35</v>
      </c>
      <c r="G1079">
        <f t="shared" si="184"/>
        <v>528000</v>
      </c>
      <c r="H1079" t="str">
        <f t="shared" si="182"/>
        <v>신선 베기</v>
      </c>
      <c r="I1079">
        <f t="shared" si="185"/>
        <v>54</v>
      </c>
      <c r="J1079">
        <f t="shared" si="186"/>
        <v>653</v>
      </c>
      <c r="K1079" s="10">
        <v>1075</v>
      </c>
      <c r="L1079" s="10" t="str">
        <f t="shared" si="187"/>
        <v>35,54</v>
      </c>
      <c r="M1079" s="10" t="str">
        <f t="shared" si="188"/>
        <v>5280,6.53</v>
      </c>
    </row>
    <row r="1080" spans="4:13" x14ac:dyDescent="0.3">
      <c r="D1080" s="10">
        <v>1076</v>
      </c>
      <c r="E1080" t="str">
        <f t="shared" si="189"/>
        <v>천상 베기</v>
      </c>
      <c r="F1080">
        <f t="shared" si="183"/>
        <v>36</v>
      </c>
      <c r="G1080">
        <f t="shared" si="184"/>
        <v>269000</v>
      </c>
      <c r="H1080" t="str">
        <f t="shared" si="182"/>
        <v>심연 베기</v>
      </c>
      <c r="I1080">
        <f t="shared" si="185"/>
        <v>50</v>
      </c>
      <c r="J1080">
        <f t="shared" si="186"/>
        <v>7870</v>
      </c>
      <c r="K1080" s="10">
        <v>1076</v>
      </c>
      <c r="L1080" s="10" t="str">
        <f t="shared" si="187"/>
        <v>36,50</v>
      </c>
      <c r="M1080" s="10" t="str">
        <f t="shared" si="188"/>
        <v>2690,78.7</v>
      </c>
    </row>
    <row r="1081" spans="4:13" x14ac:dyDescent="0.3">
      <c r="D1081" s="10">
        <v>1077</v>
      </c>
      <c r="E1081" t="str">
        <f t="shared" si="189"/>
        <v>귀신 베기</v>
      </c>
      <c r="F1081">
        <f t="shared" si="183"/>
        <v>39</v>
      </c>
      <c r="G1081">
        <f t="shared" si="184"/>
        <v>162400</v>
      </c>
      <c r="H1081" t="str">
        <f t="shared" si="182"/>
        <v>섬광 베기</v>
      </c>
      <c r="I1081">
        <f t="shared" si="185"/>
        <v>47</v>
      </c>
      <c r="J1081">
        <f t="shared" si="186"/>
        <v>26400</v>
      </c>
      <c r="K1081" s="10">
        <v>1077</v>
      </c>
      <c r="L1081" s="10" t="str">
        <f t="shared" si="187"/>
        <v>39,47</v>
      </c>
      <c r="M1081" s="10" t="str">
        <f t="shared" si="188"/>
        <v>1624,264</v>
      </c>
    </row>
    <row r="1082" spans="4:13" x14ac:dyDescent="0.3">
      <c r="D1082" s="10">
        <v>1078</v>
      </c>
      <c r="E1082" t="str">
        <f t="shared" si="189"/>
        <v>금강 베기</v>
      </c>
      <c r="F1082">
        <f t="shared" si="183"/>
        <v>43</v>
      </c>
      <c r="G1082">
        <f t="shared" si="184"/>
        <v>55800</v>
      </c>
      <c r="H1082" t="str">
        <f t="shared" si="182"/>
        <v>태극 베기</v>
      </c>
      <c r="I1082">
        <f t="shared" si="185"/>
        <v>55</v>
      </c>
      <c r="J1082">
        <f t="shared" si="186"/>
        <v>106.6</v>
      </c>
      <c r="K1082" s="10">
        <v>1078</v>
      </c>
      <c r="L1082" s="10" t="str">
        <f t="shared" si="187"/>
        <v>43,55</v>
      </c>
      <c r="M1082" s="10" t="str">
        <f t="shared" si="188"/>
        <v>558,1.07</v>
      </c>
    </row>
    <row r="1083" spans="4:13" x14ac:dyDescent="0.3">
      <c r="D1083" s="10">
        <v>1079</v>
      </c>
      <c r="E1083" t="str">
        <f t="shared" si="189"/>
        <v>귀살 베기</v>
      </c>
      <c r="F1083">
        <f t="shared" si="183"/>
        <v>60</v>
      </c>
      <c r="G1083">
        <f t="shared" si="184"/>
        <v>151.59999999999934</v>
      </c>
      <c r="H1083" t="str">
        <f t="shared" si="182"/>
        <v>천구 베기</v>
      </c>
      <c r="I1083">
        <f t="shared" si="185"/>
        <v>61</v>
      </c>
      <c r="J1083">
        <f t="shared" si="186"/>
        <v>97.25</v>
      </c>
      <c r="K1083" s="10">
        <v>1079</v>
      </c>
      <c r="L1083" s="10" t="str">
        <f t="shared" si="187"/>
        <v>60,61</v>
      </c>
      <c r="M1083" s="10" t="str">
        <f t="shared" si="188"/>
        <v>1.52,0.98</v>
      </c>
    </row>
    <row r="1084" spans="4:13" x14ac:dyDescent="0.3">
      <c r="D1084" s="10">
        <v>1080</v>
      </c>
      <c r="E1084" t="str">
        <f t="shared" si="189"/>
        <v>지옥 베기</v>
      </c>
      <c r="F1084">
        <f t="shared" si="183"/>
        <v>35</v>
      </c>
      <c r="G1084">
        <f t="shared" si="184"/>
        <v>528500</v>
      </c>
      <c r="H1084" t="str">
        <f t="shared" si="182"/>
        <v>신선 베기</v>
      </c>
      <c r="I1084">
        <f t="shared" si="185"/>
        <v>54</v>
      </c>
      <c r="J1084">
        <f t="shared" si="186"/>
        <v>653.5</v>
      </c>
      <c r="K1084" s="10">
        <v>1080</v>
      </c>
      <c r="L1084" s="10" t="str">
        <f t="shared" si="187"/>
        <v>35,54</v>
      </c>
      <c r="M1084" s="10" t="str">
        <f t="shared" si="188"/>
        <v>5285,6.54</v>
      </c>
    </row>
    <row r="1085" spans="4:13" x14ac:dyDescent="0.3">
      <c r="D1085" s="10">
        <v>1081</v>
      </c>
      <c r="E1085" t="str">
        <f t="shared" si="189"/>
        <v>천상 베기</v>
      </c>
      <c r="F1085">
        <f t="shared" si="183"/>
        <v>36</v>
      </c>
      <c r="G1085">
        <f t="shared" si="184"/>
        <v>269250</v>
      </c>
      <c r="H1085" t="str">
        <f t="shared" si="182"/>
        <v>심연 베기</v>
      </c>
      <c r="I1085">
        <f t="shared" si="185"/>
        <v>50</v>
      </c>
      <c r="J1085">
        <f t="shared" si="186"/>
        <v>7877.5</v>
      </c>
      <c r="K1085" s="10">
        <v>1081</v>
      </c>
      <c r="L1085" s="10" t="str">
        <f t="shared" si="187"/>
        <v>36,50</v>
      </c>
      <c r="M1085" s="10" t="str">
        <f t="shared" si="188"/>
        <v>2692.5,78.78</v>
      </c>
    </row>
    <row r="1086" spans="4:13" x14ac:dyDescent="0.3">
      <c r="D1086" s="10">
        <v>1082</v>
      </c>
      <c r="E1086" t="str">
        <f t="shared" si="189"/>
        <v>귀신 베기</v>
      </c>
      <c r="F1086">
        <f t="shared" si="183"/>
        <v>39</v>
      </c>
      <c r="G1086">
        <f t="shared" si="184"/>
        <v>162550</v>
      </c>
      <c r="H1086" t="str">
        <f t="shared" si="182"/>
        <v>섬광 베기</v>
      </c>
      <c r="I1086">
        <f t="shared" si="185"/>
        <v>47</v>
      </c>
      <c r="J1086">
        <f t="shared" si="186"/>
        <v>26425</v>
      </c>
      <c r="K1086" s="10">
        <v>1082</v>
      </c>
      <c r="L1086" s="10" t="str">
        <f t="shared" si="187"/>
        <v>39,47</v>
      </c>
      <c r="M1086" s="10" t="str">
        <f t="shared" si="188"/>
        <v>1625.5,264.25</v>
      </c>
    </row>
    <row r="1087" spans="4:13" x14ac:dyDescent="0.3">
      <c r="D1087" s="10">
        <v>1083</v>
      </c>
      <c r="E1087" t="str">
        <f t="shared" si="189"/>
        <v>금강 베기</v>
      </c>
      <c r="F1087">
        <f t="shared" si="183"/>
        <v>43</v>
      </c>
      <c r="G1087">
        <f t="shared" si="184"/>
        <v>55850</v>
      </c>
      <c r="H1087" t="str">
        <f t="shared" si="182"/>
        <v>태극 베기</v>
      </c>
      <c r="I1087">
        <f t="shared" si="185"/>
        <v>55</v>
      </c>
      <c r="J1087">
        <f t="shared" si="186"/>
        <v>106.7</v>
      </c>
      <c r="K1087" s="10">
        <v>1083</v>
      </c>
      <c r="L1087" s="10" t="str">
        <f t="shared" si="187"/>
        <v>43,55</v>
      </c>
      <c r="M1087" s="10" t="str">
        <f t="shared" si="188"/>
        <v>558.5,1.07</v>
      </c>
    </row>
    <row r="1088" spans="4:13" x14ac:dyDescent="0.3">
      <c r="D1088" s="10">
        <v>1084</v>
      </c>
      <c r="E1088" t="str">
        <f t="shared" si="189"/>
        <v>귀살 베기</v>
      </c>
      <c r="F1088">
        <f t="shared" si="183"/>
        <v>60</v>
      </c>
      <c r="G1088">
        <f t="shared" si="184"/>
        <v>151.69999999999933</v>
      </c>
      <c r="H1088" t="str">
        <f t="shared" si="182"/>
        <v>신수 베기</v>
      </c>
      <c r="I1088">
        <f t="shared" si="185"/>
        <v>42</v>
      </c>
      <c r="J1088">
        <f t="shared" si="186"/>
        <v>22950</v>
      </c>
      <c r="K1088" s="10">
        <v>1084</v>
      </c>
      <c r="L1088" s="10" t="str">
        <f t="shared" si="187"/>
        <v>60,42</v>
      </c>
      <c r="M1088" s="10" t="str">
        <f t="shared" si="188"/>
        <v>1.52,229.5</v>
      </c>
    </row>
    <row r="1089" spans="4:13" x14ac:dyDescent="0.3">
      <c r="D1089" s="10">
        <v>1085</v>
      </c>
      <c r="E1089" t="str">
        <f t="shared" si="189"/>
        <v>지옥 베기</v>
      </c>
      <c r="F1089">
        <f t="shared" si="183"/>
        <v>35</v>
      </c>
      <c r="G1089">
        <f t="shared" si="184"/>
        <v>529000</v>
      </c>
      <c r="H1089" t="str">
        <f t="shared" ref="H1089:H1152" si="190">H1074</f>
        <v>신선 베기</v>
      </c>
      <c r="I1089">
        <f t="shared" si="185"/>
        <v>54</v>
      </c>
      <c r="J1089">
        <f t="shared" si="186"/>
        <v>654</v>
      </c>
      <c r="K1089" s="10">
        <v>1085</v>
      </c>
      <c r="L1089" s="10" t="str">
        <f t="shared" si="187"/>
        <v>35,54</v>
      </c>
      <c r="M1089" s="10" t="str">
        <f t="shared" si="188"/>
        <v>5290,6.54</v>
      </c>
    </row>
    <row r="1090" spans="4:13" x14ac:dyDescent="0.3">
      <c r="D1090" s="10">
        <v>1086</v>
      </c>
      <c r="E1090" t="str">
        <f t="shared" si="189"/>
        <v>천상 베기</v>
      </c>
      <c r="F1090">
        <f t="shared" si="183"/>
        <v>36</v>
      </c>
      <c r="G1090">
        <f t="shared" si="184"/>
        <v>269500</v>
      </c>
      <c r="H1090" t="str">
        <f t="shared" si="190"/>
        <v>심연 베기</v>
      </c>
      <c r="I1090">
        <f t="shared" si="185"/>
        <v>50</v>
      </c>
      <c r="J1090">
        <f t="shared" si="186"/>
        <v>7885</v>
      </c>
      <c r="K1090" s="10">
        <v>1086</v>
      </c>
      <c r="L1090" s="10" t="str">
        <f t="shared" si="187"/>
        <v>36,50</v>
      </c>
      <c r="M1090" s="10" t="str">
        <f t="shared" si="188"/>
        <v>2695,78.85</v>
      </c>
    </row>
    <row r="1091" spans="4:13" x14ac:dyDescent="0.3">
      <c r="D1091" s="10">
        <v>1087</v>
      </c>
      <c r="E1091" t="str">
        <f t="shared" si="189"/>
        <v>귀신 베기</v>
      </c>
      <c r="F1091">
        <f t="shared" si="183"/>
        <v>39</v>
      </c>
      <c r="G1091">
        <f t="shared" si="184"/>
        <v>162700</v>
      </c>
      <c r="H1091" t="str">
        <f t="shared" si="190"/>
        <v>섬광 베기</v>
      </c>
      <c r="I1091">
        <f t="shared" si="185"/>
        <v>47</v>
      </c>
      <c r="J1091">
        <f t="shared" si="186"/>
        <v>26450</v>
      </c>
      <c r="K1091" s="10">
        <v>1087</v>
      </c>
      <c r="L1091" s="10" t="str">
        <f t="shared" si="187"/>
        <v>39,47</v>
      </c>
      <c r="M1091" s="10" t="str">
        <f t="shared" si="188"/>
        <v>1627,264.5</v>
      </c>
    </row>
    <row r="1092" spans="4:13" x14ac:dyDescent="0.3">
      <c r="D1092" s="10">
        <v>1088</v>
      </c>
      <c r="E1092" t="str">
        <f t="shared" si="189"/>
        <v>금강 베기</v>
      </c>
      <c r="F1092">
        <f t="shared" si="183"/>
        <v>43</v>
      </c>
      <c r="G1092">
        <f t="shared" si="184"/>
        <v>55900</v>
      </c>
      <c r="H1092" t="str">
        <f t="shared" si="190"/>
        <v>태극 베기</v>
      </c>
      <c r="I1092">
        <f t="shared" si="185"/>
        <v>55</v>
      </c>
      <c r="J1092">
        <f t="shared" si="186"/>
        <v>106.8</v>
      </c>
      <c r="K1092" s="10">
        <v>1088</v>
      </c>
      <c r="L1092" s="10" t="str">
        <f t="shared" si="187"/>
        <v>43,55</v>
      </c>
      <c r="M1092" s="10" t="str">
        <f t="shared" si="188"/>
        <v>559,1.07</v>
      </c>
    </row>
    <row r="1093" spans="4:13" x14ac:dyDescent="0.3">
      <c r="D1093" s="10">
        <v>1089</v>
      </c>
      <c r="E1093" t="str">
        <f t="shared" si="189"/>
        <v>귀살 베기</v>
      </c>
      <c r="F1093">
        <f t="shared" si="183"/>
        <v>60</v>
      </c>
      <c r="G1093">
        <f t="shared" si="184"/>
        <v>151.79999999999933</v>
      </c>
      <c r="H1093" t="str">
        <f t="shared" si="190"/>
        <v>흉수 베기</v>
      </c>
      <c r="I1093">
        <f t="shared" si="185"/>
        <v>46</v>
      </c>
      <c r="J1093">
        <f t="shared" si="186"/>
        <v>2250</v>
      </c>
      <c r="K1093" s="10">
        <v>1089</v>
      </c>
      <c r="L1093" s="10" t="str">
        <f t="shared" si="187"/>
        <v>60,46</v>
      </c>
      <c r="M1093" s="10" t="str">
        <f t="shared" si="188"/>
        <v>1.52,22.5</v>
      </c>
    </row>
    <row r="1094" spans="4:13" x14ac:dyDescent="0.3">
      <c r="D1094" s="10">
        <v>1090</v>
      </c>
      <c r="E1094" t="str">
        <f t="shared" si="189"/>
        <v>지옥 베기</v>
      </c>
      <c r="F1094">
        <f t="shared" si="183"/>
        <v>35</v>
      </c>
      <c r="G1094">
        <f t="shared" si="184"/>
        <v>529500</v>
      </c>
      <c r="H1094" t="str">
        <f t="shared" si="190"/>
        <v>신선 베기</v>
      </c>
      <c r="I1094">
        <f t="shared" si="185"/>
        <v>54</v>
      </c>
      <c r="J1094">
        <f t="shared" si="186"/>
        <v>654.5</v>
      </c>
      <c r="K1094" s="10">
        <v>1090</v>
      </c>
      <c r="L1094" s="10" t="str">
        <f t="shared" si="187"/>
        <v>35,54</v>
      </c>
      <c r="M1094" s="10" t="str">
        <f t="shared" si="188"/>
        <v>5295,6.55</v>
      </c>
    </row>
    <row r="1095" spans="4:13" x14ac:dyDescent="0.3">
      <c r="D1095" s="10">
        <v>1091</v>
      </c>
      <c r="E1095" t="str">
        <f t="shared" si="189"/>
        <v>천상 베기</v>
      </c>
      <c r="F1095">
        <f t="shared" si="183"/>
        <v>36</v>
      </c>
      <c r="G1095">
        <f t="shared" si="184"/>
        <v>269750</v>
      </c>
      <c r="H1095" t="str">
        <f t="shared" si="190"/>
        <v>심연 베기</v>
      </c>
      <c r="I1095">
        <f t="shared" si="185"/>
        <v>50</v>
      </c>
      <c r="J1095">
        <f t="shared" si="186"/>
        <v>7892.5</v>
      </c>
      <c r="K1095" s="10">
        <v>1091</v>
      </c>
      <c r="L1095" s="10" t="str">
        <f t="shared" si="187"/>
        <v>36,50</v>
      </c>
      <c r="M1095" s="10" t="str">
        <f t="shared" si="188"/>
        <v>2697.5,78.93</v>
      </c>
    </row>
    <row r="1096" spans="4:13" x14ac:dyDescent="0.3">
      <c r="D1096" s="10">
        <v>1092</v>
      </c>
      <c r="E1096" t="str">
        <f t="shared" si="189"/>
        <v>귀신 베기</v>
      </c>
      <c r="F1096">
        <f t="shared" si="183"/>
        <v>39</v>
      </c>
      <c r="G1096">
        <f t="shared" si="184"/>
        <v>162850</v>
      </c>
      <c r="H1096" t="str">
        <f t="shared" si="190"/>
        <v>섬광 베기</v>
      </c>
      <c r="I1096">
        <f t="shared" si="185"/>
        <v>47</v>
      </c>
      <c r="J1096">
        <f t="shared" si="186"/>
        <v>26475</v>
      </c>
      <c r="K1096" s="10">
        <v>1092</v>
      </c>
      <c r="L1096" s="10" t="str">
        <f t="shared" si="187"/>
        <v>39,47</v>
      </c>
      <c r="M1096" s="10" t="str">
        <f t="shared" si="188"/>
        <v>1628.5,264.75</v>
      </c>
    </row>
    <row r="1097" spans="4:13" x14ac:dyDescent="0.3">
      <c r="D1097" s="10">
        <v>1093</v>
      </c>
      <c r="E1097" t="str">
        <f t="shared" si="189"/>
        <v>금강 베기</v>
      </c>
      <c r="F1097">
        <f t="shared" ref="F1097:F1160" si="191">VLOOKUP(E1097,$Q:$R,2,FALSE)</f>
        <v>43</v>
      </c>
      <c r="G1097">
        <f t="shared" ref="G1097:G1160" si="192">G1092+VLOOKUP(E1097,$T$20:$U$31,2,FALSE)</f>
        <v>55950</v>
      </c>
      <c r="H1097" t="str">
        <f t="shared" si="190"/>
        <v>태극 베기</v>
      </c>
      <c r="I1097">
        <f t="shared" ref="I1097:I1160" si="193">VLOOKUP(H1097,$Q:$R,2,FALSE)</f>
        <v>55</v>
      </c>
      <c r="J1097">
        <f t="shared" si="186"/>
        <v>106.9</v>
      </c>
      <c r="K1097" s="10">
        <v>1093</v>
      </c>
      <c r="L1097" s="10" t="str">
        <f t="shared" si="187"/>
        <v>43,55</v>
      </c>
      <c r="M1097" s="10" t="str">
        <f t="shared" si="188"/>
        <v>559.5,1.07</v>
      </c>
    </row>
    <row r="1098" spans="4:13" x14ac:dyDescent="0.3">
      <c r="D1098" s="10">
        <v>1094</v>
      </c>
      <c r="E1098" t="str">
        <f t="shared" si="189"/>
        <v>귀살 베기</v>
      </c>
      <c r="F1098">
        <f t="shared" si="191"/>
        <v>60</v>
      </c>
      <c r="G1098">
        <f t="shared" si="192"/>
        <v>151.89999999999932</v>
      </c>
      <c r="H1098" t="str">
        <f t="shared" si="190"/>
        <v>천구 베기</v>
      </c>
      <c r="I1098">
        <f t="shared" si="193"/>
        <v>61</v>
      </c>
      <c r="J1098">
        <f t="shared" si="186"/>
        <v>97.5</v>
      </c>
      <c r="K1098" s="10">
        <v>1094</v>
      </c>
      <c r="L1098" s="10" t="str">
        <f t="shared" si="187"/>
        <v>60,61</v>
      </c>
      <c r="M1098" s="10" t="str">
        <f t="shared" si="188"/>
        <v>1.52,0.98</v>
      </c>
    </row>
    <row r="1099" spans="4:13" x14ac:dyDescent="0.3">
      <c r="D1099" s="10">
        <v>1095</v>
      </c>
      <c r="E1099" t="str">
        <f t="shared" si="189"/>
        <v>지옥 베기</v>
      </c>
      <c r="F1099">
        <f t="shared" si="191"/>
        <v>35</v>
      </c>
      <c r="G1099">
        <f t="shared" si="192"/>
        <v>530000</v>
      </c>
      <c r="H1099" t="str">
        <f t="shared" si="190"/>
        <v>신선 베기</v>
      </c>
      <c r="I1099">
        <f t="shared" si="193"/>
        <v>54</v>
      </c>
      <c r="J1099">
        <f t="shared" si="186"/>
        <v>655</v>
      </c>
      <c r="K1099" s="10">
        <v>1095</v>
      </c>
      <c r="L1099" s="10" t="str">
        <f t="shared" si="187"/>
        <v>35,54</v>
      </c>
      <c r="M1099" s="10" t="str">
        <f t="shared" si="188"/>
        <v>5300,6.55</v>
      </c>
    </row>
    <row r="1100" spans="4:13" x14ac:dyDescent="0.3">
      <c r="D1100" s="10">
        <v>1096</v>
      </c>
      <c r="E1100" t="str">
        <f t="shared" si="189"/>
        <v>천상 베기</v>
      </c>
      <c r="F1100">
        <f t="shared" si="191"/>
        <v>36</v>
      </c>
      <c r="G1100">
        <f t="shared" si="192"/>
        <v>270000</v>
      </c>
      <c r="H1100" t="str">
        <f t="shared" si="190"/>
        <v>심연 베기</v>
      </c>
      <c r="I1100">
        <f t="shared" si="193"/>
        <v>50</v>
      </c>
      <c r="J1100">
        <f t="shared" si="186"/>
        <v>7900</v>
      </c>
      <c r="K1100" s="10">
        <v>1096</v>
      </c>
      <c r="L1100" s="10" t="str">
        <f t="shared" si="187"/>
        <v>36,50</v>
      </c>
      <c r="M1100" s="10" t="str">
        <f t="shared" si="188"/>
        <v>2700,79</v>
      </c>
    </row>
    <row r="1101" spans="4:13" x14ac:dyDescent="0.3">
      <c r="D1101" s="10">
        <v>1097</v>
      </c>
      <c r="E1101" t="str">
        <f t="shared" si="189"/>
        <v>귀신 베기</v>
      </c>
      <c r="F1101">
        <f t="shared" si="191"/>
        <v>39</v>
      </c>
      <c r="G1101">
        <f t="shared" si="192"/>
        <v>163000</v>
      </c>
      <c r="H1101" t="str">
        <f t="shared" si="190"/>
        <v>섬광 베기</v>
      </c>
      <c r="I1101">
        <f t="shared" si="193"/>
        <v>47</v>
      </c>
      <c r="J1101">
        <f t="shared" si="186"/>
        <v>26500</v>
      </c>
      <c r="K1101" s="10">
        <v>1097</v>
      </c>
      <c r="L1101" s="10" t="str">
        <f t="shared" si="187"/>
        <v>39,47</v>
      </c>
      <c r="M1101" s="10" t="str">
        <f t="shared" si="188"/>
        <v>1630,265</v>
      </c>
    </row>
    <row r="1102" spans="4:13" x14ac:dyDescent="0.3">
      <c r="D1102" s="10">
        <v>1098</v>
      </c>
      <c r="E1102" t="str">
        <f t="shared" si="189"/>
        <v>금강 베기</v>
      </c>
      <c r="F1102">
        <f t="shared" si="191"/>
        <v>43</v>
      </c>
      <c r="G1102">
        <f t="shared" si="192"/>
        <v>56000</v>
      </c>
      <c r="H1102" t="str">
        <f t="shared" si="190"/>
        <v>태극 베기</v>
      </c>
      <c r="I1102">
        <f t="shared" si="193"/>
        <v>55</v>
      </c>
      <c r="J1102">
        <f t="shared" si="186"/>
        <v>107</v>
      </c>
      <c r="K1102" s="10">
        <v>1098</v>
      </c>
      <c r="L1102" s="10" t="str">
        <f t="shared" si="187"/>
        <v>43,55</v>
      </c>
      <c r="M1102" s="10" t="str">
        <f t="shared" si="188"/>
        <v>560,1.07</v>
      </c>
    </row>
    <row r="1103" spans="4:13" x14ac:dyDescent="0.3">
      <c r="D1103" s="10">
        <v>1099</v>
      </c>
      <c r="E1103" t="str">
        <f t="shared" si="189"/>
        <v>귀살 베기</v>
      </c>
      <c r="F1103">
        <f t="shared" si="191"/>
        <v>60</v>
      </c>
      <c r="G1103">
        <f t="shared" si="192"/>
        <v>151.99999999999932</v>
      </c>
      <c r="H1103" t="str">
        <f t="shared" si="190"/>
        <v>신수 베기</v>
      </c>
      <c r="I1103">
        <f t="shared" si="193"/>
        <v>42</v>
      </c>
      <c r="J1103">
        <f t="shared" si="186"/>
        <v>23000</v>
      </c>
      <c r="K1103" s="10">
        <v>1099</v>
      </c>
      <c r="L1103" s="10" t="str">
        <f t="shared" si="187"/>
        <v>60,42</v>
      </c>
      <c r="M1103" s="10" t="str">
        <f t="shared" si="188"/>
        <v>1.52,230</v>
      </c>
    </row>
    <row r="1104" spans="4:13" x14ac:dyDescent="0.3">
      <c r="D1104" s="10">
        <v>1100</v>
      </c>
      <c r="E1104" t="str">
        <f t="shared" si="189"/>
        <v>지옥 베기</v>
      </c>
      <c r="F1104">
        <f t="shared" si="191"/>
        <v>35</v>
      </c>
      <c r="G1104">
        <f t="shared" si="192"/>
        <v>530500</v>
      </c>
      <c r="H1104" t="str">
        <f t="shared" si="190"/>
        <v>신선 베기</v>
      </c>
      <c r="I1104">
        <f t="shared" si="193"/>
        <v>54</v>
      </c>
      <c r="J1104">
        <f t="shared" si="186"/>
        <v>655.5</v>
      </c>
      <c r="K1104" s="10">
        <v>1100</v>
      </c>
      <c r="L1104" s="10" t="str">
        <f t="shared" si="187"/>
        <v>35,54</v>
      </c>
      <c r="M1104" s="10" t="str">
        <f t="shared" si="188"/>
        <v>5305,6.56</v>
      </c>
    </row>
    <row r="1105" spans="4:13" x14ac:dyDescent="0.3">
      <c r="D1105" s="10">
        <v>1101</v>
      </c>
      <c r="E1105" t="str">
        <f t="shared" si="189"/>
        <v>천상 베기</v>
      </c>
      <c r="F1105">
        <f t="shared" si="191"/>
        <v>36</v>
      </c>
      <c r="G1105">
        <f t="shared" si="192"/>
        <v>270250</v>
      </c>
      <c r="H1105" t="str">
        <f t="shared" si="190"/>
        <v>심연 베기</v>
      </c>
      <c r="I1105">
        <f t="shared" si="193"/>
        <v>50</v>
      </c>
      <c r="J1105">
        <f t="shared" si="186"/>
        <v>7907.5</v>
      </c>
      <c r="K1105" s="10">
        <v>1101</v>
      </c>
      <c r="L1105" s="10" t="str">
        <f t="shared" si="187"/>
        <v>36,50</v>
      </c>
      <c r="M1105" s="10" t="str">
        <f t="shared" si="188"/>
        <v>2702.5,79.08</v>
      </c>
    </row>
    <row r="1106" spans="4:13" x14ac:dyDescent="0.3">
      <c r="D1106" s="10">
        <v>1102</v>
      </c>
      <c r="E1106" t="str">
        <f t="shared" si="189"/>
        <v>귀신 베기</v>
      </c>
      <c r="F1106">
        <f t="shared" si="191"/>
        <v>39</v>
      </c>
      <c r="G1106">
        <f t="shared" si="192"/>
        <v>163150</v>
      </c>
      <c r="H1106" t="str">
        <f t="shared" si="190"/>
        <v>섬광 베기</v>
      </c>
      <c r="I1106">
        <f t="shared" si="193"/>
        <v>47</v>
      </c>
      <c r="J1106">
        <f t="shared" ref="J1106:J1169" si="194">ROUNDUP(IF(I1106=42,J1091+$U$23,IF(I1106=46,J1091+$U$24,IF(I1106=61,J1091+$U$30,J1101+VLOOKUP(H1106,$T$20:$U$31,2,FALSE)))),2)</f>
        <v>26525</v>
      </c>
      <c r="K1106" s="10">
        <v>1102</v>
      </c>
      <c r="L1106" s="10" t="str">
        <f t="shared" ref="L1106:L1169" si="195">IF(H1106=0,F1106&amp;",-1",F1106&amp;","&amp;I1106)</f>
        <v>39,47</v>
      </c>
      <c r="M1106" s="10" t="str">
        <f t="shared" si="188"/>
        <v>1631.5,265.25</v>
      </c>
    </row>
    <row r="1107" spans="4:13" x14ac:dyDescent="0.3">
      <c r="D1107" s="10">
        <v>1103</v>
      </c>
      <c r="E1107" t="str">
        <f t="shared" si="189"/>
        <v>금강 베기</v>
      </c>
      <c r="F1107">
        <f t="shared" si="191"/>
        <v>43</v>
      </c>
      <c r="G1107">
        <f t="shared" si="192"/>
        <v>56050</v>
      </c>
      <c r="H1107" t="str">
        <f t="shared" si="190"/>
        <v>태극 베기</v>
      </c>
      <c r="I1107">
        <f t="shared" si="193"/>
        <v>55</v>
      </c>
      <c r="J1107">
        <f t="shared" si="194"/>
        <v>107.1</v>
      </c>
      <c r="K1107" s="10">
        <v>1103</v>
      </c>
      <c r="L1107" s="10" t="str">
        <f t="shared" si="195"/>
        <v>43,55</v>
      </c>
      <c r="M1107" s="10" t="str">
        <f t="shared" si="188"/>
        <v>560.5,1.08</v>
      </c>
    </row>
    <row r="1108" spans="4:13" x14ac:dyDescent="0.3">
      <c r="D1108" s="10">
        <v>1104</v>
      </c>
      <c r="E1108" t="str">
        <f t="shared" si="189"/>
        <v>귀살 베기</v>
      </c>
      <c r="F1108">
        <f t="shared" si="191"/>
        <v>60</v>
      </c>
      <c r="G1108">
        <f t="shared" si="192"/>
        <v>152.09999999999931</v>
      </c>
      <c r="H1108" t="str">
        <f t="shared" si="190"/>
        <v>흉수 베기</v>
      </c>
      <c r="I1108">
        <f t="shared" si="193"/>
        <v>46</v>
      </c>
      <c r="J1108">
        <f t="shared" si="194"/>
        <v>2255</v>
      </c>
      <c r="K1108" s="10">
        <v>1104</v>
      </c>
      <c r="L1108" s="10" t="str">
        <f t="shared" si="195"/>
        <v>60,46</v>
      </c>
      <c r="M1108" s="10" t="str">
        <f t="shared" si="188"/>
        <v>1.53,22.55</v>
      </c>
    </row>
    <row r="1109" spans="4:13" x14ac:dyDescent="0.3">
      <c r="D1109" s="10">
        <v>1105</v>
      </c>
      <c r="E1109" t="str">
        <f t="shared" si="189"/>
        <v>지옥 베기</v>
      </c>
      <c r="F1109">
        <f t="shared" si="191"/>
        <v>35</v>
      </c>
      <c r="G1109">
        <f t="shared" si="192"/>
        <v>531000</v>
      </c>
      <c r="H1109" t="str">
        <f t="shared" si="190"/>
        <v>신선 베기</v>
      </c>
      <c r="I1109">
        <f t="shared" si="193"/>
        <v>54</v>
      </c>
      <c r="J1109">
        <f t="shared" si="194"/>
        <v>656</v>
      </c>
      <c r="K1109" s="10">
        <v>1105</v>
      </c>
      <c r="L1109" s="10" t="str">
        <f t="shared" si="195"/>
        <v>35,54</v>
      </c>
      <c r="M1109" s="10" t="str">
        <f t="shared" si="188"/>
        <v>5310,6.56</v>
      </c>
    </row>
    <row r="1110" spans="4:13" x14ac:dyDescent="0.3">
      <c r="D1110" s="10">
        <v>1106</v>
      </c>
      <c r="E1110" t="str">
        <f t="shared" si="189"/>
        <v>천상 베기</v>
      </c>
      <c r="F1110">
        <f t="shared" si="191"/>
        <v>36</v>
      </c>
      <c r="G1110">
        <f t="shared" si="192"/>
        <v>270500</v>
      </c>
      <c r="H1110" t="str">
        <f t="shared" si="190"/>
        <v>심연 베기</v>
      </c>
      <c r="I1110">
        <f t="shared" si="193"/>
        <v>50</v>
      </c>
      <c r="J1110">
        <f t="shared" si="194"/>
        <v>7915</v>
      </c>
      <c r="K1110" s="10">
        <v>1106</v>
      </c>
      <c r="L1110" s="10" t="str">
        <f t="shared" si="195"/>
        <v>36,50</v>
      </c>
      <c r="M1110" s="10" t="str">
        <f t="shared" si="188"/>
        <v>2705,79.15</v>
      </c>
    </row>
    <row r="1111" spans="4:13" x14ac:dyDescent="0.3">
      <c r="D1111" s="10">
        <v>1107</v>
      </c>
      <c r="E1111" t="str">
        <f t="shared" si="189"/>
        <v>귀신 베기</v>
      </c>
      <c r="F1111">
        <f t="shared" si="191"/>
        <v>39</v>
      </c>
      <c r="G1111">
        <f t="shared" si="192"/>
        <v>163300</v>
      </c>
      <c r="H1111" t="str">
        <f t="shared" si="190"/>
        <v>섬광 베기</v>
      </c>
      <c r="I1111">
        <f t="shared" si="193"/>
        <v>47</v>
      </c>
      <c r="J1111">
        <f t="shared" si="194"/>
        <v>26550</v>
      </c>
      <c r="K1111" s="10">
        <v>1107</v>
      </c>
      <c r="L1111" s="10" t="str">
        <f t="shared" si="195"/>
        <v>39,47</v>
      </c>
      <c r="M1111" s="10" t="str">
        <f t="shared" si="188"/>
        <v>1633,265.5</v>
      </c>
    </row>
    <row r="1112" spans="4:13" x14ac:dyDescent="0.3">
      <c r="D1112" s="10">
        <v>1108</v>
      </c>
      <c r="E1112" t="str">
        <f t="shared" si="189"/>
        <v>금강 베기</v>
      </c>
      <c r="F1112">
        <f t="shared" si="191"/>
        <v>43</v>
      </c>
      <c r="G1112">
        <f t="shared" si="192"/>
        <v>56100</v>
      </c>
      <c r="H1112" t="str">
        <f t="shared" si="190"/>
        <v>태극 베기</v>
      </c>
      <c r="I1112">
        <f t="shared" si="193"/>
        <v>55</v>
      </c>
      <c r="J1112">
        <f t="shared" si="194"/>
        <v>107.2</v>
      </c>
      <c r="K1112" s="10">
        <v>1108</v>
      </c>
      <c r="L1112" s="10" t="str">
        <f t="shared" si="195"/>
        <v>43,55</v>
      </c>
      <c r="M1112" s="10" t="str">
        <f t="shared" si="188"/>
        <v>561,1.08</v>
      </c>
    </row>
    <row r="1113" spans="4:13" x14ac:dyDescent="0.3">
      <c r="D1113" s="10">
        <v>1109</v>
      </c>
      <c r="E1113" t="str">
        <f t="shared" si="189"/>
        <v>귀살 베기</v>
      </c>
      <c r="F1113">
        <f t="shared" si="191"/>
        <v>60</v>
      </c>
      <c r="G1113">
        <f t="shared" si="192"/>
        <v>152.19999999999931</v>
      </c>
      <c r="H1113" t="str">
        <f t="shared" si="190"/>
        <v>천구 베기</v>
      </c>
      <c r="I1113">
        <f t="shared" si="193"/>
        <v>61</v>
      </c>
      <c r="J1113">
        <f t="shared" si="194"/>
        <v>97.75</v>
      </c>
      <c r="K1113" s="10">
        <v>1109</v>
      </c>
      <c r="L1113" s="10" t="str">
        <f t="shared" si="195"/>
        <v>60,61</v>
      </c>
      <c r="M1113" s="10" t="str">
        <f t="shared" si="188"/>
        <v>1.53,0.98</v>
      </c>
    </row>
    <row r="1114" spans="4:13" x14ac:dyDescent="0.3">
      <c r="D1114" s="10">
        <v>1110</v>
      </c>
      <c r="E1114" t="str">
        <f t="shared" si="189"/>
        <v>지옥 베기</v>
      </c>
      <c r="F1114">
        <f t="shared" si="191"/>
        <v>35</v>
      </c>
      <c r="G1114">
        <f t="shared" si="192"/>
        <v>531500</v>
      </c>
      <c r="H1114" t="str">
        <f t="shared" si="190"/>
        <v>신선 베기</v>
      </c>
      <c r="I1114">
        <f t="shared" si="193"/>
        <v>54</v>
      </c>
      <c r="J1114">
        <f t="shared" si="194"/>
        <v>656.5</v>
      </c>
      <c r="K1114" s="10">
        <v>1110</v>
      </c>
      <c r="L1114" s="10" t="str">
        <f t="shared" si="195"/>
        <v>35,54</v>
      </c>
      <c r="M1114" s="10" t="str">
        <f t="shared" si="188"/>
        <v>5315,6.57</v>
      </c>
    </row>
    <row r="1115" spans="4:13" x14ac:dyDescent="0.3">
      <c r="D1115" s="10">
        <v>1111</v>
      </c>
      <c r="E1115" t="str">
        <f t="shared" si="189"/>
        <v>천상 베기</v>
      </c>
      <c r="F1115">
        <f t="shared" si="191"/>
        <v>36</v>
      </c>
      <c r="G1115">
        <f t="shared" si="192"/>
        <v>270750</v>
      </c>
      <c r="H1115" t="str">
        <f t="shared" si="190"/>
        <v>심연 베기</v>
      </c>
      <c r="I1115">
        <f t="shared" si="193"/>
        <v>50</v>
      </c>
      <c r="J1115">
        <f t="shared" si="194"/>
        <v>7922.5</v>
      </c>
      <c r="K1115" s="10">
        <v>1111</v>
      </c>
      <c r="L1115" s="10" t="str">
        <f t="shared" si="195"/>
        <v>36,50</v>
      </c>
      <c r="M1115" s="10" t="str">
        <f t="shared" si="188"/>
        <v>2707.5,79.23</v>
      </c>
    </row>
    <row r="1116" spans="4:13" x14ac:dyDescent="0.3">
      <c r="D1116" s="10">
        <v>1112</v>
      </c>
      <c r="E1116" t="str">
        <f t="shared" si="189"/>
        <v>귀신 베기</v>
      </c>
      <c r="F1116">
        <f t="shared" si="191"/>
        <v>39</v>
      </c>
      <c r="G1116">
        <f t="shared" si="192"/>
        <v>163450</v>
      </c>
      <c r="H1116" t="str">
        <f t="shared" si="190"/>
        <v>섬광 베기</v>
      </c>
      <c r="I1116">
        <f t="shared" si="193"/>
        <v>47</v>
      </c>
      <c r="J1116">
        <f t="shared" si="194"/>
        <v>26575</v>
      </c>
      <c r="K1116" s="10">
        <v>1112</v>
      </c>
      <c r="L1116" s="10" t="str">
        <f t="shared" si="195"/>
        <v>39,47</v>
      </c>
      <c r="M1116" s="10" t="str">
        <f t="shared" si="188"/>
        <v>1634.5,265.75</v>
      </c>
    </row>
    <row r="1117" spans="4:13" x14ac:dyDescent="0.3">
      <c r="D1117" s="10">
        <v>1113</v>
      </c>
      <c r="E1117" t="str">
        <f t="shared" si="189"/>
        <v>금강 베기</v>
      </c>
      <c r="F1117">
        <f t="shared" si="191"/>
        <v>43</v>
      </c>
      <c r="G1117">
        <f t="shared" si="192"/>
        <v>56150</v>
      </c>
      <c r="H1117" t="str">
        <f t="shared" si="190"/>
        <v>태극 베기</v>
      </c>
      <c r="I1117">
        <f t="shared" si="193"/>
        <v>55</v>
      </c>
      <c r="J1117">
        <f t="shared" si="194"/>
        <v>107.3</v>
      </c>
      <c r="K1117" s="10">
        <v>1113</v>
      </c>
      <c r="L1117" s="10" t="str">
        <f t="shared" si="195"/>
        <v>43,55</v>
      </c>
      <c r="M1117" s="10" t="str">
        <f t="shared" si="188"/>
        <v>561.5,1.08</v>
      </c>
    </row>
    <row r="1118" spans="4:13" x14ac:dyDescent="0.3">
      <c r="D1118" s="10">
        <v>1114</v>
      </c>
      <c r="E1118" t="str">
        <f t="shared" si="189"/>
        <v>귀살 베기</v>
      </c>
      <c r="F1118">
        <f t="shared" si="191"/>
        <v>60</v>
      </c>
      <c r="G1118">
        <f t="shared" si="192"/>
        <v>152.2999999999993</v>
      </c>
      <c r="H1118" t="str">
        <f t="shared" si="190"/>
        <v>신수 베기</v>
      </c>
      <c r="I1118">
        <f t="shared" si="193"/>
        <v>42</v>
      </c>
      <c r="J1118">
        <f t="shared" si="194"/>
        <v>23050</v>
      </c>
      <c r="K1118" s="10">
        <v>1114</v>
      </c>
      <c r="L1118" s="10" t="str">
        <f t="shared" si="195"/>
        <v>60,42</v>
      </c>
      <c r="M1118" s="10" t="str">
        <f t="shared" si="188"/>
        <v>1.53,230.5</v>
      </c>
    </row>
    <row r="1119" spans="4:13" x14ac:dyDescent="0.3">
      <c r="D1119" s="10">
        <v>1115</v>
      </c>
      <c r="E1119" t="str">
        <f t="shared" si="189"/>
        <v>지옥 베기</v>
      </c>
      <c r="F1119">
        <f t="shared" si="191"/>
        <v>35</v>
      </c>
      <c r="G1119">
        <f t="shared" si="192"/>
        <v>532000</v>
      </c>
      <c r="H1119" t="str">
        <f t="shared" si="190"/>
        <v>신선 베기</v>
      </c>
      <c r="I1119">
        <f t="shared" si="193"/>
        <v>54</v>
      </c>
      <c r="J1119">
        <f t="shared" si="194"/>
        <v>657</v>
      </c>
      <c r="K1119" s="10">
        <v>1115</v>
      </c>
      <c r="L1119" s="10" t="str">
        <f t="shared" si="195"/>
        <v>35,54</v>
      </c>
      <c r="M1119" s="10" t="str">
        <f t="shared" si="188"/>
        <v>5320,6.57</v>
      </c>
    </row>
    <row r="1120" spans="4:13" x14ac:dyDescent="0.3">
      <c r="D1120" s="10">
        <v>1116</v>
      </c>
      <c r="E1120" t="str">
        <f t="shared" si="189"/>
        <v>천상 베기</v>
      </c>
      <c r="F1120">
        <f t="shared" si="191"/>
        <v>36</v>
      </c>
      <c r="G1120">
        <f t="shared" si="192"/>
        <v>271000</v>
      </c>
      <c r="H1120" t="str">
        <f t="shared" si="190"/>
        <v>심연 베기</v>
      </c>
      <c r="I1120">
        <f t="shared" si="193"/>
        <v>50</v>
      </c>
      <c r="J1120">
        <f t="shared" si="194"/>
        <v>7930</v>
      </c>
      <c r="K1120" s="10">
        <v>1116</v>
      </c>
      <c r="L1120" s="10" t="str">
        <f t="shared" si="195"/>
        <v>36,50</v>
      </c>
      <c r="M1120" s="10" t="str">
        <f t="shared" si="188"/>
        <v>2710,79.3</v>
      </c>
    </row>
    <row r="1121" spans="4:13" x14ac:dyDescent="0.3">
      <c r="D1121" s="10">
        <v>1117</v>
      </c>
      <c r="E1121" t="str">
        <f t="shared" si="189"/>
        <v>귀신 베기</v>
      </c>
      <c r="F1121">
        <f t="shared" si="191"/>
        <v>39</v>
      </c>
      <c r="G1121">
        <f t="shared" si="192"/>
        <v>163600</v>
      </c>
      <c r="H1121" t="str">
        <f t="shared" si="190"/>
        <v>섬광 베기</v>
      </c>
      <c r="I1121">
        <f t="shared" si="193"/>
        <v>47</v>
      </c>
      <c r="J1121">
        <f t="shared" si="194"/>
        <v>26600</v>
      </c>
      <c r="K1121" s="10">
        <v>1117</v>
      </c>
      <c r="L1121" s="10" t="str">
        <f t="shared" si="195"/>
        <v>39,47</v>
      </c>
      <c r="M1121" s="10" t="str">
        <f t="shared" si="188"/>
        <v>1636,266</v>
      </c>
    </row>
    <row r="1122" spans="4:13" x14ac:dyDescent="0.3">
      <c r="D1122" s="10">
        <v>1118</v>
      </c>
      <c r="E1122" t="str">
        <f t="shared" si="189"/>
        <v>금강 베기</v>
      </c>
      <c r="F1122">
        <f t="shared" si="191"/>
        <v>43</v>
      </c>
      <c r="G1122">
        <f t="shared" si="192"/>
        <v>56200</v>
      </c>
      <c r="H1122" t="str">
        <f t="shared" si="190"/>
        <v>태극 베기</v>
      </c>
      <c r="I1122">
        <f t="shared" si="193"/>
        <v>55</v>
      </c>
      <c r="J1122">
        <f t="shared" si="194"/>
        <v>107.4</v>
      </c>
      <c r="K1122" s="10">
        <v>1118</v>
      </c>
      <c r="L1122" s="10" t="str">
        <f t="shared" si="195"/>
        <v>43,55</v>
      </c>
      <c r="M1122" s="10" t="str">
        <f t="shared" si="188"/>
        <v>562,1.08</v>
      </c>
    </row>
    <row r="1123" spans="4:13" x14ac:dyDescent="0.3">
      <c r="D1123" s="10">
        <v>1119</v>
      </c>
      <c r="E1123" t="str">
        <f t="shared" si="189"/>
        <v>귀살 베기</v>
      </c>
      <c r="F1123">
        <f t="shared" si="191"/>
        <v>60</v>
      </c>
      <c r="G1123">
        <f t="shared" si="192"/>
        <v>152.3999999999993</v>
      </c>
      <c r="H1123" t="str">
        <f t="shared" si="190"/>
        <v>흉수 베기</v>
      </c>
      <c r="I1123">
        <f t="shared" si="193"/>
        <v>46</v>
      </c>
      <c r="J1123">
        <f t="shared" si="194"/>
        <v>2260</v>
      </c>
      <c r="K1123" s="10">
        <v>1119</v>
      </c>
      <c r="L1123" s="10" t="str">
        <f t="shared" si="195"/>
        <v>60,46</v>
      </c>
      <c r="M1123" s="10" t="str">
        <f t="shared" si="188"/>
        <v>1.53,22.6</v>
      </c>
    </row>
    <row r="1124" spans="4:13" x14ac:dyDescent="0.3">
      <c r="D1124" s="10">
        <v>1120</v>
      </c>
      <c r="E1124" t="str">
        <f t="shared" si="189"/>
        <v>지옥 베기</v>
      </c>
      <c r="F1124">
        <f t="shared" si="191"/>
        <v>35</v>
      </c>
      <c r="G1124">
        <f t="shared" si="192"/>
        <v>532500</v>
      </c>
      <c r="H1124" t="str">
        <f t="shared" si="190"/>
        <v>신선 베기</v>
      </c>
      <c r="I1124">
        <f t="shared" si="193"/>
        <v>54</v>
      </c>
      <c r="J1124">
        <f t="shared" si="194"/>
        <v>657.5</v>
      </c>
      <c r="K1124" s="10">
        <v>1120</v>
      </c>
      <c r="L1124" s="10" t="str">
        <f t="shared" si="195"/>
        <v>35,54</v>
      </c>
      <c r="M1124" s="10" t="str">
        <f t="shared" si="188"/>
        <v>5325,6.58</v>
      </c>
    </row>
    <row r="1125" spans="4:13" x14ac:dyDescent="0.3">
      <c r="D1125" s="10">
        <v>1121</v>
      </c>
      <c r="E1125" t="str">
        <f t="shared" si="189"/>
        <v>천상 베기</v>
      </c>
      <c r="F1125">
        <f t="shared" si="191"/>
        <v>36</v>
      </c>
      <c r="G1125">
        <f t="shared" si="192"/>
        <v>271250</v>
      </c>
      <c r="H1125" t="str">
        <f t="shared" si="190"/>
        <v>심연 베기</v>
      </c>
      <c r="I1125">
        <f t="shared" si="193"/>
        <v>50</v>
      </c>
      <c r="J1125">
        <f t="shared" si="194"/>
        <v>7937.5</v>
      </c>
      <c r="K1125" s="10">
        <v>1121</v>
      </c>
      <c r="L1125" s="10" t="str">
        <f t="shared" si="195"/>
        <v>36,50</v>
      </c>
      <c r="M1125" s="10" t="str">
        <f t="shared" si="188"/>
        <v>2712.5,79.38</v>
      </c>
    </row>
    <row r="1126" spans="4:13" x14ac:dyDescent="0.3">
      <c r="D1126" s="10">
        <v>1122</v>
      </c>
      <c r="E1126" t="str">
        <f t="shared" si="189"/>
        <v>귀신 베기</v>
      </c>
      <c r="F1126">
        <f t="shared" si="191"/>
        <v>39</v>
      </c>
      <c r="G1126">
        <f t="shared" si="192"/>
        <v>163750</v>
      </c>
      <c r="H1126" t="str">
        <f t="shared" si="190"/>
        <v>섬광 베기</v>
      </c>
      <c r="I1126">
        <f t="shared" si="193"/>
        <v>47</v>
      </c>
      <c r="J1126">
        <f t="shared" si="194"/>
        <v>26625</v>
      </c>
      <c r="K1126" s="10">
        <v>1122</v>
      </c>
      <c r="L1126" s="10" t="str">
        <f t="shared" si="195"/>
        <v>39,47</v>
      </c>
      <c r="M1126" s="10" t="str">
        <f t="shared" si="188"/>
        <v>1637.5,266.25</v>
      </c>
    </row>
    <row r="1127" spans="4:13" x14ac:dyDescent="0.3">
      <c r="D1127" s="10">
        <v>1123</v>
      </c>
      <c r="E1127" t="str">
        <f t="shared" si="189"/>
        <v>금강 베기</v>
      </c>
      <c r="F1127">
        <f t="shared" si="191"/>
        <v>43</v>
      </c>
      <c r="G1127">
        <f t="shared" si="192"/>
        <v>56250</v>
      </c>
      <c r="H1127" t="str">
        <f t="shared" si="190"/>
        <v>태극 베기</v>
      </c>
      <c r="I1127">
        <f t="shared" si="193"/>
        <v>55</v>
      </c>
      <c r="J1127">
        <f t="shared" si="194"/>
        <v>107.5</v>
      </c>
      <c r="K1127" s="10">
        <v>1123</v>
      </c>
      <c r="L1127" s="10" t="str">
        <f t="shared" si="195"/>
        <v>43,55</v>
      </c>
      <c r="M1127" s="10" t="str">
        <f t="shared" si="188"/>
        <v>562.5,1.08</v>
      </c>
    </row>
    <row r="1128" spans="4:13" x14ac:dyDescent="0.3">
      <c r="D1128" s="10">
        <v>1124</v>
      </c>
      <c r="E1128" t="str">
        <f t="shared" si="189"/>
        <v>귀살 베기</v>
      </c>
      <c r="F1128">
        <f t="shared" si="191"/>
        <v>60</v>
      </c>
      <c r="G1128">
        <f t="shared" si="192"/>
        <v>152.49999999999929</v>
      </c>
      <c r="H1128" t="str">
        <f t="shared" si="190"/>
        <v>천구 베기</v>
      </c>
      <c r="I1128">
        <f t="shared" si="193"/>
        <v>61</v>
      </c>
      <c r="J1128">
        <f t="shared" si="194"/>
        <v>98</v>
      </c>
      <c r="K1128" s="10">
        <v>1124</v>
      </c>
      <c r="L1128" s="10" t="str">
        <f t="shared" si="195"/>
        <v>60,61</v>
      </c>
      <c r="M1128" s="10" t="str">
        <f t="shared" si="188"/>
        <v>1.53,0.98</v>
      </c>
    </row>
    <row r="1129" spans="4:13" x14ac:dyDescent="0.3">
      <c r="D1129" s="10">
        <v>1125</v>
      </c>
      <c r="E1129" t="str">
        <f t="shared" si="189"/>
        <v>지옥 베기</v>
      </c>
      <c r="F1129">
        <f t="shared" si="191"/>
        <v>35</v>
      </c>
      <c r="G1129">
        <f t="shared" si="192"/>
        <v>533000</v>
      </c>
      <c r="H1129" t="str">
        <f t="shared" si="190"/>
        <v>신선 베기</v>
      </c>
      <c r="I1129">
        <f t="shared" si="193"/>
        <v>54</v>
      </c>
      <c r="J1129">
        <f t="shared" si="194"/>
        <v>658</v>
      </c>
      <c r="K1129" s="10">
        <v>1125</v>
      </c>
      <c r="L1129" s="10" t="str">
        <f t="shared" si="195"/>
        <v>35,54</v>
      </c>
      <c r="M1129" s="10" t="str">
        <f t="shared" si="188"/>
        <v>5330,6.58</v>
      </c>
    </row>
    <row r="1130" spans="4:13" x14ac:dyDescent="0.3">
      <c r="D1130" s="10">
        <v>1126</v>
      </c>
      <c r="E1130" t="str">
        <f t="shared" si="189"/>
        <v>천상 베기</v>
      </c>
      <c r="F1130">
        <f t="shared" si="191"/>
        <v>36</v>
      </c>
      <c r="G1130">
        <f t="shared" si="192"/>
        <v>271500</v>
      </c>
      <c r="H1130" t="str">
        <f t="shared" si="190"/>
        <v>심연 베기</v>
      </c>
      <c r="I1130">
        <f t="shared" si="193"/>
        <v>50</v>
      </c>
      <c r="J1130">
        <f t="shared" si="194"/>
        <v>7945</v>
      </c>
      <c r="K1130" s="10">
        <v>1126</v>
      </c>
      <c r="L1130" s="10" t="str">
        <f t="shared" si="195"/>
        <v>36,50</v>
      </c>
      <c r="M1130" s="10" t="str">
        <f t="shared" si="188"/>
        <v>2715,79.45</v>
      </c>
    </row>
    <row r="1131" spans="4:13" x14ac:dyDescent="0.3">
      <c r="D1131" s="10">
        <v>1127</v>
      </c>
      <c r="E1131" t="str">
        <f t="shared" si="189"/>
        <v>귀신 베기</v>
      </c>
      <c r="F1131">
        <f t="shared" si="191"/>
        <v>39</v>
      </c>
      <c r="G1131">
        <f t="shared" si="192"/>
        <v>163900</v>
      </c>
      <c r="H1131" t="str">
        <f t="shared" si="190"/>
        <v>섬광 베기</v>
      </c>
      <c r="I1131">
        <f t="shared" si="193"/>
        <v>47</v>
      </c>
      <c r="J1131">
        <f t="shared" si="194"/>
        <v>26650</v>
      </c>
      <c r="K1131" s="10">
        <v>1127</v>
      </c>
      <c r="L1131" s="10" t="str">
        <f t="shared" si="195"/>
        <v>39,47</v>
      </c>
      <c r="M1131" s="10" t="str">
        <f t="shared" ref="M1131:M1194" si="196">IF(H1131=0,ROUNDUP(G1131/100,2)&amp;","&amp;0,ROUNDUP(G1131/100,2)&amp;","&amp;ROUNDUP(J1131/100,2))</f>
        <v>1639,266.5</v>
      </c>
    </row>
    <row r="1132" spans="4:13" x14ac:dyDescent="0.3">
      <c r="D1132" s="10">
        <v>1128</v>
      </c>
      <c r="E1132" t="str">
        <f t="shared" si="189"/>
        <v>금강 베기</v>
      </c>
      <c r="F1132">
        <f t="shared" si="191"/>
        <v>43</v>
      </c>
      <c r="G1132">
        <f t="shared" si="192"/>
        <v>56300</v>
      </c>
      <c r="H1132" t="str">
        <f t="shared" si="190"/>
        <v>태극 베기</v>
      </c>
      <c r="I1132">
        <f t="shared" si="193"/>
        <v>55</v>
      </c>
      <c r="J1132">
        <f t="shared" si="194"/>
        <v>107.6</v>
      </c>
      <c r="K1132" s="10">
        <v>1128</v>
      </c>
      <c r="L1132" s="10" t="str">
        <f t="shared" si="195"/>
        <v>43,55</v>
      </c>
      <c r="M1132" s="10" t="str">
        <f t="shared" si="196"/>
        <v>563,1.08</v>
      </c>
    </row>
    <row r="1133" spans="4:13" x14ac:dyDescent="0.3">
      <c r="D1133" s="10">
        <v>1129</v>
      </c>
      <c r="E1133" t="str">
        <f t="shared" si="189"/>
        <v>귀살 베기</v>
      </c>
      <c r="F1133">
        <f t="shared" si="191"/>
        <v>60</v>
      </c>
      <c r="G1133">
        <f t="shared" si="192"/>
        <v>152.59999999999928</v>
      </c>
      <c r="H1133" t="str">
        <f t="shared" si="190"/>
        <v>신수 베기</v>
      </c>
      <c r="I1133">
        <f t="shared" si="193"/>
        <v>42</v>
      </c>
      <c r="J1133">
        <f t="shared" si="194"/>
        <v>23100</v>
      </c>
      <c r="K1133" s="10">
        <v>1129</v>
      </c>
      <c r="L1133" s="10" t="str">
        <f t="shared" si="195"/>
        <v>60,42</v>
      </c>
      <c r="M1133" s="10" t="str">
        <f t="shared" si="196"/>
        <v>1.53,231</v>
      </c>
    </row>
    <row r="1134" spans="4:13" x14ac:dyDescent="0.3">
      <c r="D1134" s="10">
        <v>1130</v>
      </c>
      <c r="E1134" t="str">
        <f t="shared" si="189"/>
        <v>지옥 베기</v>
      </c>
      <c r="F1134">
        <f t="shared" si="191"/>
        <v>35</v>
      </c>
      <c r="G1134">
        <f t="shared" si="192"/>
        <v>533500</v>
      </c>
      <c r="H1134" t="str">
        <f t="shared" si="190"/>
        <v>신선 베기</v>
      </c>
      <c r="I1134">
        <f t="shared" si="193"/>
        <v>54</v>
      </c>
      <c r="J1134">
        <f t="shared" si="194"/>
        <v>658.5</v>
      </c>
      <c r="K1134" s="10">
        <v>1130</v>
      </c>
      <c r="L1134" s="10" t="str">
        <f t="shared" si="195"/>
        <v>35,54</v>
      </c>
      <c r="M1134" s="10" t="str">
        <f t="shared" si="196"/>
        <v>5335,6.59</v>
      </c>
    </row>
    <row r="1135" spans="4:13" x14ac:dyDescent="0.3">
      <c r="D1135" s="10">
        <v>1131</v>
      </c>
      <c r="E1135" t="str">
        <f t="shared" si="189"/>
        <v>천상 베기</v>
      </c>
      <c r="F1135">
        <f t="shared" si="191"/>
        <v>36</v>
      </c>
      <c r="G1135">
        <f t="shared" si="192"/>
        <v>271750</v>
      </c>
      <c r="H1135" t="str">
        <f t="shared" si="190"/>
        <v>심연 베기</v>
      </c>
      <c r="I1135">
        <f t="shared" si="193"/>
        <v>50</v>
      </c>
      <c r="J1135">
        <f t="shared" si="194"/>
        <v>7952.5</v>
      </c>
      <c r="K1135" s="10">
        <v>1131</v>
      </c>
      <c r="L1135" s="10" t="str">
        <f t="shared" si="195"/>
        <v>36,50</v>
      </c>
      <c r="M1135" s="10" t="str">
        <f t="shared" si="196"/>
        <v>2717.5,79.53</v>
      </c>
    </row>
    <row r="1136" spans="4:13" x14ac:dyDescent="0.3">
      <c r="D1136" s="10">
        <v>1132</v>
      </c>
      <c r="E1136" t="str">
        <f t="shared" si="189"/>
        <v>귀신 베기</v>
      </c>
      <c r="F1136">
        <f t="shared" si="191"/>
        <v>39</v>
      </c>
      <c r="G1136">
        <f t="shared" si="192"/>
        <v>164050</v>
      </c>
      <c r="H1136" t="str">
        <f t="shared" si="190"/>
        <v>섬광 베기</v>
      </c>
      <c r="I1136">
        <f t="shared" si="193"/>
        <v>47</v>
      </c>
      <c r="J1136">
        <f t="shared" si="194"/>
        <v>26675</v>
      </c>
      <c r="K1136" s="10">
        <v>1132</v>
      </c>
      <c r="L1136" s="10" t="str">
        <f t="shared" si="195"/>
        <v>39,47</v>
      </c>
      <c r="M1136" s="10" t="str">
        <f t="shared" si="196"/>
        <v>1640.5,266.75</v>
      </c>
    </row>
    <row r="1137" spans="4:13" x14ac:dyDescent="0.3">
      <c r="D1137" s="10">
        <v>1133</v>
      </c>
      <c r="E1137" t="str">
        <f t="shared" si="189"/>
        <v>금강 베기</v>
      </c>
      <c r="F1137">
        <f t="shared" si="191"/>
        <v>43</v>
      </c>
      <c r="G1137">
        <f t="shared" si="192"/>
        <v>56350</v>
      </c>
      <c r="H1137" t="str">
        <f t="shared" si="190"/>
        <v>태극 베기</v>
      </c>
      <c r="I1137">
        <f t="shared" si="193"/>
        <v>55</v>
      </c>
      <c r="J1137">
        <f t="shared" si="194"/>
        <v>107.7</v>
      </c>
      <c r="K1137" s="10">
        <v>1133</v>
      </c>
      <c r="L1137" s="10" t="str">
        <f t="shared" si="195"/>
        <v>43,55</v>
      </c>
      <c r="M1137" s="10" t="str">
        <f t="shared" si="196"/>
        <v>563.5,1.08</v>
      </c>
    </row>
    <row r="1138" spans="4:13" x14ac:dyDescent="0.3">
      <c r="D1138" s="10">
        <v>1134</v>
      </c>
      <c r="E1138" t="str">
        <f t="shared" si="189"/>
        <v>귀살 베기</v>
      </c>
      <c r="F1138">
        <f t="shared" si="191"/>
        <v>60</v>
      </c>
      <c r="G1138">
        <f t="shared" si="192"/>
        <v>152.69999999999928</v>
      </c>
      <c r="H1138" t="str">
        <f t="shared" si="190"/>
        <v>흉수 베기</v>
      </c>
      <c r="I1138">
        <f t="shared" si="193"/>
        <v>46</v>
      </c>
      <c r="J1138">
        <f t="shared" si="194"/>
        <v>2265</v>
      </c>
      <c r="K1138" s="10">
        <v>1134</v>
      </c>
      <c r="L1138" s="10" t="str">
        <f t="shared" si="195"/>
        <v>60,46</v>
      </c>
      <c r="M1138" s="10" t="str">
        <f t="shared" si="196"/>
        <v>1.53,22.65</v>
      </c>
    </row>
    <row r="1139" spans="4:13" x14ac:dyDescent="0.3">
      <c r="D1139" s="10">
        <v>1135</v>
      </c>
      <c r="E1139" t="str">
        <f t="shared" si="189"/>
        <v>지옥 베기</v>
      </c>
      <c r="F1139">
        <f t="shared" si="191"/>
        <v>35</v>
      </c>
      <c r="G1139">
        <f t="shared" si="192"/>
        <v>534000</v>
      </c>
      <c r="H1139" t="str">
        <f t="shared" si="190"/>
        <v>신선 베기</v>
      </c>
      <c r="I1139">
        <f t="shared" si="193"/>
        <v>54</v>
      </c>
      <c r="J1139">
        <f t="shared" si="194"/>
        <v>659</v>
      </c>
      <c r="K1139" s="10">
        <v>1135</v>
      </c>
      <c r="L1139" s="10" t="str">
        <f t="shared" si="195"/>
        <v>35,54</v>
      </c>
      <c r="M1139" s="10" t="str">
        <f t="shared" si="196"/>
        <v>5340,6.59</v>
      </c>
    </row>
    <row r="1140" spans="4:13" x14ac:dyDescent="0.3">
      <c r="D1140" s="10">
        <v>1136</v>
      </c>
      <c r="E1140" t="str">
        <f t="shared" si="189"/>
        <v>천상 베기</v>
      </c>
      <c r="F1140">
        <f t="shared" si="191"/>
        <v>36</v>
      </c>
      <c r="G1140">
        <f t="shared" si="192"/>
        <v>272000</v>
      </c>
      <c r="H1140" t="str">
        <f t="shared" si="190"/>
        <v>심연 베기</v>
      </c>
      <c r="I1140">
        <f t="shared" si="193"/>
        <v>50</v>
      </c>
      <c r="J1140">
        <f t="shared" si="194"/>
        <v>7960</v>
      </c>
      <c r="K1140" s="10">
        <v>1136</v>
      </c>
      <c r="L1140" s="10" t="str">
        <f t="shared" si="195"/>
        <v>36,50</v>
      </c>
      <c r="M1140" s="10" t="str">
        <f t="shared" si="196"/>
        <v>2720,79.6</v>
      </c>
    </row>
    <row r="1141" spans="4:13" x14ac:dyDescent="0.3">
      <c r="D1141" s="10">
        <v>1137</v>
      </c>
      <c r="E1141" t="str">
        <f t="shared" si="189"/>
        <v>귀신 베기</v>
      </c>
      <c r="F1141">
        <f t="shared" si="191"/>
        <v>39</v>
      </c>
      <c r="G1141">
        <f t="shared" si="192"/>
        <v>164200</v>
      </c>
      <c r="H1141" t="str">
        <f t="shared" si="190"/>
        <v>섬광 베기</v>
      </c>
      <c r="I1141">
        <f t="shared" si="193"/>
        <v>47</v>
      </c>
      <c r="J1141">
        <f t="shared" si="194"/>
        <v>26700</v>
      </c>
      <c r="K1141" s="10">
        <v>1137</v>
      </c>
      <c r="L1141" s="10" t="str">
        <f t="shared" si="195"/>
        <v>39,47</v>
      </c>
      <c r="M1141" s="10" t="str">
        <f t="shared" si="196"/>
        <v>1642,267</v>
      </c>
    </row>
    <row r="1142" spans="4:13" x14ac:dyDescent="0.3">
      <c r="D1142" s="10">
        <v>1138</v>
      </c>
      <c r="E1142" t="str">
        <f t="shared" si="189"/>
        <v>금강 베기</v>
      </c>
      <c r="F1142">
        <f t="shared" si="191"/>
        <v>43</v>
      </c>
      <c r="G1142">
        <f t="shared" si="192"/>
        <v>56400</v>
      </c>
      <c r="H1142" t="str">
        <f t="shared" si="190"/>
        <v>태극 베기</v>
      </c>
      <c r="I1142">
        <f t="shared" si="193"/>
        <v>55</v>
      </c>
      <c r="J1142">
        <f t="shared" si="194"/>
        <v>107.8</v>
      </c>
      <c r="K1142" s="10">
        <v>1138</v>
      </c>
      <c r="L1142" s="10" t="str">
        <f t="shared" si="195"/>
        <v>43,55</v>
      </c>
      <c r="M1142" s="10" t="str">
        <f t="shared" si="196"/>
        <v>564,1.08</v>
      </c>
    </row>
    <row r="1143" spans="4:13" x14ac:dyDescent="0.3">
      <c r="D1143" s="10">
        <v>1139</v>
      </c>
      <c r="E1143" t="str">
        <f t="shared" ref="E1143:E1206" si="197">E1138</f>
        <v>귀살 베기</v>
      </c>
      <c r="F1143">
        <f t="shared" si="191"/>
        <v>60</v>
      </c>
      <c r="G1143">
        <f t="shared" si="192"/>
        <v>152.79999999999927</v>
      </c>
      <c r="H1143" t="str">
        <f t="shared" si="190"/>
        <v>천구 베기</v>
      </c>
      <c r="I1143">
        <f t="shared" si="193"/>
        <v>61</v>
      </c>
      <c r="J1143">
        <f t="shared" si="194"/>
        <v>98.25</v>
      </c>
      <c r="K1143" s="10">
        <v>1139</v>
      </c>
      <c r="L1143" s="10" t="str">
        <f t="shared" si="195"/>
        <v>60,61</v>
      </c>
      <c r="M1143" s="10" t="str">
        <f t="shared" si="196"/>
        <v>1.53,0.99</v>
      </c>
    </row>
    <row r="1144" spans="4:13" x14ac:dyDescent="0.3">
      <c r="D1144" s="10">
        <v>1140</v>
      </c>
      <c r="E1144" t="str">
        <f t="shared" si="197"/>
        <v>지옥 베기</v>
      </c>
      <c r="F1144">
        <f t="shared" si="191"/>
        <v>35</v>
      </c>
      <c r="G1144">
        <f t="shared" si="192"/>
        <v>534500</v>
      </c>
      <c r="H1144" t="str">
        <f t="shared" si="190"/>
        <v>신선 베기</v>
      </c>
      <c r="I1144">
        <f t="shared" si="193"/>
        <v>54</v>
      </c>
      <c r="J1144">
        <f t="shared" si="194"/>
        <v>659.5</v>
      </c>
      <c r="K1144" s="10">
        <v>1140</v>
      </c>
      <c r="L1144" s="10" t="str">
        <f t="shared" si="195"/>
        <v>35,54</v>
      </c>
      <c r="M1144" s="10" t="str">
        <f t="shared" si="196"/>
        <v>5345,6.6</v>
      </c>
    </row>
    <row r="1145" spans="4:13" x14ac:dyDescent="0.3">
      <c r="D1145" s="10">
        <v>1141</v>
      </c>
      <c r="E1145" t="str">
        <f t="shared" si="197"/>
        <v>천상 베기</v>
      </c>
      <c r="F1145">
        <f t="shared" si="191"/>
        <v>36</v>
      </c>
      <c r="G1145">
        <f t="shared" si="192"/>
        <v>272250</v>
      </c>
      <c r="H1145" t="str">
        <f t="shared" si="190"/>
        <v>심연 베기</v>
      </c>
      <c r="I1145">
        <f t="shared" si="193"/>
        <v>50</v>
      </c>
      <c r="J1145">
        <f t="shared" si="194"/>
        <v>7967.5</v>
      </c>
      <c r="K1145" s="10">
        <v>1141</v>
      </c>
      <c r="L1145" s="10" t="str">
        <f t="shared" si="195"/>
        <v>36,50</v>
      </c>
      <c r="M1145" s="10" t="str">
        <f t="shared" si="196"/>
        <v>2722.5,79.68</v>
      </c>
    </row>
    <row r="1146" spans="4:13" x14ac:dyDescent="0.3">
      <c r="D1146" s="10">
        <v>1142</v>
      </c>
      <c r="E1146" t="str">
        <f t="shared" si="197"/>
        <v>귀신 베기</v>
      </c>
      <c r="F1146">
        <f t="shared" si="191"/>
        <v>39</v>
      </c>
      <c r="G1146">
        <f t="shared" si="192"/>
        <v>164350</v>
      </c>
      <c r="H1146" t="str">
        <f t="shared" si="190"/>
        <v>섬광 베기</v>
      </c>
      <c r="I1146">
        <f t="shared" si="193"/>
        <v>47</v>
      </c>
      <c r="J1146">
        <f t="shared" si="194"/>
        <v>26725</v>
      </c>
      <c r="K1146" s="10">
        <v>1142</v>
      </c>
      <c r="L1146" s="10" t="str">
        <f t="shared" si="195"/>
        <v>39,47</v>
      </c>
      <c r="M1146" s="10" t="str">
        <f t="shared" si="196"/>
        <v>1643.5,267.25</v>
      </c>
    </row>
    <row r="1147" spans="4:13" x14ac:dyDescent="0.3">
      <c r="D1147" s="10">
        <v>1143</v>
      </c>
      <c r="E1147" t="str">
        <f t="shared" si="197"/>
        <v>금강 베기</v>
      </c>
      <c r="F1147">
        <f t="shared" si="191"/>
        <v>43</v>
      </c>
      <c r="G1147">
        <f t="shared" si="192"/>
        <v>56450</v>
      </c>
      <c r="H1147" t="str">
        <f t="shared" si="190"/>
        <v>태극 베기</v>
      </c>
      <c r="I1147">
        <f t="shared" si="193"/>
        <v>55</v>
      </c>
      <c r="J1147">
        <f t="shared" si="194"/>
        <v>107.9</v>
      </c>
      <c r="K1147" s="10">
        <v>1143</v>
      </c>
      <c r="L1147" s="10" t="str">
        <f t="shared" si="195"/>
        <v>43,55</v>
      </c>
      <c r="M1147" s="10" t="str">
        <f t="shared" si="196"/>
        <v>564.5,1.08</v>
      </c>
    </row>
    <row r="1148" spans="4:13" x14ac:dyDescent="0.3">
      <c r="D1148" s="10">
        <v>1144</v>
      </c>
      <c r="E1148" t="str">
        <f t="shared" si="197"/>
        <v>귀살 베기</v>
      </c>
      <c r="F1148">
        <f t="shared" si="191"/>
        <v>60</v>
      </c>
      <c r="G1148">
        <f t="shared" si="192"/>
        <v>152.89999999999927</v>
      </c>
      <c r="H1148" t="str">
        <f t="shared" si="190"/>
        <v>신수 베기</v>
      </c>
      <c r="I1148">
        <f t="shared" si="193"/>
        <v>42</v>
      </c>
      <c r="J1148">
        <f t="shared" si="194"/>
        <v>23150</v>
      </c>
      <c r="K1148" s="10">
        <v>1144</v>
      </c>
      <c r="L1148" s="10" t="str">
        <f t="shared" si="195"/>
        <v>60,42</v>
      </c>
      <c r="M1148" s="10" t="str">
        <f t="shared" si="196"/>
        <v>1.53,231.5</v>
      </c>
    </row>
    <row r="1149" spans="4:13" x14ac:dyDescent="0.3">
      <c r="D1149" s="10">
        <v>1145</v>
      </c>
      <c r="E1149" t="str">
        <f t="shared" si="197"/>
        <v>지옥 베기</v>
      </c>
      <c r="F1149">
        <f t="shared" si="191"/>
        <v>35</v>
      </c>
      <c r="G1149">
        <f t="shared" si="192"/>
        <v>535000</v>
      </c>
      <c r="H1149" t="str">
        <f t="shared" si="190"/>
        <v>신선 베기</v>
      </c>
      <c r="I1149">
        <f t="shared" si="193"/>
        <v>54</v>
      </c>
      <c r="J1149">
        <f t="shared" si="194"/>
        <v>660</v>
      </c>
      <c r="K1149" s="10">
        <v>1145</v>
      </c>
      <c r="L1149" s="10" t="str">
        <f t="shared" si="195"/>
        <v>35,54</v>
      </c>
      <c r="M1149" s="10" t="str">
        <f t="shared" si="196"/>
        <v>5350,6.6</v>
      </c>
    </row>
    <row r="1150" spans="4:13" x14ac:dyDescent="0.3">
      <c r="D1150" s="10">
        <v>1146</v>
      </c>
      <c r="E1150" t="str">
        <f t="shared" si="197"/>
        <v>천상 베기</v>
      </c>
      <c r="F1150">
        <f t="shared" si="191"/>
        <v>36</v>
      </c>
      <c r="G1150">
        <f t="shared" si="192"/>
        <v>272500</v>
      </c>
      <c r="H1150" t="str">
        <f t="shared" si="190"/>
        <v>심연 베기</v>
      </c>
      <c r="I1150">
        <f t="shared" si="193"/>
        <v>50</v>
      </c>
      <c r="J1150">
        <f t="shared" si="194"/>
        <v>7975</v>
      </c>
      <c r="K1150" s="10">
        <v>1146</v>
      </c>
      <c r="L1150" s="10" t="str">
        <f t="shared" si="195"/>
        <v>36,50</v>
      </c>
      <c r="M1150" s="10" t="str">
        <f t="shared" si="196"/>
        <v>2725,79.75</v>
      </c>
    </row>
    <row r="1151" spans="4:13" x14ac:dyDescent="0.3">
      <c r="D1151" s="10">
        <v>1147</v>
      </c>
      <c r="E1151" t="str">
        <f t="shared" si="197"/>
        <v>귀신 베기</v>
      </c>
      <c r="F1151">
        <f t="shared" si="191"/>
        <v>39</v>
      </c>
      <c r="G1151">
        <f t="shared" si="192"/>
        <v>164500</v>
      </c>
      <c r="H1151" t="str">
        <f t="shared" si="190"/>
        <v>섬광 베기</v>
      </c>
      <c r="I1151">
        <f t="shared" si="193"/>
        <v>47</v>
      </c>
      <c r="J1151">
        <f t="shared" si="194"/>
        <v>26750</v>
      </c>
      <c r="K1151" s="10">
        <v>1147</v>
      </c>
      <c r="L1151" s="10" t="str">
        <f t="shared" si="195"/>
        <v>39,47</v>
      </c>
      <c r="M1151" s="10" t="str">
        <f t="shared" si="196"/>
        <v>1645,267.5</v>
      </c>
    </row>
    <row r="1152" spans="4:13" x14ac:dyDescent="0.3">
      <c r="D1152" s="10">
        <v>1148</v>
      </c>
      <c r="E1152" t="str">
        <f t="shared" si="197"/>
        <v>금강 베기</v>
      </c>
      <c r="F1152">
        <f t="shared" si="191"/>
        <v>43</v>
      </c>
      <c r="G1152">
        <f t="shared" si="192"/>
        <v>56500</v>
      </c>
      <c r="H1152" t="str">
        <f t="shared" si="190"/>
        <v>태극 베기</v>
      </c>
      <c r="I1152">
        <f t="shared" si="193"/>
        <v>55</v>
      </c>
      <c r="J1152">
        <f t="shared" si="194"/>
        <v>108</v>
      </c>
      <c r="K1152" s="10">
        <v>1148</v>
      </c>
      <c r="L1152" s="10" t="str">
        <f t="shared" si="195"/>
        <v>43,55</v>
      </c>
      <c r="M1152" s="10" t="str">
        <f t="shared" si="196"/>
        <v>565,1.08</v>
      </c>
    </row>
    <row r="1153" spans="4:13" x14ac:dyDescent="0.3">
      <c r="D1153" s="10">
        <v>1149</v>
      </c>
      <c r="E1153" t="str">
        <f t="shared" si="197"/>
        <v>귀살 베기</v>
      </c>
      <c r="F1153">
        <f t="shared" si="191"/>
        <v>60</v>
      </c>
      <c r="G1153">
        <f t="shared" si="192"/>
        <v>152.99999999999926</v>
      </c>
      <c r="H1153" t="str">
        <f t="shared" ref="H1153:H1216" si="198">H1138</f>
        <v>흉수 베기</v>
      </c>
      <c r="I1153">
        <f t="shared" si="193"/>
        <v>46</v>
      </c>
      <c r="J1153">
        <f t="shared" si="194"/>
        <v>2270</v>
      </c>
      <c r="K1153" s="10">
        <v>1149</v>
      </c>
      <c r="L1153" s="10" t="str">
        <f t="shared" si="195"/>
        <v>60,46</v>
      </c>
      <c r="M1153" s="10" t="str">
        <f t="shared" si="196"/>
        <v>1.53,22.7</v>
      </c>
    </row>
    <row r="1154" spans="4:13" x14ac:dyDescent="0.3">
      <c r="D1154" s="10">
        <v>1150</v>
      </c>
      <c r="E1154" t="str">
        <f t="shared" si="197"/>
        <v>지옥 베기</v>
      </c>
      <c r="F1154">
        <f t="shared" si="191"/>
        <v>35</v>
      </c>
      <c r="G1154">
        <f t="shared" si="192"/>
        <v>535500</v>
      </c>
      <c r="H1154" t="str">
        <f t="shared" si="198"/>
        <v>신선 베기</v>
      </c>
      <c r="I1154">
        <f t="shared" si="193"/>
        <v>54</v>
      </c>
      <c r="J1154">
        <f t="shared" si="194"/>
        <v>660.5</v>
      </c>
      <c r="K1154" s="10">
        <v>1150</v>
      </c>
      <c r="L1154" s="10" t="str">
        <f t="shared" si="195"/>
        <v>35,54</v>
      </c>
      <c r="M1154" s="10" t="str">
        <f t="shared" si="196"/>
        <v>5355,6.61</v>
      </c>
    </row>
    <row r="1155" spans="4:13" x14ac:dyDescent="0.3">
      <c r="D1155" s="10">
        <v>1151</v>
      </c>
      <c r="E1155" t="str">
        <f t="shared" si="197"/>
        <v>천상 베기</v>
      </c>
      <c r="F1155">
        <f t="shared" si="191"/>
        <v>36</v>
      </c>
      <c r="G1155">
        <f t="shared" si="192"/>
        <v>272750</v>
      </c>
      <c r="H1155" t="str">
        <f t="shared" si="198"/>
        <v>심연 베기</v>
      </c>
      <c r="I1155">
        <f t="shared" si="193"/>
        <v>50</v>
      </c>
      <c r="J1155">
        <f t="shared" si="194"/>
        <v>7982.5</v>
      </c>
      <c r="K1155" s="10">
        <v>1151</v>
      </c>
      <c r="L1155" s="10" t="str">
        <f t="shared" si="195"/>
        <v>36,50</v>
      </c>
      <c r="M1155" s="10" t="str">
        <f t="shared" si="196"/>
        <v>2727.5,79.83</v>
      </c>
    </row>
    <row r="1156" spans="4:13" x14ac:dyDescent="0.3">
      <c r="D1156" s="10">
        <v>1152</v>
      </c>
      <c r="E1156" t="str">
        <f t="shared" si="197"/>
        <v>귀신 베기</v>
      </c>
      <c r="F1156">
        <f t="shared" si="191"/>
        <v>39</v>
      </c>
      <c r="G1156">
        <f t="shared" si="192"/>
        <v>164650</v>
      </c>
      <c r="H1156" t="str">
        <f t="shared" si="198"/>
        <v>섬광 베기</v>
      </c>
      <c r="I1156">
        <f t="shared" si="193"/>
        <v>47</v>
      </c>
      <c r="J1156">
        <f t="shared" si="194"/>
        <v>26775</v>
      </c>
      <c r="K1156" s="10">
        <v>1152</v>
      </c>
      <c r="L1156" s="10" t="str">
        <f t="shared" si="195"/>
        <v>39,47</v>
      </c>
      <c r="M1156" s="10" t="str">
        <f t="shared" si="196"/>
        <v>1646.5,267.75</v>
      </c>
    </row>
    <row r="1157" spans="4:13" x14ac:dyDescent="0.3">
      <c r="D1157" s="10">
        <v>1153</v>
      </c>
      <c r="E1157" t="str">
        <f t="shared" si="197"/>
        <v>금강 베기</v>
      </c>
      <c r="F1157">
        <f t="shared" si="191"/>
        <v>43</v>
      </c>
      <c r="G1157">
        <f t="shared" si="192"/>
        <v>56550</v>
      </c>
      <c r="H1157" t="str">
        <f t="shared" si="198"/>
        <v>태극 베기</v>
      </c>
      <c r="I1157">
        <f t="shared" si="193"/>
        <v>55</v>
      </c>
      <c r="J1157">
        <f t="shared" si="194"/>
        <v>108.1</v>
      </c>
      <c r="K1157" s="10">
        <v>1153</v>
      </c>
      <c r="L1157" s="10" t="str">
        <f t="shared" si="195"/>
        <v>43,55</v>
      </c>
      <c r="M1157" s="10" t="str">
        <f t="shared" si="196"/>
        <v>565.5,1.09</v>
      </c>
    </row>
    <row r="1158" spans="4:13" x14ac:dyDescent="0.3">
      <c r="D1158" s="10">
        <v>1154</v>
      </c>
      <c r="E1158" t="str">
        <f t="shared" si="197"/>
        <v>귀살 베기</v>
      </c>
      <c r="F1158">
        <f t="shared" si="191"/>
        <v>60</v>
      </c>
      <c r="G1158">
        <f t="shared" si="192"/>
        <v>153.09999999999926</v>
      </c>
      <c r="H1158" t="str">
        <f t="shared" si="198"/>
        <v>천구 베기</v>
      </c>
      <c r="I1158">
        <f t="shared" si="193"/>
        <v>61</v>
      </c>
      <c r="J1158">
        <f t="shared" si="194"/>
        <v>98.5</v>
      </c>
      <c r="K1158" s="10">
        <v>1154</v>
      </c>
      <c r="L1158" s="10" t="str">
        <f t="shared" si="195"/>
        <v>60,61</v>
      </c>
      <c r="M1158" s="10" t="str">
        <f t="shared" si="196"/>
        <v>1.54,0.99</v>
      </c>
    </row>
    <row r="1159" spans="4:13" x14ac:dyDescent="0.3">
      <c r="D1159" s="10">
        <v>1155</v>
      </c>
      <c r="E1159" t="str">
        <f t="shared" si="197"/>
        <v>지옥 베기</v>
      </c>
      <c r="F1159">
        <f t="shared" si="191"/>
        <v>35</v>
      </c>
      <c r="G1159">
        <f t="shared" si="192"/>
        <v>536000</v>
      </c>
      <c r="H1159" t="str">
        <f t="shared" si="198"/>
        <v>신선 베기</v>
      </c>
      <c r="I1159">
        <f t="shared" si="193"/>
        <v>54</v>
      </c>
      <c r="J1159">
        <f t="shared" si="194"/>
        <v>661</v>
      </c>
      <c r="K1159" s="10">
        <v>1155</v>
      </c>
      <c r="L1159" s="10" t="str">
        <f t="shared" si="195"/>
        <v>35,54</v>
      </c>
      <c r="M1159" s="10" t="str">
        <f t="shared" si="196"/>
        <v>5360,6.61</v>
      </c>
    </row>
    <row r="1160" spans="4:13" x14ac:dyDescent="0.3">
      <c r="D1160" s="10">
        <v>1156</v>
      </c>
      <c r="E1160" t="str">
        <f t="shared" si="197"/>
        <v>천상 베기</v>
      </c>
      <c r="F1160">
        <f t="shared" si="191"/>
        <v>36</v>
      </c>
      <c r="G1160">
        <f t="shared" si="192"/>
        <v>273000</v>
      </c>
      <c r="H1160" t="str">
        <f t="shared" si="198"/>
        <v>심연 베기</v>
      </c>
      <c r="I1160">
        <f t="shared" si="193"/>
        <v>50</v>
      </c>
      <c r="J1160">
        <f t="shared" si="194"/>
        <v>7990</v>
      </c>
      <c r="K1160" s="10">
        <v>1156</v>
      </c>
      <c r="L1160" s="10" t="str">
        <f t="shared" si="195"/>
        <v>36,50</v>
      </c>
      <c r="M1160" s="10" t="str">
        <f t="shared" si="196"/>
        <v>2730,79.9</v>
      </c>
    </row>
    <row r="1161" spans="4:13" x14ac:dyDescent="0.3">
      <c r="D1161" s="10">
        <v>1157</v>
      </c>
      <c r="E1161" t="str">
        <f t="shared" si="197"/>
        <v>귀신 베기</v>
      </c>
      <c r="F1161">
        <f t="shared" ref="F1161:F1224" si="199">VLOOKUP(E1161,$Q:$R,2,FALSE)</f>
        <v>39</v>
      </c>
      <c r="G1161">
        <f t="shared" ref="G1161:G1224" si="200">G1156+VLOOKUP(E1161,$T$20:$U$31,2,FALSE)</f>
        <v>164800</v>
      </c>
      <c r="H1161" t="str">
        <f t="shared" si="198"/>
        <v>섬광 베기</v>
      </c>
      <c r="I1161">
        <f t="shared" ref="I1161:I1224" si="201">VLOOKUP(H1161,$Q:$R,2,FALSE)</f>
        <v>47</v>
      </c>
      <c r="J1161">
        <f t="shared" si="194"/>
        <v>26800</v>
      </c>
      <c r="K1161" s="10">
        <v>1157</v>
      </c>
      <c r="L1161" s="10" t="str">
        <f t="shared" si="195"/>
        <v>39,47</v>
      </c>
      <c r="M1161" s="10" t="str">
        <f t="shared" si="196"/>
        <v>1648,268</v>
      </c>
    </row>
    <row r="1162" spans="4:13" x14ac:dyDescent="0.3">
      <c r="D1162" s="10">
        <v>1158</v>
      </c>
      <c r="E1162" t="str">
        <f t="shared" si="197"/>
        <v>금강 베기</v>
      </c>
      <c r="F1162">
        <f t="shared" si="199"/>
        <v>43</v>
      </c>
      <c r="G1162">
        <f t="shared" si="200"/>
        <v>56600</v>
      </c>
      <c r="H1162" t="str">
        <f t="shared" si="198"/>
        <v>태극 베기</v>
      </c>
      <c r="I1162">
        <f t="shared" si="201"/>
        <v>55</v>
      </c>
      <c r="J1162">
        <f t="shared" si="194"/>
        <v>108.2</v>
      </c>
      <c r="K1162" s="10">
        <v>1158</v>
      </c>
      <c r="L1162" s="10" t="str">
        <f t="shared" si="195"/>
        <v>43,55</v>
      </c>
      <c r="M1162" s="10" t="str">
        <f t="shared" si="196"/>
        <v>566,1.09</v>
      </c>
    </row>
    <row r="1163" spans="4:13" x14ac:dyDescent="0.3">
      <c r="D1163" s="10">
        <v>1159</v>
      </c>
      <c r="E1163" t="str">
        <f t="shared" si="197"/>
        <v>귀살 베기</v>
      </c>
      <c r="F1163">
        <f t="shared" si="199"/>
        <v>60</v>
      </c>
      <c r="G1163">
        <f t="shared" si="200"/>
        <v>153.19999999999925</v>
      </c>
      <c r="H1163" t="str">
        <f t="shared" si="198"/>
        <v>신수 베기</v>
      </c>
      <c r="I1163">
        <f t="shared" si="201"/>
        <v>42</v>
      </c>
      <c r="J1163">
        <f t="shared" si="194"/>
        <v>23200</v>
      </c>
      <c r="K1163" s="10">
        <v>1159</v>
      </c>
      <c r="L1163" s="10" t="str">
        <f t="shared" si="195"/>
        <v>60,42</v>
      </c>
      <c r="M1163" s="10" t="str">
        <f t="shared" si="196"/>
        <v>1.54,232</v>
      </c>
    </row>
    <row r="1164" spans="4:13" x14ac:dyDescent="0.3">
      <c r="D1164" s="10">
        <v>1160</v>
      </c>
      <c r="E1164" t="str">
        <f t="shared" si="197"/>
        <v>지옥 베기</v>
      </c>
      <c r="F1164">
        <f t="shared" si="199"/>
        <v>35</v>
      </c>
      <c r="G1164">
        <f t="shared" si="200"/>
        <v>536500</v>
      </c>
      <c r="H1164" t="str">
        <f t="shared" si="198"/>
        <v>신선 베기</v>
      </c>
      <c r="I1164">
        <f t="shared" si="201"/>
        <v>54</v>
      </c>
      <c r="J1164">
        <f t="shared" si="194"/>
        <v>661.5</v>
      </c>
      <c r="K1164" s="10">
        <v>1160</v>
      </c>
      <c r="L1164" s="10" t="str">
        <f t="shared" si="195"/>
        <v>35,54</v>
      </c>
      <c r="M1164" s="10" t="str">
        <f t="shared" si="196"/>
        <v>5365,6.62</v>
      </c>
    </row>
    <row r="1165" spans="4:13" x14ac:dyDescent="0.3">
      <c r="D1165" s="10">
        <v>1161</v>
      </c>
      <c r="E1165" t="str">
        <f t="shared" si="197"/>
        <v>천상 베기</v>
      </c>
      <c r="F1165">
        <f t="shared" si="199"/>
        <v>36</v>
      </c>
      <c r="G1165">
        <f t="shared" si="200"/>
        <v>273250</v>
      </c>
      <c r="H1165" t="str">
        <f t="shared" si="198"/>
        <v>심연 베기</v>
      </c>
      <c r="I1165">
        <f t="shared" si="201"/>
        <v>50</v>
      </c>
      <c r="J1165">
        <f t="shared" si="194"/>
        <v>7997.5</v>
      </c>
      <c r="K1165" s="10">
        <v>1161</v>
      </c>
      <c r="L1165" s="10" t="str">
        <f t="shared" si="195"/>
        <v>36,50</v>
      </c>
      <c r="M1165" s="10" t="str">
        <f t="shared" si="196"/>
        <v>2732.5,79.98</v>
      </c>
    </row>
    <row r="1166" spans="4:13" x14ac:dyDescent="0.3">
      <c r="D1166" s="10">
        <v>1162</v>
      </c>
      <c r="E1166" t="str">
        <f t="shared" si="197"/>
        <v>귀신 베기</v>
      </c>
      <c r="F1166">
        <f t="shared" si="199"/>
        <v>39</v>
      </c>
      <c r="G1166">
        <f t="shared" si="200"/>
        <v>164950</v>
      </c>
      <c r="H1166" t="str">
        <f t="shared" si="198"/>
        <v>섬광 베기</v>
      </c>
      <c r="I1166">
        <f t="shared" si="201"/>
        <v>47</v>
      </c>
      <c r="J1166">
        <f t="shared" si="194"/>
        <v>26825</v>
      </c>
      <c r="K1166" s="10">
        <v>1162</v>
      </c>
      <c r="L1166" s="10" t="str">
        <f t="shared" si="195"/>
        <v>39,47</v>
      </c>
      <c r="M1166" s="10" t="str">
        <f t="shared" si="196"/>
        <v>1649.5,268.25</v>
      </c>
    </row>
    <row r="1167" spans="4:13" x14ac:dyDescent="0.3">
      <c r="D1167" s="10">
        <v>1163</v>
      </c>
      <c r="E1167" t="str">
        <f t="shared" si="197"/>
        <v>금강 베기</v>
      </c>
      <c r="F1167">
        <f t="shared" si="199"/>
        <v>43</v>
      </c>
      <c r="G1167">
        <f t="shared" si="200"/>
        <v>56650</v>
      </c>
      <c r="H1167" t="str">
        <f t="shared" si="198"/>
        <v>태극 베기</v>
      </c>
      <c r="I1167">
        <f t="shared" si="201"/>
        <v>55</v>
      </c>
      <c r="J1167">
        <f t="shared" si="194"/>
        <v>108.3</v>
      </c>
      <c r="K1167" s="10">
        <v>1163</v>
      </c>
      <c r="L1167" s="10" t="str">
        <f t="shared" si="195"/>
        <v>43,55</v>
      </c>
      <c r="M1167" s="10" t="str">
        <f t="shared" si="196"/>
        <v>566.5,1.09</v>
      </c>
    </row>
    <row r="1168" spans="4:13" x14ac:dyDescent="0.3">
      <c r="D1168" s="10">
        <v>1164</v>
      </c>
      <c r="E1168" t="str">
        <f t="shared" si="197"/>
        <v>귀살 베기</v>
      </c>
      <c r="F1168">
        <f t="shared" si="199"/>
        <v>60</v>
      </c>
      <c r="G1168">
        <f t="shared" si="200"/>
        <v>153.29999999999924</v>
      </c>
      <c r="H1168" t="str">
        <f t="shared" si="198"/>
        <v>흉수 베기</v>
      </c>
      <c r="I1168">
        <f t="shared" si="201"/>
        <v>46</v>
      </c>
      <c r="J1168">
        <f t="shared" si="194"/>
        <v>2275</v>
      </c>
      <c r="K1168" s="10">
        <v>1164</v>
      </c>
      <c r="L1168" s="10" t="str">
        <f t="shared" si="195"/>
        <v>60,46</v>
      </c>
      <c r="M1168" s="10" t="str">
        <f t="shared" si="196"/>
        <v>1.54,22.75</v>
      </c>
    </row>
    <row r="1169" spans="4:13" x14ac:dyDescent="0.3">
      <c r="D1169" s="10">
        <v>1165</v>
      </c>
      <c r="E1169" t="str">
        <f t="shared" si="197"/>
        <v>지옥 베기</v>
      </c>
      <c r="F1169">
        <f t="shared" si="199"/>
        <v>35</v>
      </c>
      <c r="G1169">
        <f t="shared" si="200"/>
        <v>537000</v>
      </c>
      <c r="H1169" t="str">
        <f t="shared" si="198"/>
        <v>신선 베기</v>
      </c>
      <c r="I1169">
        <f t="shared" si="201"/>
        <v>54</v>
      </c>
      <c r="J1169">
        <f t="shared" si="194"/>
        <v>662</v>
      </c>
      <c r="K1169" s="10">
        <v>1165</v>
      </c>
      <c r="L1169" s="10" t="str">
        <f t="shared" si="195"/>
        <v>35,54</v>
      </c>
      <c r="M1169" s="10" t="str">
        <f t="shared" si="196"/>
        <v>5370,6.62</v>
      </c>
    </row>
    <row r="1170" spans="4:13" x14ac:dyDescent="0.3">
      <c r="D1170" s="10">
        <v>1166</v>
      </c>
      <c r="E1170" t="str">
        <f t="shared" si="197"/>
        <v>천상 베기</v>
      </c>
      <c r="F1170">
        <f t="shared" si="199"/>
        <v>36</v>
      </c>
      <c r="G1170">
        <f t="shared" si="200"/>
        <v>273500</v>
      </c>
      <c r="H1170" t="str">
        <f t="shared" si="198"/>
        <v>심연 베기</v>
      </c>
      <c r="I1170">
        <f t="shared" si="201"/>
        <v>50</v>
      </c>
      <c r="J1170">
        <f t="shared" ref="J1170:J1233" si="202">ROUNDUP(IF(I1170=42,J1155+$U$23,IF(I1170=46,J1155+$U$24,IF(I1170=61,J1155+$U$30,J1165+VLOOKUP(H1170,$T$20:$U$31,2,FALSE)))),2)</f>
        <v>8005</v>
      </c>
      <c r="K1170" s="10">
        <v>1166</v>
      </c>
      <c r="L1170" s="10" t="str">
        <f t="shared" ref="L1170:L1233" si="203">IF(H1170=0,F1170&amp;",-1",F1170&amp;","&amp;I1170)</f>
        <v>36,50</v>
      </c>
      <c r="M1170" s="10" t="str">
        <f t="shared" si="196"/>
        <v>2735,80.05</v>
      </c>
    </row>
    <row r="1171" spans="4:13" x14ac:dyDescent="0.3">
      <c r="D1171" s="10">
        <v>1167</v>
      </c>
      <c r="E1171" t="str">
        <f t="shared" si="197"/>
        <v>귀신 베기</v>
      </c>
      <c r="F1171">
        <f t="shared" si="199"/>
        <v>39</v>
      </c>
      <c r="G1171">
        <f t="shared" si="200"/>
        <v>165100</v>
      </c>
      <c r="H1171" t="str">
        <f t="shared" si="198"/>
        <v>섬광 베기</v>
      </c>
      <c r="I1171">
        <f t="shared" si="201"/>
        <v>47</v>
      </c>
      <c r="J1171">
        <f t="shared" si="202"/>
        <v>26850</v>
      </c>
      <c r="K1171" s="10">
        <v>1167</v>
      </c>
      <c r="L1171" s="10" t="str">
        <f t="shared" si="203"/>
        <v>39,47</v>
      </c>
      <c r="M1171" s="10" t="str">
        <f t="shared" si="196"/>
        <v>1651,268.5</v>
      </c>
    </row>
    <row r="1172" spans="4:13" x14ac:dyDescent="0.3">
      <c r="D1172" s="10">
        <v>1168</v>
      </c>
      <c r="E1172" t="str">
        <f t="shared" si="197"/>
        <v>금강 베기</v>
      </c>
      <c r="F1172">
        <f t="shared" si="199"/>
        <v>43</v>
      </c>
      <c r="G1172">
        <f t="shared" si="200"/>
        <v>56700</v>
      </c>
      <c r="H1172" t="str">
        <f t="shared" si="198"/>
        <v>태극 베기</v>
      </c>
      <c r="I1172">
        <f t="shared" si="201"/>
        <v>55</v>
      </c>
      <c r="J1172">
        <f t="shared" si="202"/>
        <v>108.4</v>
      </c>
      <c r="K1172" s="10">
        <v>1168</v>
      </c>
      <c r="L1172" s="10" t="str">
        <f t="shared" si="203"/>
        <v>43,55</v>
      </c>
      <c r="M1172" s="10" t="str">
        <f t="shared" si="196"/>
        <v>567,1.09</v>
      </c>
    </row>
    <row r="1173" spans="4:13" x14ac:dyDescent="0.3">
      <c r="D1173" s="10">
        <v>1169</v>
      </c>
      <c r="E1173" t="str">
        <f t="shared" si="197"/>
        <v>귀살 베기</v>
      </c>
      <c r="F1173">
        <f t="shared" si="199"/>
        <v>60</v>
      </c>
      <c r="G1173">
        <f t="shared" si="200"/>
        <v>153.39999999999924</v>
      </c>
      <c r="H1173" t="str">
        <f t="shared" si="198"/>
        <v>천구 베기</v>
      </c>
      <c r="I1173">
        <f t="shared" si="201"/>
        <v>61</v>
      </c>
      <c r="J1173">
        <f t="shared" si="202"/>
        <v>98.75</v>
      </c>
      <c r="K1173" s="10">
        <v>1169</v>
      </c>
      <c r="L1173" s="10" t="str">
        <f t="shared" si="203"/>
        <v>60,61</v>
      </c>
      <c r="M1173" s="10" t="str">
        <f t="shared" si="196"/>
        <v>1.54,0.99</v>
      </c>
    </row>
    <row r="1174" spans="4:13" x14ac:dyDescent="0.3">
      <c r="D1174" s="10">
        <v>1170</v>
      </c>
      <c r="E1174" t="str">
        <f t="shared" si="197"/>
        <v>지옥 베기</v>
      </c>
      <c r="F1174">
        <f t="shared" si="199"/>
        <v>35</v>
      </c>
      <c r="G1174">
        <f t="shared" si="200"/>
        <v>537500</v>
      </c>
      <c r="H1174" t="str">
        <f t="shared" si="198"/>
        <v>신선 베기</v>
      </c>
      <c r="I1174">
        <f t="shared" si="201"/>
        <v>54</v>
      </c>
      <c r="J1174">
        <f t="shared" si="202"/>
        <v>662.5</v>
      </c>
      <c r="K1174" s="10">
        <v>1170</v>
      </c>
      <c r="L1174" s="10" t="str">
        <f t="shared" si="203"/>
        <v>35,54</v>
      </c>
      <c r="M1174" s="10" t="str">
        <f t="shared" si="196"/>
        <v>5375,6.63</v>
      </c>
    </row>
    <row r="1175" spans="4:13" x14ac:dyDescent="0.3">
      <c r="D1175" s="10">
        <v>1171</v>
      </c>
      <c r="E1175" t="str">
        <f t="shared" si="197"/>
        <v>천상 베기</v>
      </c>
      <c r="F1175">
        <f t="shared" si="199"/>
        <v>36</v>
      </c>
      <c r="G1175">
        <f t="shared" si="200"/>
        <v>273750</v>
      </c>
      <c r="H1175" t="str">
        <f t="shared" si="198"/>
        <v>심연 베기</v>
      </c>
      <c r="I1175">
        <f t="shared" si="201"/>
        <v>50</v>
      </c>
      <c r="J1175">
        <f t="shared" si="202"/>
        <v>8012.5</v>
      </c>
      <c r="K1175" s="10">
        <v>1171</v>
      </c>
      <c r="L1175" s="10" t="str">
        <f t="shared" si="203"/>
        <v>36,50</v>
      </c>
      <c r="M1175" s="10" t="str">
        <f t="shared" si="196"/>
        <v>2737.5,80.13</v>
      </c>
    </row>
    <row r="1176" spans="4:13" x14ac:dyDescent="0.3">
      <c r="D1176" s="10">
        <v>1172</v>
      </c>
      <c r="E1176" t="str">
        <f t="shared" si="197"/>
        <v>귀신 베기</v>
      </c>
      <c r="F1176">
        <f t="shared" si="199"/>
        <v>39</v>
      </c>
      <c r="G1176">
        <f t="shared" si="200"/>
        <v>165250</v>
      </c>
      <c r="H1176" t="str">
        <f t="shared" si="198"/>
        <v>섬광 베기</v>
      </c>
      <c r="I1176">
        <f t="shared" si="201"/>
        <v>47</v>
      </c>
      <c r="J1176">
        <f t="shared" si="202"/>
        <v>26875</v>
      </c>
      <c r="K1176" s="10">
        <v>1172</v>
      </c>
      <c r="L1176" s="10" t="str">
        <f t="shared" si="203"/>
        <v>39,47</v>
      </c>
      <c r="M1176" s="10" t="str">
        <f t="shared" si="196"/>
        <v>1652.5,268.75</v>
      </c>
    </row>
    <row r="1177" spans="4:13" x14ac:dyDescent="0.3">
      <c r="D1177" s="10">
        <v>1173</v>
      </c>
      <c r="E1177" t="str">
        <f t="shared" si="197"/>
        <v>금강 베기</v>
      </c>
      <c r="F1177">
        <f t="shared" si="199"/>
        <v>43</v>
      </c>
      <c r="G1177">
        <f t="shared" si="200"/>
        <v>56750</v>
      </c>
      <c r="H1177" t="str">
        <f t="shared" si="198"/>
        <v>태극 베기</v>
      </c>
      <c r="I1177">
        <f t="shared" si="201"/>
        <v>55</v>
      </c>
      <c r="J1177">
        <f t="shared" si="202"/>
        <v>108.5</v>
      </c>
      <c r="K1177" s="10">
        <v>1173</v>
      </c>
      <c r="L1177" s="10" t="str">
        <f t="shared" si="203"/>
        <v>43,55</v>
      </c>
      <c r="M1177" s="10" t="str">
        <f t="shared" si="196"/>
        <v>567.5,1.09</v>
      </c>
    </row>
    <row r="1178" spans="4:13" x14ac:dyDescent="0.3">
      <c r="D1178" s="10">
        <v>1174</v>
      </c>
      <c r="E1178" t="str">
        <f t="shared" si="197"/>
        <v>귀살 베기</v>
      </c>
      <c r="F1178">
        <f t="shared" si="199"/>
        <v>60</v>
      </c>
      <c r="G1178">
        <f t="shared" si="200"/>
        <v>153.49999999999923</v>
      </c>
      <c r="H1178" t="str">
        <f t="shared" si="198"/>
        <v>신수 베기</v>
      </c>
      <c r="I1178">
        <f t="shared" si="201"/>
        <v>42</v>
      </c>
      <c r="J1178">
        <f t="shared" si="202"/>
        <v>23250</v>
      </c>
      <c r="K1178" s="10">
        <v>1174</v>
      </c>
      <c r="L1178" s="10" t="str">
        <f t="shared" si="203"/>
        <v>60,42</v>
      </c>
      <c r="M1178" s="10" t="str">
        <f t="shared" si="196"/>
        <v>1.54,232.5</v>
      </c>
    </row>
    <row r="1179" spans="4:13" x14ac:dyDescent="0.3">
      <c r="D1179" s="10">
        <v>1175</v>
      </c>
      <c r="E1179" t="str">
        <f t="shared" si="197"/>
        <v>지옥 베기</v>
      </c>
      <c r="F1179">
        <f t="shared" si="199"/>
        <v>35</v>
      </c>
      <c r="G1179">
        <f t="shared" si="200"/>
        <v>538000</v>
      </c>
      <c r="H1179" t="str">
        <f t="shared" si="198"/>
        <v>신선 베기</v>
      </c>
      <c r="I1179">
        <f t="shared" si="201"/>
        <v>54</v>
      </c>
      <c r="J1179">
        <f t="shared" si="202"/>
        <v>663</v>
      </c>
      <c r="K1179" s="10">
        <v>1175</v>
      </c>
      <c r="L1179" s="10" t="str">
        <f t="shared" si="203"/>
        <v>35,54</v>
      </c>
      <c r="M1179" s="10" t="str">
        <f t="shared" si="196"/>
        <v>5380,6.63</v>
      </c>
    </row>
    <row r="1180" spans="4:13" x14ac:dyDescent="0.3">
      <c r="D1180" s="10">
        <v>1176</v>
      </c>
      <c r="E1180" t="str">
        <f t="shared" si="197"/>
        <v>천상 베기</v>
      </c>
      <c r="F1180">
        <f t="shared" si="199"/>
        <v>36</v>
      </c>
      <c r="G1180">
        <f t="shared" si="200"/>
        <v>274000</v>
      </c>
      <c r="H1180" t="str">
        <f t="shared" si="198"/>
        <v>심연 베기</v>
      </c>
      <c r="I1180">
        <f t="shared" si="201"/>
        <v>50</v>
      </c>
      <c r="J1180">
        <f t="shared" si="202"/>
        <v>8020</v>
      </c>
      <c r="K1180" s="10">
        <v>1176</v>
      </c>
      <c r="L1180" s="10" t="str">
        <f t="shared" si="203"/>
        <v>36,50</v>
      </c>
      <c r="M1180" s="10" t="str">
        <f t="shared" si="196"/>
        <v>2740,80.2</v>
      </c>
    </row>
    <row r="1181" spans="4:13" x14ac:dyDescent="0.3">
      <c r="D1181" s="10">
        <v>1177</v>
      </c>
      <c r="E1181" t="str">
        <f t="shared" si="197"/>
        <v>귀신 베기</v>
      </c>
      <c r="F1181">
        <f t="shared" si="199"/>
        <v>39</v>
      </c>
      <c r="G1181">
        <f t="shared" si="200"/>
        <v>165400</v>
      </c>
      <c r="H1181" t="str">
        <f t="shared" si="198"/>
        <v>섬광 베기</v>
      </c>
      <c r="I1181">
        <f t="shared" si="201"/>
        <v>47</v>
      </c>
      <c r="J1181">
        <f t="shared" si="202"/>
        <v>26900</v>
      </c>
      <c r="K1181" s="10">
        <v>1177</v>
      </c>
      <c r="L1181" s="10" t="str">
        <f t="shared" si="203"/>
        <v>39,47</v>
      </c>
      <c r="M1181" s="10" t="str">
        <f t="shared" si="196"/>
        <v>1654,269</v>
      </c>
    </row>
    <row r="1182" spans="4:13" x14ac:dyDescent="0.3">
      <c r="D1182" s="10">
        <v>1178</v>
      </c>
      <c r="E1182" t="str">
        <f t="shared" si="197"/>
        <v>금강 베기</v>
      </c>
      <c r="F1182">
        <f t="shared" si="199"/>
        <v>43</v>
      </c>
      <c r="G1182">
        <f t="shared" si="200"/>
        <v>56800</v>
      </c>
      <c r="H1182" t="str">
        <f t="shared" si="198"/>
        <v>태극 베기</v>
      </c>
      <c r="I1182">
        <f t="shared" si="201"/>
        <v>55</v>
      </c>
      <c r="J1182">
        <f t="shared" si="202"/>
        <v>108.6</v>
      </c>
      <c r="K1182" s="10">
        <v>1178</v>
      </c>
      <c r="L1182" s="10" t="str">
        <f t="shared" si="203"/>
        <v>43,55</v>
      </c>
      <c r="M1182" s="10" t="str">
        <f t="shared" si="196"/>
        <v>568,1.09</v>
      </c>
    </row>
    <row r="1183" spans="4:13" x14ac:dyDescent="0.3">
      <c r="D1183" s="10">
        <v>1179</v>
      </c>
      <c r="E1183" t="str">
        <f t="shared" si="197"/>
        <v>귀살 베기</v>
      </c>
      <c r="F1183">
        <f t="shared" si="199"/>
        <v>60</v>
      </c>
      <c r="G1183">
        <f t="shared" si="200"/>
        <v>153.59999999999923</v>
      </c>
      <c r="H1183" t="str">
        <f t="shared" si="198"/>
        <v>흉수 베기</v>
      </c>
      <c r="I1183">
        <f t="shared" si="201"/>
        <v>46</v>
      </c>
      <c r="J1183">
        <f t="shared" si="202"/>
        <v>2280</v>
      </c>
      <c r="K1183" s="10">
        <v>1179</v>
      </c>
      <c r="L1183" s="10" t="str">
        <f t="shared" si="203"/>
        <v>60,46</v>
      </c>
      <c r="M1183" s="10" t="str">
        <f t="shared" si="196"/>
        <v>1.54,22.8</v>
      </c>
    </row>
    <row r="1184" spans="4:13" x14ac:dyDescent="0.3">
      <c r="D1184" s="10">
        <v>1180</v>
      </c>
      <c r="E1184" t="str">
        <f t="shared" si="197"/>
        <v>지옥 베기</v>
      </c>
      <c r="F1184">
        <f t="shared" si="199"/>
        <v>35</v>
      </c>
      <c r="G1184">
        <f t="shared" si="200"/>
        <v>538500</v>
      </c>
      <c r="H1184" t="str">
        <f t="shared" si="198"/>
        <v>신선 베기</v>
      </c>
      <c r="I1184">
        <f t="shared" si="201"/>
        <v>54</v>
      </c>
      <c r="J1184">
        <f t="shared" si="202"/>
        <v>663.5</v>
      </c>
      <c r="K1184" s="10">
        <v>1180</v>
      </c>
      <c r="L1184" s="10" t="str">
        <f t="shared" si="203"/>
        <v>35,54</v>
      </c>
      <c r="M1184" s="10" t="str">
        <f t="shared" si="196"/>
        <v>5385,6.64</v>
      </c>
    </row>
    <row r="1185" spans="4:13" x14ac:dyDescent="0.3">
      <c r="D1185" s="10">
        <v>1181</v>
      </c>
      <c r="E1185" t="str">
        <f t="shared" si="197"/>
        <v>천상 베기</v>
      </c>
      <c r="F1185">
        <f t="shared" si="199"/>
        <v>36</v>
      </c>
      <c r="G1185">
        <f t="shared" si="200"/>
        <v>274250</v>
      </c>
      <c r="H1185" t="str">
        <f t="shared" si="198"/>
        <v>심연 베기</v>
      </c>
      <c r="I1185">
        <f t="shared" si="201"/>
        <v>50</v>
      </c>
      <c r="J1185">
        <f t="shared" si="202"/>
        <v>8027.5</v>
      </c>
      <c r="K1185" s="10">
        <v>1181</v>
      </c>
      <c r="L1185" s="10" t="str">
        <f t="shared" si="203"/>
        <v>36,50</v>
      </c>
      <c r="M1185" s="10" t="str">
        <f t="shared" si="196"/>
        <v>2742.5,80.28</v>
      </c>
    </row>
    <row r="1186" spans="4:13" x14ac:dyDescent="0.3">
      <c r="D1186" s="10">
        <v>1182</v>
      </c>
      <c r="E1186" t="str">
        <f t="shared" si="197"/>
        <v>귀신 베기</v>
      </c>
      <c r="F1186">
        <f t="shared" si="199"/>
        <v>39</v>
      </c>
      <c r="G1186">
        <f t="shared" si="200"/>
        <v>165550</v>
      </c>
      <c r="H1186" t="str">
        <f t="shared" si="198"/>
        <v>섬광 베기</v>
      </c>
      <c r="I1186">
        <f t="shared" si="201"/>
        <v>47</v>
      </c>
      <c r="J1186">
        <f t="shared" si="202"/>
        <v>26925</v>
      </c>
      <c r="K1186" s="10">
        <v>1182</v>
      </c>
      <c r="L1186" s="10" t="str">
        <f t="shared" si="203"/>
        <v>39,47</v>
      </c>
      <c r="M1186" s="10" t="str">
        <f t="shared" si="196"/>
        <v>1655.5,269.25</v>
      </c>
    </row>
    <row r="1187" spans="4:13" x14ac:dyDescent="0.3">
      <c r="D1187" s="10">
        <v>1183</v>
      </c>
      <c r="E1187" t="str">
        <f t="shared" si="197"/>
        <v>금강 베기</v>
      </c>
      <c r="F1187">
        <f t="shared" si="199"/>
        <v>43</v>
      </c>
      <c r="G1187">
        <f t="shared" si="200"/>
        <v>56850</v>
      </c>
      <c r="H1187" t="str">
        <f t="shared" si="198"/>
        <v>태극 베기</v>
      </c>
      <c r="I1187">
        <f t="shared" si="201"/>
        <v>55</v>
      </c>
      <c r="J1187">
        <f t="shared" si="202"/>
        <v>108.7</v>
      </c>
      <c r="K1187" s="10">
        <v>1183</v>
      </c>
      <c r="L1187" s="10" t="str">
        <f t="shared" si="203"/>
        <v>43,55</v>
      </c>
      <c r="M1187" s="10" t="str">
        <f t="shared" si="196"/>
        <v>568.5,1.09</v>
      </c>
    </row>
    <row r="1188" spans="4:13" x14ac:dyDescent="0.3">
      <c r="D1188" s="10">
        <v>1184</v>
      </c>
      <c r="E1188" t="str">
        <f t="shared" si="197"/>
        <v>귀살 베기</v>
      </c>
      <c r="F1188">
        <f t="shared" si="199"/>
        <v>60</v>
      </c>
      <c r="G1188">
        <f t="shared" si="200"/>
        <v>153.69999999999922</v>
      </c>
      <c r="H1188" t="str">
        <f t="shared" si="198"/>
        <v>천구 베기</v>
      </c>
      <c r="I1188">
        <f t="shared" si="201"/>
        <v>61</v>
      </c>
      <c r="J1188">
        <f t="shared" si="202"/>
        <v>99</v>
      </c>
      <c r="K1188" s="10">
        <v>1184</v>
      </c>
      <c r="L1188" s="10" t="str">
        <f t="shared" si="203"/>
        <v>60,61</v>
      </c>
      <c r="M1188" s="10" t="str">
        <f t="shared" si="196"/>
        <v>1.54,0.99</v>
      </c>
    </row>
    <row r="1189" spans="4:13" x14ac:dyDescent="0.3">
      <c r="D1189" s="10">
        <v>1185</v>
      </c>
      <c r="E1189" t="str">
        <f t="shared" si="197"/>
        <v>지옥 베기</v>
      </c>
      <c r="F1189">
        <f t="shared" si="199"/>
        <v>35</v>
      </c>
      <c r="G1189">
        <f t="shared" si="200"/>
        <v>539000</v>
      </c>
      <c r="H1189" t="str">
        <f t="shared" si="198"/>
        <v>신선 베기</v>
      </c>
      <c r="I1189">
        <f t="shared" si="201"/>
        <v>54</v>
      </c>
      <c r="J1189">
        <f t="shared" si="202"/>
        <v>664</v>
      </c>
      <c r="K1189" s="10">
        <v>1185</v>
      </c>
      <c r="L1189" s="10" t="str">
        <f t="shared" si="203"/>
        <v>35,54</v>
      </c>
      <c r="M1189" s="10" t="str">
        <f t="shared" si="196"/>
        <v>5390,6.64</v>
      </c>
    </row>
    <row r="1190" spans="4:13" x14ac:dyDescent="0.3">
      <c r="D1190" s="10">
        <v>1186</v>
      </c>
      <c r="E1190" t="str">
        <f t="shared" si="197"/>
        <v>천상 베기</v>
      </c>
      <c r="F1190">
        <f t="shared" si="199"/>
        <v>36</v>
      </c>
      <c r="G1190">
        <f t="shared" si="200"/>
        <v>274500</v>
      </c>
      <c r="H1190" t="str">
        <f t="shared" si="198"/>
        <v>심연 베기</v>
      </c>
      <c r="I1190">
        <f t="shared" si="201"/>
        <v>50</v>
      </c>
      <c r="J1190">
        <f t="shared" si="202"/>
        <v>8035</v>
      </c>
      <c r="K1190" s="10">
        <v>1186</v>
      </c>
      <c r="L1190" s="10" t="str">
        <f t="shared" si="203"/>
        <v>36,50</v>
      </c>
      <c r="M1190" s="10" t="str">
        <f t="shared" si="196"/>
        <v>2745,80.35</v>
      </c>
    </row>
    <row r="1191" spans="4:13" x14ac:dyDescent="0.3">
      <c r="D1191" s="10">
        <v>1187</v>
      </c>
      <c r="E1191" t="str">
        <f t="shared" si="197"/>
        <v>귀신 베기</v>
      </c>
      <c r="F1191">
        <f t="shared" si="199"/>
        <v>39</v>
      </c>
      <c r="G1191">
        <f t="shared" si="200"/>
        <v>165700</v>
      </c>
      <c r="H1191" t="str">
        <f t="shared" si="198"/>
        <v>섬광 베기</v>
      </c>
      <c r="I1191">
        <f t="shared" si="201"/>
        <v>47</v>
      </c>
      <c r="J1191">
        <f t="shared" si="202"/>
        <v>26950</v>
      </c>
      <c r="K1191" s="10">
        <v>1187</v>
      </c>
      <c r="L1191" s="10" t="str">
        <f t="shared" si="203"/>
        <v>39,47</v>
      </c>
      <c r="M1191" s="10" t="str">
        <f t="shared" si="196"/>
        <v>1657,269.5</v>
      </c>
    </row>
    <row r="1192" spans="4:13" x14ac:dyDescent="0.3">
      <c r="D1192" s="10">
        <v>1188</v>
      </c>
      <c r="E1192" t="str">
        <f t="shared" si="197"/>
        <v>금강 베기</v>
      </c>
      <c r="F1192">
        <f t="shared" si="199"/>
        <v>43</v>
      </c>
      <c r="G1192">
        <f t="shared" si="200"/>
        <v>56900</v>
      </c>
      <c r="H1192" t="str">
        <f t="shared" si="198"/>
        <v>태극 베기</v>
      </c>
      <c r="I1192">
        <f t="shared" si="201"/>
        <v>55</v>
      </c>
      <c r="J1192">
        <f t="shared" si="202"/>
        <v>108.8</v>
      </c>
      <c r="K1192" s="10">
        <v>1188</v>
      </c>
      <c r="L1192" s="10" t="str">
        <f t="shared" si="203"/>
        <v>43,55</v>
      </c>
      <c r="M1192" s="10" t="str">
        <f t="shared" si="196"/>
        <v>569,1.09</v>
      </c>
    </row>
    <row r="1193" spans="4:13" x14ac:dyDescent="0.3">
      <c r="D1193" s="10">
        <v>1189</v>
      </c>
      <c r="E1193" t="str">
        <f t="shared" si="197"/>
        <v>귀살 베기</v>
      </c>
      <c r="F1193">
        <f t="shared" si="199"/>
        <v>60</v>
      </c>
      <c r="G1193">
        <f t="shared" si="200"/>
        <v>153.79999999999922</v>
      </c>
      <c r="H1193" t="str">
        <f t="shared" si="198"/>
        <v>신수 베기</v>
      </c>
      <c r="I1193">
        <f t="shared" si="201"/>
        <v>42</v>
      </c>
      <c r="J1193">
        <f t="shared" si="202"/>
        <v>23300</v>
      </c>
      <c r="K1193" s="10">
        <v>1189</v>
      </c>
      <c r="L1193" s="10" t="str">
        <f t="shared" si="203"/>
        <v>60,42</v>
      </c>
      <c r="M1193" s="10" t="str">
        <f t="shared" si="196"/>
        <v>1.54,233</v>
      </c>
    </row>
    <row r="1194" spans="4:13" x14ac:dyDescent="0.3">
      <c r="D1194" s="10">
        <v>1190</v>
      </c>
      <c r="E1194" t="str">
        <f t="shared" si="197"/>
        <v>지옥 베기</v>
      </c>
      <c r="F1194">
        <f t="shared" si="199"/>
        <v>35</v>
      </c>
      <c r="G1194">
        <f t="shared" si="200"/>
        <v>539500</v>
      </c>
      <c r="H1194" t="str">
        <f t="shared" si="198"/>
        <v>신선 베기</v>
      </c>
      <c r="I1194">
        <f t="shared" si="201"/>
        <v>54</v>
      </c>
      <c r="J1194">
        <f t="shared" si="202"/>
        <v>664.5</v>
      </c>
      <c r="K1194" s="10">
        <v>1190</v>
      </c>
      <c r="L1194" s="10" t="str">
        <f t="shared" si="203"/>
        <v>35,54</v>
      </c>
      <c r="M1194" s="10" t="str">
        <f t="shared" si="196"/>
        <v>5395,6.65</v>
      </c>
    </row>
    <row r="1195" spans="4:13" x14ac:dyDescent="0.3">
      <c r="D1195" s="10">
        <v>1191</v>
      </c>
      <c r="E1195" t="str">
        <f t="shared" si="197"/>
        <v>천상 베기</v>
      </c>
      <c r="F1195">
        <f t="shared" si="199"/>
        <v>36</v>
      </c>
      <c r="G1195">
        <f t="shared" si="200"/>
        <v>274750</v>
      </c>
      <c r="H1195" t="str">
        <f t="shared" si="198"/>
        <v>심연 베기</v>
      </c>
      <c r="I1195">
        <f t="shared" si="201"/>
        <v>50</v>
      </c>
      <c r="J1195">
        <f t="shared" si="202"/>
        <v>8042.5</v>
      </c>
      <c r="K1195" s="10">
        <v>1191</v>
      </c>
      <c r="L1195" s="10" t="str">
        <f t="shared" si="203"/>
        <v>36,50</v>
      </c>
      <c r="M1195" s="10" t="str">
        <f t="shared" ref="M1195:M1258" si="204">IF(H1195=0,ROUNDUP(G1195/100,2)&amp;","&amp;0,ROUNDUP(G1195/100,2)&amp;","&amp;ROUNDUP(J1195/100,2))</f>
        <v>2747.5,80.43</v>
      </c>
    </row>
    <row r="1196" spans="4:13" x14ac:dyDescent="0.3">
      <c r="D1196" s="10">
        <v>1192</v>
      </c>
      <c r="E1196" t="str">
        <f t="shared" si="197"/>
        <v>귀신 베기</v>
      </c>
      <c r="F1196">
        <f t="shared" si="199"/>
        <v>39</v>
      </c>
      <c r="G1196">
        <f t="shared" si="200"/>
        <v>165850</v>
      </c>
      <c r="H1196" t="str">
        <f t="shared" si="198"/>
        <v>섬광 베기</v>
      </c>
      <c r="I1196">
        <f t="shared" si="201"/>
        <v>47</v>
      </c>
      <c r="J1196">
        <f t="shared" si="202"/>
        <v>26975</v>
      </c>
      <c r="K1196" s="10">
        <v>1192</v>
      </c>
      <c r="L1196" s="10" t="str">
        <f t="shared" si="203"/>
        <v>39,47</v>
      </c>
      <c r="M1196" s="10" t="str">
        <f t="shared" si="204"/>
        <v>1658.5,269.75</v>
      </c>
    </row>
    <row r="1197" spans="4:13" x14ac:dyDescent="0.3">
      <c r="D1197" s="10">
        <v>1193</v>
      </c>
      <c r="E1197" t="str">
        <f t="shared" si="197"/>
        <v>금강 베기</v>
      </c>
      <c r="F1197">
        <f t="shared" si="199"/>
        <v>43</v>
      </c>
      <c r="G1197">
        <f t="shared" si="200"/>
        <v>56950</v>
      </c>
      <c r="H1197" t="str">
        <f t="shared" si="198"/>
        <v>태극 베기</v>
      </c>
      <c r="I1197">
        <f t="shared" si="201"/>
        <v>55</v>
      </c>
      <c r="J1197">
        <f t="shared" si="202"/>
        <v>108.9</v>
      </c>
      <c r="K1197" s="10">
        <v>1193</v>
      </c>
      <c r="L1197" s="10" t="str">
        <f t="shared" si="203"/>
        <v>43,55</v>
      </c>
      <c r="M1197" s="10" t="str">
        <f t="shared" si="204"/>
        <v>569.5,1.09</v>
      </c>
    </row>
    <row r="1198" spans="4:13" x14ac:dyDescent="0.3">
      <c r="D1198" s="10">
        <v>1194</v>
      </c>
      <c r="E1198" t="str">
        <f t="shared" si="197"/>
        <v>귀살 베기</v>
      </c>
      <c r="F1198">
        <f t="shared" si="199"/>
        <v>60</v>
      </c>
      <c r="G1198">
        <f t="shared" si="200"/>
        <v>153.89999999999921</v>
      </c>
      <c r="H1198" t="str">
        <f t="shared" si="198"/>
        <v>흉수 베기</v>
      </c>
      <c r="I1198">
        <f t="shared" si="201"/>
        <v>46</v>
      </c>
      <c r="J1198">
        <f t="shared" si="202"/>
        <v>2285</v>
      </c>
      <c r="K1198" s="10">
        <v>1194</v>
      </c>
      <c r="L1198" s="10" t="str">
        <f t="shared" si="203"/>
        <v>60,46</v>
      </c>
      <c r="M1198" s="10" t="str">
        <f t="shared" si="204"/>
        <v>1.54,22.85</v>
      </c>
    </row>
    <row r="1199" spans="4:13" x14ac:dyDescent="0.3">
      <c r="D1199" s="10">
        <v>1195</v>
      </c>
      <c r="E1199" t="str">
        <f t="shared" si="197"/>
        <v>지옥 베기</v>
      </c>
      <c r="F1199">
        <f t="shared" si="199"/>
        <v>35</v>
      </c>
      <c r="G1199">
        <f t="shared" si="200"/>
        <v>540000</v>
      </c>
      <c r="H1199" t="str">
        <f t="shared" si="198"/>
        <v>신선 베기</v>
      </c>
      <c r="I1199">
        <f t="shared" si="201"/>
        <v>54</v>
      </c>
      <c r="J1199">
        <f t="shared" si="202"/>
        <v>665</v>
      </c>
      <c r="K1199" s="10">
        <v>1195</v>
      </c>
      <c r="L1199" s="10" t="str">
        <f t="shared" si="203"/>
        <v>35,54</v>
      </c>
      <c r="M1199" s="10" t="str">
        <f t="shared" si="204"/>
        <v>5400,6.65</v>
      </c>
    </row>
    <row r="1200" spans="4:13" x14ac:dyDescent="0.3">
      <c r="D1200" s="10">
        <v>1196</v>
      </c>
      <c r="E1200" t="str">
        <f t="shared" si="197"/>
        <v>천상 베기</v>
      </c>
      <c r="F1200">
        <f t="shared" si="199"/>
        <v>36</v>
      </c>
      <c r="G1200">
        <f t="shared" si="200"/>
        <v>275000</v>
      </c>
      <c r="H1200" t="str">
        <f t="shared" si="198"/>
        <v>심연 베기</v>
      </c>
      <c r="I1200">
        <f t="shared" si="201"/>
        <v>50</v>
      </c>
      <c r="J1200">
        <f t="shared" si="202"/>
        <v>8050</v>
      </c>
      <c r="K1200" s="10">
        <v>1196</v>
      </c>
      <c r="L1200" s="10" t="str">
        <f t="shared" si="203"/>
        <v>36,50</v>
      </c>
      <c r="M1200" s="10" t="str">
        <f t="shared" si="204"/>
        <v>2750,80.5</v>
      </c>
    </row>
    <row r="1201" spans="4:13" x14ac:dyDescent="0.3">
      <c r="D1201" s="10">
        <v>1197</v>
      </c>
      <c r="E1201" t="str">
        <f t="shared" si="197"/>
        <v>귀신 베기</v>
      </c>
      <c r="F1201">
        <f t="shared" si="199"/>
        <v>39</v>
      </c>
      <c r="G1201">
        <f t="shared" si="200"/>
        <v>166000</v>
      </c>
      <c r="H1201" t="str">
        <f t="shared" si="198"/>
        <v>섬광 베기</v>
      </c>
      <c r="I1201">
        <f t="shared" si="201"/>
        <v>47</v>
      </c>
      <c r="J1201">
        <f t="shared" si="202"/>
        <v>27000</v>
      </c>
      <c r="K1201" s="10">
        <v>1197</v>
      </c>
      <c r="L1201" s="10" t="str">
        <f t="shared" si="203"/>
        <v>39,47</v>
      </c>
      <c r="M1201" s="10" t="str">
        <f t="shared" si="204"/>
        <v>1660,270</v>
      </c>
    </row>
    <row r="1202" spans="4:13" x14ac:dyDescent="0.3">
      <c r="D1202" s="10">
        <v>1198</v>
      </c>
      <c r="E1202" t="str">
        <f t="shared" si="197"/>
        <v>금강 베기</v>
      </c>
      <c r="F1202">
        <f t="shared" si="199"/>
        <v>43</v>
      </c>
      <c r="G1202">
        <f t="shared" si="200"/>
        <v>57000</v>
      </c>
      <c r="H1202" t="str">
        <f t="shared" si="198"/>
        <v>태극 베기</v>
      </c>
      <c r="I1202">
        <f t="shared" si="201"/>
        <v>55</v>
      </c>
      <c r="J1202">
        <f t="shared" si="202"/>
        <v>109</v>
      </c>
      <c r="K1202" s="10">
        <v>1198</v>
      </c>
      <c r="L1202" s="10" t="str">
        <f t="shared" si="203"/>
        <v>43,55</v>
      </c>
      <c r="M1202" s="10" t="str">
        <f t="shared" si="204"/>
        <v>570,1.09</v>
      </c>
    </row>
    <row r="1203" spans="4:13" x14ac:dyDescent="0.3">
      <c r="D1203" s="10">
        <v>1199</v>
      </c>
      <c r="E1203" t="str">
        <f t="shared" si="197"/>
        <v>귀살 베기</v>
      </c>
      <c r="F1203">
        <f t="shared" si="199"/>
        <v>60</v>
      </c>
      <c r="G1203">
        <f t="shared" si="200"/>
        <v>153.9999999999992</v>
      </c>
      <c r="H1203" t="str">
        <f t="shared" si="198"/>
        <v>천구 베기</v>
      </c>
      <c r="I1203">
        <f t="shared" si="201"/>
        <v>61</v>
      </c>
      <c r="J1203">
        <f t="shared" si="202"/>
        <v>99.25</v>
      </c>
      <c r="K1203" s="10">
        <v>1199</v>
      </c>
      <c r="L1203" s="10" t="str">
        <f t="shared" si="203"/>
        <v>60,61</v>
      </c>
      <c r="M1203" s="10" t="str">
        <f t="shared" si="204"/>
        <v>1.54,1</v>
      </c>
    </row>
    <row r="1204" spans="4:13" x14ac:dyDescent="0.3">
      <c r="D1204" s="10">
        <v>1200</v>
      </c>
      <c r="E1204" t="str">
        <f t="shared" si="197"/>
        <v>지옥 베기</v>
      </c>
      <c r="F1204">
        <f t="shared" si="199"/>
        <v>35</v>
      </c>
      <c r="G1204">
        <f t="shared" si="200"/>
        <v>540500</v>
      </c>
      <c r="H1204" t="str">
        <f t="shared" si="198"/>
        <v>신선 베기</v>
      </c>
      <c r="I1204">
        <f t="shared" si="201"/>
        <v>54</v>
      </c>
      <c r="J1204">
        <f t="shared" si="202"/>
        <v>665.5</v>
      </c>
      <c r="K1204" s="10">
        <v>1200</v>
      </c>
      <c r="L1204" s="10" t="str">
        <f t="shared" si="203"/>
        <v>35,54</v>
      </c>
      <c r="M1204" s="10" t="str">
        <f t="shared" si="204"/>
        <v>5405,6.66</v>
      </c>
    </row>
    <row r="1205" spans="4:13" x14ac:dyDescent="0.3">
      <c r="D1205" s="10">
        <v>1201</v>
      </c>
      <c r="E1205" t="str">
        <f t="shared" si="197"/>
        <v>천상 베기</v>
      </c>
      <c r="F1205">
        <f t="shared" si="199"/>
        <v>36</v>
      </c>
      <c r="G1205">
        <f t="shared" si="200"/>
        <v>275250</v>
      </c>
      <c r="H1205" t="str">
        <f t="shared" si="198"/>
        <v>심연 베기</v>
      </c>
      <c r="I1205">
        <f t="shared" si="201"/>
        <v>50</v>
      </c>
      <c r="J1205">
        <f t="shared" si="202"/>
        <v>8057.5</v>
      </c>
      <c r="K1205" s="10">
        <v>1201</v>
      </c>
      <c r="L1205" s="10" t="str">
        <f t="shared" si="203"/>
        <v>36,50</v>
      </c>
      <c r="M1205" s="10" t="str">
        <f t="shared" si="204"/>
        <v>2752.5,80.58</v>
      </c>
    </row>
    <row r="1206" spans="4:13" x14ac:dyDescent="0.3">
      <c r="D1206" s="10">
        <v>1202</v>
      </c>
      <c r="E1206" t="str">
        <f t="shared" si="197"/>
        <v>귀신 베기</v>
      </c>
      <c r="F1206">
        <f t="shared" si="199"/>
        <v>39</v>
      </c>
      <c r="G1206">
        <f t="shared" si="200"/>
        <v>166150</v>
      </c>
      <c r="H1206" t="str">
        <f t="shared" si="198"/>
        <v>섬광 베기</v>
      </c>
      <c r="I1206">
        <f t="shared" si="201"/>
        <v>47</v>
      </c>
      <c r="J1206">
        <f t="shared" si="202"/>
        <v>27025</v>
      </c>
      <c r="K1206" s="10">
        <v>1202</v>
      </c>
      <c r="L1206" s="10" t="str">
        <f t="shared" si="203"/>
        <v>39,47</v>
      </c>
      <c r="M1206" s="10" t="str">
        <f t="shared" si="204"/>
        <v>1661.5,270.25</v>
      </c>
    </row>
    <row r="1207" spans="4:13" x14ac:dyDescent="0.3">
      <c r="D1207" s="10">
        <v>1203</v>
      </c>
      <c r="E1207" t="str">
        <f t="shared" ref="E1207:E1270" si="205">E1202</f>
        <v>금강 베기</v>
      </c>
      <c r="F1207">
        <f t="shared" si="199"/>
        <v>43</v>
      </c>
      <c r="G1207">
        <f t="shared" si="200"/>
        <v>57050</v>
      </c>
      <c r="H1207" t="str">
        <f t="shared" si="198"/>
        <v>태극 베기</v>
      </c>
      <c r="I1207">
        <f t="shared" si="201"/>
        <v>55</v>
      </c>
      <c r="J1207">
        <f t="shared" si="202"/>
        <v>109.1</v>
      </c>
      <c r="K1207" s="10">
        <v>1203</v>
      </c>
      <c r="L1207" s="10" t="str">
        <f t="shared" si="203"/>
        <v>43,55</v>
      </c>
      <c r="M1207" s="10" t="str">
        <f t="shared" si="204"/>
        <v>570.5,1.1</v>
      </c>
    </row>
    <row r="1208" spans="4:13" x14ac:dyDescent="0.3">
      <c r="D1208" s="10">
        <v>1204</v>
      </c>
      <c r="E1208" t="str">
        <f t="shared" si="205"/>
        <v>귀살 베기</v>
      </c>
      <c r="F1208">
        <f t="shared" si="199"/>
        <v>60</v>
      </c>
      <c r="G1208">
        <f t="shared" si="200"/>
        <v>154.0999999999992</v>
      </c>
      <c r="H1208" t="str">
        <f t="shared" si="198"/>
        <v>신수 베기</v>
      </c>
      <c r="I1208">
        <f t="shared" si="201"/>
        <v>42</v>
      </c>
      <c r="J1208">
        <f t="shared" si="202"/>
        <v>23350</v>
      </c>
      <c r="K1208" s="10">
        <v>1204</v>
      </c>
      <c r="L1208" s="10" t="str">
        <f t="shared" si="203"/>
        <v>60,42</v>
      </c>
      <c r="M1208" s="10" t="str">
        <f t="shared" si="204"/>
        <v>1.55,233.5</v>
      </c>
    </row>
    <row r="1209" spans="4:13" x14ac:dyDescent="0.3">
      <c r="D1209" s="10">
        <v>1205</v>
      </c>
      <c r="E1209" t="str">
        <f t="shared" si="205"/>
        <v>지옥 베기</v>
      </c>
      <c r="F1209">
        <f t="shared" si="199"/>
        <v>35</v>
      </c>
      <c r="G1209">
        <f t="shared" si="200"/>
        <v>541000</v>
      </c>
      <c r="H1209" t="str">
        <f t="shared" si="198"/>
        <v>신선 베기</v>
      </c>
      <c r="I1209">
        <f t="shared" si="201"/>
        <v>54</v>
      </c>
      <c r="J1209">
        <f t="shared" si="202"/>
        <v>666</v>
      </c>
      <c r="K1209" s="10">
        <v>1205</v>
      </c>
      <c r="L1209" s="10" t="str">
        <f t="shared" si="203"/>
        <v>35,54</v>
      </c>
      <c r="M1209" s="10" t="str">
        <f t="shared" si="204"/>
        <v>5410,6.66</v>
      </c>
    </row>
    <row r="1210" spans="4:13" x14ac:dyDescent="0.3">
      <c r="D1210" s="10">
        <v>1206</v>
      </c>
      <c r="E1210" t="str">
        <f t="shared" si="205"/>
        <v>천상 베기</v>
      </c>
      <c r="F1210">
        <f t="shared" si="199"/>
        <v>36</v>
      </c>
      <c r="G1210">
        <f t="shared" si="200"/>
        <v>275500</v>
      </c>
      <c r="H1210" t="str">
        <f t="shared" si="198"/>
        <v>심연 베기</v>
      </c>
      <c r="I1210">
        <f t="shared" si="201"/>
        <v>50</v>
      </c>
      <c r="J1210">
        <f t="shared" si="202"/>
        <v>8065</v>
      </c>
      <c r="K1210" s="10">
        <v>1206</v>
      </c>
      <c r="L1210" s="10" t="str">
        <f t="shared" si="203"/>
        <v>36,50</v>
      </c>
      <c r="M1210" s="10" t="str">
        <f t="shared" si="204"/>
        <v>2755,80.65</v>
      </c>
    </row>
    <row r="1211" spans="4:13" x14ac:dyDescent="0.3">
      <c r="D1211" s="10">
        <v>1207</v>
      </c>
      <c r="E1211" t="str">
        <f t="shared" si="205"/>
        <v>귀신 베기</v>
      </c>
      <c r="F1211">
        <f t="shared" si="199"/>
        <v>39</v>
      </c>
      <c r="G1211">
        <f t="shared" si="200"/>
        <v>166300</v>
      </c>
      <c r="H1211" t="str">
        <f t="shared" si="198"/>
        <v>섬광 베기</v>
      </c>
      <c r="I1211">
        <f t="shared" si="201"/>
        <v>47</v>
      </c>
      <c r="J1211">
        <f t="shared" si="202"/>
        <v>27050</v>
      </c>
      <c r="K1211" s="10">
        <v>1207</v>
      </c>
      <c r="L1211" s="10" t="str">
        <f t="shared" si="203"/>
        <v>39,47</v>
      </c>
      <c r="M1211" s="10" t="str">
        <f t="shared" si="204"/>
        <v>1663,270.5</v>
      </c>
    </row>
    <row r="1212" spans="4:13" x14ac:dyDescent="0.3">
      <c r="D1212" s="10">
        <v>1208</v>
      </c>
      <c r="E1212" t="str">
        <f t="shared" si="205"/>
        <v>금강 베기</v>
      </c>
      <c r="F1212">
        <f t="shared" si="199"/>
        <v>43</v>
      </c>
      <c r="G1212">
        <f t="shared" si="200"/>
        <v>57100</v>
      </c>
      <c r="H1212" t="str">
        <f t="shared" si="198"/>
        <v>태극 베기</v>
      </c>
      <c r="I1212">
        <f t="shared" si="201"/>
        <v>55</v>
      </c>
      <c r="J1212">
        <f t="shared" si="202"/>
        <v>109.2</v>
      </c>
      <c r="K1212" s="10">
        <v>1208</v>
      </c>
      <c r="L1212" s="10" t="str">
        <f t="shared" si="203"/>
        <v>43,55</v>
      </c>
      <c r="M1212" s="10" t="str">
        <f t="shared" si="204"/>
        <v>571,1.1</v>
      </c>
    </row>
    <row r="1213" spans="4:13" x14ac:dyDescent="0.3">
      <c r="D1213" s="10">
        <v>1209</v>
      </c>
      <c r="E1213" t="str">
        <f t="shared" si="205"/>
        <v>귀살 베기</v>
      </c>
      <c r="F1213">
        <f t="shared" si="199"/>
        <v>60</v>
      </c>
      <c r="G1213">
        <f t="shared" si="200"/>
        <v>154.19999999999919</v>
      </c>
      <c r="H1213" t="str">
        <f t="shared" si="198"/>
        <v>흉수 베기</v>
      </c>
      <c r="I1213">
        <f t="shared" si="201"/>
        <v>46</v>
      </c>
      <c r="J1213">
        <f t="shared" si="202"/>
        <v>2290</v>
      </c>
      <c r="K1213" s="10">
        <v>1209</v>
      </c>
      <c r="L1213" s="10" t="str">
        <f t="shared" si="203"/>
        <v>60,46</v>
      </c>
      <c r="M1213" s="10" t="str">
        <f t="shared" si="204"/>
        <v>1.55,22.9</v>
      </c>
    </row>
    <row r="1214" spans="4:13" x14ac:dyDescent="0.3">
      <c r="D1214" s="10">
        <v>1210</v>
      </c>
      <c r="E1214" t="str">
        <f t="shared" si="205"/>
        <v>지옥 베기</v>
      </c>
      <c r="F1214">
        <f t="shared" si="199"/>
        <v>35</v>
      </c>
      <c r="G1214">
        <f t="shared" si="200"/>
        <v>541500</v>
      </c>
      <c r="H1214" t="str">
        <f t="shared" si="198"/>
        <v>신선 베기</v>
      </c>
      <c r="I1214">
        <f t="shared" si="201"/>
        <v>54</v>
      </c>
      <c r="J1214">
        <f t="shared" si="202"/>
        <v>666.5</v>
      </c>
      <c r="K1214" s="10">
        <v>1210</v>
      </c>
      <c r="L1214" s="10" t="str">
        <f t="shared" si="203"/>
        <v>35,54</v>
      </c>
      <c r="M1214" s="10" t="str">
        <f t="shared" si="204"/>
        <v>5415,6.67</v>
      </c>
    </row>
    <row r="1215" spans="4:13" x14ac:dyDescent="0.3">
      <c r="D1215" s="10">
        <v>1211</v>
      </c>
      <c r="E1215" t="str">
        <f t="shared" si="205"/>
        <v>천상 베기</v>
      </c>
      <c r="F1215">
        <f t="shared" si="199"/>
        <v>36</v>
      </c>
      <c r="G1215">
        <f t="shared" si="200"/>
        <v>275750</v>
      </c>
      <c r="H1215" t="str">
        <f t="shared" si="198"/>
        <v>심연 베기</v>
      </c>
      <c r="I1215">
        <f t="shared" si="201"/>
        <v>50</v>
      </c>
      <c r="J1215">
        <f t="shared" si="202"/>
        <v>8072.5</v>
      </c>
      <c r="K1215" s="10">
        <v>1211</v>
      </c>
      <c r="L1215" s="10" t="str">
        <f t="shared" si="203"/>
        <v>36,50</v>
      </c>
      <c r="M1215" s="10" t="str">
        <f t="shared" si="204"/>
        <v>2757.5,80.73</v>
      </c>
    </row>
    <row r="1216" spans="4:13" x14ac:dyDescent="0.3">
      <c r="D1216" s="10">
        <v>1212</v>
      </c>
      <c r="E1216" t="str">
        <f t="shared" si="205"/>
        <v>귀신 베기</v>
      </c>
      <c r="F1216">
        <f t="shared" si="199"/>
        <v>39</v>
      </c>
      <c r="G1216">
        <f t="shared" si="200"/>
        <v>166450</v>
      </c>
      <c r="H1216" t="str">
        <f t="shared" si="198"/>
        <v>섬광 베기</v>
      </c>
      <c r="I1216">
        <f t="shared" si="201"/>
        <v>47</v>
      </c>
      <c r="J1216">
        <f t="shared" si="202"/>
        <v>27075</v>
      </c>
      <c r="K1216" s="10">
        <v>1212</v>
      </c>
      <c r="L1216" s="10" t="str">
        <f t="shared" si="203"/>
        <v>39,47</v>
      </c>
      <c r="M1216" s="10" t="str">
        <f t="shared" si="204"/>
        <v>1664.5,270.75</v>
      </c>
    </row>
    <row r="1217" spans="4:13" x14ac:dyDescent="0.3">
      <c r="D1217" s="10">
        <v>1213</v>
      </c>
      <c r="E1217" t="str">
        <f t="shared" si="205"/>
        <v>금강 베기</v>
      </c>
      <c r="F1217">
        <f t="shared" si="199"/>
        <v>43</v>
      </c>
      <c r="G1217">
        <f t="shared" si="200"/>
        <v>57150</v>
      </c>
      <c r="H1217" t="str">
        <f t="shared" ref="H1217:H1280" si="206">H1202</f>
        <v>태극 베기</v>
      </c>
      <c r="I1217">
        <f t="shared" si="201"/>
        <v>55</v>
      </c>
      <c r="J1217">
        <f t="shared" si="202"/>
        <v>109.3</v>
      </c>
      <c r="K1217" s="10">
        <v>1213</v>
      </c>
      <c r="L1217" s="10" t="str">
        <f t="shared" si="203"/>
        <v>43,55</v>
      </c>
      <c r="M1217" s="10" t="str">
        <f t="shared" si="204"/>
        <v>571.5,1.1</v>
      </c>
    </row>
    <row r="1218" spans="4:13" x14ac:dyDescent="0.3">
      <c r="D1218" s="10">
        <v>1214</v>
      </c>
      <c r="E1218" t="str">
        <f t="shared" si="205"/>
        <v>귀살 베기</v>
      </c>
      <c r="F1218">
        <f t="shared" si="199"/>
        <v>60</v>
      </c>
      <c r="G1218">
        <f t="shared" si="200"/>
        <v>154.29999999999919</v>
      </c>
      <c r="H1218" t="str">
        <f t="shared" si="206"/>
        <v>천구 베기</v>
      </c>
      <c r="I1218">
        <f t="shared" si="201"/>
        <v>61</v>
      </c>
      <c r="J1218">
        <f t="shared" si="202"/>
        <v>99.5</v>
      </c>
      <c r="K1218" s="10">
        <v>1214</v>
      </c>
      <c r="L1218" s="10" t="str">
        <f t="shared" si="203"/>
        <v>60,61</v>
      </c>
      <c r="M1218" s="10" t="str">
        <f t="shared" si="204"/>
        <v>1.55,1</v>
      </c>
    </row>
    <row r="1219" spans="4:13" x14ac:dyDescent="0.3">
      <c r="D1219" s="10">
        <v>1215</v>
      </c>
      <c r="E1219" t="str">
        <f t="shared" si="205"/>
        <v>지옥 베기</v>
      </c>
      <c r="F1219">
        <f t="shared" si="199"/>
        <v>35</v>
      </c>
      <c r="G1219">
        <f t="shared" si="200"/>
        <v>542000</v>
      </c>
      <c r="H1219" t="str">
        <f t="shared" si="206"/>
        <v>신선 베기</v>
      </c>
      <c r="I1219">
        <f t="shared" si="201"/>
        <v>54</v>
      </c>
      <c r="J1219">
        <f t="shared" si="202"/>
        <v>667</v>
      </c>
      <c r="K1219" s="10">
        <v>1215</v>
      </c>
      <c r="L1219" s="10" t="str">
        <f t="shared" si="203"/>
        <v>35,54</v>
      </c>
      <c r="M1219" s="10" t="str">
        <f t="shared" si="204"/>
        <v>5420,6.67</v>
      </c>
    </row>
    <row r="1220" spans="4:13" x14ac:dyDescent="0.3">
      <c r="D1220" s="10">
        <v>1216</v>
      </c>
      <c r="E1220" t="str">
        <f t="shared" si="205"/>
        <v>천상 베기</v>
      </c>
      <c r="F1220">
        <f t="shared" si="199"/>
        <v>36</v>
      </c>
      <c r="G1220">
        <f t="shared" si="200"/>
        <v>276000</v>
      </c>
      <c r="H1220" t="str">
        <f t="shared" si="206"/>
        <v>심연 베기</v>
      </c>
      <c r="I1220">
        <f t="shared" si="201"/>
        <v>50</v>
      </c>
      <c r="J1220">
        <f t="shared" si="202"/>
        <v>8080</v>
      </c>
      <c r="K1220" s="10">
        <v>1216</v>
      </c>
      <c r="L1220" s="10" t="str">
        <f t="shared" si="203"/>
        <v>36,50</v>
      </c>
      <c r="M1220" s="10" t="str">
        <f t="shared" si="204"/>
        <v>2760,80.8</v>
      </c>
    </row>
    <row r="1221" spans="4:13" x14ac:dyDescent="0.3">
      <c r="D1221" s="10">
        <v>1217</v>
      </c>
      <c r="E1221" t="str">
        <f t="shared" si="205"/>
        <v>귀신 베기</v>
      </c>
      <c r="F1221">
        <f t="shared" si="199"/>
        <v>39</v>
      </c>
      <c r="G1221">
        <f t="shared" si="200"/>
        <v>166600</v>
      </c>
      <c r="H1221" t="str">
        <f t="shared" si="206"/>
        <v>섬광 베기</v>
      </c>
      <c r="I1221">
        <f t="shared" si="201"/>
        <v>47</v>
      </c>
      <c r="J1221">
        <f t="shared" si="202"/>
        <v>27100</v>
      </c>
      <c r="K1221" s="10">
        <v>1217</v>
      </c>
      <c r="L1221" s="10" t="str">
        <f t="shared" si="203"/>
        <v>39,47</v>
      </c>
      <c r="M1221" s="10" t="str">
        <f t="shared" si="204"/>
        <v>1666,271</v>
      </c>
    </row>
    <row r="1222" spans="4:13" x14ac:dyDescent="0.3">
      <c r="D1222" s="10">
        <v>1218</v>
      </c>
      <c r="E1222" t="str">
        <f t="shared" si="205"/>
        <v>금강 베기</v>
      </c>
      <c r="F1222">
        <f t="shared" si="199"/>
        <v>43</v>
      </c>
      <c r="G1222">
        <f t="shared" si="200"/>
        <v>57200</v>
      </c>
      <c r="H1222" t="str">
        <f t="shared" si="206"/>
        <v>태극 베기</v>
      </c>
      <c r="I1222">
        <f t="shared" si="201"/>
        <v>55</v>
      </c>
      <c r="J1222">
        <f t="shared" si="202"/>
        <v>109.4</v>
      </c>
      <c r="K1222" s="10">
        <v>1218</v>
      </c>
      <c r="L1222" s="10" t="str">
        <f t="shared" si="203"/>
        <v>43,55</v>
      </c>
      <c r="M1222" s="10" t="str">
        <f t="shared" si="204"/>
        <v>572,1.1</v>
      </c>
    </row>
    <row r="1223" spans="4:13" x14ac:dyDescent="0.3">
      <c r="D1223" s="10">
        <v>1219</v>
      </c>
      <c r="E1223" t="str">
        <f t="shared" si="205"/>
        <v>귀살 베기</v>
      </c>
      <c r="F1223">
        <f t="shared" si="199"/>
        <v>60</v>
      </c>
      <c r="G1223">
        <f t="shared" si="200"/>
        <v>154.39999999999918</v>
      </c>
      <c r="H1223" t="str">
        <f t="shared" si="206"/>
        <v>신수 베기</v>
      </c>
      <c r="I1223">
        <f t="shared" si="201"/>
        <v>42</v>
      </c>
      <c r="J1223">
        <f t="shared" si="202"/>
        <v>23400</v>
      </c>
      <c r="K1223" s="10">
        <v>1219</v>
      </c>
      <c r="L1223" s="10" t="str">
        <f t="shared" si="203"/>
        <v>60,42</v>
      </c>
      <c r="M1223" s="10" t="str">
        <f t="shared" si="204"/>
        <v>1.55,234</v>
      </c>
    </row>
    <row r="1224" spans="4:13" x14ac:dyDescent="0.3">
      <c r="D1224" s="10">
        <v>1220</v>
      </c>
      <c r="E1224" t="str">
        <f t="shared" si="205"/>
        <v>지옥 베기</v>
      </c>
      <c r="F1224">
        <f t="shared" si="199"/>
        <v>35</v>
      </c>
      <c r="G1224">
        <f t="shared" si="200"/>
        <v>542500</v>
      </c>
      <c r="H1224" t="str">
        <f t="shared" si="206"/>
        <v>신선 베기</v>
      </c>
      <c r="I1224">
        <f t="shared" si="201"/>
        <v>54</v>
      </c>
      <c r="J1224">
        <f t="shared" si="202"/>
        <v>667.5</v>
      </c>
      <c r="K1224" s="10">
        <v>1220</v>
      </c>
      <c r="L1224" s="10" t="str">
        <f t="shared" si="203"/>
        <v>35,54</v>
      </c>
      <c r="M1224" s="10" t="str">
        <f t="shared" si="204"/>
        <v>5425,6.68</v>
      </c>
    </row>
    <row r="1225" spans="4:13" x14ac:dyDescent="0.3">
      <c r="D1225" s="10">
        <v>1221</v>
      </c>
      <c r="E1225" t="str">
        <f t="shared" si="205"/>
        <v>천상 베기</v>
      </c>
      <c r="F1225">
        <f t="shared" ref="F1225:F1288" si="207">VLOOKUP(E1225,$Q:$R,2,FALSE)</f>
        <v>36</v>
      </c>
      <c r="G1225">
        <f t="shared" ref="G1225:G1288" si="208">G1220+VLOOKUP(E1225,$T$20:$U$31,2,FALSE)</f>
        <v>276250</v>
      </c>
      <c r="H1225" t="str">
        <f t="shared" si="206"/>
        <v>심연 베기</v>
      </c>
      <c r="I1225">
        <f t="shared" ref="I1225:I1288" si="209">VLOOKUP(H1225,$Q:$R,2,FALSE)</f>
        <v>50</v>
      </c>
      <c r="J1225">
        <f t="shared" si="202"/>
        <v>8087.5</v>
      </c>
      <c r="K1225" s="10">
        <v>1221</v>
      </c>
      <c r="L1225" s="10" t="str">
        <f t="shared" si="203"/>
        <v>36,50</v>
      </c>
      <c r="M1225" s="10" t="str">
        <f t="shared" si="204"/>
        <v>2762.5,80.88</v>
      </c>
    </row>
    <row r="1226" spans="4:13" x14ac:dyDescent="0.3">
      <c r="D1226" s="10">
        <v>1222</v>
      </c>
      <c r="E1226" t="str">
        <f t="shared" si="205"/>
        <v>귀신 베기</v>
      </c>
      <c r="F1226">
        <f t="shared" si="207"/>
        <v>39</v>
      </c>
      <c r="G1226">
        <f t="shared" si="208"/>
        <v>166750</v>
      </c>
      <c r="H1226" t="str">
        <f t="shared" si="206"/>
        <v>섬광 베기</v>
      </c>
      <c r="I1226">
        <f t="shared" si="209"/>
        <v>47</v>
      </c>
      <c r="J1226">
        <f t="shared" si="202"/>
        <v>27125</v>
      </c>
      <c r="K1226" s="10">
        <v>1222</v>
      </c>
      <c r="L1226" s="10" t="str">
        <f t="shared" si="203"/>
        <v>39,47</v>
      </c>
      <c r="M1226" s="10" t="str">
        <f t="shared" si="204"/>
        <v>1667.5,271.25</v>
      </c>
    </row>
    <row r="1227" spans="4:13" x14ac:dyDescent="0.3">
      <c r="D1227" s="10">
        <v>1223</v>
      </c>
      <c r="E1227" t="str">
        <f t="shared" si="205"/>
        <v>금강 베기</v>
      </c>
      <c r="F1227">
        <f t="shared" si="207"/>
        <v>43</v>
      </c>
      <c r="G1227">
        <f t="shared" si="208"/>
        <v>57250</v>
      </c>
      <c r="H1227" t="str">
        <f t="shared" si="206"/>
        <v>태극 베기</v>
      </c>
      <c r="I1227">
        <f t="shared" si="209"/>
        <v>55</v>
      </c>
      <c r="J1227">
        <f t="shared" si="202"/>
        <v>109.5</v>
      </c>
      <c r="K1227" s="10">
        <v>1223</v>
      </c>
      <c r="L1227" s="10" t="str">
        <f t="shared" si="203"/>
        <v>43,55</v>
      </c>
      <c r="M1227" s="10" t="str">
        <f t="shared" si="204"/>
        <v>572.5,1.1</v>
      </c>
    </row>
    <row r="1228" spans="4:13" x14ac:dyDescent="0.3">
      <c r="D1228" s="10">
        <v>1224</v>
      </c>
      <c r="E1228" t="str">
        <f t="shared" si="205"/>
        <v>귀살 베기</v>
      </c>
      <c r="F1228">
        <f t="shared" si="207"/>
        <v>60</v>
      </c>
      <c r="G1228">
        <f t="shared" si="208"/>
        <v>154.49999999999918</v>
      </c>
      <c r="H1228" t="str">
        <f t="shared" si="206"/>
        <v>흉수 베기</v>
      </c>
      <c r="I1228">
        <f t="shared" si="209"/>
        <v>46</v>
      </c>
      <c r="J1228">
        <f t="shared" si="202"/>
        <v>2295</v>
      </c>
      <c r="K1228" s="10">
        <v>1224</v>
      </c>
      <c r="L1228" s="10" t="str">
        <f t="shared" si="203"/>
        <v>60,46</v>
      </c>
      <c r="M1228" s="10" t="str">
        <f t="shared" si="204"/>
        <v>1.55,22.95</v>
      </c>
    </row>
    <row r="1229" spans="4:13" x14ac:dyDescent="0.3">
      <c r="D1229" s="10">
        <v>1225</v>
      </c>
      <c r="E1229" t="str">
        <f t="shared" si="205"/>
        <v>지옥 베기</v>
      </c>
      <c r="F1229">
        <f t="shared" si="207"/>
        <v>35</v>
      </c>
      <c r="G1229">
        <f t="shared" si="208"/>
        <v>543000</v>
      </c>
      <c r="H1229" t="str">
        <f t="shared" si="206"/>
        <v>신선 베기</v>
      </c>
      <c r="I1229">
        <f t="shared" si="209"/>
        <v>54</v>
      </c>
      <c r="J1229">
        <f t="shared" si="202"/>
        <v>668</v>
      </c>
      <c r="K1229" s="10">
        <v>1225</v>
      </c>
      <c r="L1229" s="10" t="str">
        <f t="shared" si="203"/>
        <v>35,54</v>
      </c>
      <c r="M1229" s="10" t="str">
        <f t="shared" si="204"/>
        <v>5430,6.68</v>
      </c>
    </row>
    <row r="1230" spans="4:13" x14ac:dyDescent="0.3">
      <c r="D1230" s="10">
        <v>1226</v>
      </c>
      <c r="E1230" t="str">
        <f t="shared" si="205"/>
        <v>천상 베기</v>
      </c>
      <c r="F1230">
        <f t="shared" si="207"/>
        <v>36</v>
      </c>
      <c r="G1230">
        <f t="shared" si="208"/>
        <v>276500</v>
      </c>
      <c r="H1230" t="str">
        <f t="shared" si="206"/>
        <v>심연 베기</v>
      </c>
      <c r="I1230">
        <f t="shared" si="209"/>
        <v>50</v>
      </c>
      <c r="J1230">
        <f t="shared" si="202"/>
        <v>8095</v>
      </c>
      <c r="K1230" s="10">
        <v>1226</v>
      </c>
      <c r="L1230" s="10" t="str">
        <f t="shared" si="203"/>
        <v>36,50</v>
      </c>
      <c r="M1230" s="10" t="str">
        <f t="shared" si="204"/>
        <v>2765,80.95</v>
      </c>
    </row>
    <row r="1231" spans="4:13" x14ac:dyDescent="0.3">
      <c r="D1231" s="10">
        <v>1227</v>
      </c>
      <c r="E1231" t="str">
        <f t="shared" si="205"/>
        <v>귀신 베기</v>
      </c>
      <c r="F1231">
        <f t="shared" si="207"/>
        <v>39</v>
      </c>
      <c r="G1231">
        <f t="shared" si="208"/>
        <v>166900</v>
      </c>
      <c r="H1231" t="str">
        <f t="shared" si="206"/>
        <v>섬광 베기</v>
      </c>
      <c r="I1231">
        <f t="shared" si="209"/>
        <v>47</v>
      </c>
      <c r="J1231">
        <f t="shared" si="202"/>
        <v>27150</v>
      </c>
      <c r="K1231" s="10">
        <v>1227</v>
      </c>
      <c r="L1231" s="10" t="str">
        <f t="shared" si="203"/>
        <v>39,47</v>
      </c>
      <c r="M1231" s="10" t="str">
        <f t="shared" si="204"/>
        <v>1669,271.5</v>
      </c>
    </row>
    <row r="1232" spans="4:13" x14ac:dyDescent="0.3">
      <c r="D1232" s="10">
        <v>1228</v>
      </c>
      <c r="E1232" t="str">
        <f t="shared" si="205"/>
        <v>금강 베기</v>
      </c>
      <c r="F1232">
        <f t="shared" si="207"/>
        <v>43</v>
      </c>
      <c r="G1232">
        <f t="shared" si="208"/>
        <v>57300</v>
      </c>
      <c r="H1232" t="str">
        <f t="shared" si="206"/>
        <v>태극 베기</v>
      </c>
      <c r="I1232">
        <f t="shared" si="209"/>
        <v>55</v>
      </c>
      <c r="J1232">
        <f t="shared" si="202"/>
        <v>109.6</v>
      </c>
      <c r="K1232" s="10">
        <v>1228</v>
      </c>
      <c r="L1232" s="10" t="str">
        <f t="shared" si="203"/>
        <v>43,55</v>
      </c>
      <c r="M1232" s="10" t="str">
        <f t="shared" si="204"/>
        <v>573,1.1</v>
      </c>
    </row>
    <row r="1233" spans="4:13" x14ac:dyDescent="0.3">
      <c r="D1233" s="10">
        <v>1229</v>
      </c>
      <c r="E1233" t="str">
        <f t="shared" si="205"/>
        <v>귀살 베기</v>
      </c>
      <c r="F1233">
        <f t="shared" si="207"/>
        <v>60</v>
      </c>
      <c r="G1233">
        <f t="shared" si="208"/>
        <v>154.59999999999917</v>
      </c>
      <c r="H1233" t="str">
        <f t="shared" si="206"/>
        <v>천구 베기</v>
      </c>
      <c r="I1233">
        <f t="shared" si="209"/>
        <v>61</v>
      </c>
      <c r="J1233">
        <f t="shared" si="202"/>
        <v>99.75</v>
      </c>
      <c r="K1233" s="10">
        <v>1229</v>
      </c>
      <c r="L1233" s="10" t="str">
        <f t="shared" si="203"/>
        <v>60,61</v>
      </c>
      <c r="M1233" s="10" t="str">
        <f t="shared" si="204"/>
        <v>1.55,1</v>
      </c>
    </row>
    <row r="1234" spans="4:13" x14ac:dyDescent="0.3">
      <c r="D1234" s="10">
        <v>1230</v>
      </c>
      <c r="E1234" t="str">
        <f t="shared" si="205"/>
        <v>지옥 베기</v>
      </c>
      <c r="F1234">
        <f t="shared" si="207"/>
        <v>35</v>
      </c>
      <c r="G1234">
        <f t="shared" si="208"/>
        <v>543500</v>
      </c>
      <c r="H1234" t="str">
        <f t="shared" si="206"/>
        <v>신선 베기</v>
      </c>
      <c r="I1234">
        <f t="shared" si="209"/>
        <v>54</v>
      </c>
      <c r="J1234">
        <f t="shared" ref="J1234:J1297" si="210">ROUNDUP(IF(I1234=42,J1219+$U$23,IF(I1234=46,J1219+$U$24,IF(I1234=61,J1219+$U$30,J1229+VLOOKUP(H1234,$T$20:$U$31,2,FALSE)))),2)</f>
        <v>668.5</v>
      </c>
      <c r="K1234" s="10">
        <v>1230</v>
      </c>
      <c r="L1234" s="10" t="str">
        <f t="shared" ref="L1234:L1297" si="211">IF(H1234=0,F1234&amp;",-1",F1234&amp;","&amp;I1234)</f>
        <v>35,54</v>
      </c>
      <c r="M1234" s="10" t="str">
        <f t="shared" si="204"/>
        <v>5435,6.69</v>
      </c>
    </row>
    <row r="1235" spans="4:13" x14ac:dyDescent="0.3">
      <c r="D1235" s="10">
        <v>1231</v>
      </c>
      <c r="E1235" t="str">
        <f t="shared" si="205"/>
        <v>천상 베기</v>
      </c>
      <c r="F1235">
        <f t="shared" si="207"/>
        <v>36</v>
      </c>
      <c r="G1235">
        <f t="shared" si="208"/>
        <v>276750</v>
      </c>
      <c r="H1235" t="str">
        <f t="shared" si="206"/>
        <v>심연 베기</v>
      </c>
      <c r="I1235">
        <f t="shared" si="209"/>
        <v>50</v>
      </c>
      <c r="J1235">
        <f t="shared" si="210"/>
        <v>8102.5</v>
      </c>
      <c r="K1235" s="10">
        <v>1231</v>
      </c>
      <c r="L1235" s="10" t="str">
        <f t="shared" si="211"/>
        <v>36,50</v>
      </c>
      <c r="M1235" s="10" t="str">
        <f t="shared" si="204"/>
        <v>2767.5,81.03</v>
      </c>
    </row>
    <row r="1236" spans="4:13" x14ac:dyDescent="0.3">
      <c r="D1236" s="10">
        <v>1232</v>
      </c>
      <c r="E1236" t="str">
        <f t="shared" si="205"/>
        <v>귀신 베기</v>
      </c>
      <c r="F1236">
        <f t="shared" si="207"/>
        <v>39</v>
      </c>
      <c r="G1236">
        <f t="shared" si="208"/>
        <v>167050</v>
      </c>
      <c r="H1236" t="str">
        <f t="shared" si="206"/>
        <v>섬광 베기</v>
      </c>
      <c r="I1236">
        <f t="shared" si="209"/>
        <v>47</v>
      </c>
      <c r="J1236">
        <f t="shared" si="210"/>
        <v>27175</v>
      </c>
      <c r="K1236" s="10">
        <v>1232</v>
      </c>
      <c r="L1236" s="10" t="str">
        <f t="shared" si="211"/>
        <v>39,47</v>
      </c>
      <c r="M1236" s="10" t="str">
        <f t="shared" si="204"/>
        <v>1670.5,271.75</v>
      </c>
    </row>
    <row r="1237" spans="4:13" x14ac:dyDescent="0.3">
      <c r="D1237" s="10">
        <v>1233</v>
      </c>
      <c r="E1237" t="str">
        <f t="shared" si="205"/>
        <v>금강 베기</v>
      </c>
      <c r="F1237">
        <f t="shared" si="207"/>
        <v>43</v>
      </c>
      <c r="G1237">
        <f t="shared" si="208"/>
        <v>57350</v>
      </c>
      <c r="H1237" t="str">
        <f t="shared" si="206"/>
        <v>태극 베기</v>
      </c>
      <c r="I1237">
        <f t="shared" si="209"/>
        <v>55</v>
      </c>
      <c r="J1237">
        <f t="shared" si="210"/>
        <v>109.7</v>
      </c>
      <c r="K1237" s="10">
        <v>1233</v>
      </c>
      <c r="L1237" s="10" t="str">
        <f t="shared" si="211"/>
        <v>43,55</v>
      </c>
      <c r="M1237" s="10" t="str">
        <f t="shared" si="204"/>
        <v>573.5,1.1</v>
      </c>
    </row>
    <row r="1238" spans="4:13" x14ac:dyDescent="0.3">
      <c r="D1238" s="10">
        <v>1234</v>
      </c>
      <c r="E1238" t="str">
        <f t="shared" si="205"/>
        <v>귀살 베기</v>
      </c>
      <c r="F1238">
        <f t="shared" si="207"/>
        <v>60</v>
      </c>
      <c r="G1238">
        <f t="shared" si="208"/>
        <v>154.69999999999916</v>
      </c>
      <c r="H1238" t="str">
        <f t="shared" si="206"/>
        <v>신수 베기</v>
      </c>
      <c r="I1238">
        <f t="shared" si="209"/>
        <v>42</v>
      </c>
      <c r="J1238">
        <f t="shared" si="210"/>
        <v>23450</v>
      </c>
      <c r="K1238" s="10">
        <v>1234</v>
      </c>
      <c r="L1238" s="10" t="str">
        <f t="shared" si="211"/>
        <v>60,42</v>
      </c>
      <c r="M1238" s="10" t="str">
        <f t="shared" si="204"/>
        <v>1.55,234.5</v>
      </c>
    </row>
    <row r="1239" spans="4:13" x14ac:dyDescent="0.3">
      <c r="D1239" s="10">
        <v>1235</v>
      </c>
      <c r="E1239" t="str">
        <f t="shared" si="205"/>
        <v>지옥 베기</v>
      </c>
      <c r="F1239">
        <f t="shared" si="207"/>
        <v>35</v>
      </c>
      <c r="G1239">
        <f t="shared" si="208"/>
        <v>544000</v>
      </c>
      <c r="H1239" t="str">
        <f t="shared" si="206"/>
        <v>신선 베기</v>
      </c>
      <c r="I1239">
        <f t="shared" si="209"/>
        <v>54</v>
      </c>
      <c r="J1239">
        <f t="shared" si="210"/>
        <v>669</v>
      </c>
      <c r="K1239" s="10">
        <v>1235</v>
      </c>
      <c r="L1239" s="10" t="str">
        <f t="shared" si="211"/>
        <v>35,54</v>
      </c>
      <c r="M1239" s="10" t="str">
        <f t="shared" si="204"/>
        <v>5440,6.69</v>
      </c>
    </row>
    <row r="1240" spans="4:13" x14ac:dyDescent="0.3">
      <c r="D1240" s="10">
        <v>1236</v>
      </c>
      <c r="E1240" t="str">
        <f t="shared" si="205"/>
        <v>천상 베기</v>
      </c>
      <c r="F1240">
        <f t="shared" si="207"/>
        <v>36</v>
      </c>
      <c r="G1240">
        <f t="shared" si="208"/>
        <v>277000</v>
      </c>
      <c r="H1240" t="str">
        <f t="shared" si="206"/>
        <v>심연 베기</v>
      </c>
      <c r="I1240">
        <f t="shared" si="209"/>
        <v>50</v>
      </c>
      <c r="J1240">
        <f t="shared" si="210"/>
        <v>8110</v>
      </c>
      <c r="K1240" s="10">
        <v>1236</v>
      </c>
      <c r="L1240" s="10" t="str">
        <f t="shared" si="211"/>
        <v>36,50</v>
      </c>
      <c r="M1240" s="10" t="str">
        <f t="shared" si="204"/>
        <v>2770,81.1</v>
      </c>
    </row>
    <row r="1241" spans="4:13" x14ac:dyDescent="0.3">
      <c r="D1241" s="10">
        <v>1237</v>
      </c>
      <c r="E1241" t="str">
        <f t="shared" si="205"/>
        <v>귀신 베기</v>
      </c>
      <c r="F1241">
        <f t="shared" si="207"/>
        <v>39</v>
      </c>
      <c r="G1241">
        <f t="shared" si="208"/>
        <v>167200</v>
      </c>
      <c r="H1241" t="str">
        <f t="shared" si="206"/>
        <v>섬광 베기</v>
      </c>
      <c r="I1241">
        <f t="shared" si="209"/>
        <v>47</v>
      </c>
      <c r="J1241">
        <f t="shared" si="210"/>
        <v>27200</v>
      </c>
      <c r="K1241" s="10">
        <v>1237</v>
      </c>
      <c r="L1241" s="10" t="str">
        <f t="shared" si="211"/>
        <v>39,47</v>
      </c>
      <c r="M1241" s="10" t="str">
        <f t="shared" si="204"/>
        <v>1672,272</v>
      </c>
    </row>
    <row r="1242" spans="4:13" x14ac:dyDescent="0.3">
      <c r="D1242" s="10">
        <v>1238</v>
      </c>
      <c r="E1242" t="str">
        <f t="shared" si="205"/>
        <v>금강 베기</v>
      </c>
      <c r="F1242">
        <f t="shared" si="207"/>
        <v>43</v>
      </c>
      <c r="G1242">
        <f t="shared" si="208"/>
        <v>57400</v>
      </c>
      <c r="H1242" t="str">
        <f t="shared" si="206"/>
        <v>태극 베기</v>
      </c>
      <c r="I1242">
        <f t="shared" si="209"/>
        <v>55</v>
      </c>
      <c r="J1242">
        <f t="shared" si="210"/>
        <v>109.8</v>
      </c>
      <c r="K1242" s="10">
        <v>1238</v>
      </c>
      <c r="L1242" s="10" t="str">
        <f t="shared" si="211"/>
        <v>43,55</v>
      </c>
      <c r="M1242" s="10" t="str">
        <f t="shared" si="204"/>
        <v>574,1.1</v>
      </c>
    </row>
    <row r="1243" spans="4:13" x14ac:dyDescent="0.3">
      <c r="D1243" s="10">
        <v>1239</v>
      </c>
      <c r="E1243" t="str">
        <f t="shared" si="205"/>
        <v>귀살 베기</v>
      </c>
      <c r="F1243">
        <f t="shared" si="207"/>
        <v>60</v>
      </c>
      <c r="G1243">
        <f t="shared" si="208"/>
        <v>154.79999999999916</v>
      </c>
      <c r="H1243" t="str">
        <f t="shared" si="206"/>
        <v>흉수 베기</v>
      </c>
      <c r="I1243">
        <f t="shared" si="209"/>
        <v>46</v>
      </c>
      <c r="J1243">
        <f t="shared" si="210"/>
        <v>2300</v>
      </c>
      <c r="K1243" s="10">
        <v>1239</v>
      </c>
      <c r="L1243" s="10" t="str">
        <f t="shared" si="211"/>
        <v>60,46</v>
      </c>
      <c r="M1243" s="10" t="str">
        <f t="shared" si="204"/>
        <v>1.55,23</v>
      </c>
    </row>
    <row r="1244" spans="4:13" x14ac:dyDescent="0.3">
      <c r="D1244" s="10">
        <v>1240</v>
      </c>
      <c r="E1244" t="str">
        <f t="shared" si="205"/>
        <v>지옥 베기</v>
      </c>
      <c r="F1244">
        <f t="shared" si="207"/>
        <v>35</v>
      </c>
      <c r="G1244">
        <f t="shared" si="208"/>
        <v>544500</v>
      </c>
      <c r="H1244" t="str">
        <f t="shared" si="206"/>
        <v>신선 베기</v>
      </c>
      <c r="I1244">
        <f t="shared" si="209"/>
        <v>54</v>
      </c>
      <c r="J1244">
        <f t="shared" si="210"/>
        <v>669.5</v>
      </c>
      <c r="K1244" s="10">
        <v>1240</v>
      </c>
      <c r="L1244" s="10" t="str">
        <f t="shared" si="211"/>
        <v>35,54</v>
      </c>
      <c r="M1244" s="10" t="str">
        <f t="shared" si="204"/>
        <v>5445,6.7</v>
      </c>
    </row>
    <row r="1245" spans="4:13" x14ac:dyDescent="0.3">
      <c r="D1245" s="10">
        <v>1241</v>
      </c>
      <c r="E1245" t="str">
        <f t="shared" si="205"/>
        <v>천상 베기</v>
      </c>
      <c r="F1245">
        <f t="shared" si="207"/>
        <v>36</v>
      </c>
      <c r="G1245">
        <f t="shared" si="208"/>
        <v>277250</v>
      </c>
      <c r="H1245" t="str">
        <f t="shared" si="206"/>
        <v>심연 베기</v>
      </c>
      <c r="I1245">
        <f t="shared" si="209"/>
        <v>50</v>
      </c>
      <c r="J1245">
        <f t="shared" si="210"/>
        <v>8117.5</v>
      </c>
      <c r="K1245" s="10">
        <v>1241</v>
      </c>
      <c r="L1245" s="10" t="str">
        <f t="shared" si="211"/>
        <v>36,50</v>
      </c>
      <c r="M1245" s="10" t="str">
        <f t="shared" si="204"/>
        <v>2772.5,81.18</v>
      </c>
    </row>
    <row r="1246" spans="4:13" x14ac:dyDescent="0.3">
      <c r="D1246" s="10">
        <v>1242</v>
      </c>
      <c r="E1246" t="str">
        <f t="shared" si="205"/>
        <v>귀신 베기</v>
      </c>
      <c r="F1246">
        <f t="shared" si="207"/>
        <v>39</v>
      </c>
      <c r="G1246">
        <f t="shared" si="208"/>
        <v>167350</v>
      </c>
      <c r="H1246" t="str">
        <f t="shared" si="206"/>
        <v>섬광 베기</v>
      </c>
      <c r="I1246">
        <f t="shared" si="209"/>
        <v>47</v>
      </c>
      <c r="J1246">
        <f t="shared" si="210"/>
        <v>27225</v>
      </c>
      <c r="K1246" s="10">
        <v>1242</v>
      </c>
      <c r="L1246" s="10" t="str">
        <f t="shared" si="211"/>
        <v>39,47</v>
      </c>
      <c r="M1246" s="10" t="str">
        <f t="shared" si="204"/>
        <v>1673.5,272.25</v>
      </c>
    </row>
    <row r="1247" spans="4:13" x14ac:dyDescent="0.3">
      <c r="D1247" s="10">
        <v>1243</v>
      </c>
      <c r="E1247" t="str">
        <f t="shared" si="205"/>
        <v>금강 베기</v>
      </c>
      <c r="F1247">
        <f t="shared" si="207"/>
        <v>43</v>
      </c>
      <c r="G1247">
        <f t="shared" si="208"/>
        <v>57450</v>
      </c>
      <c r="H1247" t="str">
        <f t="shared" si="206"/>
        <v>태극 베기</v>
      </c>
      <c r="I1247">
        <f t="shared" si="209"/>
        <v>55</v>
      </c>
      <c r="J1247">
        <f t="shared" si="210"/>
        <v>109.9</v>
      </c>
      <c r="K1247" s="10">
        <v>1243</v>
      </c>
      <c r="L1247" s="10" t="str">
        <f t="shared" si="211"/>
        <v>43,55</v>
      </c>
      <c r="M1247" s="10" t="str">
        <f t="shared" si="204"/>
        <v>574.5,1.1</v>
      </c>
    </row>
    <row r="1248" spans="4:13" x14ac:dyDescent="0.3">
      <c r="D1248" s="10">
        <v>1244</v>
      </c>
      <c r="E1248" t="str">
        <f t="shared" si="205"/>
        <v>귀살 베기</v>
      </c>
      <c r="F1248">
        <f t="shared" si="207"/>
        <v>60</v>
      </c>
      <c r="G1248">
        <f t="shared" si="208"/>
        <v>154.89999999999915</v>
      </c>
      <c r="H1248" t="str">
        <f t="shared" si="206"/>
        <v>천구 베기</v>
      </c>
      <c r="I1248">
        <f t="shared" si="209"/>
        <v>61</v>
      </c>
      <c r="J1248">
        <f t="shared" si="210"/>
        <v>100</v>
      </c>
      <c r="K1248" s="10">
        <v>1244</v>
      </c>
      <c r="L1248" s="10" t="str">
        <f t="shared" si="211"/>
        <v>60,61</v>
      </c>
      <c r="M1248" s="10" t="str">
        <f t="shared" si="204"/>
        <v>1.55,1</v>
      </c>
    </row>
    <row r="1249" spans="4:13" x14ac:dyDescent="0.3">
      <c r="D1249" s="10">
        <v>1245</v>
      </c>
      <c r="E1249" t="str">
        <f t="shared" si="205"/>
        <v>지옥 베기</v>
      </c>
      <c r="F1249">
        <f t="shared" si="207"/>
        <v>35</v>
      </c>
      <c r="G1249">
        <f t="shared" si="208"/>
        <v>545000</v>
      </c>
      <c r="H1249" t="str">
        <f t="shared" si="206"/>
        <v>신선 베기</v>
      </c>
      <c r="I1249">
        <f t="shared" si="209"/>
        <v>54</v>
      </c>
      <c r="J1249">
        <f t="shared" si="210"/>
        <v>670</v>
      </c>
      <c r="K1249" s="10">
        <v>1245</v>
      </c>
      <c r="L1249" s="10" t="str">
        <f t="shared" si="211"/>
        <v>35,54</v>
      </c>
      <c r="M1249" s="10" t="str">
        <f t="shared" si="204"/>
        <v>5450,6.7</v>
      </c>
    </row>
    <row r="1250" spans="4:13" x14ac:dyDescent="0.3">
      <c r="D1250" s="10">
        <v>1246</v>
      </c>
      <c r="E1250" t="str">
        <f t="shared" si="205"/>
        <v>천상 베기</v>
      </c>
      <c r="F1250">
        <f t="shared" si="207"/>
        <v>36</v>
      </c>
      <c r="G1250">
        <f t="shared" si="208"/>
        <v>277500</v>
      </c>
      <c r="H1250" t="str">
        <f t="shared" si="206"/>
        <v>심연 베기</v>
      </c>
      <c r="I1250">
        <f t="shared" si="209"/>
        <v>50</v>
      </c>
      <c r="J1250">
        <f t="shared" si="210"/>
        <v>8125</v>
      </c>
      <c r="K1250" s="10">
        <v>1246</v>
      </c>
      <c r="L1250" s="10" t="str">
        <f t="shared" si="211"/>
        <v>36,50</v>
      </c>
      <c r="M1250" s="10" t="str">
        <f t="shared" si="204"/>
        <v>2775,81.25</v>
      </c>
    </row>
    <row r="1251" spans="4:13" x14ac:dyDescent="0.3">
      <c r="D1251" s="10">
        <v>1247</v>
      </c>
      <c r="E1251" t="str">
        <f t="shared" si="205"/>
        <v>귀신 베기</v>
      </c>
      <c r="F1251">
        <f t="shared" si="207"/>
        <v>39</v>
      </c>
      <c r="G1251">
        <f t="shared" si="208"/>
        <v>167500</v>
      </c>
      <c r="H1251" t="str">
        <f t="shared" si="206"/>
        <v>섬광 베기</v>
      </c>
      <c r="I1251">
        <f t="shared" si="209"/>
        <v>47</v>
      </c>
      <c r="J1251">
        <f t="shared" si="210"/>
        <v>27250</v>
      </c>
      <c r="K1251" s="10">
        <v>1247</v>
      </c>
      <c r="L1251" s="10" t="str">
        <f t="shared" si="211"/>
        <v>39,47</v>
      </c>
      <c r="M1251" s="10" t="str">
        <f t="shared" si="204"/>
        <v>1675,272.5</v>
      </c>
    </row>
    <row r="1252" spans="4:13" x14ac:dyDescent="0.3">
      <c r="D1252" s="10">
        <v>1248</v>
      </c>
      <c r="E1252" t="str">
        <f t="shared" si="205"/>
        <v>금강 베기</v>
      </c>
      <c r="F1252">
        <f t="shared" si="207"/>
        <v>43</v>
      </c>
      <c r="G1252">
        <f t="shared" si="208"/>
        <v>57500</v>
      </c>
      <c r="H1252" t="str">
        <f t="shared" si="206"/>
        <v>태극 베기</v>
      </c>
      <c r="I1252">
        <f t="shared" si="209"/>
        <v>55</v>
      </c>
      <c r="J1252">
        <f t="shared" si="210"/>
        <v>110</v>
      </c>
      <c r="K1252" s="10">
        <v>1248</v>
      </c>
      <c r="L1252" s="10" t="str">
        <f t="shared" si="211"/>
        <v>43,55</v>
      </c>
      <c r="M1252" s="10" t="str">
        <f t="shared" si="204"/>
        <v>575,1.1</v>
      </c>
    </row>
    <row r="1253" spans="4:13" x14ac:dyDescent="0.3">
      <c r="D1253" s="10">
        <v>1249</v>
      </c>
      <c r="E1253" t="str">
        <f t="shared" si="205"/>
        <v>귀살 베기</v>
      </c>
      <c r="F1253">
        <f t="shared" si="207"/>
        <v>60</v>
      </c>
      <c r="G1253">
        <f t="shared" si="208"/>
        <v>154.99999999999915</v>
      </c>
      <c r="H1253" t="str">
        <f t="shared" si="206"/>
        <v>신수 베기</v>
      </c>
      <c r="I1253">
        <f t="shared" si="209"/>
        <v>42</v>
      </c>
      <c r="J1253">
        <f t="shared" si="210"/>
        <v>23500</v>
      </c>
      <c r="K1253" s="10">
        <v>1249</v>
      </c>
      <c r="L1253" s="10" t="str">
        <f t="shared" si="211"/>
        <v>60,42</v>
      </c>
      <c r="M1253" s="10" t="str">
        <f t="shared" si="204"/>
        <v>1.55,235</v>
      </c>
    </row>
    <row r="1254" spans="4:13" x14ac:dyDescent="0.3">
      <c r="D1254" s="10">
        <v>1250</v>
      </c>
      <c r="E1254" t="str">
        <f t="shared" si="205"/>
        <v>지옥 베기</v>
      </c>
      <c r="F1254">
        <f t="shared" si="207"/>
        <v>35</v>
      </c>
      <c r="G1254">
        <f t="shared" si="208"/>
        <v>545500</v>
      </c>
      <c r="H1254" t="str">
        <f t="shared" si="206"/>
        <v>신선 베기</v>
      </c>
      <c r="I1254">
        <f t="shared" si="209"/>
        <v>54</v>
      </c>
      <c r="J1254">
        <f t="shared" si="210"/>
        <v>670.5</v>
      </c>
      <c r="K1254" s="10">
        <v>1250</v>
      </c>
      <c r="L1254" s="10" t="str">
        <f t="shared" si="211"/>
        <v>35,54</v>
      </c>
      <c r="M1254" s="10" t="str">
        <f t="shared" si="204"/>
        <v>5455,6.71</v>
      </c>
    </row>
    <row r="1255" spans="4:13" x14ac:dyDescent="0.3">
      <c r="D1255" s="10">
        <v>1251</v>
      </c>
      <c r="E1255" t="str">
        <f t="shared" si="205"/>
        <v>천상 베기</v>
      </c>
      <c r="F1255">
        <f t="shared" si="207"/>
        <v>36</v>
      </c>
      <c r="G1255">
        <f t="shared" si="208"/>
        <v>277750</v>
      </c>
      <c r="H1255" t="str">
        <f t="shared" si="206"/>
        <v>심연 베기</v>
      </c>
      <c r="I1255">
        <f t="shared" si="209"/>
        <v>50</v>
      </c>
      <c r="J1255">
        <f t="shared" si="210"/>
        <v>8132.5</v>
      </c>
      <c r="K1255" s="10">
        <v>1251</v>
      </c>
      <c r="L1255" s="10" t="str">
        <f t="shared" si="211"/>
        <v>36,50</v>
      </c>
      <c r="M1255" s="10" t="str">
        <f t="shared" si="204"/>
        <v>2777.5,81.33</v>
      </c>
    </row>
    <row r="1256" spans="4:13" x14ac:dyDescent="0.3">
      <c r="D1256" s="10">
        <v>1252</v>
      </c>
      <c r="E1256" t="str">
        <f t="shared" si="205"/>
        <v>귀신 베기</v>
      </c>
      <c r="F1256">
        <f t="shared" si="207"/>
        <v>39</v>
      </c>
      <c r="G1256">
        <f t="shared" si="208"/>
        <v>167650</v>
      </c>
      <c r="H1256" t="str">
        <f t="shared" si="206"/>
        <v>섬광 베기</v>
      </c>
      <c r="I1256">
        <f t="shared" si="209"/>
        <v>47</v>
      </c>
      <c r="J1256">
        <f t="shared" si="210"/>
        <v>27275</v>
      </c>
      <c r="K1256" s="10">
        <v>1252</v>
      </c>
      <c r="L1256" s="10" t="str">
        <f t="shared" si="211"/>
        <v>39,47</v>
      </c>
      <c r="M1256" s="10" t="str">
        <f t="shared" si="204"/>
        <v>1676.5,272.75</v>
      </c>
    </row>
    <row r="1257" spans="4:13" x14ac:dyDescent="0.3">
      <c r="D1257" s="10">
        <v>1253</v>
      </c>
      <c r="E1257" t="str">
        <f t="shared" si="205"/>
        <v>금강 베기</v>
      </c>
      <c r="F1257">
        <f t="shared" si="207"/>
        <v>43</v>
      </c>
      <c r="G1257">
        <f t="shared" si="208"/>
        <v>57550</v>
      </c>
      <c r="H1257" t="str">
        <f t="shared" si="206"/>
        <v>태극 베기</v>
      </c>
      <c r="I1257">
        <f t="shared" si="209"/>
        <v>55</v>
      </c>
      <c r="J1257">
        <f t="shared" si="210"/>
        <v>110.1</v>
      </c>
      <c r="K1257" s="10">
        <v>1253</v>
      </c>
      <c r="L1257" s="10" t="str">
        <f t="shared" si="211"/>
        <v>43,55</v>
      </c>
      <c r="M1257" s="10" t="str">
        <f t="shared" si="204"/>
        <v>575.5,1.11</v>
      </c>
    </row>
    <row r="1258" spans="4:13" x14ac:dyDescent="0.3">
      <c r="D1258" s="10">
        <v>1254</v>
      </c>
      <c r="E1258" t="str">
        <f t="shared" si="205"/>
        <v>귀살 베기</v>
      </c>
      <c r="F1258">
        <f t="shared" si="207"/>
        <v>60</v>
      </c>
      <c r="G1258">
        <f t="shared" si="208"/>
        <v>155.09999999999914</v>
      </c>
      <c r="H1258" t="str">
        <f t="shared" si="206"/>
        <v>흉수 베기</v>
      </c>
      <c r="I1258">
        <f t="shared" si="209"/>
        <v>46</v>
      </c>
      <c r="J1258">
        <f t="shared" si="210"/>
        <v>2305</v>
      </c>
      <c r="K1258" s="10">
        <v>1254</v>
      </c>
      <c r="L1258" s="10" t="str">
        <f t="shared" si="211"/>
        <v>60,46</v>
      </c>
      <c r="M1258" s="10" t="str">
        <f t="shared" si="204"/>
        <v>1.56,23.05</v>
      </c>
    </row>
    <row r="1259" spans="4:13" x14ac:dyDescent="0.3">
      <c r="D1259" s="10">
        <v>1255</v>
      </c>
      <c r="E1259" t="str">
        <f t="shared" si="205"/>
        <v>지옥 베기</v>
      </c>
      <c r="F1259">
        <f t="shared" si="207"/>
        <v>35</v>
      </c>
      <c r="G1259">
        <f t="shared" si="208"/>
        <v>546000</v>
      </c>
      <c r="H1259" t="str">
        <f t="shared" si="206"/>
        <v>신선 베기</v>
      </c>
      <c r="I1259">
        <f t="shared" si="209"/>
        <v>54</v>
      </c>
      <c r="J1259">
        <f t="shared" si="210"/>
        <v>671</v>
      </c>
      <c r="K1259" s="10">
        <v>1255</v>
      </c>
      <c r="L1259" s="10" t="str">
        <f t="shared" si="211"/>
        <v>35,54</v>
      </c>
      <c r="M1259" s="10" t="str">
        <f t="shared" ref="M1259:M1322" si="212">IF(H1259=0,ROUNDUP(G1259/100,2)&amp;","&amp;0,ROUNDUP(G1259/100,2)&amp;","&amp;ROUNDUP(J1259/100,2))</f>
        <v>5460,6.71</v>
      </c>
    </row>
    <row r="1260" spans="4:13" x14ac:dyDescent="0.3">
      <c r="D1260" s="10">
        <v>1256</v>
      </c>
      <c r="E1260" t="str">
        <f t="shared" si="205"/>
        <v>천상 베기</v>
      </c>
      <c r="F1260">
        <f t="shared" si="207"/>
        <v>36</v>
      </c>
      <c r="G1260">
        <f t="shared" si="208"/>
        <v>278000</v>
      </c>
      <c r="H1260" t="str">
        <f t="shared" si="206"/>
        <v>심연 베기</v>
      </c>
      <c r="I1260">
        <f t="shared" si="209"/>
        <v>50</v>
      </c>
      <c r="J1260">
        <f t="shared" si="210"/>
        <v>8140</v>
      </c>
      <c r="K1260" s="10">
        <v>1256</v>
      </c>
      <c r="L1260" s="10" t="str">
        <f t="shared" si="211"/>
        <v>36,50</v>
      </c>
      <c r="M1260" s="10" t="str">
        <f t="shared" si="212"/>
        <v>2780,81.4</v>
      </c>
    </row>
    <row r="1261" spans="4:13" x14ac:dyDescent="0.3">
      <c r="D1261" s="10">
        <v>1257</v>
      </c>
      <c r="E1261" t="str">
        <f t="shared" si="205"/>
        <v>귀신 베기</v>
      </c>
      <c r="F1261">
        <f t="shared" si="207"/>
        <v>39</v>
      </c>
      <c r="G1261">
        <f t="shared" si="208"/>
        <v>167800</v>
      </c>
      <c r="H1261" t="str">
        <f t="shared" si="206"/>
        <v>섬광 베기</v>
      </c>
      <c r="I1261">
        <f t="shared" si="209"/>
        <v>47</v>
      </c>
      <c r="J1261">
        <f t="shared" si="210"/>
        <v>27300</v>
      </c>
      <c r="K1261" s="10">
        <v>1257</v>
      </c>
      <c r="L1261" s="10" t="str">
        <f t="shared" si="211"/>
        <v>39,47</v>
      </c>
      <c r="M1261" s="10" t="str">
        <f t="shared" si="212"/>
        <v>1678,273</v>
      </c>
    </row>
    <row r="1262" spans="4:13" x14ac:dyDescent="0.3">
      <c r="D1262" s="10">
        <v>1258</v>
      </c>
      <c r="E1262" t="str">
        <f t="shared" si="205"/>
        <v>금강 베기</v>
      </c>
      <c r="F1262">
        <f t="shared" si="207"/>
        <v>43</v>
      </c>
      <c r="G1262">
        <f t="shared" si="208"/>
        <v>57600</v>
      </c>
      <c r="H1262" t="str">
        <f t="shared" si="206"/>
        <v>태극 베기</v>
      </c>
      <c r="I1262">
        <f t="shared" si="209"/>
        <v>55</v>
      </c>
      <c r="J1262">
        <f t="shared" si="210"/>
        <v>110.2</v>
      </c>
      <c r="K1262" s="10">
        <v>1258</v>
      </c>
      <c r="L1262" s="10" t="str">
        <f t="shared" si="211"/>
        <v>43,55</v>
      </c>
      <c r="M1262" s="10" t="str">
        <f t="shared" si="212"/>
        <v>576,1.11</v>
      </c>
    </row>
    <row r="1263" spans="4:13" x14ac:dyDescent="0.3">
      <c r="D1263" s="10">
        <v>1259</v>
      </c>
      <c r="E1263" t="str">
        <f t="shared" si="205"/>
        <v>귀살 베기</v>
      </c>
      <c r="F1263">
        <f t="shared" si="207"/>
        <v>60</v>
      </c>
      <c r="G1263">
        <f t="shared" si="208"/>
        <v>155.19999999999914</v>
      </c>
      <c r="H1263" t="str">
        <f t="shared" si="206"/>
        <v>천구 베기</v>
      </c>
      <c r="I1263">
        <f t="shared" si="209"/>
        <v>61</v>
      </c>
      <c r="J1263">
        <f t="shared" si="210"/>
        <v>100.25</v>
      </c>
      <c r="K1263" s="10">
        <v>1259</v>
      </c>
      <c r="L1263" s="10" t="str">
        <f t="shared" si="211"/>
        <v>60,61</v>
      </c>
      <c r="M1263" s="10" t="str">
        <f t="shared" si="212"/>
        <v>1.56,1.01</v>
      </c>
    </row>
    <row r="1264" spans="4:13" x14ac:dyDescent="0.3">
      <c r="D1264" s="10">
        <v>1260</v>
      </c>
      <c r="E1264" t="str">
        <f t="shared" si="205"/>
        <v>지옥 베기</v>
      </c>
      <c r="F1264">
        <f t="shared" si="207"/>
        <v>35</v>
      </c>
      <c r="G1264">
        <f t="shared" si="208"/>
        <v>546500</v>
      </c>
      <c r="H1264" t="str">
        <f t="shared" si="206"/>
        <v>신선 베기</v>
      </c>
      <c r="I1264">
        <f t="shared" si="209"/>
        <v>54</v>
      </c>
      <c r="J1264">
        <f t="shared" si="210"/>
        <v>671.5</v>
      </c>
      <c r="K1264" s="10">
        <v>1260</v>
      </c>
      <c r="L1264" s="10" t="str">
        <f t="shared" si="211"/>
        <v>35,54</v>
      </c>
      <c r="M1264" s="10" t="str">
        <f t="shared" si="212"/>
        <v>5465,6.72</v>
      </c>
    </row>
    <row r="1265" spans="4:13" x14ac:dyDescent="0.3">
      <c r="D1265" s="10">
        <v>1261</v>
      </c>
      <c r="E1265" t="str">
        <f t="shared" si="205"/>
        <v>천상 베기</v>
      </c>
      <c r="F1265">
        <f t="shared" si="207"/>
        <v>36</v>
      </c>
      <c r="G1265">
        <f t="shared" si="208"/>
        <v>278250</v>
      </c>
      <c r="H1265" t="str">
        <f t="shared" si="206"/>
        <v>심연 베기</v>
      </c>
      <c r="I1265">
        <f t="shared" si="209"/>
        <v>50</v>
      </c>
      <c r="J1265">
        <f t="shared" si="210"/>
        <v>8147.5</v>
      </c>
      <c r="K1265" s="10">
        <v>1261</v>
      </c>
      <c r="L1265" s="10" t="str">
        <f t="shared" si="211"/>
        <v>36,50</v>
      </c>
      <c r="M1265" s="10" t="str">
        <f t="shared" si="212"/>
        <v>2782.5,81.48</v>
      </c>
    </row>
    <row r="1266" spans="4:13" x14ac:dyDescent="0.3">
      <c r="D1266" s="10">
        <v>1262</v>
      </c>
      <c r="E1266" t="str">
        <f t="shared" si="205"/>
        <v>귀신 베기</v>
      </c>
      <c r="F1266">
        <f t="shared" si="207"/>
        <v>39</v>
      </c>
      <c r="G1266">
        <f t="shared" si="208"/>
        <v>167950</v>
      </c>
      <c r="H1266" t="str">
        <f t="shared" si="206"/>
        <v>섬광 베기</v>
      </c>
      <c r="I1266">
        <f t="shared" si="209"/>
        <v>47</v>
      </c>
      <c r="J1266">
        <f t="shared" si="210"/>
        <v>27325</v>
      </c>
      <c r="K1266" s="10">
        <v>1262</v>
      </c>
      <c r="L1266" s="10" t="str">
        <f t="shared" si="211"/>
        <v>39,47</v>
      </c>
      <c r="M1266" s="10" t="str">
        <f t="shared" si="212"/>
        <v>1679.5,273.25</v>
      </c>
    </row>
    <row r="1267" spans="4:13" x14ac:dyDescent="0.3">
      <c r="D1267" s="10">
        <v>1263</v>
      </c>
      <c r="E1267" t="str">
        <f t="shared" si="205"/>
        <v>금강 베기</v>
      </c>
      <c r="F1267">
        <f t="shared" si="207"/>
        <v>43</v>
      </c>
      <c r="G1267">
        <f t="shared" si="208"/>
        <v>57650</v>
      </c>
      <c r="H1267" t="str">
        <f t="shared" si="206"/>
        <v>태극 베기</v>
      </c>
      <c r="I1267">
        <f t="shared" si="209"/>
        <v>55</v>
      </c>
      <c r="J1267">
        <f t="shared" si="210"/>
        <v>110.3</v>
      </c>
      <c r="K1267" s="10">
        <v>1263</v>
      </c>
      <c r="L1267" s="10" t="str">
        <f t="shared" si="211"/>
        <v>43,55</v>
      </c>
      <c r="M1267" s="10" t="str">
        <f t="shared" si="212"/>
        <v>576.5,1.11</v>
      </c>
    </row>
    <row r="1268" spans="4:13" x14ac:dyDescent="0.3">
      <c r="D1268" s="10">
        <v>1264</v>
      </c>
      <c r="E1268" t="str">
        <f t="shared" si="205"/>
        <v>귀살 베기</v>
      </c>
      <c r="F1268">
        <f t="shared" si="207"/>
        <v>60</v>
      </c>
      <c r="G1268">
        <f t="shared" si="208"/>
        <v>155.29999999999913</v>
      </c>
      <c r="H1268" t="str">
        <f t="shared" si="206"/>
        <v>신수 베기</v>
      </c>
      <c r="I1268">
        <f t="shared" si="209"/>
        <v>42</v>
      </c>
      <c r="J1268">
        <f t="shared" si="210"/>
        <v>23550</v>
      </c>
      <c r="K1268" s="10">
        <v>1264</v>
      </c>
      <c r="L1268" s="10" t="str">
        <f t="shared" si="211"/>
        <v>60,42</v>
      </c>
      <c r="M1268" s="10" t="str">
        <f t="shared" si="212"/>
        <v>1.56,235.5</v>
      </c>
    </row>
    <row r="1269" spans="4:13" x14ac:dyDescent="0.3">
      <c r="D1269" s="10">
        <v>1265</v>
      </c>
      <c r="E1269" t="str">
        <f t="shared" si="205"/>
        <v>지옥 베기</v>
      </c>
      <c r="F1269">
        <f t="shared" si="207"/>
        <v>35</v>
      </c>
      <c r="G1269">
        <f t="shared" si="208"/>
        <v>547000</v>
      </c>
      <c r="H1269" t="str">
        <f t="shared" si="206"/>
        <v>신선 베기</v>
      </c>
      <c r="I1269">
        <f t="shared" si="209"/>
        <v>54</v>
      </c>
      <c r="J1269">
        <f t="shared" si="210"/>
        <v>672</v>
      </c>
      <c r="K1269" s="10">
        <v>1265</v>
      </c>
      <c r="L1269" s="10" t="str">
        <f t="shared" si="211"/>
        <v>35,54</v>
      </c>
      <c r="M1269" s="10" t="str">
        <f t="shared" si="212"/>
        <v>5470,6.72</v>
      </c>
    </row>
    <row r="1270" spans="4:13" x14ac:dyDescent="0.3">
      <c r="D1270" s="10">
        <v>1266</v>
      </c>
      <c r="E1270" t="str">
        <f t="shared" si="205"/>
        <v>천상 베기</v>
      </c>
      <c r="F1270">
        <f t="shared" si="207"/>
        <v>36</v>
      </c>
      <c r="G1270">
        <f t="shared" si="208"/>
        <v>278500</v>
      </c>
      <c r="H1270" t="str">
        <f t="shared" si="206"/>
        <v>심연 베기</v>
      </c>
      <c r="I1270">
        <f t="shared" si="209"/>
        <v>50</v>
      </c>
      <c r="J1270">
        <f t="shared" si="210"/>
        <v>8155</v>
      </c>
      <c r="K1270" s="10">
        <v>1266</v>
      </c>
      <c r="L1270" s="10" t="str">
        <f t="shared" si="211"/>
        <v>36,50</v>
      </c>
      <c r="M1270" s="10" t="str">
        <f t="shared" si="212"/>
        <v>2785,81.55</v>
      </c>
    </row>
    <row r="1271" spans="4:13" x14ac:dyDescent="0.3">
      <c r="D1271" s="10">
        <v>1267</v>
      </c>
      <c r="E1271" t="str">
        <f t="shared" ref="E1271:E1334" si="213">E1266</f>
        <v>귀신 베기</v>
      </c>
      <c r="F1271">
        <f t="shared" si="207"/>
        <v>39</v>
      </c>
      <c r="G1271">
        <f t="shared" si="208"/>
        <v>168100</v>
      </c>
      <c r="H1271" t="str">
        <f t="shared" si="206"/>
        <v>섬광 베기</v>
      </c>
      <c r="I1271">
        <f t="shared" si="209"/>
        <v>47</v>
      </c>
      <c r="J1271">
        <f t="shared" si="210"/>
        <v>27350</v>
      </c>
      <c r="K1271" s="10">
        <v>1267</v>
      </c>
      <c r="L1271" s="10" t="str">
        <f t="shared" si="211"/>
        <v>39,47</v>
      </c>
      <c r="M1271" s="10" t="str">
        <f t="shared" si="212"/>
        <v>1681,273.5</v>
      </c>
    </row>
    <row r="1272" spans="4:13" x14ac:dyDescent="0.3">
      <c r="D1272" s="10">
        <v>1268</v>
      </c>
      <c r="E1272" t="str">
        <f t="shared" si="213"/>
        <v>금강 베기</v>
      </c>
      <c r="F1272">
        <f t="shared" si="207"/>
        <v>43</v>
      </c>
      <c r="G1272">
        <f t="shared" si="208"/>
        <v>57700</v>
      </c>
      <c r="H1272" t="str">
        <f t="shared" si="206"/>
        <v>태극 베기</v>
      </c>
      <c r="I1272">
        <f t="shared" si="209"/>
        <v>55</v>
      </c>
      <c r="J1272">
        <f t="shared" si="210"/>
        <v>110.4</v>
      </c>
      <c r="K1272" s="10">
        <v>1268</v>
      </c>
      <c r="L1272" s="10" t="str">
        <f t="shared" si="211"/>
        <v>43,55</v>
      </c>
      <c r="M1272" s="10" t="str">
        <f t="shared" si="212"/>
        <v>577,1.11</v>
      </c>
    </row>
    <row r="1273" spans="4:13" x14ac:dyDescent="0.3">
      <c r="D1273" s="10">
        <v>1269</v>
      </c>
      <c r="E1273" t="str">
        <f t="shared" si="213"/>
        <v>귀살 베기</v>
      </c>
      <c r="F1273">
        <f t="shared" si="207"/>
        <v>60</v>
      </c>
      <c r="G1273">
        <f t="shared" si="208"/>
        <v>155.39999999999912</v>
      </c>
      <c r="H1273" t="str">
        <f t="shared" si="206"/>
        <v>흉수 베기</v>
      </c>
      <c r="I1273">
        <f t="shared" si="209"/>
        <v>46</v>
      </c>
      <c r="J1273">
        <f t="shared" si="210"/>
        <v>2310</v>
      </c>
      <c r="K1273" s="10">
        <v>1269</v>
      </c>
      <c r="L1273" s="10" t="str">
        <f t="shared" si="211"/>
        <v>60,46</v>
      </c>
      <c r="M1273" s="10" t="str">
        <f t="shared" si="212"/>
        <v>1.56,23.1</v>
      </c>
    </row>
    <row r="1274" spans="4:13" x14ac:dyDescent="0.3">
      <c r="D1274" s="10">
        <v>1270</v>
      </c>
      <c r="E1274" t="str">
        <f t="shared" si="213"/>
        <v>지옥 베기</v>
      </c>
      <c r="F1274">
        <f t="shared" si="207"/>
        <v>35</v>
      </c>
      <c r="G1274">
        <f t="shared" si="208"/>
        <v>547500</v>
      </c>
      <c r="H1274" t="str">
        <f t="shared" si="206"/>
        <v>신선 베기</v>
      </c>
      <c r="I1274">
        <f t="shared" si="209"/>
        <v>54</v>
      </c>
      <c r="J1274">
        <f t="shared" si="210"/>
        <v>672.5</v>
      </c>
      <c r="K1274" s="10">
        <v>1270</v>
      </c>
      <c r="L1274" s="10" t="str">
        <f t="shared" si="211"/>
        <v>35,54</v>
      </c>
      <c r="M1274" s="10" t="str">
        <f t="shared" si="212"/>
        <v>5475,6.73</v>
      </c>
    </row>
    <row r="1275" spans="4:13" x14ac:dyDescent="0.3">
      <c r="D1275" s="10">
        <v>1271</v>
      </c>
      <c r="E1275" t="str">
        <f t="shared" si="213"/>
        <v>천상 베기</v>
      </c>
      <c r="F1275">
        <f t="shared" si="207"/>
        <v>36</v>
      </c>
      <c r="G1275">
        <f t="shared" si="208"/>
        <v>278750</v>
      </c>
      <c r="H1275" t="str">
        <f t="shared" si="206"/>
        <v>심연 베기</v>
      </c>
      <c r="I1275">
        <f t="shared" si="209"/>
        <v>50</v>
      </c>
      <c r="J1275">
        <f t="shared" si="210"/>
        <v>8162.5</v>
      </c>
      <c r="K1275" s="10">
        <v>1271</v>
      </c>
      <c r="L1275" s="10" t="str">
        <f t="shared" si="211"/>
        <v>36,50</v>
      </c>
      <c r="M1275" s="10" t="str">
        <f t="shared" si="212"/>
        <v>2787.5,81.63</v>
      </c>
    </row>
    <row r="1276" spans="4:13" x14ac:dyDescent="0.3">
      <c r="D1276" s="10">
        <v>1272</v>
      </c>
      <c r="E1276" t="str">
        <f t="shared" si="213"/>
        <v>귀신 베기</v>
      </c>
      <c r="F1276">
        <f t="shared" si="207"/>
        <v>39</v>
      </c>
      <c r="G1276">
        <f t="shared" si="208"/>
        <v>168250</v>
      </c>
      <c r="H1276" t="str">
        <f t="shared" si="206"/>
        <v>섬광 베기</v>
      </c>
      <c r="I1276">
        <f t="shared" si="209"/>
        <v>47</v>
      </c>
      <c r="J1276">
        <f t="shared" si="210"/>
        <v>27375</v>
      </c>
      <c r="K1276" s="10">
        <v>1272</v>
      </c>
      <c r="L1276" s="10" t="str">
        <f t="shared" si="211"/>
        <v>39,47</v>
      </c>
      <c r="M1276" s="10" t="str">
        <f t="shared" si="212"/>
        <v>1682.5,273.75</v>
      </c>
    </row>
    <row r="1277" spans="4:13" x14ac:dyDescent="0.3">
      <c r="D1277" s="10">
        <v>1273</v>
      </c>
      <c r="E1277" t="str">
        <f t="shared" si="213"/>
        <v>금강 베기</v>
      </c>
      <c r="F1277">
        <f t="shared" si="207"/>
        <v>43</v>
      </c>
      <c r="G1277">
        <f t="shared" si="208"/>
        <v>57750</v>
      </c>
      <c r="H1277" t="str">
        <f t="shared" si="206"/>
        <v>태극 베기</v>
      </c>
      <c r="I1277">
        <f t="shared" si="209"/>
        <v>55</v>
      </c>
      <c r="J1277">
        <f t="shared" si="210"/>
        <v>110.5</v>
      </c>
      <c r="K1277" s="10">
        <v>1273</v>
      </c>
      <c r="L1277" s="10" t="str">
        <f t="shared" si="211"/>
        <v>43,55</v>
      </c>
      <c r="M1277" s="10" t="str">
        <f t="shared" si="212"/>
        <v>577.5,1.11</v>
      </c>
    </row>
    <row r="1278" spans="4:13" x14ac:dyDescent="0.3">
      <c r="D1278" s="10">
        <v>1274</v>
      </c>
      <c r="E1278" t="str">
        <f t="shared" si="213"/>
        <v>귀살 베기</v>
      </c>
      <c r="F1278">
        <f t="shared" si="207"/>
        <v>60</v>
      </c>
      <c r="G1278">
        <f t="shared" si="208"/>
        <v>155.49999999999912</v>
      </c>
      <c r="H1278" t="str">
        <f t="shared" si="206"/>
        <v>천구 베기</v>
      </c>
      <c r="I1278">
        <f t="shared" si="209"/>
        <v>61</v>
      </c>
      <c r="J1278">
        <f t="shared" si="210"/>
        <v>100.5</v>
      </c>
      <c r="K1278" s="10">
        <v>1274</v>
      </c>
      <c r="L1278" s="10" t="str">
        <f t="shared" si="211"/>
        <v>60,61</v>
      </c>
      <c r="M1278" s="10" t="str">
        <f t="shared" si="212"/>
        <v>1.56,1.01</v>
      </c>
    </row>
    <row r="1279" spans="4:13" x14ac:dyDescent="0.3">
      <c r="D1279" s="10">
        <v>1275</v>
      </c>
      <c r="E1279" t="str">
        <f t="shared" si="213"/>
        <v>지옥 베기</v>
      </c>
      <c r="F1279">
        <f t="shared" si="207"/>
        <v>35</v>
      </c>
      <c r="G1279">
        <f t="shared" si="208"/>
        <v>548000</v>
      </c>
      <c r="H1279" t="str">
        <f t="shared" si="206"/>
        <v>신선 베기</v>
      </c>
      <c r="I1279">
        <f t="shared" si="209"/>
        <v>54</v>
      </c>
      <c r="J1279">
        <f t="shared" si="210"/>
        <v>673</v>
      </c>
      <c r="K1279" s="10">
        <v>1275</v>
      </c>
      <c r="L1279" s="10" t="str">
        <f t="shared" si="211"/>
        <v>35,54</v>
      </c>
      <c r="M1279" s="10" t="str">
        <f t="shared" si="212"/>
        <v>5480,6.73</v>
      </c>
    </row>
    <row r="1280" spans="4:13" x14ac:dyDescent="0.3">
      <c r="D1280" s="10">
        <v>1276</v>
      </c>
      <c r="E1280" t="str">
        <f t="shared" si="213"/>
        <v>천상 베기</v>
      </c>
      <c r="F1280">
        <f t="shared" si="207"/>
        <v>36</v>
      </c>
      <c r="G1280">
        <f t="shared" si="208"/>
        <v>279000</v>
      </c>
      <c r="H1280" t="str">
        <f t="shared" si="206"/>
        <v>심연 베기</v>
      </c>
      <c r="I1280">
        <f t="shared" si="209"/>
        <v>50</v>
      </c>
      <c r="J1280">
        <f t="shared" si="210"/>
        <v>8170</v>
      </c>
      <c r="K1280" s="10">
        <v>1276</v>
      </c>
      <c r="L1280" s="10" t="str">
        <f t="shared" si="211"/>
        <v>36,50</v>
      </c>
      <c r="M1280" s="10" t="str">
        <f t="shared" si="212"/>
        <v>2790,81.7</v>
      </c>
    </row>
    <row r="1281" spans="4:13" x14ac:dyDescent="0.3">
      <c r="D1281" s="10">
        <v>1277</v>
      </c>
      <c r="E1281" t="str">
        <f t="shared" si="213"/>
        <v>귀신 베기</v>
      </c>
      <c r="F1281">
        <f t="shared" si="207"/>
        <v>39</v>
      </c>
      <c r="G1281">
        <f t="shared" si="208"/>
        <v>168400</v>
      </c>
      <c r="H1281" t="str">
        <f t="shared" ref="H1281:H1344" si="214">H1266</f>
        <v>섬광 베기</v>
      </c>
      <c r="I1281">
        <f t="shared" si="209"/>
        <v>47</v>
      </c>
      <c r="J1281">
        <f t="shared" si="210"/>
        <v>27400</v>
      </c>
      <c r="K1281" s="10">
        <v>1277</v>
      </c>
      <c r="L1281" s="10" t="str">
        <f t="shared" si="211"/>
        <v>39,47</v>
      </c>
      <c r="M1281" s="10" t="str">
        <f t="shared" si="212"/>
        <v>1684,274</v>
      </c>
    </row>
    <row r="1282" spans="4:13" x14ac:dyDescent="0.3">
      <c r="D1282" s="10">
        <v>1278</v>
      </c>
      <c r="E1282" t="str">
        <f t="shared" si="213"/>
        <v>금강 베기</v>
      </c>
      <c r="F1282">
        <f t="shared" si="207"/>
        <v>43</v>
      </c>
      <c r="G1282">
        <f t="shared" si="208"/>
        <v>57800</v>
      </c>
      <c r="H1282" t="str">
        <f t="shared" si="214"/>
        <v>태극 베기</v>
      </c>
      <c r="I1282">
        <f t="shared" si="209"/>
        <v>55</v>
      </c>
      <c r="J1282">
        <f t="shared" si="210"/>
        <v>110.6</v>
      </c>
      <c r="K1282" s="10">
        <v>1278</v>
      </c>
      <c r="L1282" s="10" t="str">
        <f t="shared" si="211"/>
        <v>43,55</v>
      </c>
      <c r="M1282" s="10" t="str">
        <f t="shared" si="212"/>
        <v>578,1.11</v>
      </c>
    </row>
    <row r="1283" spans="4:13" x14ac:dyDescent="0.3">
      <c r="D1283" s="10">
        <v>1279</v>
      </c>
      <c r="E1283" t="str">
        <f t="shared" si="213"/>
        <v>귀살 베기</v>
      </c>
      <c r="F1283">
        <f t="shared" si="207"/>
        <v>60</v>
      </c>
      <c r="G1283">
        <f t="shared" si="208"/>
        <v>155.59999999999911</v>
      </c>
      <c r="H1283" t="str">
        <f t="shared" si="214"/>
        <v>신수 베기</v>
      </c>
      <c r="I1283">
        <f t="shared" si="209"/>
        <v>42</v>
      </c>
      <c r="J1283">
        <f t="shared" si="210"/>
        <v>23600</v>
      </c>
      <c r="K1283" s="10">
        <v>1279</v>
      </c>
      <c r="L1283" s="10" t="str">
        <f t="shared" si="211"/>
        <v>60,42</v>
      </c>
      <c r="M1283" s="10" t="str">
        <f t="shared" si="212"/>
        <v>1.56,236</v>
      </c>
    </row>
    <row r="1284" spans="4:13" x14ac:dyDescent="0.3">
      <c r="D1284" s="10">
        <v>1280</v>
      </c>
      <c r="E1284" t="str">
        <f t="shared" si="213"/>
        <v>지옥 베기</v>
      </c>
      <c r="F1284">
        <f t="shared" si="207"/>
        <v>35</v>
      </c>
      <c r="G1284">
        <f t="shared" si="208"/>
        <v>548500</v>
      </c>
      <c r="H1284" t="str">
        <f t="shared" si="214"/>
        <v>신선 베기</v>
      </c>
      <c r="I1284">
        <f t="shared" si="209"/>
        <v>54</v>
      </c>
      <c r="J1284">
        <f t="shared" si="210"/>
        <v>673.5</v>
      </c>
      <c r="K1284" s="10">
        <v>1280</v>
      </c>
      <c r="L1284" s="10" t="str">
        <f t="shared" si="211"/>
        <v>35,54</v>
      </c>
      <c r="M1284" s="10" t="str">
        <f t="shared" si="212"/>
        <v>5485,6.74</v>
      </c>
    </row>
    <row r="1285" spans="4:13" x14ac:dyDescent="0.3">
      <c r="D1285" s="10">
        <v>1281</v>
      </c>
      <c r="E1285" t="str">
        <f t="shared" si="213"/>
        <v>천상 베기</v>
      </c>
      <c r="F1285">
        <f t="shared" si="207"/>
        <v>36</v>
      </c>
      <c r="G1285">
        <f t="shared" si="208"/>
        <v>279250</v>
      </c>
      <c r="H1285" t="str">
        <f t="shared" si="214"/>
        <v>심연 베기</v>
      </c>
      <c r="I1285">
        <f t="shared" si="209"/>
        <v>50</v>
      </c>
      <c r="J1285">
        <f t="shared" si="210"/>
        <v>8177.5</v>
      </c>
      <c r="K1285" s="10">
        <v>1281</v>
      </c>
      <c r="L1285" s="10" t="str">
        <f t="shared" si="211"/>
        <v>36,50</v>
      </c>
      <c r="M1285" s="10" t="str">
        <f t="shared" si="212"/>
        <v>2792.5,81.78</v>
      </c>
    </row>
    <row r="1286" spans="4:13" x14ac:dyDescent="0.3">
      <c r="D1286" s="10">
        <v>1282</v>
      </c>
      <c r="E1286" t="str">
        <f t="shared" si="213"/>
        <v>귀신 베기</v>
      </c>
      <c r="F1286">
        <f t="shared" si="207"/>
        <v>39</v>
      </c>
      <c r="G1286">
        <f t="shared" si="208"/>
        <v>168550</v>
      </c>
      <c r="H1286" t="str">
        <f t="shared" si="214"/>
        <v>섬광 베기</v>
      </c>
      <c r="I1286">
        <f t="shared" si="209"/>
        <v>47</v>
      </c>
      <c r="J1286">
        <f t="shared" si="210"/>
        <v>27425</v>
      </c>
      <c r="K1286" s="10">
        <v>1282</v>
      </c>
      <c r="L1286" s="10" t="str">
        <f t="shared" si="211"/>
        <v>39,47</v>
      </c>
      <c r="M1286" s="10" t="str">
        <f t="shared" si="212"/>
        <v>1685.5,274.25</v>
      </c>
    </row>
    <row r="1287" spans="4:13" x14ac:dyDescent="0.3">
      <c r="D1287" s="10">
        <v>1283</v>
      </c>
      <c r="E1287" t="str">
        <f t="shared" si="213"/>
        <v>금강 베기</v>
      </c>
      <c r="F1287">
        <f t="shared" si="207"/>
        <v>43</v>
      </c>
      <c r="G1287">
        <f t="shared" si="208"/>
        <v>57850</v>
      </c>
      <c r="H1287" t="str">
        <f t="shared" si="214"/>
        <v>태극 베기</v>
      </c>
      <c r="I1287">
        <f t="shared" si="209"/>
        <v>55</v>
      </c>
      <c r="J1287">
        <f t="shared" si="210"/>
        <v>110.7</v>
      </c>
      <c r="K1287" s="10">
        <v>1283</v>
      </c>
      <c r="L1287" s="10" t="str">
        <f t="shared" si="211"/>
        <v>43,55</v>
      </c>
      <c r="M1287" s="10" t="str">
        <f t="shared" si="212"/>
        <v>578.5,1.11</v>
      </c>
    </row>
    <row r="1288" spans="4:13" x14ac:dyDescent="0.3">
      <c r="D1288" s="10">
        <v>1284</v>
      </c>
      <c r="E1288" t="str">
        <f t="shared" si="213"/>
        <v>귀살 베기</v>
      </c>
      <c r="F1288">
        <f t="shared" si="207"/>
        <v>60</v>
      </c>
      <c r="G1288">
        <f t="shared" si="208"/>
        <v>155.69999999999911</v>
      </c>
      <c r="H1288" t="str">
        <f t="shared" si="214"/>
        <v>흉수 베기</v>
      </c>
      <c r="I1288">
        <f t="shared" si="209"/>
        <v>46</v>
      </c>
      <c r="J1288">
        <f t="shared" si="210"/>
        <v>2315</v>
      </c>
      <c r="K1288" s="10">
        <v>1284</v>
      </c>
      <c r="L1288" s="10" t="str">
        <f t="shared" si="211"/>
        <v>60,46</v>
      </c>
      <c r="M1288" s="10" t="str">
        <f t="shared" si="212"/>
        <v>1.56,23.15</v>
      </c>
    </row>
    <row r="1289" spans="4:13" x14ac:dyDescent="0.3">
      <c r="D1289" s="10">
        <v>1285</v>
      </c>
      <c r="E1289" t="str">
        <f t="shared" si="213"/>
        <v>지옥 베기</v>
      </c>
      <c r="F1289">
        <f t="shared" ref="F1289:F1352" si="215">VLOOKUP(E1289,$Q:$R,2,FALSE)</f>
        <v>35</v>
      </c>
      <c r="G1289">
        <f t="shared" ref="G1289:G1352" si="216">G1284+VLOOKUP(E1289,$T$20:$U$31,2,FALSE)</f>
        <v>549000</v>
      </c>
      <c r="H1289" t="str">
        <f t="shared" si="214"/>
        <v>신선 베기</v>
      </c>
      <c r="I1289">
        <f t="shared" ref="I1289:I1352" si="217">VLOOKUP(H1289,$Q:$R,2,FALSE)</f>
        <v>54</v>
      </c>
      <c r="J1289">
        <f t="shared" si="210"/>
        <v>674</v>
      </c>
      <c r="K1289" s="10">
        <v>1285</v>
      </c>
      <c r="L1289" s="10" t="str">
        <f t="shared" si="211"/>
        <v>35,54</v>
      </c>
      <c r="M1289" s="10" t="str">
        <f t="shared" si="212"/>
        <v>5490,6.74</v>
      </c>
    </row>
    <row r="1290" spans="4:13" x14ac:dyDescent="0.3">
      <c r="D1290" s="10">
        <v>1286</v>
      </c>
      <c r="E1290" t="str">
        <f t="shared" si="213"/>
        <v>천상 베기</v>
      </c>
      <c r="F1290">
        <f t="shared" si="215"/>
        <v>36</v>
      </c>
      <c r="G1290">
        <f t="shared" si="216"/>
        <v>279500</v>
      </c>
      <c r="H1290" t="str">
        <f t="shared" si="214"/>
        <v>심연 베기</v>
      </c>
      <c r="I1290">
        <f t="shared" si="217"/>
        <v>50</v>
      </c>
      <c r="J1290">
        <f t="shared" si="210"/>
        <v>8185</v>
      </c>
      <c r="K1290" s="10">
        <v>1286</v>
      </c>
      <c r="L1290" s="10" t="str">
        <f t="shared" si="211"/>
        <v>36,50</v>
      </c>
      <c r="M1290" s="10" t="str">
        <f t="shared" si="212"/>
        <v>2795,81.85</v>
      </c>
    </row>
    <row r="1291" spans="4:13" x14ac:dyDescent="0.3">
      <c r="D1291" s="10">
        <v>1287</v>
      </c>
      <c r="E1291" t="str">
        <f t="shared" si="213"/>
        <v>귀신 베기</v>
      </c>
      <c r="F1291">
        <f t="shared" si="215"/>
        <v>39</v>
      </c>
      <c r="G1291">
        <f t="shared" si="216"/>
        <v>168700</v>
      </c>
      <c r="H1291" t="str">
        <f t="shared" si="214"/>
        <v>섬광 베기</v>
      </c>
      <c r="I1291">
        <f t="shared" si="217"/>
        <v>47</v>
      </c>
      <c r="J1291">
        <f t="shared" si="210"/>
        <v>27450</v>
      </c>
      <c r="K1291" s="10">
        <v>1287</v>
      </c>
      <c r="L1291" s="10" t="str">
        <f t="shared" si="211"/>
        <v>39,47</v>
      </c>
      <c r="M1291" s="10" t="str">
        <f t="shared" si="212"/>
        <v>1687,274.5</v>
      </c>
    </row>
    <row r="1292" spans="4:13" x14ac:dyDescent="0.3">
      <c r="D1292" s="10">
        <v>1288</v>
      </c>
      <c r="E1292" t="str">
        <f t="shared" si="213"/>
        <v>금강 베기</v>
      </c>
      <c r="F1292">
        <f t="shared" si="215"/>
        <v>43</v>
      </c>
      <c r="G1292">
        <f t="shared" si="216"/>
        <v>57900</v>
      </c>
      <c r="H1292" t="str">
        <f t="shared" si="214"/>
        <v>태극 베기</v>
      </c>
      <c r="I1292">
        <f t="shared" si="217"/>
        <v>55</v>
      </c>
      <c r="J1292">
        <f t="shared" si="210"/>
        <v>110.8</v>
      </c>
      <c r="K1292" s="10">
        <v>1288</v>
      </c>
      <c r="L1292" s="10" t="str">
        <f t="shared" si="211"/>
        <v>43,55</v>
      </c>
      <c r="M1292" s="10" t="str">
        <f t="shared" si="212"/>
        <v>579,1.11</v>
      </c>
    </row>
    <row r="1293" spans="4:13" x14ac:dyDescent="0.3">
      <c r="D1293" s="10">
        <v>1289</v>
      </c>
      <c r="E1293" t="str">
        <f t="shared" si="213"/>
        <v>귀살 베기</v>
      </c>
      <c r="F1293">
        <f t="shared" si="215"/>
        <v>60</v>
      </c>
      <c r="G1293">
        <f t="shared" si="216"/>
        <v>155.7999999999991</v>
      </c>
      <c r="H1293" t="str">
        <f t="shared" si="214"/>
        <v>천구 베기</v>
      </c>
      <c r="I1293">
        <f t="shared" si="217"/>
        <v>61</v>
      </c>
      <c r="J1293">
        <f t="shared" si="210"/>
        <v>100.75</v>
      </c>
      <c r="K1293" s="10">
        <v>1289</v>
      </c>
      <c r="L1293" s="10" t="str">
        <f t="shared" si="211"/>
        <v>60,61</v>
      </c>
      <c r="M1293" s="10" t="str">
        <f t="shared" si="212"/>
        <v>1.56,1.01</v>
      </c>
    </row>
    <row r="1294" spans="4:13" x14ac:dyDescent="0.3">
      <c r="D1294" s="10">
        <v>1290</v>
      </c>
      <c r="E1294" t="str">
        <f t="shared" si="213"/>
        <v>지옥 베기</v>
      </c>
      <c r="F1294">
        <f t="shared" si="215"/>
        <v>35</v>
      </c>
      <c r="G1294">
        <f t="shared" si="216"/>
        <v>549500</v>
      </c>
      <c r="H1294" t="str">
        <f t="shared" si="214"/>
        <v>신선 베기</v>
      </c>
      <c r="I1294">
        <f t="shared" si="217"/>
        <v>54</v>
      </c>
      <c r="J1294">
        <f t="shared" si="210"/>
        <v>674.5</v>
      </c>
      <c r="K1294" s="10">
        <v>1290</v>
      </c>
      <c r="L1294" s="10" t="str">
        <f t="shared" si="211"/>
        <v>35,54</v>
      </c>
      <c r="M1294" s="10" t="str">
        <f t="shared" si="212"/>
        <v>5495,6.75</v>
      </c>
    </row>
    <row r="1295" spans="4:13" x14ac:dyDescent="0.3">
      <c r="D1295" s="10">
        <v>1291</v>
      </c>
      <c r="E1295" t="str">
        <f t="shared" si="213"/>
        <v>천상 베기</v>
      </c>
      <c r="F1295">
        <f t="shared" si="215"/>
        <v>36</v>
      </c>
      <c r="G1295">
        <f t="shared" si="216"/>
        <v>279750</v>
      </c>
      <c r="H1295" t="str">
        <f t="shared" si="214"/>
        <v>심연 베기</v>
      </c>
      <c r="I1295">
        <f t="shared" si="217"/>
        <v>50</v>
      </c>
      <c r="J1295">
        <f t="shared" si="210"/>
        <v>8192.5</v>
      </c>
      <c r="K1295" s="10">
        <v>1291</v>
      </c>
      <c r="L1295" s="10" t="str">
        <f t="shared" si="211"/>
        <v>36,50</v>
      </c>
      <c r="M1295" s="10" t="str">
        <f t="shared" si="212"/>
        <v>2797.5,81.93</v>
      </c>
    </row>
    <row r="1296" spans="4:13" x14ac:dyDescent="0.3">
      <c r="D1296" s="10">
        <v>1292</v>
      </c>
      <c r="E1296" t="str">
        <f t="shared" si="213"/>
        <v>귀신 베기</v>
      </c>
      <c r="F1296">
        <f t="shared" si="215"/>
        <v>39</v>
      </c>
      <c r="G1296">
        <f t="shared" si="216"/>
        <v>168850</v>
      </c>
      <c r="H1296" t="str">
        <f t="shared" si="214"/>
        <v>섬광 베기</v>
      </c>
      <c r="I1296">
        <f t="shared" si="217"/>
        <v>47</v>
      </c>
      <c r="J1296">
        <f t="shared" si="210"/>
        <v>27475</v>
      </c>
      <c r="K1296" s="10">
        <v>1292</v>
      </c>
      <c r="L1296" s="10" t="str">
        <f t="shared" si="211"/>
        <v>39,47</v>
      </c>
      <c r="M1296" s="10" t="str">
        <f t="shared" si="212"/>
        <v>1688.5,274.75</v>
      </c>
    </row>
    <row r="1297" spans="4:13" x14ac:dyDescent="0.3">
      <c r="D1297" s="10">
        <v>1293</v>
      </c>
      <c r="E1297" t="str">
        <f t="shared" si="213"/>
        <v>금강 베기</v>
      </c>
      <c r="F1297">
        <f t="shared" si="215"/>
        <v>43</v>
      </c>
      <c r="G1297">
        <f t="shared" si="216"/>
        <v>57950</v>
      </c>
      <c r="H1297" t="str">
        <f t="shared" si="214"/>
        <v>태극 베기</v>
      </c>
      <c r="I1297">
        <f t="shared" si="217"/>
        <v>55</v>
      </c>
      <c r="J1297">
        <f t="shared" si="210"/>
        <v>110.9</v>
      </c>
      <c r="K1297" s="10">
        <v>1293</v>
      </c>
      <c r="L1297" s="10" t="str">
        <f t="shared" si="211"/>
        <v>43,55</v>
      </c>
      <c r="M1297" s="10" t="str">
        <f t="shared" si="212"/>
        <v>579.5,1.11</v>
      </c>
    </row>
    <row r="1298" spans="4:13" x14ac:dyDescent="0.3">
      <c r="D1298" s="10">
        <v>1294</v>
      </c>
      <c r="E1298" t="str">
        <f t="shared" si="213"/>
        <v>귀살 베기</v>
      </c>
      <c r="F1298">
        <f t="shared" si="215"/>
        <v>60</v>
      </c>
      <c r="G1298">
        <f t="shared" si="216"/>
        <v>155.8999999999991</v>
      </c>
      <c r="H1298" t="str">
        <f t="shared" si="214"/>
        <v>신수 베기</v>
      </c>
      <c r="I1298">
        <f t="shared" si="217"/>
        <v>42</v>
      </c>
      <c r="J1298">
        <f t="shared" ref="J1298:J1361" si="218">ROUNDUP(IF(I1298=42,J1283+$U$23,IF(I1298=46,J1283+$U$24,IF(I1298=61,J1283+$U$30,J1293+VLOOKUP(H1298,$T$20:$U$31,2,FALSE)))),2)</f>
        <v>23650</v>
      </c>
      <c r="K1298" s="10">
        <v>1294</v>
      </c>
      <c r="L1298" s="10" t="str">
        <f t="shared" ref="L1298:L1361" si="219">IF(H1298=0,F1298&amp;",-1",F1298&amp;","&amp;I1298)</f>
        <v>60,42</v>
      </c>
      <c r="M1298" s="10" t="str">
        <f t="shared" si="212"/>
        <v>1.56,236.5</v>
      </c>
    </row>
    <row r="1299" spans="4:13" x14ac:dyDescent="0.3">
      <c r="D1299" s="10">
        <v>1295</v>
      </c>
      <c r="E1299" t="str">
        <f t="shared" si="213"/>
        <v>지옥 베기</v>
      </c>
      <c r="F1299">
        <f t="shared" si="215"/>
        <v>35</v>
      </c>
      <c r="G1299">
        <f t="shared" si="216"/>
        <v>550000</v>
      </c>
      <c r="H1299" t="str">
        <f t="shared" si="214"/>
        <v>신선 베기</v>
      </c>
      <c r="I1299">
        <f t="shared" si="217"/>
        <v>54</v>
      </c>
      <c r="J1299">
        <f t="shared" si="218"/>
        <v>675</v>
      </c>
      <c r="K1299" s="10">
        <v>1295</v>
      </c>
      <c r="L1299" s="10" t="str">
        <f t="shared" si="219"/>
        <v>35,54</v>
      </c>
      <c r="M1299" s="10" t="str">
        <f t="shared" si="212"/>
        <v>5500,6.75</v>
      </c>
    </row>
    <row r="1300" spans="4:13" x14ac:dyDescent="0.3">
      <c r="D1300" s="10">
        <v>1296</v>
      </c>
      <c r="E1300" t="str">
        <f t="shared" si="213"/>
        <v>천상 베기</v>
      </c>
      <c r="F1300">
        <f t="shared" si="215"/>
        <v>36</v>
      </c>
      <c r="G1300">
        <f t="shared" si="216"/>
        <v>280000</v>
      </c>
      <c r="H1300" t="str">
        <f t="shared" si="214"/>
        <v>심연 베기</v>
      </c>
      <c r="I1300">
        <f t="shared" si="217"/>
        <v>50</v>
      </c>
      <c r="J1300">
        <f t="shared" si="218"/>
        <v>8200</v>
      </c>
      <c r="K1300" s="10">
        <v>1296</v>
      </c>
      <c r="L1300" s="10" t="str">
        <f t="shared" si="219"/>
        <v>36,50</v>
      </c>
      <c r="M1300" s="10" t="str">
        <f t="shared" si="212"/>
        <v>2800,82</v>
      </c>
    </row>
    <row r="1301" spans="4:13" x14ac:dyDescent="0.3">
      <c r="D1301" s="10">
        <v>1297</v>
      </c>
      <c r="E1301" t="str">
        <f t="shared" si="213"/>
        <v>귀신 베기</v>
      </c>
      <c r="F1301">
        <f t="shared" si="215"/>
        <v>39</v>
      </c>
      <c r="G1301">
        <f t="shared" si="216"/>
        <v>169000</v>
      </c>
      <c r="H1301" t="str">
        <f t="shared" si="214"/>
        <v>섬광 베기</v>
      </c>
      <c r="I1301">
        <f t="shared" si="217"/>
        <v>47</v>
      </c>
      <c r="J1301">
        <f t="shared" si="218"/>
        <v>27500</v>
      </c>
      <c r="K1301" s="10">
        <v>1297</v>
      </c>
      <c r="L1301" s="10" t="str">
        <f t="shared" si="219"/>
        <v>39,47</v>
      </c>
      <c r="M1301" s="10" t="str">
        <f t="shared" si="212"/>
        <v>1690,275</v>
      </c>
    </row>
    <row r="1302" spans="4:13" x14ac:dyDescent="0.3">
      <c r="D1302" s="10">
        <v>1298</v>
      </c>
      <c r="E1302" t="str">
        <f t="shared" si="213"/>
        <v>금강 베기</v>
      </c>
      <c r="F1302">
        <f t="shared" si="215"/>
        <v>43</v>
      </c>
      <c r="G1302">
        <f t="shared" si="216"/>
        <v>58000</v>
      </c>
      <c r="H1302" t="str">
        <f t="shared" si="214"/>
        <v>태극 베기</v>
      </c>
      <c r="I1302">
        <f t="shared" si="217"/>
        <v>55</v>
      </c>
      <c r="J1302">
        <f t="shared" si="218"/>
        <v>111</v>
      </c>
      <c r="K1302" s="10">
        <v>1298</v>
      </c>
      <c r="L1302" s="10" t="str">
        <f t="shared" si="219"/>
        <v>43,55</v>
      </c>
      <c r="M1302" s="10" t="str">
        <f t="shared" si="212"/>
        <v>580,1.11</v>
      </c>
    </row>
    <row r="1303" spans="4:13" x14ac:dyDescent="0.3">
      <c r="D1303" s="10">
        <v>1299</v>
      </c>
      <c r="E1303" t="str">
        <f t="shared" si="213"/>
        <v>귀살 베기</v>
      </c>
      <c r="F1303">
        <f t="shared" si="215"/>
        <v>60</v>
      </c>
      <c r="G1303">
        <f t="shared" si="216"/>
        <v>155.99999999999909</v>
      </c>
      <c r="H1303" t="str">
        <f t="shared" si="214"/>
        <v>흉수 베기</v>
      </c>
      <c r="I1303">
        <f t="shared" si="217"/>
        <v>46</v>
      </c>
      <c r="J1303">
        <f t="shared" si="218"/>
        <v>2320</v>
      </c>
      <c r="K1303" s="10">
        <v>1299</v>
      </c>
      <c r="L1303" s="10" t="str">
        <f t="shared" si="219"/>
        <v>60,46</v>
      </c>
      <c r="M1303" s="10" t="str">
        <f t="shared" si="212"/>
        <v>1.56,23.2</v>
      </c>
    </row>
    <row r="1304" spans="4:13" x14ac:dyDescent="0.3">
      <c r="D1304" s="10">
        <v>1300</v>
      </c>
      <c r="E1304" t="str">
        <f t="shared" si="213"/>
        <v>지옥 베기</v>
      </c>
      <c r="F1304">
        <f t="shared" si="215"/>
        <v>35</v>
      </c>
      <c r="G1304">
        <f t="shared" si="216"/>
        <v>550500</v>
      </c>
      <c r="H1304" t="str">
        <f t="shared" si="214"/>
        <v>신선 베기</v>
      </c>
      <c r="I1304">
        <f t="shared" si="217"/>
        <v>54</v>
      </c>
      <c r="J1304">
        <f t="shared" si="218"/>
        <v>675.5</v>
      </c>
      <c r="K1304" s="10">
        <v>1300</v>
      </c>
      <c r="L1304" s="10" t="str">
        <f t="shared" si="219"/>
        <v>35,54</v>
      </c>
      <c r="M1304" s="10" t="str">
        <f t="shared" si="212"/>
        <v>5505,6.76</v>
      </c>
    </row>
    <row r="1305" spans="4:13" x14ac:dyDescent="0.3">
      <c r="D1305" s="10">
        <v>1301</v>
      </c>
      <c r="E1305" t="str">
        <f t="shared" si="213"/>
        <v>천상 베기</v>
      </c>
      <c r="F1305">
        <f t="shared" si="215"/>
        <v>36</v>
      </c>
      <c r="G1305">
        <f t="shared" si="216"/>
        <v>280250</v>
      </c>
      <c r="H1305" t="str">
        <f t="shared" si="214"/>
        <v>심연 베기</v>
      </c>
      <c r="I1305">
        <f t="shared" si="217"/>
        <v>50</v>
      </c>
      <c r="J1305">
        <f t="shared" si="218"/>
        <v>8207.5</v>
      </c>
      <c r="K1305" s="10">
        <v>1301</v>
      </c>
      <c r="L1305" s="10" t="str">
        <f t="shared" si="219"/>
        <v>36,50</v>
      </c>
      <c r="M1305" s="10" t="str">
        <f t="shared" si="212"/>
        <v>2802.5,82.08</v>
      </c>
    </row>
    <row r="1306" spans="4:13" x14ac:dyDescent="0.3">
      <c r="D1306" s="10">
        <v>1302</v>
      </c>
      <c r="E1306" t="str">
        <f t="shared" si="213"/>
        <v>귀신 베기</v>
      </c>
      <c r="F1306">
        <f t="shared" si="215"/>
        <v>39</v>
      </c>
      <c r="G1306">
        <f t="shared" si="216"/>
        <v>169150</v>
      </c>
      <c r="H1306" t="str">
        <f t="shared" si="214"/>
        <v>섬광 베기</v>
      </c>
      <c r="I1306">
        <f t="shared" si="217"/>
        <v>47</v>
      </c>
      <c r="J1306">
        <f t="shared" si="218"/>
        <v>27525</v>
      </c>
      <c r="K1306" s="10">
        <v>1302</v>
      </c>
      <c r="L1306" s="10" t="str">
        <f t="shared" si="219"/>
        <v>39,47</v>
      </c>
      <c r="M1306" s="10" t="str">
        <f t="shared" si="212"/>
        <v>1691.5,275.25</v>
      </c>
    </row>
    <row r="1307" spans="4:13" x14ac:dyDescent="0.3">
      <c r="D1307" s="10">
        <v>1303</v>
      </c>
      <c r="E1307" t="str">
        <f t="shared" si="213"/>
        <v>금강 베기</v>
      </c>
      <c r="F1307">
        <f t="shared" si="215"/>
        <v>43</v>
      </c>
      <c r="G1307">
        <f t="shared" si="216"/>
        <v>58050</v>
      </c>
      <c r="H1307" t="str">
        <f t="shared" si="214"/>
        <v>태극 베기</v>
      </c>
      <c r="I1307">
        <f t="shared" si="217"/>
        <v>55</v>
      </c>
      <c r="J1307">
        <f t="shared" si="218"/>
        <v>111.1</v>
      </c>
      <c r="K1307" s="10">
        <v>1303</v>
      </c>
      <c r="L1307" s="10" t="str">
        <f t="shared" si="219"/>
        <v>43,55</v>
      </c>
      <c r="M1307" s="10" t="str">
        <f t="shared" si="212"/>
        <v>580.5,1.12</v>
      </c>
    </row>
    <row r="1308" spans="4:13" x14ac:dyDescent="0.3">
      <c r="D1308" s="10">
        <v>1304</v>
      </c>
      <c r="E1308" t="str">
        <f t="shared" si="213"/>
        <v>귀살 베기</v>
      </c>
      <c r="F1308">
        <f t="shared" si="215"/>
        <v>60</v>
      </c>
      <c r="G1308">
        <f t="shared" si="216"/>
        <v>156.09999999999908</v>
      </c>
      <c r="H1308" t="str">
        <f t="shared" si="214"/>
        <v>천구 베기</v>
      </c>
      <c r="I1308">
        <f t="shared" si="217"/>
        <v>61</v>
      </c>
      <c r="J1308">
        <f t="shared" si="218"/>
        <v>101</v>
      </c>
      <c r="K1308" s="10">
        <v>1304</v>
      </c>
      <c r="L1308" s="10" t="str">
        <f t="shared" si="219"/>
        <v>60,61</v>
      </c>
      <c r="M1308" s="10" t="str">
        <f t="shared" si="212"/>
        <v>1.57,1.01</v>
      </c>
    </row>
    <row r="1309" spans="4:13" x14ac:dyDescent="0.3">
      <c r="D1309" s="10">
        <v>1305</v>
      </c>
      <c r="E1309" t="str">
        <f t="shared" si="213"/>
        <v>지옥 베기</v>
      </c>
      <c r="F1309">
        <f t="shared" si="215"/>
        <v>35</v>
      </c>
      <c r="G1309">
        <f t="shared" si="216"/>
        <v>551000</v>
      </c>
      <c r="H1309" t="str">
        <f t="shared" si="214"/>
        <v>신선 베기</v>
      </c>
      <c r="I1309">
        <f t="shared" si="217"/>
        <v>54</v>
      </c>
      <c r="J1309">
        <f t="shared" si="218"/>
        <v>676</v>
      </c>
      <c r="K1309" s="10">
        <v>1305</v>
      </c>
      <c r="L1309" s="10" t="str">
        <f t="shared" si="219"/>
        <v>35,54</v>
      </c>
      <c r="M1309" s="10" t="str">
        <f t="shared" si="212"/>
        <v>5510,6.76</v>
      </c>
    </row>
    <row r="1310" spans="4:13" x14ac:dyDescent="0.3">
      <c r="D1310" s="10">
        <v>1306</v>
      </c>
      <c r="E1310" t="str">
        <f t="shared" si="213"/>
        <v>천상 베기</v>
      </c>
      <c r="F1310">
        <f t="shared" si="215"/>
        <v>36</v>
      </c>
      <c r="G1310">
        <f t="shared" si="216"/>
        <v>280500</v>
      </c>
      <c r="H1310" t="str">
        <f t="shared" si="214"/>
        <v>심연 베기</v>
      </c>
      <c r="I1310">
        <f t="shared" si="217"/>
        <v>50</v>
      </c>
      <c r="J1310">
        <f t="shared" si="218"/>
        <v>8215</v>
      </c>
      <c r="K1310" s="10">
        <v>1306</v>
      </c>
      <c r="L1310" s="10" t="str">
        <f t="shared" si="219"/>
        <v>36,50</v>
      </c>
      <c r="M1310" s="10" t="str">
        <f t="shared" si="212"/>
        <v>2805,82.15</v>
      </c>
    </row>
    <row r="1311" spans="4:13" x14ac:dyDescent="0.3">
      <c r="D1311" s="10">
        <v>1307</v>
      </c>
      <c r="E1311" t="str">
        <f t="shared" si="213"/>
        <v>귀신 베기</v>
      </c>
      <c r="F1311">
        <f t="shared" si="215"/>
        <v>39</v>
      </c>
      <c r="G1311">
        <f t="shared" si="216"/>
        <v>169300</v>
      </c>
      <c r="H1311" t="str">
        <f t="shared" si="214"/>
        <v>섬광 베기</v>
      </c>
      <c r="I1311">
        <f t="shared" si="217"/>
        <v>47</v>
      </c>
      <c r="J1311">
        <f t="shared" si="218"/>
        <v>27550</v>
      </c>
      <c r="K1311" s="10">
        <v>1307</v>
      </c>
      <c r="L1311" s="10" t="str">
        <f t="shared" si="219"/>
        <v>39,47</v>
      </c>
      <c r="M1311" s="10" t="str">
        <f t="shared" si="212"/>
        <v>1693,275.5</v>
      </c>
    </row>
    <row r="1312" spans="4:13" x14ac:dyDescent="0.3">
      <c r="D1312" s="10">
        <v>1308</v>
      </c>
      <c r="E1312" t="str">
        <f t="shared" si="213"/>
        <v>금강 베기</v>
      </c>
      <c r="F1312">
        <f t="shared" si="215"/>
        <v>43</v>
      </c>
      <c r="G1312">
        <f t="shared" si="216"/>
        <v>58100</v>
      </c>
      <c r="H1312" t="str">
        <f t="shared" si="214"/>
        <v>태극 베기</v>
      </c>
      <c r="I1312">
        <f t="shared" si="217"/>
        <v>55</v>
      </c>
      <c r="J1312">
        <f t="shared" si="218"/>
        <v>111.2</v>
      </c>
      <c r="K1312" s="10">
        <v>1308</v>
      </c>
      <c r="L1312" s="10" t="str">
        <f t="shared" si="219"/>
        <v>43,55</v>
      </c>
      <c r="M1312" s="10" t="str">
        <f t="shared" si="212"/>
        <v>581,1.12</v>
      </c>
    </row>
    <row r="1313" spans="4:13" x14ac:dyDescent="0.3">
      <c r="D1313" s="10">
        <v>1309</v>
      </c>
      <c r="E1313" t="str">
        <f t="shared" si="213"/>
        <v>귀살 베기</v>
      </c>
      <c r="F1313">
        <f t="shared" si="215"/>
        <v>60</v>
      </c>
      <c r="G1313">
        <f t="shared" si="216"/>
        <v>156.19999999999908</v>
      </c>
      <c r="H1313" t="str">
        <f t="shared" si="214"/>
        <v>신수 베기</v>
      </c>
      <c r="I1313">
        <f t="shared" si="217"/>
        <v>42</v>
      </c>
      <c r="J1313">
        <f t="shared" si="218"/>
        <v>23700</v>
      </c>
      <c r="K1313" s="10">
        <v>1309</v>
      </c>
      <c r="L1313" s="10" t="str">
        <f t="shared" si="219"/>
        <v>60,42</v>
      </c>
      <c r="M1313" s="10" t="str">
        <f t="shared" si="212"/>
        <v>1.57,237</v>
      </c>
    </row>
    <row r="1314" spans="4:13" x14ac:dyDescent="0.3">
      <c r="D1314" s="10">
        <v>1310</v>
      </c>
      <c r="E1314" t="str">
        <f t="shared" si="213"/>
        <v>지옥 베기</v>
      </c>
      <c r="F1314">
        <f t="shared" si="215"/>
        <v>35</v>
      </c>
      <c r="G1314">
        <f t="shared" si="216"/>
        <v>551500</v>
      </c>
      <c r="H1314" t="str">
        <f t="shared" si="214"/>
        <v>신선 베기</v>
      </c>
      <c r="I1314">
        <f t="shared" si="217"/>
        <v>54</v>
      </c>
      <c r="J1314">
        <f t="shared" si="218"/>
        <v>676.5</v>
      </c>
      <c r="K1314" s="10">
        <v>1310</v>
      </c>
      <c r="L1314" s="10" t="str">
        <f t="shared" si="219"/>
        <v>35,54</v>
      </c>
      <c r="M1314" s="10" t="str">
        <f t="shared" si="212"/>
        <v>5515,6.77</v>
      </c>
    </row>
    <row r="1315" spans="4:13" x14ac:dyDescent="0.3">
      <c r="D1315" s="10">
        <v>1311</v>
      </c>
      <c r="E1315" t="str">
        <f t="shared" si="213"/>
        <v>천상 베기</v>
      </c>
      <c r="F1315">
        <f t="shared" si="215"/>
        <v>36</v>
      </c>
      <c r="G1315">
        <f t="shared" si="216"/>
        <v>280750</v>
      </c>
      <c r="H1315" t="str">
        <f t="shared" si="214"/>
        <v>심연 베기</v>
      </c>
      <c r="I1315">
        <f t="shared" si="217"/>
        <v>50</v>
      </c>
      <c r="J1315">
        <f t="shared" si="218"/>
        <v>8222.5</v>
      </c>
      <c r="K1315" s="10">
        <v>1311</v>
      </c>
      <c r="L1315" s="10" t="str">
        <f t="shared" si="219"/>
        <v>36,50</v>
      </c>
      <c r="M1315" s="10" t="str">
        <f t="shared" si="212"/>
        <v>2807.5,82.23</v>
      </c>
    </row>
    <row r="1316" spans="4:13" x14ac:dyDescent="0.3">
      <c r="D1316" s="10">
        <v>1312</v>
      </c>
      <c r="E1316" t="str">
        <f t="shared" si="213"/>
        <v>귀신 베기</v>
      </c>
      <c r="F1316">
        <f t="shared" si="215"/>
        <v>39</v>
      </c>
      <c r="G1316">
        <f t="shared" si="216"/>
        <v>169450</v>
      </c>
      <c r="H1316" t="str">
        <f t="shared" si="214"/>
        <v>섬광 베기</v>
      </c>
      <c r="I1316">
        <f t="shared" si="217"/>
        <v>47</v>
      </c>
      <c r="J1316">
        <f t="shared" si="218"/>
        <v>27575</v>
      </c>
      <c r="K1316" s="10">
        <v>1312</v>
      </c>
      <c r="L1316" s="10" t="str">
        <f t="shared" si="219"/>
        <v>39,47</v>
      </c>
      <c r="M1316" s="10" t="str">
        <f t="shared" si="212"/>
        <v>1694.5,275.75</v>
      </c>
    </row>
    <row r="1317" spans="4:13" x14ac:dyDescent="0.3">
      <c r="D1317" s="10">
        <v>1313</v>
      </c>
      <c r="E1317" t="str">
        <f t="shared" si="213"/>
        <v>금강 베기</v>
      </c>
      <c r="F1317">
        <f t="shared" si="215"/>
        <v>43</v>
      </c>
      <c r="G1317">
        <f t="shared" si="216"/>
        <v>58150</v>
      </c>
      <c r="H1317" t="str">
        <f t="shared" si="214"/>
        <v>태극 베기</v>
      </c>
      <c r="I1317">
        <f t="shared" si="217"/>
        <v>55</v>
      </c>
      <c r="J1317">
        <f t="shared" si="218"/>
        <v>111.3</v>
      </c>
      <c r="K1317" s="10">
        <v>1313</v>
      </c>
      <c r="L1317" s="10" t="str">
        <f t="shared" si="219"/>
        <v>43,55</v>
      </c>
      <c r="M1317" s="10" t="str">
        <f t="shared" si="212"/>
        <v>581.5,1.12</v>
      </c>
    </row>
    <row r="1318" spans="4:13" x14ac:dyDescent="0.3">
      <c r="D1318" s="10">
        <v>1314</v>
      </c>
      <c r="E1318" t="str">
        <f t="shared" si="213"/>
        <v>귀살 베기</v>
      </c>
      <c r="F1318">
        <f t="shared" si="215"/>
        <v>60</v>
      </c>
      <c r="G1318">
        <f t="shared" si="216"/>
        <v>156.29999999999907</v>
      </c>
      <c r="H1318" t="str">
        <f t="shared" si="214"/>
        <v>흉수 베기</v>
      </c>
      <c r="I1318">
        <f t="shared" si="217"/>
        <v>46</v>
      </c>
      <c r="J1318">
        <f t="shared" si="218"/>
        <v>2325</v>
      </c>
      <c r="K1318" s="10">
        <v>1314</v>
      </c>
      <c r="L1318" s="10" t="str">
        <f t="shared" si="219"/>
        <v>60,46</v>
      </c>
      <c r="M1318" s="10" t="str">
        <f t="shared" si="212"/>
        <v>1.57,23.25</v>
      </c>
    </row>
    <row r="1319" spans="4:13" x14ac:dyDescent="0.3">
      <c r="D1319" s="10">
        <v>1315</v>
      </c>
      <c r="E1319" t="str">
        <f t="shared" si="213"/>
        <v>지옥 베기</v>
      </c>
      <c r="F1319">
        <f t="shared" si="215"/>
        <v>35</v>
      </c>
      <c r="G1319">
        <f t="shared" si="216"/>
        <v>552000</v>
      </c>
      <c r="H1319" t="str">
        <f t="shared" si="214"/>
        <v>신선 베기</v>
      </c>
      <c r="I1319">
        <f t="shared" si="217"/>
        <v>54</v>
      </c>
      <c r="J1319">
        <f t="shared" si="218"/>
        <v>677</v>
      </c>
      <c r="K1319" s="10">
        <v>1315</v>
      </c>
      <c r="L1319" s="10" t="str">
        <f t="shared" si="219"/>
        <v>35,54</v>
      </c>
      <c r="M1319" s="10" t="str">
        <f t="shared" si="212"/>
        <v>5520,6.77</v>
      </c>
    </row>
    <row r="1320" spans="4:13" x14ac:dyDescent="0.3">
      <c r="D1320" s="10">
        <v>1316</v>
      </c>
      <c r="E1320" t="str">
        <f t="shared" si="213"/>
        <v>천상 베기</v>
      </c>
      <c r="F1320">
        <f t="shared" si="215"/>
        <v>36</v>
      </c>
      <c r="G1320">
        <f t="shared" si="216"/>
        <v>281000</v>
      </c>
      <c r="H1320" t="str">
        <f t="shared" si="214"/>
        <v>심연 베기</v>
      </c>
      <c r="I1320">
        <f t="shared" si="217"/>
        <v>50</v>
      </c>
      <c r="J1320">
        <f t="shared" si="218"/>
        <v>8230</v>
      </c>
      <c r="K1320" s="10">
        <v>1316</v>
      </c>
      <c r="L1320" s="10" t="str">
        <f t="shared" si="219"/>
        <v>36,50</v>
      </c>
      <c r="M1320" s="10" t="str">
        <f t="shared" si="212"/>
        <v>2810,82.3</v>
      </c>
    </row>
    <row r="1321" spans="4:13" x14ac:dyDescent="0.3">
      <c r="D1321" s="10">
        <v>1317</v>
      </c>
      <c r="E1321" t="str">
        <f t="shared" si="213"/>
        <v>귀신 베기</v>
      </c>
      <c r="F1321">
        <f t="shared" si="215"/>
        <v>39</v>
      </c>
      <c r="G1321">
        <f t="shared" si="216"/>
        <v>169600</v>
      </c>
      <c r="H1321" t="str">
        <f t="shared" si="214"/>
        <v>섬광 베기</v>
      </c>
      <c r="I1321">
        <f t="shared" si="217"/>
        <v>47</v>
      </c>
      <c r="J1321">
        <f t="shared" si="218"/>
        <v>27600</v>
      </c>
      <c r="K1321" s="10">
        <v>1317</v>
      </c>
      <c r="L1321" s="10" t="str">
        <f t="shared" si="219"/>
        <v>39,47</v>
      </c>
      <c r="M1321" s="10" t="str">
        <f t="shared" si="212"/>
        <v>1696,276</v>
      </c>
    </row>
    <row r="1322" spans="4:13" x14ac:dyDescent="0.3">
      <c r="D1322" s="10">
        <v>1318</v>
      </c>
      <c r="E1322" t="str">
        <f t="shared" si="213"/>
        <v>금강 베기</v>
      </c>
      <c r="F1322">
        <f t="shared" si="215"/>
        <v>43</v>
      </c>
      <c r="G1322">
        <f t="shared" si="216"/>
        <v>58200</v>
      </c>
      <c r="H1322" t="str">
        <f t="shared" si="214"/>
        <v>태극 베기</v>
      </c>
      <c r="I1322">
        <f t="shared" si="217"/>
        <v>55</v>
      </c>
      <c r="J1322">
        <f t="shared" si="218"/>
        <v>111.4</v>
      </c>
      <c r="K1322" s="10">
        <v>1318</v>
      </c>
      <c r="L1322" s="10" t="str">
        <f t="shared" si="219"/>
        <v>43,55</v>
      </c>
      <c r="M1322" s="10" t="str">
        <f t="shared" si="212"/>
        <v>582,1.12</v>
      </c>
    </row>
    <row r="1323" spans="4:13" x14ac:dyDescent="0.3">
      <c r="D1323" s="10">
        <v>1319</v>
      </c>
      <c r="E1323" t="str">
        <f t="shared" si="213"/>
        <v>귀살 베기</v>
      </c>
      <c r="F1323">
        <f t="shared" si="215"/>
        <v>60</v>
      </c>
      <c r="G1323">
        <f t="shared" si="216"/>
        <v>156.39999999999907</v>
      </c>
      <c r="H1323" t="str">
        <f t="shared" si="214"/>
        <v>천구 베기</v>
      </c>
      <c r="I1323">
        <f t="shared" si="217"/>
        <v>61</v>
      </c>
      <c r="J1323">
        <f t="shared" si="218"/>
        <v>101.25</v>
      </c>
      <c r="K1323" s="10">
        <v>1319</v>
      </c>
      <c r="L1323" s="10" t="str">
        <f t="shared" si="219"/>
        <v>60,61</v>
      </c>
      <c r="M1323" s="10" t="str">
        <f t="shared" ref="M1323:M1386" si="220">IF(H1323=0,ROUNDUP(G1323/100,2)&amp;","&amp;0,ROUNDUP(G1323/100,2)&amp;","&amp;ROUNDUP(J1323/100,2))</f>
        <v>1.57,1.02</v>
      </c>
    </row>
    <row r="1324" spans="4:13" x14ac:dyDescent="0.3">
      <c r="D1324" s="10">
        <v>1320</v>
      </c>
      <c r="E1324" t="str">
        <f t="shared" si="213"/>
        <v>지옥 베기</v>
      </c>
      <c r="F1324">
        <f t="shared" si="215"/>
        <v>35</v>
      </c>
      <c r="G1324">
        <f t="shared" si="216"/>
        <v>552500</v>
      </c>
      <c r="H1324" t="str">
        <f t="shared" si="214"/>
        <v>신선 베기</v>
      </c>
      <c r="I1324">
        <f t="shared" si="217"/>
        <v>54</v>
      </c>
      <c r="J1324">
        <f t="shared" si="218"/>
        <v>677.5</v>
      </c>
      <c r="K1324" s="10">
        <v>1320</v>
      </c>
      <c r="L1324" s="10" t="str">
        <f t="shared" si="219"/>
        <v>35,54</v>
      </c>
      <c r="M1324" s="10" t="str">
        <f t="shared" si="220"/>
        <v>5525,6.78</v>
      </c>
    </row>
    <row r="1325" spans="4:13" x14ac:dyDescent="0.3">
      <c r="D1325" s="10">
        <v>1321</v>
      </c>
      <c r="E1325" t="str">
        <f t="shared" si="213"/>
        <v>천상 베기</v>
      </c>
      <c r="F1325">
        <f t="shared" si="215"/>
        <v>36</v>
      </c>
      <c r="G1325">
        <f t="shared" si="216"/>
        <v>281250</v>
      </c>
      <c r="H1325" t="str">
        <f t="shared" si="214"/>
        <v>심연 베기</v>
      </c>
      <c r="I1325">
        <f t="shared" si="217"/>
        <v>50</v>
      </c>
      <c r="J1325">
        <f t="shared" si="218"/>
        <v>8237.5</v>
      </c>
      <c r="K1325" s="10">
        <v>1321</v>
      </c>
      <c r="L1325" s="10" t="str">
        <f t="shared" si="219"/>
        <v>36,50</v>
      </c>
      <c r="M1325" s="10" t="str">
        <f t="shared" si="220"/>
        <v>2812.5,82.38</v>
      </c>
    </row>
    <row r="1326" spans="4:13" x14ac:dyDescent="0.3">
      <c r="D1326" s="10">
        <v>1322</v>
      </c>
      <c r="E1326" t="str">
        <f t="shared" si="213"/>
        <v>귀신 베기</v>
      </c>
      <c r="F1326">
        <f t="shared" si="215"/>
        <v>39</v>
      </c>
      <c r="G1326">
        <f t="shared" si="216"/>
        <v>169750</v>
      </c>
      <c r="H1326" t="str">
        <f t="shared" si="214"/>
        <v>섬광 베기</v>
      </c>
      <c r="I1326">
        <f t="shared" si="217"/>
        <v>47</v>
      </c>
      <c r="J1326">
        <f t="shared" si="218"/>
        <v>27625</v>
      </c>
      <c r="K1326" s="10">
        <v>1322</v>
      </c>
      <c r="L1326" s="10" t="str">
        <f t="shared" si="219"/>
        <v>39,47</v>
      </c>
      <c r="M1326" s="10" t="str">
        <f t="shared" si="220"/>
        <v>1697.5,276.25</v>
      </c>
    </row>
    <row r="1327" spans="4:13" x14ac:dyDescent="0.3">
      <c r="D1327" s="10">
        <v>1323</v>
      </c>
      <c r="E1327" t="str">
        <f t="shared" si="213"/>
        <v>금강 베기</v>
      </c>
      <c r="F1327">
        <f t="shared" si="215"/>
        <v>43</v>
      </c>
      <c r="G1327">
        <f t="shared" si="216"/>
        <v>58250</v>
      </c>
      <c r="H1327" t="str">
        <f t="shared" si="214"/>
        <v>태극 베기</v>
      </c>
      <c r="I1327">
        <f t="shared" si="217"/>
        <v>55</v>
      </c>
      <c r="J1327">
        <f t="shared" si="218"/>
        <v>111.5</v>
      </c>
      <c r="K1327" s="10">
        <v>1323</v>
      </c>
      <c r="L1327" s="10" t="str">
        <f t="shared" si="219"/>
        <v>43,55</v>
      </c>
      <c r="M1327" s="10" t="str">
        <f t="shared" si="220"/>
        <v>582.5,1.12</v>
      </c>
    </row>
    <row r="1328" spans="4:13" x14ac:dyDescent="0.3">
      <c r="D1328" s="10">
        <v>1324</v>
      </c>
      <c r="E1328" t="str">
        <f t="shared" si="213"/>
        <v>귀살 베기</v>
      </c>
      <c r="F1328">
        <f t="shared" si="215"/>
        <v>60</v>
      </c>
      <c r="G1328">
        <f t="shared" si="216"/>
        <v>156.49999999999906</v>
      </c>
      <c r="H1328" t="str">
        <f t="shared" si="214"/>
        <v>신수 베기</v>
      </c>
      <c r="I1328">
        <f t="shared" si="217"/>
        <v>42</v>
      </c>
      <c r="J1328">
        <f t="shared" si="218"/>
        <v>23750</v>
      </c>
      <c r="K1328" s="10">
        <v>1324</v>
      </c>
      <c r="L1328" s="10" t="str">
        <f t="shared" si="219"/>
        <v>60,42</v>
      </c>
      <c r="M1328" s="10" t="str">
        <f t="shared" si="220"/>
        <v>1.57,237.5</v>
      </c>
    </row>
    <row r="1329" spans="4:13" x14ac:dyDescent="0.3">
      <c r="D1329" s="10">
        <v>1325</v>
      </c>
      <c r="E1329" t="str">
        <f t="shared" si="213"/>
        <v>지옥 베기</v>
      </c>
      <c r="F1329">
        <f t="shared" si="215"/>
        <v>35</v>
      </c>
      <c r="G1329">
        <f t="shared" si="216"/>
        <v>553000</v>
      </c>
      <c r="H1329" t="str">
        <f t="shared" si="214"/>
        <v>신선 베기</v>
      </c>
      <c r="I1329">
        <f t="shared" si="217"/>
        <v>54</v>
      </c>
      <c r="J1329">
        <f t="shared" si="218"/>
        <v>678</v>
      </c>
      <c r="K1329" s="10">
        <v>1325</v>
      </c>
      <c r="L1329" s="10" t="str">
        <f t="shared" si="219"/>
        <v>35,54</v>
      </c>
      <c r="M1329" s="10" t="str">
        <f t="shared" si="220"/>
        <v>5530,6.78</v>
      </c>
    </row>
    <row r="1330" spans="4:13" x14ac:dyDescent="0.3">
      <c r="D1330" s="10">
        <v>1326</v>
      </c>
      <c r="E1330" t="str">
        <f t="shared" si="213"/>
        <v>천상 베기</v>
      </c>
      <c r="F1330">
        <f t="shared" si="215"/>
        <v>36</v>
      </c>
      <c r="G1330">
        <f t="shared" si="216"/>
        <v>281500</v>
      </c>
      <c r="H1330" t="str">
        <f t="shared" si="214"/>
        <v>심연 베기</v>
      </c>
      <c r="I1330">
        <f t="shared" si="217"/>
        <v>50</v>
      </c>
      <c r="J1330">
        <f t="shared" si="218"/>
        <v>8245</v>
      </c>
      <c r="K1330" s="10">
        <v>1326</v>
      </c>
      <c r="L1330" s="10" t="str">
        <f t="shared" si="219"/>
        <v>36,50</v>
      </c>
      <c r="M1330" s="10" t="str">
        <f t="shared" si="220"/>
        <v>2815,82.45</v>
      </c>
    </row>
    <row r="1331" spans="4:13" x14ac:dyDescent="0.3">
      <c r="D1331" s="10">
        <v>1327</v>
      </c>
      <c r="E1331" t="str">
        <f t="shared" si="213"/>
        <v>귀신 베기</v>
      </c>
      <c r="F1331">
        <f t="shared" si="215"/>
        <v>39</v>
      </c>
      <c r="G1331">
        <f t="shared" si="216"/>
        <v>169900</v>
      </c>
      <c r="H1331" t="str">
        <f t="shared" si="214"/>
        <v>섬광 베기</v>
      </c>
      <c r="I1331">
        <f t="shared" si="217"/>
        <v>47</v>
      </c>
      <c r="J1331">
        <f t="shared" si="218"/>
        <v>27650</v>
      </c>
      <c r="K1331" s="10">
        <v>1327</v>
      </c>
      <c r="L1331" s="10" t="str">
        <f t="shared" si="219"/>
        <v>39,47</v>
      </c>
      <c r="M1331" s="10" t="str">
        <f t="shared" si="220"/>
        <v>1699,276.5</v>
      </c>
    </row>
    <row r="1332" spans="4:13" x14ac:dyDescent="0.3">
      <c r="D1332" s="10">
        <v>1328</v>
      </c>
      <c r="E1332" t="str">
        <f t="shared" si="213"/>
        <v>금강 베기</v>
      </c>
      <c r="F1332">
        <f t="shared" si="215"/>
        <v>43</v>
      </c>
      <c r="G1332">
        <f t="shared" si="216"/>
        <v>58300</v>
      </c>
      <c r="H1332" t="str">
        <f t="shared" si="214"/>
        <v>태극 베기</v>
      </c>
      <c r="I1332">
        <f t="shared" si="217"/>
        <v>55</v>
      </c>
      <c r="J1332">
        <f t="shared" si="218"/>
        <v>111.6</v>
      </c>
      <c r="K1332" s="10">
        <v>1328</v>
      </c>
      <c r="L1332" s="10" t="str">
        <f t="shared" si="219"/>
        <v>43,55</v>
      </c>
      <c r="M1332" s="10" t="str">
        <f t="shared" si="220"/>
        <v>583,1.12</v>
      </c>
    </row>
    <row r="1333" spans="4:13" x14ac:dyDescent="0.3">
      <c r="D1333" s="10">
        <v>1329</v>
      </c>
      <c r="E1333" t="str">
        <f t="shared" si="213"/>
        <v>귀살 베기</v>
      </c>
      <c r="F1333">
        <f t="shared" si="215"/>
        <v>60</v>
      </c>
      <c r="G1333">
        <f t="shared" si="216"/>
        <v>156.59999999999906</v>
      </c>
      <c r="H1333" t="str">
        <f t="shared" si="214"/>
        <v>흉수 베기</v>
      </c>
      <c r="I1333">
        <f t="shared" si="217"/>
        <v>46</v>
      </c>
      <c r="J1333">
        <f t="shared" si="218"/>
        <v>2330</v>
      </c>
      <c r="K1333" s="10">
        <v>1329</v>
      </c>
      <c r="L1333" s="10" t="str">
        <f t="shared" si="219"/>
        <v>60,46</v>
      </c>
      <c r="M1333" s="10" t="str">
        <f t="shared" si="220"/>
        <v>1.57,23.3</v>
      </c>
    </row>
    <row r="1334" spans="4:13" x14ac:dyDescent="0.3">
      <c r="D1334" s="10">
        <v>1330</v>
      </c>
      <c r="E1334" t="str">
        <f t="shared" si="213"/>
        <v>지옥 베기</v>
      </c>
      <c r="F1334">
        <f t="shared" si="215"/>
        <v>35</v>
      </c>
      <c r="G1334">
        <f t="shared" si="216"/>
        <v>553500</v>
      </c>
      <c r="H1334" t="str">
        <f t="shared" si="214"/>
        <v>신선 베기</v>
      </c>
      <c r="I1334">
        <f t="shared" si="217"/>
        <v>54</v>
      </c>
      <c r="J1334">
        <f t="shared" si="218"/>
        <v>678.5</v>
      </c>
      <c r="K1334" s="10">
        <v>1330</v>
      </c>
      <c r="L1334" s="10" t="str">
        <f t="shared" si="219"/>
        <v>35,54</v>
      </c>
      <c r="M1334" s="10" t="str">
        <f t="shared" si="220"/>
        <v>5535,6.79</v>
      </c>
    </row>
    <row r="1335" spans="4:13" x14ac:dyDescent="0.3">
      <c r="D1335" s="10">
        <v>1331</v>
      </c>
      <c r="E1335" t="str">
        <f t="shared" ref="E1335:E1398" si="221">E1330</f>
        <v>천상 베기</v>
      </c>
      <c r="F1335">
        <f t="shared" si="215"/>
        <v>36</v>
      </c>
      <c r="G1335">
        <f t="shared" si="216"/>
        <v>281750</v>
      </c>
      <c r="H1335" t="str">
        <f t="shared" si="214"/>
        <v>심연 베기</v>
      </c>
      <c r="I1335">
        <f t="shared" si="217"/>
        <v>50</v>
      </c>
      <c r="J1335">
        <f t="shared" si="218"/>
        <v>8252.5</v>
      </c>
      <c r="K1335" s="10">
        <v>1331</v>
      </c>
      <c r="L1335" s="10" t="str">
        <f t="shared" si="219"/>
        <v>36,50</v>
      </c>
      <c r="M1335" s="10" t="str">
        <f t="shared" si="220"/>
        <v>2817.5,82.53</v>
      </c>
    </row>
    <row r="1336" spans="4:13" x14ac:dyDescent="0.3">
      <c r="D1336" s="10">
        <v>1332</v>
      </c>
      <c r="E1336" t="str">
        <f t="shared" si="221"/>
        <v>귀신 베기</v>
      </c>
      <c r="F1336">
        <f t="shared" si="215"/>
        <v>39</v>
      </c>
      <c r="G1336">
        <f t="shared" si="216"/>
        <v>170050</v>
      </c>
      <c r="H1336" t="str">
        <f t="shared" si="214"/>
        <v>섬광 베기</v>
      </c>
      <c r="I1336">
        <f t="shared" si="217"/>
        <v>47</v>
      </c>
      <c r="J1336">
        <f t="shared" si="218"/>
        <v>27675</v>
      </c>
      <c r="K1336" s="10">
        <v>1332</v>
      </c>
      <c r="L1336" s="10" t="str">
        <f t="shared" si="219"/>
        <v>39,47</v>
      </c>
      <c r="M1336" s="10" t="str">
        <f t="shared" si="220"/>
        <v>1700.5,276.75</v>
      </c>
    </row>
    <row r="1337" spans="4:13" x14ac:dyDescent="0.3">
      <c r="D1337" s="10">
        <v>1333</v>
      </c>
      <c r="E1337" t="str">
        <f t="shared" si="221"/>
        <v>금강 베기</v>
      </c>
      <c r="F1337">
        <f t="shared" si="215"/>
        <v>43</v>
      </c>
      <c r="G1337">
        <f t="shared" si="216"/>
        <v>58350</v>
      </c>
      <c r="H1337" t="str">
        <f t="shared" si="214"/>
        <v>태극 베기</v>
      </c>
      <c r="I1337">
        <f t="shared" si="217"/>
        <v>55</v>
      </c>
      <c r="J1337">
        <f t="shared" si="218"/>
        <v>111.7</v>
      </c>
      <c r="K1337" s="10">
        <v>1333</v>
      </c>
      <c r="L1337" s="10" t="str">
        <f t="shared" si="219"/>
        <v>43,55</v>
      </c>
      <c r="M1337" s="10" t="str">
        <f t="shared" si="220"/>
        <v>583.5,1.12</v>
      </c>
    </row>
    <row r="1338" spans="4:13" x14ac:dyDescent="0.3">
      <c r="D1338" s="10">
        <v>1334</v>
      </c>
      <c r="E1338" t="str">
        <f t="shared" si="221"/>
        <v>귀살 베기</v>
      </c>
      <c r="F1338">
        <f t="shared" si="215"/>
        <v>60</v>
      </c>
      <c r="G1338">
        <f t="shared" si="216"/>
        <v>156.69999999999905</v>
      </c>
      <c r="H1338" t="str">
        <f t="shared" si="214"/>
        <v>천구 베기</v>
      </c>
      <c r="I1338">
        <f t="shared" si="217"/>
        <v>61</v>
      </c>
      <c r="J1338">
        <f t="shared" si="218"/>
        <v>101.5</v>
      </c>
      <c r="K1338" s="10">
        <v>1334</v>
      </c>
      <c r="L1338" s="10" t="str">
        <f t="shared" si="219"/>
        <v>60,61</v>
      </c>
      <c r="M1338" s="10" t="str">
        <f t="shared" si="220"/>
        <v>1.57,1.02</v>
      </c>
    </row>
    <row r="1339" spans="4:13" x14ac:dyDescent="0.3">
      <c r="D1339" s="10">
        <v>1335</v>
      </c>
      <c r="E1339" t="str">
        <f t="shared" si="221"/>
        <v>지옥 베기</v>
      </c>
      <c r="F1339">
        <f t="shared" si="215"/>
        <v>35</v>
      </c>
      <c r="G1339">
        <f t="shared" si="216"/>
        <v>554000</v>
      </c>
      <c r="H1339" t="str">
        <f t="shared" si="214"/>
        <v>신선 베기</v>
      </c>
      <c r="I1339">
        <f t="shared" si="217"/>
        <v>54</v>
      </c>
      <c r="J1339">
        <f t="shared" si="218"/>
        <v>679</v>
      </c>
      <c r="K1339" s="10">
        <v>1335</v>
      </c>
      <c r="L1339" s="10" t="str">
        <f t="shared" si="219"/>
        <v>35,54</v>
      </c>
      <c r="M1339" s="10" t="str">
        <f t="shared" si="220"/>
        <v>5540,6.79</v>
      </c>
    </row>
    <row r="1340" spans="4:13" x14ac:dyDescent="0.3">
      <c r="D1340" s="10">
        <v>1336</v>
      </c>
      <c r="E1340" t="str">
        <f t="shared" si="221"/>
        <v>천상 베기</v>
      </c>
      <c r="F1340">
        <f t="shared" si="215"/>
        <v>36</v>
      </c>
      <c r="G1340">
        <f t="shared" si="216"/>
        <v>282000</v>
      </c>
      <c r="H1340" t="str">
        <f t="shared" si="214"/>
        <v>심연 베기</v>
      </c>
      <c r="I1340">
        <f t="shared" si="217"/>
        <v>50</v>
      </c>
      <c r="J1340">
        <f t="shared" si="218"/>
        <v>8260</v>
      </c>
      <c r="K1340" s="10">
        <v>1336</v>
      </c>
      <c r="L1340" s="10" t="str">
        <f t="shared" si="219"/>
        <v>36,50</v>
      </c>
      <c r="M1340" s="10" t="str">
        <f t="shared" si="220"/>
        <v>2820,82.6</v>
      </c>
    </row>
    <row r="1341" spans="4:13" x14ac:dyDescent="0.3">
      <c r="D1341" s="10">
        <v>1337</v>
      </c>
      <c r="E1341" t="str">
        <f t="shared" si="221"/>
        <v>귀신 베기</v>
      </c>
      <c r="F1341">
        <f t="shared" si="215"/>
        <v>39</v>
      </c>
      <c r="G1341">
        <f t="shared" si="216"/>
        <v>170200</v>
      </c>
      <c r="H1341" t="str">
        <f t="shared" si="214"/>
        <v>섬광 베기</v>
      </c>
      <c r="I1341">
        <f t="shared" si="217"/>
        <v>47</v>
      </c>
      <c r="J1341">
        <f t="shared" si="218"/>
        <v>27700</v>
      </c>
      <c r="K1341" s="10">
        <v>1337</v>
      </c>
      <c r="L1341" s="10" t="str">
        <f t="shared" si="219"/>
        <v>39,47</v>
      </c>
      <c r="M1341" s="10" t="str">
        <f t="shared" si="220"/>
        <v>1702,277</v>
      </c>
    </row>
    <row r="1342" spans="4:13" x14ac:dyDescent="0.3">
      <c r="D1342" s="10">
        <v>1338</v>
      </c>
      <c r="E1342" t="str">
        <f t="shared" si="221"/>
        <v>금강 베기</v>
      </c>
      <c r="F1342">
        <f t="shared" si="215"/>
        <v>43</v>
      </c>
      <c r="G1342">
        <f t="shared" si="216"/>
        <v>58400</v>
      </c>
      <c r="H1342" t="str">
        <f t="shared" si="214"/>
        <v>태극 베기</v>
      </c>
      <c r="I1342">
        <f t="shared" si="217"/>
        <v>55</v>
      </c>
      <c r="J1342">
        <f t="shared" si="218"/>
        <v>111.8</v>
      </c>
      <c r="K1342" s="10">
        <v>1338</v>
      </c>
      <c r="L1342" s="10" t="str">
        <f t="shared" si="219"/>
        <v>43,55</v>
      </c>
      <c r="M1342" s="10" t="str">
        <f t="shared" si="220"/>
        <v>584,1.12</v>
      </c>
    </row>
    <row r="1343" spans="4:13" x14ac:dyDescent="0.3">
      <c r="D1343" s="10">
        <v>1339</v>
      </c>
      <c r="E1343" t="str">
        <f t="shared" si="221"/>
        <v>귀살 베기</v>
      </c>
      <c r="F1343">
        <f t="shared" si="215"/>
        <v>60</v>
      </c>
      <c r="G1343">
        <f t="shared" si="216"/>
        <v>156.79999999999905</v>
      </c>
      <c r="H1343" t="str">
        <f t="shared" si="214"/>
        <v>신수 베기</v>
      </c>
      <c r="I1343">
        <f t="shared" si="217"/>
        <v>42</v>
      </c>
      <c r="J1343">
        <f t="shared" si="218"/>
        <v>23800</v>
      </c>
      <c r="K1343" s="10">
        <v>1339</v>
      </c>
      <c r="L1343" s="10" t="str">
        <f t="shared" si="219"/>
        <v>60,42</v>
      </c>
      <c r="M1343" s="10" t="str">
        <f t="shared" si="220"/>
        <v>1.57,238</v>
      </c>
    </row>
    <row r="1344" spans="4:13" x14ac:dyDescent="0.3">
      <c r="D1344" s="10">
        <v>1340</v>
      </c>
      <c r="E1344" t="str">
        <f t="shared" si="221"/>
        <v>지옥 베기</v>
      </c>
      <c r="F1344">
        <f t="shared" si="215"/>
        <v>35</v>
      </c>
      <c r="G1344">
        <f t="shared" si="216"/>
        <v>554500</v>
      </c>
      <c r="H1344" t="str">
        <f t="shared" si="214"/>
        <v>신선 베기</v>
      </c>
      <c r="I1344">
        <f t="shared" si="217"/>
        <v>54</v>
      </c>
      <c r="J1344">
        <f t="shared" si="218"/>
        <v>679.5</v>
      </c>
      <c r="K1344" s="10">
        <v>1340</v>
      </c>
      <c r="L1344" s="10" t="str">
        <f t="shared" si="219"/>
        <v>35,54</v>
      </c>
      <c r="M1344" s="10" t="str">
        <f t="shared" si="220"/>
        <v>5545,6.8</v>
      </c>
    </row>
    <row r="1345" spans="4:13" x14ac:dyDescent="0.3">
      <c r="D1345" s="10">
        <v>1341</v>
      </c>
      <c r="E1345" t="str">
        <f t="shared" si="221"/>
        <v>천상 베기</v>
      </c>
      <c r="F1345">
        <f t="shared" si="215"/>
        <v>36</v>
      </c>
      <c r="G1345">
        <f t="shared" si="216"/>
        <v>282250</v>
      </c>
      <c r="H1345" t="str">
        <f t="shared" ref="H1345:H1408" si="222">H1330</f>
        <v>심연 베기</v>
      </c>
      <c r="I1345">
        <f t="shared" si="217"/>
        <v>50</v>
      </c>
      <c r="J1345">
        <f t="shared" si="218"/>
        <v>8267.5</v>
      </c>
      <c r="K1345" s="10">
        <v>1341</v>
      </c>
      <c r="L1345" s="10" t="str">
        <f t="shared" si="219"/>
        <v>36,50</v>
      </c>
      <c r="M1345" s="10" t="str">
        <f t="shared" si="220"/>
        <v>2822.5,82.68</v>
      </c>
    </row>
    <row r="1346" spans="4:13" x14ac:dyDescent="0.3">
      <c r="D1346" s="10">
        <v>1342</v>
      </c>
      <c r="E1346" t="str">
        <f t="shared" si="221"/>
        <v>귀신 베기</v>
      </c>
      <c r="F1346">
        <f t="shared" si="215"/>
        <v>39</v>
      </c>
      <c r="G1346">
        <f t="shared" si="216"/>
        <v>170350</v>
      </c>
      <c r="H1346" t="str">
        <f t="shared" si="222"/>
        <v>섬광 베기</v>
      </c>
      <c r="I1346">
        <f t="shared" si="217"/>
        <v>47</v>
      </c>
      <c r="J1346">
        <f t="shared" si="218"/>
        <v>27725</v>
      </c>
      <c r="K1346" s="10">
        <v>1342</v>
      </c>
      <c r="L1346" s="10" t="str">
        <f t="shared" si="219"/>
        <v>39,47</v>
      </c>
      <c r="M1346" s="10" t="str">
        <f t="shared" si="220"/>
        <v>1703.5,277.25</v>
      </c>
    </row>
    <row r="1347" spans="4:13" x14ac:dyDescent="0.3">
      <c r="D1347" s="10">
        <v>1343</v>
      </c>
      <c r="E1347" t="str">
        <f t="shared" si="221"/>
        <v>금강 베기</v>
      </c>
      <c r="F1347">
        <f t="shared" si="215"/>
        <v>43</v>
      </c>
      <c r="G1347">
        <f t="shared" si="216"/>
        <v>58450</v>
      </c>
      <c r="H1347" t="str">
        <f t="shared" si="222"/>
        <v>태극 베기</v>
      </c>
      <c r="I1347">
        <f t="shared" si="217"/>
        <v>55</v>
      </c>
      <c r="J1347">
        <f t="shared" si="218"/>
        <v>111.9</v>
      </c>
      <c r="K1347" s="10">
        <v>1343</v>
      </c>
      <c r="L1347" s="10" t="str">
        <f t="shared" si="219"/>
        <v>43,55</v>
      </c>
      <c r="M1347" s="10" t="str">
        <f t="shared" si="220"/>
        <v>584.5,1.12</v>
      </c>
    </row>
    <row r="1348" spans="4:13" x14ac:dyDescent="0.3">
      <c r="D1348" s="10">
        <v>1344</v>
      </c>
      <c r="E1348" t="str">
        <f t="shared" si="221"/>
        <v>귀살 베기</v>
      </c>
      <c r="F1348">
        <f t="shared" si="215"/>
        <v>60</v>
      </c>
      <c r="G1348">
        <f t="shared" si="216"/>
        <v>156.89999999999904</v>
      </c>
      <c r="H1348" t="str">
        <f t="shared" si="222"/>
        <v>흉수 베기</v>
      </c>
      <c r="I1348">
        <f t="shared" si="217"/>
        <v>46</v>
      </c>
      <c r="J1348">
        <f t="shared" si="218"/>
        <v>2335</v>
      </c>
      <c r="K1348" s="10">
        <v>1344</v>
      </c>
      <c r="L1348" s="10" t="str">
        <f t="shared" si="219"/>
        <v>60,46</v>
      </c>
      <c r="M1348" s="10" t="str">
        <f t="shared" si="220"/>
        <v>1.57,23.35</v>
      </c>
    </row>
    <row r="1349" spans="4:13" x14ac:dyDescent="0.3">
      <c r="D1349" s="10">
        <v>1345</v>
      </c>
      <c r="E1349" t="str">
        <f t="shared" si="221"/>
        <v>지옥 베기</v>
      </c>
      <c r="F1349">
        <f t="shared" si="215"/>
        <v>35</v>
      </c>
      <c r="G1349">
        <f t="shared" si="216"/>
        <v>555000</v>
      </c>
      <c r="H1349" t="str">
        <f t="shared" si="222"/>
        <v>신선 베기</v>
      </c>
      <c r="I1349">
        <f t="shared" si="217"/>
        <v>54</v>
      </c>
      <c r="J1349">
        <f t="shared" si="218"/>
        <v>680</v>
      </c>
      <c r="K1349" s="10">
        <v>1345</v>
      </c>
      <c r="L1349" s="10" t="str">
        <f t="shared" si="219"/>
        <v>35,54</v>
      </c>
      <c r="M1349" s="10" t="str">
        <f t="shared" si="220"/>
        <v>5550,6.8</v>
      </c>
    </row>
    <row r="1350" spans="4:13" x14ac:dyDescent="0.3">
      <c r="D1350" s="10">
        <v>1346</v>
      </c>
      <c r="E1350" t="str">
        <f t="shared" si="221"/>
        <v>천상 베기</v>
      </c>
      <c r="F1350">
        <f t="shared" si="215"/>
        <v>36</v>
      </c>
      <c r="G1350">
        <f t="shared" si="216"/>
        <v>282500</v>
      </c>
      <c r="H1350" t="str">
        <f t="shared" si="222"/>
        <v>심연 베기</v>
      </c>
      <c r="I1350">
        <f t="shared" si="217"/>
        <v>50</v>
      </c>
      <c r="J1350">
        <f t="shared" si="218"/>
        <v>8275</v>
      </c>
      <c r="K1350" s="10">
        <v>1346</v>
      </c>
      <c r="L1350" s="10" t="str">
        <f t="shared" si="219"/>
        <v>36,50</v>
      </c>
      <c r="M1350" s="10" t="str">
        <f t="shared" si="220"/>
        <v>2825,82.75</v>
      </c>
    </row>
    <row r="1351" spans="4:13" x14ac:dyDescent="0.3">
      <c r="D1351" s="10">
        <v>1347</v>
      </c>
      <c r="E1351" t="str">
        <f t="shared" si="221"/>
        <v>귀신 베기</v>
      </c>
      <c r="F1351">
        <f t="shared" si="215"/>
        <v>39</v>
      </c>
      <c r="G1351">
        <f t="shared" si="216"/>
        <v>170500</v>
      </c>
      <c r="H1351" t="str">
        <f t="shared" si="222"/>
        <v>섬광 베기</v>
      </c>
      <c r="I1351">
        <f t="shared" si="217"/>
        <v>47</v>
      </c>
      <c r="J1351">
        <f t="shared" si="218"/>
        <v>27750</v>
      </c>
      <c r="K1351" s="10">
        <v>1347</v>
      </c>
      <c r="L1351" s="10" t="str">
        <f t="shared" si="219"/>
        <v>39,47</v>
      </c>
      <c r="M1351" s="10" t="str">
        <f t="shared" si="220"/>
        <v>1705,277.5</v>
      </c>
    </row>
    <row r="1352" spans="4:13" x14ac:dyDescent="0.3">
      <c r="D1352" s="10">
        <v>1348</v>
      </c>
      <c r="E1352" t="str">
        <f t="shared" si="221"/>
        <v>금강 베기</v>
      </c>
      <c r="F1352">
        <f t="shared" si="215"/>
        <v>43</v>
      </c>
      <c r="G1352">
        <f t="shared" si="216"/>
        <v>58500</v>
      </c>
      <c r="H1352" t="str">
        <f t="shared" si="222"/>
        <v>태극 베기</v>
      </c>
      <c r="I1352">
        <f t="shared" si="217"/>
        <v>55</v>
      </c>
      <c r="J1352">
        <f t="shared" si="218"/>
        <v>112</v>
      </c>
      <c r="K1352" s="10">
        <v>1348</v>
      </c>
      <c r="L1352" s="10" t="str">
        <f t="shared" si="219"/>
        <v>43,55</v>
      </c>
      <c r="M1352" s="10" t="str">
        <f t="shared" si="220"/>
        <v>585,1.12</v>
      </c>
    </row>
    <row r="1353" spans="4:13" x14ac:dyDescent="0.3">
      <c r="D1353" s="10">
        <v>1349</v>
      </c>
      <c r="E1353" t="str">
        <f t="shared" si="221"/>
        <v>귀살 베기</v>
      </c>
      <c r="F1353">
        <f t="shared" ref="F1353:F1416" si="223">VLOOKUP(E1353,$Q:$R,2,FALSE)</f>
        <v>60</v>
      </c>
      <c r="G1353">
        <f t="shared" ref="G1353:G1416" si="224">G1348+VLOOKUP(E1353,$T$20:$U$31,2,FALSE)</f>
        <v>156.99999999999903</v>
      </c>
      <c r="H1353" t="str">
        <f t="shared" si="222"/>
        <v>천구 베기</v>
      </c>
      <c r="I1353">
        <f t="shared" ref="I1353:I1416" si="225">VLOOKUP(H1353,$Q:$R,2,FALSE)</f>
        <v>61</v>
      </c>
      <c r="J1353">
        <f t="shared" si="218"/>
        <v>101.75</v>
      </c>
      <c r="K1353" s="10">
        <v>1349</v>
      </c>
      <c r="L1353" s="10" t="str">
        <f t="shared" si="219"/>
        <v>60,61</v>
      </c>
      <c r="M1353" s="10" t="str">
        <f t="shared" si="220"/>
        <v>1.57,1.02</v>
      </c>
    </row>
    <row r="1354" spans="4:13" x14ac:dyDescent="0.3">
      <c r="D1354" s="10">
        <v>1350</v>
      </c>
      <c r="E1354" t="str">
        <f t="shared" si="221"/>
        <v>지옥 베기</v>
      </c>
      <c r="F1354">
        <f t="shared" si="223"/>
        <v>35</v>
      </c>
      <c r="G1354">
        <f t="shared" si="224"/>
        <v>555500</v>
      </c>
      <c r="H1354" t="str">
        <f t="shared" si="222"/>
        <v>신선 베기</v>
      </c>
      <c r="I1354">
        <f t="shared" si="225"/>
        <v>54</v>
      </c>
      <c r="J1354">
        <f t="shared" si="218"/>
        <v>680.5</v>
      </c>
      <c r="K1354" s="10">
        <v>1350</v>
      </c>
      <c r="L1354" s="10" t="str">
        <f t="shared" si="219"/>
        <v>35,54</v>
      </c>
      <c r="M1354" s="10" t="str">
        <f t="shared" si="220"/>
        <v>5555,6.81</v>
      </c>
    </row>
    <row r="1355" spans="4:13" x14ac:dyDescent="0.3">
      <c r="D1355" s="10">
        <v>1351</v>
      </c>
      <c r="E1355" t="str">
        <f t="shared" si="221"/>
        <v>천상 베기</v>
      </c>
      <c r="F1355">
        <f t="shared" si="223"/>
        <v>36</v>
      </c>
      <c r="G1355">
        <f t="shared" si="224"/>
        <v>282750</v>
      </c>
      <c r="H1355" t="str">
        <f t="shared" si="222"/>
        <v>심연 베기</v>
      </c>
      <c r="I1355">
        <f t="shared" si="225"/>
        <v>50</v>
      </c>
      <c r="J1355">
        <f t="shared" si="218"/>
        <v>8282.5</v>
      </c>
      <c r="K1355" s="10">
        <v>1351</v>
      </c>
      <c r="L1355" s="10" t="str">
        <f t="shared" si="219"/>
        <v>36,50</v>
      </c>
      <c r="M1355" s="10" t="str">
        <f t="shared" si="220"/>
        <v>2827.5,82.83</v>
      </c>
    </row>
    <row r="1356" spans="4:13" x14ac:dyDescent="0.3">
      <c r="D1356" s="10">
        <v>1352</v>
      </c>
      <c r="E1356" t="str">
        <f t="shared" si="221"/>
        <v>귀신 베기</v>
      </c>
      <c r="F1356">
        <f t="shared" si="223"/>
        <v>39</v>
      </c>
      <c r="G1356">
        <f t="shared" si="224"/>
        <v>170650</v>
      </c>
      <c r="H1356" t="str">
        <f t="shared" si="222"/>
        <v>섬광 베기</v>
      </c>
      <c r="I1356">
        <f t="shared" si="225"/>
        <v>47</v>
      </c>
      <c r="J1356">
        <f t="shared" si="218"/>
        <v>27775</v>
      </c>
      <c r="K1356" s="10">
        <v>1352</v>
      </c>
      <c r="L1356" s="10" t="str">
        <f t="shared" si="219"/>
        <v>39,47</v>
      </c>
      <c r="M1356" s="10" t="str">
        <f t="shared" si="220"/>
        <v>1706.5,277.75</v>
      </c>
    </row>
    <row r="1357" spans="4:13" x14ac:dyDescent="0.3">
      <c r="D1357" s="10">
        <v>1353</v>
      </c>
      <c r="E1357" t="str">
        <f t="shared" si="221"/>
        <v>금강 베기</v>
      </c>
      <c r="F1357">
        <f t="shared" si="223"/>
        <v>43</v>
      </c>
      <c r="G1357">
        <f t="shared" si="224"/>
        <v>58550</v>
      </c>
      <c r="H1357" t="str">
        <f t="shared" si="222"/>
        <v>태극 베기</v>
      </c>
      <c r="I1357">
        <f t="shared" si="225"/>
        <v>55</v>
      </c>
      <c r="J1357">
        <f t="shared" si="218"/>
        <v>112.1</v>
      </c>
      <c r="K1357" s="10">
        <v>1353</v>
      </c>
      <c r="L1357" s="10" t="str">
        <f t="shared" si="219"/>
        <v>43,55</v>
      </c>
      <c r="M1357" s="10" t="str">
        <f t="shared" si="220"/>
        <v>585.5,1.13</v>
      </c>
    </row>
    <row r="1358" spans="4:13" x14ac:dyDescent="0.3">
      <c r="D1358" s="10">
        <v>1354</v>
      </c>
      <c r="E1358" t="str">
        <f t="shared" si="221"/>
        <v>귀살 베기</v>
      </c>
      <c r="F1358">
        <f t="shared" si="223"/>
        <v>60</v>
      </c>
      <c r="G1358">
        <f t="shared" si="224"/>
        <v>157.09999999999903</v>
      </c>
      <c r="H1358" t="str">
        <f t="shared" si="222"/>
        <v>신수 베기</v>
      </c>
      <c r="I1358">
        <f t="shared" si="225"/>
        <v>42</v>
      </c>
      <c r="J1358">
        <f t="shared" si="218"/>
        <v>23850</v>
      </c>
      <c r="K1358" s="10">
        <v>1354</v>
      </c>
      <c r="L1358" s="10" t="str">
        <f t="shared" si="219"/>
        <v>60,42</v>
      </c>
      <c r="M1358" s="10" t="str">
        <f t="shared" si="220"/>
        <v>1.58,238.5</v>
      </c>
    </row>
    <row r="1359" spans="4:13" x14ac:dyDescent="0.3">
      <c r="D1359" s="10">
        <v>1355</v>
      </c>
      <c r="E1359" t="str">
        <f t="shared" si="221"/>
        <v>지옥 베기</v>
      </c>
      <c r="F1359">
        <f t="shared" si="223"/>
        <v>35</v>
      </c>
      <c r="G1359">
        <f t="shared" si="224"/>
        <v>556000</v>
      </c>
      <c r="H1359" t="str">
        <f t="shared" si="222"/>
        <v>신선 베기</v>
      </c>
      <c r="I1359">
        <f t="shared" si="225"/>
        <v>54</v>
      </c>
      <c r="J1359">
        <f t="shared" si="218"/>
        <v>681</v>
      </c>
      <c r="K1359" s="10">
        <v>1355</v>
      </c>
      <c r="L1359" s="10" t="str">
        <f t="shared" si="219"/>
        <v>35,54</v>
      </c>
      <c r="M1359" s="10" t="str">
        <f t="shared" si="220"/>
        <v>5560,6.81</v>
      </c>
    </row>
    <row r="1360" spans="4:13" x14ac:dyDescent="0.3">
      <c r="D1360" s="10">
        <v>1356</v>
      </c>
      <c r="E1360" t="str">
        <f t="shared" si="221"/>
        <v>천상 베기</v>
      </c>
      <c r="F1360">
        <f t="shared" si="223"/>
        <v>36</v>
      </c>
      <c r="G1360">
        <f t="shared" si="224"/>
        <v>283000</v>
      </c>
      <c r="H1360" t="str">
        <f t="shared" si="222"/>
        <v>심연 베기</v>
      </c>
      <c r="I1360">
        <f t="shared" si="225"/>
        <v>50</v>
      </c>
      <c r="J1360">
        <f t="shared" si="218"/>
        <v>8290</v>
      </c>
      <c r="K1360" s="10">
        <v>1356</v>
      </c>
      <c r="L1360" s="10" t="str">
        <f t="shared" si="219"/>
        <v>36,50</v>
      </c>
      <c r="M1360" s="10" t="str">
        <f t="shared" si="220"/>
        <v>2830,82.9</v>
      </c>
    </row>
    <row r="1361" spans="4:13" x14ac:dyDescent="0.3">
      <c r="D1361" s="10">
        <v>1357</v>
      </c>
      <c r="E1361" t="str">
        <f t="shared" si="221"/>
        <v>귀신 베기</v>
      </c>
      <c r="F1361">
        <f t="shared" si="223"/>
        <v>39</v>
      </c>
      <c r="G1361">
        <f t="shared" si="224"/>
        <v>170800</v>
      </c>
      <c r="H1361" t="str">
        <f t="shared" si="222"/>
        <v>섬광 베기</v>
      </c>
      <c r="I1361">
        <f t="shared" si="225"/>
        <v>47</v>
      </c>
      <c r="J1361">
        <f t="shared" si="218"/>
        <v>27800</v>
      </c>
      <c r="K1361" s="10">
        <v>1357</v>
      </c>
      <c r="L1361" s="10" t="str">
        <f t="shared" si="219"/>
        <v>39,47</v>
      </c>
      <c r="M1361" s="10" t="str">
        <f t="shared" si="220"/>
        <v>1708,278</v>
      </c>
    </row>
    <row r="1362" spans="4:13" x14ac:dyDescent="0.3">
      <c r="D1362" s="10">
        <v>1358</v>
      </c>
      <c r="E1362" t="str">
        <f t="shared" si="221"/>
        <v>금강 베기</v>
      </c>
      <c r="F1362">
        <f t="shared" si="223"/>
        <v>43</v>
      </c>
      <c r="G1362">
        <f t="shared" si="224"/>
        <v>58600</v>
      </c>
      <c r="H1362" t="str">
        <f t="shared" si="222"/>
        <v>태극 베기</v>
      </c>
      <c r="I1362">
        <f t="shared" si="225"/>
        <v>55</v>
      </c>
      <c r="J1362">
        <f t="shared" ref="J1362:J1425" si="226">ROUNDUP(IF(I1362=42,J1347+$U$23,IF(I1362=46,J1347+$U$24,IF(I1362=61,J1347+$U$30,J1357+VLOOKUP(H1362,$T$20:$U$31,2,FALSE)))),2)</f>
        <v>112.2</v>
      </c>
      <c r="K1362" s="10">
        <v>1358</v>
      </c>
      <c r="L1362" s="10" t="str">
        <f t="shared" ref="L1362:L1425" si="227">IF(H1362=0,F1362&amp;",-1",F1362&amp;","&amp;I1362)</f>
        <v>43,55</v>
      </c>
      <c r="M1362" s="10" t="str">
        <f t="shared" si="220"/>
        <v>586,1.13</v>
      </c>
    </row>
    <row r="1363" spans="4:13" x14ac:dyDescent="0.3">
      <c r="D1363" s="10">
        <v>1359</v>
      </c>
      <c r="E1363" t="str">
        <f t="shared" si="221"/>
        <v>귀살 베기</v>
      </c>
      <c r="F1363">
        <f t="shared" si="223"/>
        <v>60</v>
      </c>
      <c r="G1363">
        <f t="shared" si="224"/>
        <v>157.19999999999902</v>
      </c>
      <c r="H1363" t="str">
        <f t="shared" si="222"/>
        <v>흉수 베기</v>
      </c>
      <c r="I1363">
        <f t="shared" si="225"/>
        <v>46</v>
      </c>
      <c r="J1363">
        <f t="shared" si="226"/>
        <v>2340</v>
      </c>
      <c r="K1363" s="10">
        <v>1359</v>
      </c>
      <c r="L1363" s="10" t="str">
        <f t="shared" si="227"/>
        <v>60,46</v>
      </c>
      <c r="M1363" s="10" t="str">
        <f t="shared" si="220"/>
        <v>1.58,23.4</v>
      </c>
    </row>
    <row r="1364" spans="4:13" x14ac:dyDescent="0.3">
      <c r="D1364" s="10">
        <v>1360</v>
      </c>
      <c r="E1364" t="str">
        <f t="shared" si="221"/>
        <v>지옥 베기</v>
      </c>
      <c r="F1364">
        <f t="shared" si="223"/>
        <v>35</v>
      </c>
      <c r="G1364">
        <f t="shared" si="224"/>
        <v>556500</v>
      </c>
      <c r="H1364" t="str">
        <f t="shared" si="222"/>
        <v>신선 베기</v>
      </c>
      <c r="I1364">
        <f t="shared" si="225"/>
        <v>54</v>
      </c>
      <c r="J1364">
        <f t="shared" si="226"/>
        <v>681.5</v>
      </c>
      <c r="K1364" s="10">
        <v>1360</v>
      </c>
      <c r="L1364" s="10" t="str">
        <f t="shared" si="227"/>
        <v>35,54</v>
      </c>
      <c r="M1364" s="10" t="str">
        <f t="shared" si="220"/>
        <v>5565,6.82</v>
      </c>
    </row>
    <row r="1365" spans="4:13" x14ac:dyDescent="0.3">
      <c r="D1365" s="10">
        <v>1361</v>
      </c>
      <c r="E1365" t="str">
        <f t="shared" si="221"/>
        <v>천상 베기</v>
      </c>
      <c r="F1365">
        <f t="shared" si="223"/>
        <v>36</v>
      </c>
      <c r="G1365">
        <f t="shared" si="224"/>
        <v>283250</v>
      </c>
      <c r="H1365" t="str">
        <f t="shared" si="222"/>
        <v>심연 베기</v>
      </c>
      <c r="I1365">
        <f t="shared" si="225"/>
        <v>50</v>
      </c>
      <c r="J1365">
        <f t="shared" si="226"/>
        <v>8297.5</v>
      </c>
      <c r="K1365" s="10">
        <v>1361</v>
      </c>
      <c r="L1365" s="10" t="str">
        <f t="shared" si="227"/>
        <v>36,50</v>
      </c>
      <c r="M1365" s="10" t="str">
        <f t="shared" si="220"/>
        <v>2832.5,82.98</v>
      </c>
    </row>
    <row r="1366" spans="4:13" x14ac:dyDescent="0.3">
      <c r="D1366" s="10">
        <v>1362</v>
      </c>
      <c r="E1366" t="str">
        <f t="shared" si="221"/>
        <v>귀신 베기</v>
      </c>
      <c r="F1366">
        <f t="shared" si="223"/>
        <v>39</v>
      </c>
      <c r="G1366">
        <f t="shared" si="224"/>
        <v>170950</v>
      </c>
      <c r="H1366" t="str">
        <f t="shared" si="222"/>
        <v>섬광 베기</v>
      </c>
      <c r="I1366">
        <f t="shared" si="225"/>
        <v>47</v>
      </c>
      <c r="J1366">
        <f t="shared" si="226"/>
        <v>27825</v>
      </c>
      <c r="K1366" s="10">
        <v>1362</v>
      </c>
      <c r="L1366" s="10" t="str">
        <f t="shared" si="227"/>
        <v>39,47</v>
      </c>
      <c r="M1366" s="10" t="str">
        <f t="shared" si="220"/>
        <v>1709.5,278.25</v>
      </c>
    </row>
    <row r="1367" spans="4:13" x14ac:dyDescent="0.3">
      <c r="D1367" s="10">
        <v>1363</v>
      </c>
      <c r="E1367" t="str">
        <f t="shared" si="221"/>
        <v>금강 베기</v>
      </c>
      <c r="F1367">
        <f t="shared" si="223"/>
        <v>43</v>
      </c>
      <c r="G1367">
        <f t="shared" si="224"/>
        <v>58650</v>
      </c>
      <c r="H1367" t="str">
        <f t="shared" si="222"/>
        <v>태극 베기</v>
      </c>
      <c r="I1367">
        <f t="shared" si="225"/>
        <v>55</v>
      </c>
      <c r="J1367">
        <f t="shared" si="226"/>
        <v>112.3</v>
      </c>
      <c r="K1367" s="10">
        <v>1363</v>
      </c>
      <c r="L1367" s="10" t="str">
        <f t="shared" si="227"/>
        <v>43,55</v>
      </c>
      <c r="M1367" s="10" t="str">
        <f t="shared" si="220"/>
        <v>586.5,1.13</v>
      </c>
    </row>
    <row r="1368" spans="4:13" x14ac:dyDescent="0.3">
      <c r="D1368" s="10">
        <v>1364</v>
      </c>
      <c r="E1368" t="str">
        <f t="shared" si="221"/>
        <v>귀살 베기</v>
      </c>
      <c r="F1368">
        <f t="shared" si="223"/>
        <v>60</v>
      </c>
      <c r="G1368">
        <f t="shared" si="224"/>
        <v>157.29999999999902</v>
      </c>
      <c r="H1368" t="str">
        <f t="shared" si="222"/>
        <v>천구 베기</v>
      </c>
      <c r="I1368">
        <f t="shared" si="225"/>
        <v>61</v>
      </c>
      <c r="J1368">
        <f t="shared" si="226"/>
        <v>102</v>
      </c>
      <c r="K1368" s="10">
        <v>1364</v>
      </c>
      <c r="L1368" s="10" t="str">
        <f t="shared" si="227"/>
        <v>60,61</v>
      </c>
      <c r="M1368" s="10" t="str">
        <f t="shared" si="220"/>
        <v>1.58,1.02</v>
      </c>
    </row>
    <row r="1369" spans="4:13" x14ac:dyDescent="0.3">
      <c r="D1369" s="10">
        <v>1365</v>
      </c>
      <c r="E1369" t="str">
        <f t="shared" si="221"/>
        <v>지옥 베기</v>
      </c>
      <c r="F1369">
        <f t="shared" si="223"/>
        <v>35</v>
      </c>
      <c r="G1369">
        <f t="shared" si="224"/>
        <v>557000</v>
      </c>
      <c r="H1369" t="str">
        <f t="shared" si="222"/>
        <v>신선 베기</v>
      </c>
      <c r="I1369">
        <f t="shared" si="225"/>
        <v>54</v>
      </c>
      <c r="J1369">
        <f t="shared" si="226"/>
        <v>682</v>
      </c>
      <c r="K1369" s="10">
        <v>1365</v>
      </c>
      <c r="L1369" s="10" t="str">
        <f t="shared" si="227"/>
        <v>35,54</v>
      </c>
      <c r="M1369" s="10" t="str">
        <f t="shared" si="220"/>
        <v>5570,6.82</v>
      </c>
    </row>
    <row r="1370" spans="4:13" x14ac:dyDescent="0.3">
      <c r="D1370" s="10">
        <v>1366</v>
      </c>
      <c r="E1370" t="str">
        <f t="shared" si="221"/>
        <v>천상 베기</v>
      </c>
      <c r="F1370">
        <f t="shared" si="223"/>
        <v>36</v>
      </c>
      <c r="G1370">
        <f t="shared" si="224"/>
        <v>283500</v>
      </c>
      <c r="H1370" t="str">
        <f t="shared" si="222"/>
        <v>심연 베기</v>
      </c>
      <c r="I1370">
        <f t="shared" si="225"/>
        <v>50</v>
      </c>
      <c r="J1370">
        <f t="shared" si="226"/>
        <v>8305</v>
      </c>
      <c r="K1370" s="10">
        <v>1366</v>
      </c>
      <c r="L1370" s="10" t="str">
        <f t="shared" si="227"/>
        <v>36,50</v>
      </c>
      <c r="M1370" s="10" t="str">
        <f t="shared" si="220"/>
        <v>2835,83.05</v>
      </c>
    </row>
    <row r="1371" spans="4:13" x14ac:dyDescent="0.3">
      <c r="D1371" s="10">
        <v>1367</v>
      </c>
      <c r="E1371" t="str">
        <f t="shared" si="221"/>
        <v>귀신 베기</v>
      </c>
      <c r="F1371">
        <f t="shared" si="223"/>
        <v>39</v>
      </c>
      <c r="G1371">
        <f t="shared" si="224"/>
        <v>171100</v>
      </c>
      <c r="H1371" t="str">
        <f t="shared" si="222"/>
        <v>섬광 베기</v>
      </c>
      <c r="I1371">
        <f t="shared" si="225"/>
        <v>47</v>
      </c>
      <c r="J1371">
        <f t="shared" si="226"/>
        <v>27850</v>
      </c>
      <c r="K1371" s="10">
        <v>1367</v>
      </c>
      <c r="L1371" s="10" t="str">
        <f t="shared" si="227"/>
        <v>39,47</v>
      </c>
      <c r="M1371" s="10" t="str">
        <f t="shared" si="220"/>
        <v>1711,278.5</v>
      </c>
    </row>
    <row r="1372" spans="4:13" x14ac:dyDescent="0.3">
      <c r="D1372" s="10">
        <v>1368</v>
      </c>
      <c r="E1372" t="str">
        <f t="shared" si="221"/>
        <v>금강 베기</v>
      </c>
      <c r="F1372">
        <f t="shared" si="223"/>
        <v>43</v>
      </c>
      <c r="G1372">
        <f t="shared" si="224"/>
        <v>58700</v>
      </c>
      <c r="H1372" t="str">
        <f t="shared" si="222"/>
        <v>태극 베기</v>
      </c>
      <c r="I1372">
        <f t="shared" si="225"/>
        <v>55</v>
      </c>
      <c r="J1372">
        <f t="shared" si="226"/>
        <v>112.4</v>
      </c>
      <c r="K1372" s="10">
        <v>1368</v>
      </c>
      <c r="L1372" s="10" t="str">
        <f t="shared" si="227"/>
        <v>43,55</v>
      </c>
      <c r="M1372" s="10" t="str">
        <f t="shared" si="220"/>
        <v>587,1.13</v>
      </c>
    </row>
    <row r="1373" spans="4:13" x14ac:dyDescent="0.3">
      <c r="D1373" s="10">
        <v>1369</v>
      </c>
      <c r="E1373" t="str">
        <f t="shared" si="221"/>
        <v>귀살 베기</v>
      </c>
      <c r="F1373">
        <f t="shared" si="223"/>
        <v>60</v>
      </c>
      <c r="G1373">
        <f t="shared" si="224"/>
        <v>157.39999999999901</v>
      </c>
      <c r="H1373" t="str">
        <f t="shared" si="222"/>
        <v>신수 베기</v>
      </c>
      <c r="I1373">
        <f t="shared" si="225"/>
        <v>42</v>
      </c>
      <c r="J1373">
        <f t="shared" si="226"/>
        <v>23900</v>
      </c>
      <c r="K1373" s="10">
        <v>1369</v>
      </c>
      <c r="L1373" s="10" t="str">
        <f t="shared" si="227"/>
        <v>60,42</v>
      </c>
      <c r="M1373" s="10" t="str">
        <f t="shared" si="220"/>
        <v>1.58,239</v>
      </c>
    </row>
    <row r="1374" spans="4:13" x14ac:dyDescent="0.3">
      <c r="D1374" s="10">
        <v>1370</v>
      </c>
      <c r="E1374" t="str">
        <f t="shared" si="221"/>
        <v>지옥 베기</v>
      </c>
      <c r="F1374">
        <f t="shared" si="223"/>
        <v>35</v>
      </c>
      <c r="G1374">
        <f t="shared" si="224"/>
        <v>557500</v>
      </c>
      <c r="H1374" t="str">
        <f t="shared" si="222"/>
        <v>신선 베기</v>
      </c>
      <c r="I1374">
        <f t="shared" si="225"/>
        <v>54</v>
      </c>
      <c r="J1374">
        <f t="shared" si="226"/>
        <v>682.5</v>
      </c>
      <c r="K1374" s="10">
        <v>1370</v>
      </c>
      <c r="L1374" s="10" t="str">
        <f t="shared" si="227"/>
        <v>35,54</v>
      </c>
      <c r="M1374" s="10" t="str">
        <f t="shared" si="220"/>
        <v>5575,6.83</v>
      </c>
    </row>
    <row r="1375" spans="4:13" x14ac:dyDescent="0.3">
      <c r="D1375" s="10">
        <v>1371</v>
      </c>
      <c r="E1375" t="str">
        <f t="shared" si="221"/>
        <v>천상 베기</v>
      </c>
      <c r="F1375">
        <f t="shared" si="223"/>
        <v>36</v>
      </c>
      <c r="G1375">
        <f t="shared" si="224"/>
        <v>283750</v>
      </c>
      <c r="H1375" t="str">
        <f t="shared" si="222"/>
        <v>심연 베기</v>
      </c>
      <c r="I1375">
        <f t="shared" si="225"/>
        <v>50</v>
      </c>
      <c r="J1375">
        <f t="shared" si="226"/>
        <v>8312.5</v>
      </c>
      <c r="K1375" s="10">
        <v>1371</v>
      </c>
      <c r="L1375" s="10" t="str">
        <f t="shared" si="227"/>
        <v>36,50</v>
      </c>
      <c r="M1375" s="10" t="str">
        <f t="shared" si="220"/>
        <v>2837.5,83.13</v>
      </c>
    </row>
    <row r="1376" spans="4:13" x14ac:dyDescent="0.3">
      <c r="D1376" s="10">
        <v>1372</v>
      </c>
      <c r="E1376" t="str">
        <f t="shared" si="221"/>
        <v>귀신 베기</v>
      </c>
      <c r="F1376">
        <f t="shared" si="223"/>
        <v>39</v>
      </c>
      <c r="G1376">
        <f t="shared" si="224"/>
        <v>171250</v>
      </c>
      <c r="H1376" t="str">
        <f t="shared" si="222"/>
        <v>섬광 베기</v>
      </c>
      <c r="I1376">
        <f t="shared" si="225"/>
        <v>47</v>
      </c>
      <c r="J1376">
        <f t="shared" si="226"/>
        <v>27875</v>
      </c>
      <c r="K1376" s="10">
        <v>1372</v>
      </c>
      <c r="L1376" s="10" t="str">
        <f t="shared" si="227"/>
        <v>39,47</v>
      </c>
      <c r="M1376" s="10" t="str">
        <f t="shared" si="220"/>
        <v>1712.5,278.75</v>
      </c>
    </row>
    <row r="1377" spans="4:13" x14ac:dyDescent="0.3">
      <c r="D1377" s="10">
        <v>1373</v>
      </c>
      <c r="E1377" t="str">
        <f t="shared" si="221"/>
        <v>금강 베기</v>
      </c>
      <c r="F1377">
        <f t="shared" si="223"/>
        <v>43</v>
      </c>
      <c r="G1377">
        <f t="shared" si="224"/>
        <v>58750</v>
      </c>
      <c r="H1377" t="str">
        <f t="shared" si="222"/>
        <v>태극 베기</v>
      </c>
      <c r="I1377">
        <f t="shared" si="225"/>
        <v>55</v>
      </c>
      <c r="J1377">
        <f t="shared" si="226"/>
        <v>112.5</v>
      </c>
      <c r="K1377" s="10">
        <v>1373</v>
      </c>
      <c r="L1377" s="10" t="str">
        <f t="shared" si="227"/>
        <v>43,55</v>
      </c>
      <c r="M1377" s="10" t="str">
        <f t="shared" si="220"/>
        <v>587.5,1.13</v>
      </c>
    </row>
    <row r="1378" spans="4:13" x14ac:dyDescent="0.3">
      <c r="D1378" s="10">
        <v>1374</v>
      </c>
      <c r="E1378" t="str">
        <f t="shared" si="221"/>
        <v>귀살 베기</v>
      </c>
      <c r="F1378">
        <f t="shared" si="223"/>
        <v>60</v>
      </c>
      <c r="G1378">
        <f t="shared" si="224"/>
        <v>157.49999999999901</v>
      </c>
      <c r="H1378" t="str">
        <f t="shared" si="222"/>
        <v>흉수 베기</v>
      </c>
      <c r="I1378">
        <f t="shared" si="225"/>
        <v>46</v>
      </c>
      <c r="J1378">
        <f t="shared" si="226"/>
        <v>2345</v>
      </c>
      <c r="K1378" s="10">
        <v>1374</v>
      </c>
      <c r="L1378" s="10" t="str">
        <f t="shared" si="227"/>
        <v>60,46</v>
      </c>
      <c r="M1378" s="10" t="str">
        <f t="shared" si="220"/>
        <v>1.58,23.45</v>
      </c>
    </row>
    <row r="1379" spans="4:13" x14ac:dyDescent="0.3">
      <c r="D1379" s="10">
        <v>1375</v>
      </c>
      <c r="E1379" t="str">
        <f t="shared" si="221"/>
        <v>지옥 베기</v>
      </c>
      <c r="F1379">
        <f t="shared" si="223"/>
        <v>35</v>
      </c>
      <c r="G1379">
        <f t="shared" si="224"/>
        <v>558000</v>
      </c>
      <c r="H1379" t="str">
        <f t="shared" si="222"/>
        <v>신선 베기</v>
      </c>
      <c r="I1379">
        <f t="shared" si="225"/>
        <v>54</v>
      </c>
      <c r="J1379">
        <f t="shared" si="226"/>
        <v>683</v>
      </c>
      <c r="K1379" s="10">
        <v>1375</v>
      </c>
      <c r="L1379" s="10" t="str">
        <f t="shared" si="227"/>
        <v>35,54</v>
      </c>
      <c r="M1379" s="10" t="str">
        <f t="shared" si="220"/>
        <v>5580,6.83</v>
      </c>
    </row>
    <row r="1380" spans="4:13" x14ac:dyDescent="0.3">
      <c r="D1380" s="10">
        <v>1376</v>
      </c>
      <c r="E1380" t="str">
        <f t="shared" si="221"/>
        <v>천상 베기</v>
      </c>
      <c r="F1380">
        <f t="shared" si="223"/>
        <v>36</v>
      </c>
      <c r="G1380">
        <f t="shared" si="224"/>
        <v>284000</v>
      </c>
      <c r="H1380" t="str">
        <f t="shared" si="222"/>
        <v>심연 베기</v>
      </c>
      <c r="I1380">
        <f t="shared" si="225"/>
        <v>50</v>
      </c>
      <c r="J1380">
        <f t="shared" si="226"/>
        <v>8320</v>
      </c>
      <c r="K1380" s="10">
        <v>1376</v>
      </c>
      <c r="L1380" s="10" t="str">
        <f t="shared" si="227"/>
        <v>36,50</v>
      </c>
      <c r="M1380" s="10" t="str">
        <f t="shared" si="220"/>
        <v>2840,83.2</v>
      </c>
    </row>
    <row r="1381" spans="4:13" x14ac:dyDescent="0.3">
      <c r="D1381" s="10">
        <v>1377</v>
      </c>
      <c r="E1381" t="str">
        <f t="shared" si="221"/>
        <v>귀신 베기</v>
      </c>
      <c r="F1381">
        <f t="shared" si="223"/>
        <v>39</v>
      </c>
      <c r="G1381">
        <f t="shared" si="224"/>
        <v>171400</v>
      </c>
      <c r="H1381" t="str">
        <f t="shared" si="222"/>
        <v>섬광 베기</v>
      </c>
      <c r="I1381">
        <f t="shared" si="225"/>
        <v>47</v>
      </c>
      <c r="J1381">
        <f t="shared" si="226"/>
        <v>27900</v>
      </c>
      <c r="K1381" s="10">
        <v>1377</v>
      </c>
      <c r="L1381" s="10" t="str">
        <f t="shared" si="227"/>
        <v>39,47</v>
      </c>
      <c r="M1381" s="10" t="str">
        <f t="shared" si="220"/>
        <v>1714,279</v>
      </c>
    </row>
    <row r="1382" spans="4:13" x14ac:dyDescent="0.3">
      <c r="D1382" s="10">
        <v>1378</v>
      </c>
      <c r="E1382" t="str">
        <f t="shared" si="221"/>
        <v>금강 베기</v>
      </c>
      <c r="F1382">
        <f t="shared" si="223"/>
        <v>43</v>
      </c>
      <c r="G1382">
        <f t="shared" si="224"/>
        <v>58800</v>
      </c>
      <c r="H1382" t="str">
        <f t="shared" si="222"/>
        <v>태극 베기</v>
      </c>
      <c r="I1382">
        <f t="shared" si="225"/>
        <v>55</v>
      </c>
      <c r="J1382">
        <f t="shared" si="226"/>
        <v>112.6</v>
      </c>
      <c r="K1382" s="10">
        <v>1378</v>
      </c>
      <c r="L1382" s="10" t="str">
        <f t="shared" si="227"/>
        <v>43,55</v>
      </c>
      <c r="M1382" s="10" t="str">
        <f t="shared" si="220"/>
        <v>588,1.13</v>
      </c>
    </row>
    <row r="1383" spans="4:13" x14ac:dyDescent="0.3">
      <c r="D1383" s="10">
        <v>1379</v>
      </c>
      <c r="E1383" t="str">
        <f t="shared" si="221"/>
        <v>귀살 베기</v>
      </c>
      <c r="F1383">
        <f t="shared" si="223"/>
        <v>60</v>
      </c>
      <c r="G1383">
        <f t="shared" si="224"/>
        <v>157.599999999999</v>
      </c>
      <c r="H1383" t="str">
        <f t="shared" si="222"/>
        <v>천구 베기</v>
      </c>
      <c r="I1383">
        <f t="shared" si="225"/>
        <v>61</v>
      </c>
      <c r="J1383">
        <f t="shared" si="226"/>
        <v>102.25</v>
      </c>
      <c r="K1383" s="10">
        <v>1379</v>
      </c>
      <c r="L1383" s="10" t="str">
        <f t="shared" si="227"/>
        <v>60,61</v>
      </c>
      <c r="M1383" s="10" t="str">
        <f t="shared" si="220"/>
        <v>1.58,1.03</v>
      </c>
    </row>
    <row r="1384" spans="4:13" x14ac:dyDescent="0.3">
      <c r="D1384" s="10">
        <v>1380</v>
      </c>
      <c r="E1384" t="str">
        <f t="shared" si="221"/>
        <v>지옥 베기</v>
      </c>
      <c r="F1384">
        <f t="shared" si="223"/>
        <v>35</v>
      </c>
      <c r="G1384">
        <f t="shared" si="224"/>
        <v>558500</v>
      </c>
      <c r="H1384" t="str">
        <f t="shared" si="222"/>
        <v>신선 베기</v>
      </c>
      <c r="I1384">
        <f t="shared" si="225"/>
        <v>54</v>
      </c>
      <c r="J1384">
        <f t="shared" si="226"/>
        <v>683.5</v>
      </c>
      <c r="K1384" s="10">
        <v>1380</v>
      </c>
      <c r="L1384" s="10" t="str">
        <f t="shared" si="227"/>
        <v>35,54</v>
      </c>
      <c r="M1384" s="10" t="str">
        <f t="shared" si="220"/>
        <v>5585,6.84</v>
      </c>
    </row>
    <row r="1385" spans="4:13" x14ac:dyDescent="0.3">
      <c r="D1385" s="10">
        <v>1381</v>
      </c>
      <c r="E1385" t="str">
        <f t="shared" si="221"/>
        <v>천상 베기</v>
      </c>
      <c r="F1385">
        <f t="shared" si="223"/>
        <v>36</v>
      </c>
      <c r="G1385">
        <f t="shared" si="224"/>
        <v>284250</v>
      </c>
      <c r="H1385" t="str">
        <f t="shared" si="222"/>
        <v>심연 베기</v>
      </c>
      <c r="I1385">
        <f t="shared" si="225"/>
        <v>50</v>
      </c>
      <c r="J1385">
        <f t="shared" si="226"/>
        <v>8327.5</v>
      </c>
      <c r="K1385" s="10">
        <v>1381</v>
      </c>
      <c r="L1385" s="10" t="str">
        <f t="shared" si="227"/>
        <v>36,50</v>
      </c>
      <c r="M1385" s="10" t="str">
        <f t="shared" si="220"/>
        <v>2842.5,83.28</v>
      </c>
    </row>
    <row r="1386" spans="4:13" x14ac:dyDescent="0.3">
      <c r="D1386" s="10">
        <v>1382</v>
      </c>
      <c r="E1386" t="str">
        <f t="shared" si="221"/>
        <v>귀신 베기</v>
      </c>
      <c r="F1386">
        <f t="shared" si="223"/>
        <v>39</v>
      </c>
      <c r="G1386">
        <f t="shared" si="224"/>
        <v>171550</v>
      </c>
      <c r="H1386" t="str">
        <f t="shared" si="222"/>
        <v>섬광 베기</v>
      </c>
      <c r="I1386">
        <f t="shared" si="225"/>
        <v>47</v>
      </c>
      <c r="J1386">
        <f t="shared" si="226"/>
        <v>27925</v>
      </c>
      <c r="K1386" s="10">
        <v>1382</v>
      </c>
      <c r="L1386" s="10" t="str">
        <f t="shared" si="227"/>
        <v>39,47</v>
      </c>
      <c r="M1386" s="10" t="str">
        <f t="shared" si="220"/>
        <v>1715.5,279.25</v>
      </c>
    </row>
    <row r="1387" spans="4:13" x14ac:dyDescent="0.3">
      <c r="D1387" s="10">
        <v>1383</v>
      </c>
      <c r="E1387" t="str">
        <f t="shared" si="221"/>
        <v>금강 베기</v>
      </c>
      <c r="F1387">
        <f t="shared" si="223"/>
        <v>43</v>
      </c>
      <c r="G1387">
        <f t="shared" si="224"/>
        <v>58850</v>
      </c>
      <c r="H1387" t="str">
        <f t="shared" si="222"/>
        <v>태극 베기</v>
      </c>
      <c r="I1387">
        <f t="shared" si="225"/>
        <v>55</v>
      </c>
      <c r="J1387">
        <f t="shared" si="226"/>
        <v>112.7</v>
      </c>
      <c r="K1387" s="10">
        <v>1383</v>
      </c>
      <c r="L1387" s="10" t="str">
        <f t="shared" si="227"/>
        <v>43,55</v>
      </c>
      <c r="M1387" s="10" t="str">
        <f t="shared" ref="M1387:M1450" si="228">IF(H1387=0,ROUNDUP(G1387/100,2)&amp;","&amp;0,ROUNDUP(G1387/100,2)&amp;","&amp;ROUNDUP(J1387/100,2))</f>
        <v>588.5,1.13</v>
      </c>
    </row>
    <row r="1388" spans="4:13" x14ac:dyDescent="0.3">
      <c r="D1388" s="10">
        <v>1384</v>
      </c>
      <c r="E1388" t="str">
        <f t="shared" si="221"/>
        <v>귀살 베기</v>
      </c>
      <c r="F1388">
        <f t="shared" si="223"/>
        <v>60</v>
      </c>
      <c r="G1388">
        <f t="shared" si="224"/>
        <v>157.69999999999899</v>
      </c>
      <c r="H1388" t="str">
        <f t="shared" si="222"/>
        <v>신수 베기</v>
      </c>
      <c r="I1388">
        <f t="shared" si="225"/>
        <v>42</v>
      </c>
      <c r="J1388">
        <f t="shared" si="226"/>
        <v>23950</v>
      </c>
      <c r="K1388" s="10">
        <v>1384</v>
      </c>
      <c r="L1388" s="10" t="str">
        <f t="shared" si="227"/>
        <v>60,42</v>
      </c>
      <c r="M1388" s="10" t="str">
        <f t="shared" si="228"/>
        <v>1.58,239.5</v>
      </c>
    </row>
    <row r="1389" spans="4:13" x14ac:dyDescent="0.3">
      <c r="D1389" s="10">
        <v>1385</v>
      </c>
      <c r="E1389" t="str">
        <f t="shared" si="221"/>
        <v>지옥 베기</v>
      </c>
      <c r="F1389">
        <f t="shared" si="223"/>
        <v>35</v>
      </c>
      <c r="G1389">
        <f t="shared" si="224"/>
        <v>559000</v>
      </c>
      <c r="H1389" t="str">
        <f t="shared" si="222"/>
        <v>신선 베기</v>
      </c>
      <c r="I1389">
        <f t="shared" si="225"/>
        <v>54</v>
      </c>
      <c r="J1389">
        <f t="shared" si="226"/>
        <v>684</v>
      </c>
      <c r="K1389" s="10">
        <v>1385</v>
      </c>
      <c r="L1389" s="10" t="str">
        <f t="shared" si="227"/>
        <v>35,54</v>
      </c>
      <c r="M1389" s="10" t="str">
        <f t="shared" si="228"/>
        <v>5590,6.84</v>
      </c>
    </row>
    <row r="1390" spans="4:13" x14ac:dyDescent="0.3">
      <c r="D1390" s="10">
        <v>1386</v>
      </c>
      <c r="E1390" t="str">
        <f t="shared" si="221"/>
        <v>천상 베기</v>
      </c>
      <c r="F1390">
        <f t="shared" si="223"/>
        <v>36</v>
      </c>
      <c r="G1390">
        <f t="shared" si="224"/>
        <v>284500</v>
      </c>
      <c r="H1390" t="str">
        <f t="shared" si="222"/>
        <v>심연 베기</v>
      </c>
      <c r="I1390">
        <f t="shared" si="225"/>
        <v>50</v>
      </c>
      <c r="J1390">
        <f t="shared" si="226"/>
        <v>8335</v>
      </c>
      <c r="K1390" s="10">
        <v>1386</v>
      </c>
      <c r="L1390" s="10" t="str">
        <f t="shared" si="227"/>
        <v>36,50</v>
      </c>
      <c r="M1390" s="10" t="str">
        <f t="shared" si="228"/>
        <v>2845,83.35</v>
      </c>
    </row>
    <row r="1391" spans="4:13" x14ac:dyDescent="0.3">
      <c r="D1391" s="10">
        <v>1387</v>
      </c>
      <c r="E1391" t="str">
        <f t="shared" si="221"/>
        <v>귀신 베기</v>
      </c>
      <c r="F1391">
        <f t="shared" si="223"/>
        <v>39</v>
      </c>
      <c r="G1391">
        <f t="shared" si="224"/>
        <v>171700</v>
      </c>
      <c r="H1391" t="str">
        <f t="shared" si="222"/>
        <v>섬광 베기</v>
      </c>
      <c r="I1391">
        <f t="shared" si="225"/>
        <v>47</v>
      </c>
      <c r="J1391">
        <f t="shared" si="226"/>
        <v>27950</v>
      </c>
      <c r="K1391" s="10">
        <v>1387</v>
      </c>
      <c r="L1391" s="10" t="str">
        <f t="shared" si="227"/>
        <v>39,47</v>
      </c>
      <c r="M1391" s="10" t="str">
        <f t="shared" si="228"/>
        <v>1717,279.5</v>
      </c>
    </row>
    <row r="1392" spans="4:13" x14ac:dyDescent="0.3">
      <c r="D1392" s="10">
        <v>1388</v>
      </c>
      <c r="E1392" t="str">
        <f t="shared" si="221"/>
        <v>금강 베기</v>
      </c>
      <c r="F1392">
        <f t="shared" si="223"/>
        <v>43</v>
      </c>
      <c r="G1392">
        <f t="shared" si="224"/>
        <v>58900</v>
      </c>
      <c r="H1392" t="str">
        <f t="shared" si="222"/>
        <v>태극 베기</v>
      </c>
      <c r="I1392">
        <f t="shared" si="225"/>
        <v>55</v>
      </c>
      <c r="J1392">
        <f t="shared" si="226"/>
        <v>112.8</v>
      </c>
      <c r="K1392" s="10">
        <v>1388</v>
      </c>
      <c r="L1392" s="10" t="str">
        <f t="shared" si="227"/>
        <v>43,55</v>
      </c>
      <c r="M1392" s="10" t="str">
        <f t="shared" si="228"/>
        <v>589,1.13</v>
      </c>
    </row>
    <row r="1393" spans="4:13" x14ac:dyDescent="0.3">
      <c r="D1393" s="10">
        <v>1389</v>
      </c>
      <c r="E1393" t="str">
        <f t="shared" si="221"/>
        <v>귀살 베기</v>
      </c>
      <c r="F1393">
        <f t="shared" si="223"/>
        <v>60</v>
      </c>
      <c r="G1393">
        <f t="shared" si="224"/>
        <v>157.79999999999899</v>
      </c>
      <c r="H1393" t="str">
        <f t="shared" si="222"/>
        <v>흉수 베기</v>
      </c>
      <c r="I1393">
        <f t="shared" si="225"/>
        <v>46</v>
      </c>
      <c r="J1393">
        <f t="shared" si="226"/>
        <v>2350</v>
      </c>
      <c r="K1393" s="10">
        <v>1389</v>
      </c>
      <c r="L1393" s="10" t="str">
        <f t="shared" si="227"/>
        <v>60,46</v>
      </c>
      <c r="M1393" s="10" t="str">
        <f t="shared" si="228"/>
        <v>1.58,23.5</v>
      </c>
    </row>
    <row r="1394" spans="4:13" x14ac:dyDescent="0.3">
      <c r="D1394" s="10">
        <v>1390</v>
      </c>
      <c r="E1394" t="str">
        <f t="shared" si="221"/>
        <v>지옥 베기</v>
      </c>
      <c r="F1394">
        <f t="shared" si="223"/>
        <v>35</v>
      </c>
      <c r="G1394">
        <f t="shared" si="224"/>
        <v>559500</v>
      </c>
      <c r="H1394" t="str">
        <f t="shared" si="222"/>
        <v>신선 베기</v>
      </c>
      <c r="I1394">
        <f t="shared" si="225"/>
        <v>54</v>
      </c>
      <c r="J1394">
        <f t="shared" si="226"/>
        <v>684.5</v>
      </c>
      <c r="K1394" s="10">
        <v>1390</v>
      </c>
      <c r="L1394" s="10" t="str">
        <f t="shared" si="227"/>
        <v>35,54</v>
      </c>
      <c r="M1394" s="10" t="str">
        <f t="shared" si="228"/>
        <v>5595,6.85</v>
      </c>
    </row>
    <row r="1395" spans="4:13" x14ac:dyDescent="0.3">
      <c r="D1395" s="10">
        <v>1391</v>
      </c>
      <c r="E1395" t="str">
        <f t="shared" si="221"/>
        <v>천상 베기</v>
      </c>
      <c r="F1395">
        <f t="shared" si="223"/>
        <v>36</v>
      </c>
      <c r="G1395">
        <f t="shared" si="224"/>
        <v>284750</v>
      </c>
      <c r="H1395" t="str">
        <f t="shared" si="222"/>
        <v>심연 베기</v>
      </c>
      <c r="I1395">
        <f t="shared" si="225"/>
        <v>50</v>
      </c>
      <c r="J1395">
        <f t="shared" si="226"/>
        <v>8342.5</v>
      </c>
      <c r="K1395" s="10">
        <v>1391</v>
      </c>
      <c r="L1395" s="10" t="str">
        <f t="shared" si="227"/>
        <v>36,50</v>
      </c>
      <c r="M1395" s="10" t="str">
        <f t="shared" si="228"/>
        <v>2847.5,83.43</v>
      </c>
    </row>
    <row r="1396" spans="4:13" x14ac:dyDescent="0.3">
      <c r="D1396" s="10">
        <v>1392</v>
      </c>
      <c r="E1396" t="str">
        <f t="shared" si="221"/>
        <v>귀신 베기</v>
      </c>
      <c r="F1396">
        <f t="shared" si="223"/>
        <v>39</v>
      </c>
      <c r="G1396">
        <f t="shared" si="224"/>
        <v>171850</v>
      </c>
      <c r="H1396" t="str">
        <f t="shared" si="222"/>
        <v>섬광 베기</v>
      </c>
      <c r="I1396">
        <f t="shared" si="225"/>
        <v>47</v>
      </c>
      <c r="J1396">
        <f t="shared" si="226"/>
        <v>27975</v>
      </c>
      <c r="K1396" s="10">
        <v>1392</v>
      </c>
      <c r="L1396" s="10" t="str">
        <f t="shared" si="227"/>
        <v>39,47</v>
      </c>
      <c r="M1396" s="10" t="str">
        <f t="shared" si="228"/>
        <v>1718.5,279.75</v>
      </c>
    </row>
    <row r="1397" spans="4:13" x14ac:dyDescent="0.3">
      <c r="D1397" s="10">
        <v>1393</v>
      </c>
      <c r="E1397" t="str">
        <f t="shared" si="221"/>
        <v>금강 베기</v>
      </c>
      <c r="F1397">
        <f t="shared" si="223"/>
        <v>43</v>
      </c>
      <c r="G1397">
        <f t="shared" si="224"/>
        <v>58950</v>
      </c>
      <c r="H1397" t="str">
        <f t="shared" si="222"/>
        <v>태극 베기</v>
      </c>
      <c r="I1397">
        <f t="shared" si="225"/>
        <v>55</v>
      </c>
      <c r="J1397">
        <f t="shared" si="226"/>
        <v>112.9</v>
      </c>
      <c r="K1397" s="10">
        <v>1393</v>
      </c>
      <c r="L1397" s="10" t="str">
        <f t="shared" si="227"/>
        <v>43,55</v>
      </c>
      <c r="M1397" s="10" t="str">
        <f t="shared" si="228"/>
        <v>589.5,1.13</v>
      </c>
    </row>
    <row r="1398" spans="4:13" x14ac:dyDescent="0.3">
      <c r="D1398" s="10">
        <v>1394</v>
      </c>
      <c r="E1398" t="str">
        <f t="shared" si="221"/>
        <v>귀살 베기</v>
      </c>
      <c r="F1398">
        <f t="shared" si="223"/>
        <v>60</v>
      </c>
      <c r="G1398">
        <f t="shared" si="224"/>
        <v>157.89999999999898</v>
      </c>
      <c r="H1398" t="str">
        <f t="shared" si="222"/>
        <v>천구 베기</v>
      </c>
      <c r="I1398">
        <f t="shared" si="225"/>
        <v>61</v>
      </c>
      <c r="J1398">
        <f t="shared" si="226"/>
        <v>102.5</v>
      </c>
      <c r="K1398" s="10">
        <v>1394</v>
      </c>
      <c r="L1398" s="10" t="str">
        <f t="shared" si="227"/>
        <v>60,61</v>
      </c>
      <c r="M1398" s="10" t="str">
        <f t="shared" si="228"/>
        <v>1.58,1.03</v>
      </c>
    </row>
    <row r="1399" spans="4:13" x14ac:dyDescent="0.3">
      <c r="D1399" s="10">
        <v>1395</v>
      </c>
      <c r="E1399" t="str">
        <f t="shared" ref="E1399:E1462" si="229">E1394</f>
        <v>지옥 베기</v>
      </c>
      <c r="F1399">
        <f t="shared" si="223"/>
        <v>35</v>
      </c>
      <c r="G1399">
        <f t="shared" si="224"/>
        <v>560000</v>
      </c>
      <c r="H1399" t="str">
        <f t="shared" si="222"/>
        <v>신선 베기</v>
      </c>
      <c r="I1399">
        <f t="shared" si="225"/>
        <v>54</v>
      </c>
      <c r="J1399">
        <f t="shared" si="226"/>
        <v>685</v>
      </c>
      <c r="K1399" s="10">
        <v>1395</v>
      </c>
      <c r="L1399" s="10" t="str">
        <f t="shared" si="227"/>
        <v>35,54</v>
      </c>
      <c r="M1399" s="10" t="str">
        <f t="shared" si="228"/>
        <v>5600,6.85</v>
      </c>
    </row>
    <row r="1400" spans="4:13" x14ac:dyDescent="0.3">
      <c r="D1400" s="10">
        <v>1396</v>
      </c>
      <c r="E1400" t="str">
        <f t="shared" si="229"/>
        <v>천상 베기</v>
      </c>
      <c r="F1400">
        <f t="shared" si="223"/>
        <v>36</v>
      </c>
      <c r="G1400">
        <f t="shared" si="224"/>
        <v>285000</v>
      </c>
      <c r="H1400" t="str">
        <f t="shared" si="222"/>
        <v>심연 베기</v>
      </c>
      <c r="I1400">
        <f t="shared" si="225"/>
        <v>50</v>
      </c>
      <c r="J1400">
        <f t="shared" si="226"/>
        <v>8350</v>
      </c>
      <c r="K1400" s="10">
        <v>1396</v>
      </c>
      <c r="L1400" s="10" t="str">
        <f t="shared" si="227"/>
        <v>36,50</v>
      </c>
      <c r="M1400" s="10" t="str">
        <f t="shared" si="228"/>
        <v>2850,83.5</v>
      </c>
    </row>
    <row r="1401" spans="4:13" x14ac:dyDescent="0.3">
      <c r="D1401" s="10">
        <v>1397</v>
      </c>
      <c r="E1401" t="str">
        <f t="shared" si="229"/>
        <v>귀신 베기</v>
      </c>
      <c r="F1401">
        <f t="shared" si="223"/>
        <v>39</v>
      </c>
      <c r="G1401">
        <f t="shared" si="224"/>
        <v>172000</v>
      </c>
      <c r="H1401" t="str">
        <f t="shared" si="222"/>
        <v>섬광 베기</v>
      </c>
      <c r="I1401">
        <f t="shared" si="225"/>
        <v>47</v>
      </c>
      <c r="J1401">
        <f t="shared" si="226"/>
        <v>28000</v>
      </c>
      <c r="K1401" s="10">
        <v>1397</v>
      </c>
      <c r="L1401" s="10" t="str">
        <f t="shared" si="227"/>
        <v>39,47</v>
      </c>
      <c r="M1401" s="10" t="str">
        <f t="shared" si="228"/>
        <v>1720,280</v>
      </c>
    </row>
    <row r="1402" spans="4:13" x14ac:dyDescent="0.3">
      <c r="D1402" s="10">
        <v>1398</v>
      </c>
      <c r="E1402" t="str">
        <f t="shared" si="229"/>
        <v>금강 베기</v>
      </c>
      <c r="F1402">
        <f t="shared" si="223"/>
        <v>43</v>
      </c>
      <c r="G1402">
        <f t="shared" si="224"/>
        <v>59000</v>
      </c>
      <c r="H1402" t="str">
        <f t="shared" si="222"/>
        <v>태극 베기</v>
      </c>
      <c r="I1402">
        <f t="shared" si="225"/>
        <v>55</v>
      </c>
      <c r="J1402">
        <f t="shared" si="226"/>
        <v>113</v>
      </c>
      <c r="K1402" s="10">
        <v>1398</v>
      </c>
      <c r="L1402" s="10" t="str">
        <f t="shared" si="227"/>
        <v>43,55</v>
      </c>
      <c r="M1402" s="10" t="str">
        <f t="shared" si="228"/>
        <v>590,1.13</v>
      </c>
    </row>
    <row r="1403" spans="4:13" x14ac:dyDescent="0.3">
      <c r="D1403" s="10">
        <v>1399</v>
      </c>
      <c r="E1403" t="str">
        <f t="shared" si="229"/>
        <v>귀살 베기</v>
      </c>
      <c r="F1403">
        <f t="shared" si="223"/>
        <v>60</v>
      </c>
      <c r="G1403">
        <f t="shared" si="224"/>
        <v>157.99999999999898</v>
      </c>
      <c r="H1403" t="str">
        <f t="shared" si="222"/>
        <v>신수 베기</v>
      </c>
      <c r="I1403">
        <f t="shared" si="225"/>
        <v>42</v>
      </c>
      <c r="J1403">
        <f t="shared" si="226"/>
        <v>24000</v>
      </c>
      <c r="K1403" s="10">
        <v>1399</v>
      </c>
      <c r="L1403" s="10" t="str">
        <f t="shared" si="227"/>
        <v>60,42</v>
      </c>
      <c r="M1403" s="10" t="str">
        <f t="shared" si="228"/>
        <v>1.58,240</v>
      </c>
    </row>
    <row r="1404" spans="4:13" x14ac:dyDescent="0.3">
      <c r="D1404" s="10">
        <v>1400</v>
      </c>
      <c r="E1404" t="str">
        <f t="shared" si="229"/>
        <v>지옥 베기</v>
      </c>
      <c r="F1404">
        <f t="shared" si="223"/>
        <v>35</v>
      </c>
      <c r="G1404">
        <f t="shared" si="224"/>
        <v>560500</v>
      </c>
      <c r="H1404" t="str">
        <f t="shared" si="222"/>
        <v>신선 베기</v>
      </c>
      <c r="I1404">
        <f t="shared" si="225"/>
        <v>54</v>
      </c>
      <c r="J1404">
        <f t="shared" si="226"/>
        <v>685.5</v>
      </c>
      <c r="K1404" s="10">
        <v>1400</v>
      </c>
      <c r="L1404" s="10" t="str">
        <f t="shared" si="227"/>
        <v>35,54</v>
      </c>
      <c r="M1404" s="10" t="str">
        <f t="shared" si="228"/>
        <v>5605,6.86</v>
      </c>
    </row>
    <row r="1405" spans="4:13" x14ac:dyDescent="0.3">
      <c r="D1405" s="10">
        <v>1401</v>
      </c>
      <c r="E1405" t="str">
        <f t="shared" si="229"/>
        <v>천상 베기</v>
      </c>
      <c r="F1405">
        <f t="shared" si="223"/>
        <v>36</v>
      </c>
      <c r="G1405">
        <f t="shared" si="224"/>
        <v>285250</v>
      </c>
      <c r="H1405" t="str">
        <f t="shared" si="222"/>
        <v>심연 베기</v>
      </c>
      <c r="I1405">
        <f t="shared" si="225"/>
        <v>50</v>
      </c>
      <c r="J1405">
        <f t="shared" si="226"/>
        <v>8357.5</v>
      </c>
      <c r="K1405" s="10">
        <v>1401</v>
      </c>
      <c r="L1405" s="10" t="str">
        <f t="shared" si="227"/>
        <v>36,50</v>
      </c>
      <c r="M1405" s="10" t="str">
        <f t="shared" si="228"/>
        <v>2852.5,83.58</v>
      </c>
    </row>
    <row r="1406" spans="4:13" x14ac:dyDescent="0.3">
      <c r="D1406" s="10">
        <v>1402</v>
      </c>
      <c r="E1406" t="str">
        <f t="shared" si="229"/>
        <v>귀신 베기</v>
      </c>
      <c r="F1406">
        <f t="shared" si="223"/>
        <v>39</v>
      </c>
      <c r="G1406">
        <f t="shared" si="224"/>
        <v>172150</v>
      </c>
      <c r="H1406" t="str">
        <f t="shared" si="222"/>
        <v>섬광 베기</v>
      </c>
      <c r="I1406">
        <f t="shared" si="225"/>
        <v>47</v>
      </c>
      <c r="J1406">
        <f t="shared" si="226"/>
        <v>28025</v>
      </c>
      <c r="K1406" s="10">
        <v>1402</v>
      </c>
      <c r="L1406" s="10" t="str">
        <f t="shared" si="227"/>
        <v>39,47</v>
      </c>
      <c r="M1406" s="10" t="str">
        <f t="shared" si="228"/>
        <v>1721.5,280.25</v>
      </c>
    </row>
    <row r="1407" spans="4:13" x14ac:dyDescent="0.3">
      <c r="D1407" s="10">
        <v>1403</v>
      </c>
      <c r="E1407" t="str">
        <f t="shared" si="229"/>
        <v>금강 베기</v>
      </c>
      <c r="F1407">
        <f t="shared" si="223"/>
        <v>43</v>
      </c>
      <c r="G1407">
        <f t="shared" si="224"/>
        <v>59050</v>
      </c>
      <c r="H1407" t="str">
        <f t="shared" si="222"/>
        <v>태극 베기</v>
      </c>
      <c r="I1407">
        <f t="shared" si="225"/>
        <v>55</v>
      </c>
      <c r="J1407">
        <f t="shared" si="226"/>
        <v>113.1</v>
      </c>
      <c r="K1407" s="10">
        <v>1403</v>
      </c>
      <c r="L1407" s="10" t="str">
        <f t="shared" si="227"/>
        <v>43,55</v>
      </c>
      <c r="M1407" s="10" t="str">
        <f t="shared" si="228"/>
        <v>590.5,1.14</v>
      </c>
    </row>
    <row r="1408" spans="4:13" x14ac:dyDescent="0.3">
      <c r="D1408" s="10">
        <v>1404</v>
      </c>
      <c r="E1408" t="str">
        <f t="shared" si="229"/>
        <v>귀살 베기</v>
      </c>
      <c r="F1408">
        <f t="shared" si="223"/>
        <v>60</v>
      </c>
      <c r="G1408">
        <f t="shared" si="224"/>
        <v>158.09999999999897</v>
      </c>
      <c r="H1408" t="str">
        <f t="shared" si="222"/>
        <v>흉수 베기</v>
      </c>
      <c r="I1408">
        <f t="shared" si="225"/>
        <v>46</v>
      </c>
      <c r="J1408">
        <f t="shared" si="226"/>
        <v>2355</v>
      </c>
      <c r="K1408" s="10">
        <v>1404</v>
      </c>
      <c r="L1408" s="10" t="str">
        <f t="shared" si="227"/>
        <v>60,46</v>
      </c>
      <c r="M1408" s="10" t="str">
        <f t="shared" si="228"/>
        <v>1.59,23.55</v>
      </c>
    </row>
    <row r="1409" spans="4:13" x14ac:dyDescent="0.3">
      <c r="D1409" s="10">
        <v>1405</v>
      </c>
      <c r="E1409" t="str">
        <f t="shared" si="229"/>
        <v>지옥 베기</v>
      </c>
      <c r="F1409">
        <f t="shared" si="223"/>
        <v>35</v>
      </c>
      <c r="G1409">
        <f t="shared" si="224"/>
        <v>561000</v>
      </c>
      <c r="H1409" t="str">
        <f t="shared" ref="H1409:H1472" si="230">H1394</f>
        <v>신선 베기</v>
      </c>
      <c r="I1409">
        <f t="shared" si="225"/>
        <v>54</v>
      </c>
      <c r="J1409">
        <f t="shared" si="226"/>
        <v>686</v>
      </c>
      <c r="K1409" s="10">
        <v>1405</v>
      </c>
      <c r="L1409" s="10" t="str">
        <f t="shared" si="227"/>
        <v>35,54</v>
      </c>
      <c r="M1409" s="10" t="str">
        <f t="shared" si="228"/>
        <v>5610,6.86</v>
      </c>
    </row>
    <row r="1410" spans="4:13" x14ac:dyDescent="0.3">
      <c r="D1410" s="10">
        <v>1406</v>
      </c>
      <c r="E1410" t="str">
        <f t="shared" si="229"/>
        <v>천상 베기</v>
      </c>
      <c r="F1410">
        <f t="shared" si="223"/>
        <v>36</v>
      </c>
      <c r="G1410">
        <f t="shared" si="224"/>
        <v>285500</v>
      </c>
      <c r="H1410" t="str">
        <f t="shared" si="230"/>
        <v>심연 베기</v>
      </c>
      <c r="I1410">
        <f t="shared" si="225"/>
        <v>50</v>
      </c>
      <c r="J1410">
        <f t="shared" si="226"/>
        <v>8365</v>
      </c>
      <c r="K1410" s="10">
        <v>1406</v>
      </c>
      <c r="L1410" s="10" t="str">
        <f t="shared" si="227"/>
        <v>36,50</v>
      </c>
      <c r="M1410" s="10" t="str">
        <f t="shared" si="228"/>
        <v>2855,83.65</v>
      </c>
    </row>
    <row r="1411" spans="4:13" x14ac:dyDescent="0.3">
      <c r="D1411" s="10">
        <v>1407</v>
      </c>
      <c r="E1411" t="str">
        <f t="shared" si="229"/>
        <v>귀신 베기</v>
      </c>
      <c r="F1411">
        <f t="shared" si="223"/>
        <v>39</v>
      </c>
      <c r="G1411">
        <f t="shared" si="224"/>
        <v>172300</v>
      </c>
      <c r="H1411" t="str">
        <f t="shared" si="230"/>
        <v>섬광 베기</v>
      </c>
      <c r="I1411">
        <f t="shared" si="225"/>
        <v>47</v>
      </c>
      <c r="J1411">
        <f t="shared" si="226"/>
        <v>28050</v>
      </c>
      <c r="K1411" s="10">
        <v>1407</v>
      </c>
      <c r="L1411" s="10" t="str">
        <f t="shared" si="227"/>
        <v>39,47</v>
      </c>
      <c r="M1411" s="10" t="str">
        <f t="shared" si="228"/>
        <v>1723,280.5</v>
      </c>
    </row>
    <row r="1412" spans="4:13" x14ac:dyDescent="0.3">
      <c r="D1412" s="10">
        <v>1408</v>
      </c>
      <c r="E1412" t="str">
        <f t="shared" si="229"/>
        <v>금강 베기</v>
      </c>
      <c r="F1412">
        <f t="shared" si="223"/>
        <v>43</v>
      </c>
      <c r="G1412">
        <f t="shared" si="224"/>
        <v>59100</v>
      </c>
      <c r="H1412" t="str">
        <f t="shared" si="230"/>
        <v>태극 베기</v>
      </c>
      <c r="I1412">
        <f t="shared" si="225"/>
        <v>55</v>
      </c>
      <c r="J1412">
        <f t="shared" si="226"/>
        <v>113.2</v>
      </c>
      <c r="K1412" s="10">
        <v>1408</v>
      </c>
      <c r="L1412" s="10" t="str">
        <f t="shared" si="227"/>
        <v>43,55</v>
      </c>
      <c r="M1412" s="10" t="str">
        <f t="shared" si="228"/>
        <v>591,1.14</v>
      </c>
    </row>
    <row r="1413" spans="4:13" x14ac:dyDescent="0.3">
      <c r="D1413" s="10">
        <v>1409</v>
      </c>
      <c r="E1413" t="str">
        <f t="shared" si="229"/>
        <v>귀살 베기</v>
      </c>
      <c r="F1413">
        <f t="shared" si="223"/>
        <v>60</v>
      </c>
      <c r="G1413">
        <f t="shared" si="224"/>
        <v>158.19999999999897</v>
      </c>
      <c r="H1413" t="str">
        <f t="shared" si="230"/>
        <v>천구 베기</v>
      </c>
      <c r="I1413">
        <f t="shared" si="225"/>
        <v>61</v>
      </c>
      <c r="J1413">
        <f t="shared" si="226"/>
        <v>102.75</v>
      </c>
      <c r="K1413" s="10">
        <v>1409</v>
      </c>
      <c r="L1413" s="10" t="str">
        <f t="shared" si="227"/>
        <v>60,61</v>
      </c>
      <c r="M1413" s="10" t="str">
        <f t="shared" si="228"/>
        <v>1.59,1.03</v>
      </c>
    </row>
    <row r="1414" spans="4:13" x14ac:dyDescent="0.3">
      <c r="D1414" s="10">
        <v>1410</v>
      </c>
      <c r="E1414" t="str">
        <f t="shared" si="229"/>
        <v>지옥 베기</v>
      </c>
      <c r="F1414">
        <f t="shared" si="223"/>
        <v>35</v>
      </c>
      <c r="G1414">
        <f t="shared" si="224"/>
        <v>561500</v>
      </c>
      <c r="H1414" t="str">
        <f t="shared" si="230"/>
        <v>신선 베기</v>
      </c>
      <c r="I1414">
        <f t="shared" si="225"/>
        <v>54</v>
      </c>
      <c r="J1414">
        <f t="shared" si="226"/>
        <v>686.5</v>
      </c>
      <c r="K1414" s="10">
        <v>1410</v>
      </c>
      <c r="L1414" s="10" t="str">
        <f t="shared" si="227"/>
        <v>35,54</v>
      </c>
      <c r="M1414" s="10" t="str">
        <f t="shared" si="228"/>
        <v>5615,6.87</v>
      </c>
    </row>
    <row r="1415" spans="4:13" x14ac:dyDescent="0.3">
      <c r="D1415" s="10">
        <v>1411</v>
      </c>
      <c r="E1415" t="str">
        <f t="shared" si="229"/>
        <v>천상 베기</v>
      </c>
      <c r="F1415">
        <f t="shared" si="223"/>
        <v>36</v>
      </c>
      <c r="G1415">
        <f t="shared" si="224"/>
        <v>285750</v>
      </c>
      <c r="H1415" t="str">
        <f t="shared" si="230"/>
        <v>심연 베기</v>
      </c>
      <c r="I1415">
        <f t="shared" si="225"/>
        <v>50</v>
      </c>
      <c r="J1415">
        <f t="shared" si="226"/>
        <v>8372.5</v>
      </c>
      <c r="K1415" s="10">
        <v>1411</v>
      </c>
      <c r="L1415" s="10" t="str">
        <f t="shared" si="227"/>
        <v>36,50</v>
      </c>
      <c r="M1415" s="10" t="str">
        <f t="shared" si="228"/>
        <v>2857.5,83.73</v>
      </c>
    </row>
    <row r="1416" spans="4:13" x14ac:dyDescent="0.3">
      <c r="D1416" s="10">
        <v>1412</v>
      </c>
      <c r="E1416" t="str">
        <f t="shared" si="229"/>
        <v>귀신 베기</v>
      </c>
      <c r="F1416">
        <f t="shared" si="223"/>
        <v>39</v>
      </c>
      <c r="G1416">
        <f t="shared" si="224"/>
        <v>172450</v>
      </c>
      <c r="H1416" t="str">
        <f t="shared" si="230"/>
        <v>섬광 베기</v>
      </c>
      <c r="I1416">
        <f t="shared" si="225"/>
        <v>47</v>
      </c>
      <c r="J1416">
        <f t="shared" si="226"/>
        <v>28075</v>
      </c>
      <c r="K1416" s="10">
        <v>1412</v>
      </c>
      <c r="L1416" s="10" t="str">
        <f t="shared" si="227"/>
        <v>39,47</v>
      </c>
      <c r="M1416" s="10" t="str">
        <f t="shared" si="228"/>
        <v>1724.5,280.75</v>
      </c>
    </row>
    <row r="1417" spans="4:13" x14ac:dyDescent="0.3">
      <c r="D1417" s="10">
        <v>1413</v>
      </c>
      <c r="E1417" t="str">
        <f t="shared" si="229"/>
        <v>금강 베기</v>
      </c>
      <c r="F1417">
        <f t="shared" ref="F1417:F1480" si="231">VLOOKUP(E1417,$Q:$R,2,FALSE)</f>
        <v>43</v>
      </c>
      <c r="G1417">
        <f t="shared" ref="G1417:G1480" si="232">G1412+VLOOKUP(E1417,$T$20:$U$31,2,FALSE)</f>
        <v>59150</v>
      </c>
      <c r="H1417" t="str">
        <f t="shared" si="230"/>
        <v>태극 베기</v>
      </c>
      <c r="I1417">
        <f t="shared" ref="I1417:I1480" si="233">VLOOKUP(H1417,$Q:$R,2,FALSE)</f>
        <v>55</v>
      </c>
      <c r="J1417">
        <f t="shared" si="226"/>
        <v>113.3</v>
      </c>
      <c r="K1417" s="10">
        <v>1413</v>
      </c>
      <c r="L1417" s="10" t="str">
        <f t="shared" si="227"/>
        <v>43,55</v>
      </c>
      <c r="M1417" s="10" t="str">
        <f t="shared" si="228"/>
        <v>591.5,1.14</v>
      </c>
    </row>
    <row r="1418" spans="4:13" x14ac:dyDescent="0.3">
      <c r="D1418" s="10">
        <v>1414</v>
      </c>
      <c r="E1418" t="str">
        <f t="shared" si="229"/>
        <v>귀살 베기</v>
      </c>
      <c r="F1418">
        <f t="shared" si="231"/>
        <v>60</v>
      </c>
      <c r="G1418">
        <f t="shared" si="232"/>
        <v>158.29999999999896</v>
      </c>
      <c r="H1418" t="str">
        <f t="shared" si="230"/>
        <v>신수 베기</v>
      </c>
      <c r="I1418">
        <f t="shared" si="233"/>
        <v>42</v>
      </c>
      <c r="J1418">
        <f t="shared" si="226"/>
        <v>24050</v>
      </c>
      <c r="K1418" s="10">
        <v>1414</v>
      </c>
      <c r="L1418" s="10" t="str">
        <f t="shared" si="227"/>
        <v>60,42</v>
      </c>
      <c r="M1418" s="10" t="str">
        <f t="shared" si="228"/>
        <v>1.59,240.5</v>
      </c>
    </row>
    <row r="1419" spans="4:13" x14ac:dyDescent="0.3">
      <c r="D1419" s="10">
        <v>1415</v>
      </c>
      <c r="E1419" t="str">
        <f t="shared" si="229"/>
        <v>지옥 베기</v>
      </c>
      <c r="F1419">
        <f t="shared" si="231"/>
        <v>35</v>
      </c>
      <c r="G1419">
        <f t="shared" si="232"/>
        <v>562000</v>
      </c>
      <c r="H1419" t="str">
        <f t="shared" si="230"/>
        <v>신선 베기</v>
      </c>
      <c r="I1419">
        <f t="shared" si="233"/>
        <v>54</v>
      </c>
      <c r="J1419">
        <f t="shared" si="226"/>
        <v>687</v>
      </c>
      <c r="K1419" s="10">
        <v>1415</v>
      </c>
      <c r="L1419" s="10" t="str">
        <f t="shared" si="227"/>
        <v>35,54</v>
      </c>
      <c r="M1419" s="10" t="str">
        <f t="shared" si="228"/>
        <v>5620,6.87</v>
      </c>
    </row>
    <row r="1420" spans="4:13" x14ac:dyDescent="0.3">
      <c r="D1420" s="10">
        <v>1416</v>
      </c>
      <c r="E1420" t="str">
        <f t="shared" si="229"/>
        <v>천상 베기</v>
      </c>
      <c r="F1420">
        <f t="shared" si="231"/>
        <v>36</v>
      </c>
      <c r="G1420">
        <f t="shared" si="232"/>
        <v>286000</v>
      </c>
      <c r="H1420" t="str">
        <f t="shared" si="230"/>
        <v>심연 베기</v>
      </c>
      <c r="I1420">
        <f t="shared" si="233"/>
        <v>50</v>
      </c>
      <c r="J1420">
        <f t="shared" si="226"/>
        <v>8380</v>
      </c>
      <c r="K1420" s="10">
        <v>1416</v>
      </c>
      <c r="L1420" s="10" t="str">
        <f t="shared" si="227"/>
        <v>36,50</v>
      </c>
      <c r="M1420" s="10" t="str">
        <f t="shared" si="228"/>
        <v>2860,83.8</v>
      </c>
    </row>
    <row r="1421" spans="4:13" x14ac:dyDescent="0.3">
      <c r="D1421" s="10">
        <v>1417</v>
      </c>
      <c r="E1421" t="str">
        <f t="shared" si="229"/>
        <v>귀신 베기</v>
      </c>
      <c r="F1421">
        <f t="shared" si="231"/>
        <v>39</v>
      </c>
      <c r="G1421">
        <f t="shared" si="232"/>
        <v>172600</v>
      </c>
      <c r="H1421" t="str">
        <f t="shared" si="230"/>
        <v>섬광 베기</v>
      </c>
      <c r="I1421">
        <f t="shared" si="233"/>
        <v>47</v>
      </c>
      <c r="J1421">
        <f t="shared" si="226"/>
        <v>28100</v>
      </c>
      <c r="K1421" s="10">
        <v>1417</v>
      </c>
      <c r="L1421" s="10" t="str">
        <f t="shared" si="227"/>
        <v>39,47</v>
      </c>
      <c r="M1421" s="10" t="str">
        <f t="shared" si="228"/>
        <v>1726,281</v>
      </c>
    </row>
    <row r="1422" spans="4:13" x14ac:dyDescent="0.3">
      <c r="D1422" s="10">
        <v>1418</v>
      </c>
      <c r="E1422" t="str">
        <f t="shared" si="229"/>
        <v>금강 베기</v>
      </c>
      <c r="F1422">
        <f t="shared" si="231"/>
        <v>43</v>
      </c>
      <c r="G1422">
        <f t="shared" si="232"/>
        <v>59200</v>
      </c>
      <c r="H1422" t="str">
        <f t="shared" si="230"/>
        <v>태극 베기</v>
      </c>
      <c r="I1422">
        <f t="shared" si="233"/>
        <v>55</v>
      </c>
      <c r="J1422">
        <f t="shared" si="226"/>
        <v>113.4</v>
      </c>
      <c r="K1422" s="10">
        <v>1418</v>
      </c>
      <c r="L1422" s="10" t="str">
        <f t="shared" si="227"/>
        <v>43,55</v>
      </c>
      <c r="M1422" s="10" t="str">
        <f t="shared" si="228"/>
        <v>592,1.14</v>
      </c>
    </row>
    <row r="1423" spans="4:13" x14ac:dyDescent="0.3">
      <c r="D1423" s="10">
        <v>1419</v>
      </c>
      <c r="E1423" t="str">
        <f t="shared" si="229"/>
        <v>귀살 베기</v>
      </c>
      <c r="F1423">
        <f t="shared" si="231"/>
        <v>60</v>
      </c>
      <c r="G1423">
        <f t="shared" si="232"/>
        <v>158.39999999999895</v>
      </c>
      <c r="H1423" t="str">
        <f t="shared" si="230"/>
        <v>흉수 베기</v>
      </c>
      <c r="I1423">
        <f t="shared" si="233"/>
        <v>46</v>
      </c>
      <c r="J1423">
        <f t="shared" si="226"/>
        <v>2360</v>
      </c>
      <c r="K1423" s="10">
        <v>1419</v>
      </c>
      <c r="L1423" s="10" t="str">
        <f t="shared" si="227"/>
        <v>60,46</v>
      </c>
      <c r="M1423" s="10" t="str">
        <f t="shared" si="228"/>
        <v>1.59,23.6</v>
      </c>
    </row>
    <row r="1424" spans="4:13" x14ac:dyDescent="0.3">
      <c r="D1424" s="10">
        <v>1420</v>
      </c>
      <c r="E1424" t="str">
        <f t="shared" si="229"/>
        <v>지옥 베기</v>
      </c>
      <c r="F1424">
        <f t="shared" si="231"/>
        <v>35</v>
      </c>
      <c r="G1424">
        <f t="shared" si="232"/>
        <v>562500</v>
      </c>
      <c r="H1424" t="str">
        <f t="shared" si="230"/>
        <v>신선 베기</v>
      </c>
      <c r="I1424">
        <f t="shared" si="233"/>
        <v>54</v>
      </c>
      <c r="J1424">
        <f t="shared" si="226"/>
        <v>687.5</v>
      </c>
      <c r="K1424" s="10">
        <v>1420</v>
      </c>
      <c r="L1424" s="10" t="str">
        <f t="shared" si="227"/>
        <v>35,54</v>
      </c>
      <c r="M1424" s="10" t="str">
        <f t="shared" si="228"/>
        <v>5625,6.88</v>
      </c>
    </row>
    <row r="1425" spans="4:13" x14ac:dyDescent="0.3">
      <c r="D1425" s="10">
        <v>1421</v>
      </c>
      <c r="E1425" t="str">
        <f t="shared" si="229"/>
        <v>천상 베기</v>
      </c>
      <c r="F1425">
        <f t="shared" si="231"/>
        <v>36</v>
      </c>
      <c r="G1425">
        <f t="shared" si="232"/>
        <v>286250</v>
      </c>
      <c r="H1425" t="str">
        <f t="shared" si="230"/>
        <v>심연 베기</v>
      </c>
      <c r="I1425">
        <f t="shared" si="233"/>
        <v>50</v>
      </c>
      <c r="J1425">
        <f t="shared" si="226"/>
        <v>8387.5</v>
      </c>
      <c r="K1425" s="10">
        <v>1421</v>
      </c>
      <c r="L1425" s="10" t="str">
        <f t="shared" si="227"/>
        <v>36,50</v>
      </c>
      <c r="M1425" s="10" t="str">
        <f t="shared" si="228"/>
        <v>2862.5,83.88</v>
      </c>
    </row>
    <row r="1426" spans="4:13" x14ac:dyDescent="0.3">
      <c r="D1426" s="10">
        <v>1422</v>
      </c>
      <c r="E1426" t="str">
        <f t="shared" si="229"/>
        <v>귀신 베기</v>
      </c>
      <c r="F1426">
        <f t="shared" si="231"/>
        <v>39</v>
      </c>
      <c r="G1426">
        <f t="shared" si="232"/>
        <v>172750</v>
      </c>
      <c r="H1426" t="str">
        <f t="shared" si="230"/>
        <v>섬광 베기</v>
      </c>
      <c r="I1426">
        <f t="shared" si="233"/>
        <v>47</v>
      </c>
      <c r="J1426">
        <f t="shared" ref="J1426:J1489" si="234">ROUNDUP(IF(I1426=42,J1411+$U$23,IF(I1426=46,J1411+$U$24,IF(I1426=61,J1411+$U$30,J1421+VLOOKUP(H1426,$T$20:$U$31,2,FALSE)))),2)</f>
        <v>28125</v>
      </c>
      <c r="K1426" s="10">
        <v>1422</v>
      </c>
      <c r="L1426" s="10" t="str">
        <f t="shared" ref="L1426:L1489" si="235">IF(H1426=0,F1426&amp;",-1",F1426&amp;","&amp;I1426)</f>
        <v>39,47</v>
      </c>
      <c r="M1426" s="10" t="str">
        <f t="shared" si="228"/>
        <v>1727.5,281.25</v>
      </c>
    </row>
    <row r="1427" spans="4:13" x14ac:dyDescent="0.3">
      <c r="D1427" s="10">
        <v>1423</v>
      </c>
      <c r="E1427" t="str">
        <f t="shared" si="229"/>
        <v>금강 베기</v>
      </c>
      <c r="F1427">
        <f t="shared" si="231"/>
        <v>43</v>
      </c>
      <c r="G1427">
        <f t="shared" si="232"/>
        <v>59250</v>
      </c>
      <c r="H1427" t="str">
        <f t="shared" si="230"/>
        <v>태극 베기</v>
      </c>
      <c r="I1427">
        <f t="shared" si="233"/>
        <v>55</v>
      </c>
      <c r="J1427">
        <f t="shared" si="234"/>
        <v>113.5</v>
      </c>
      <c r="K1427" s="10">
        <v>1423</v>
      </c>
      <c r="L1427" s="10" t="str">
        <f t="shared" si="235"/>
        <v>43,55</v>
      </c>
      <c r="M1427" s="10" t="str">
        <f t="shared" si="228"/>
        <v>592.5,1.14</v>
      </c>
    </row>
    <row r="1428" spans="4:13" x14ac:dyDescent="0.3">
      <c r="D1428" s="10">
        <v>1424</v>
      </c>
      <c r="E1428" t="str">
        <f t="shared" si="229"/>
        <v>귀살 베기</v>
      </c>
      <c r="F1428">
        <f t="shared" si="231"/>
        <v>60</v>
      </c>
      <c r="G1428">
        <f t="shared" si="232"/>
        <v>158.49999999999895</v>
      </c>
      <c r="H1428" t="str">
        <f t="shared" si="230"/>
        <v>천구 베기</v>
      </c>
      <c r="I1428">
        <f t="shared" si="233"/>
        <v>61</v>
      </c>
      <c r="J1428">
        <f t="shared" si="234"/>
        <v>103</v>
      </c>
      <c r="K1428" s="10">
        <v>1424</v>
      </c>
      <c r="L1428" s="10" t="str">
        <f t="shared" si="235"/>
        <v>60,61</v>
      </c>
      <c r="M1428" s="10" t="str">
        <f t="shared" si="228"/>
        <v>1.59,1.03</v>
      </c>
    </row>
    <row r="1429" spans="4:13" x14ac:dyDescent="0.3">
      <c r="D1429" s="10">
        <v>1425</v>
      </c>
      <c r="E1429" t="str">
        <f t="shared" si="229"/>
        <v>지옥 베기</v>
      </c>
      <c r="F1429">
        <f t="shared" si="231"/>
        <v>35</v>
      </c>
      <c r="G1429">
        <f t="shared" si="232"/>
        <v>563000</v>
      </c>
      <c r="H1429" t="str">
        <f t="shared" si="230"/>
        <v>신선 베기</v>
      </c>
      <c r="I1429">
        <f t="shared" si="233"/>
        <v>54</v>
      </c>
      <c r="J1429">
        <f t="shared" si="234"/>
        <v>688</v>
      </c>
      <c r="K1429" s="10">
        <v>1425</v>
      </c>
      <c r="L1429" s="10" t="str">
        <f t="shared" si="235"/>
        <v>35,54</v>
      </c>
      <c r="M1429" s="10" t="str">
        <f t="shared" si="228"/>
        <v>5630,6.88</v>
      </c>
    </row>
    <row r="1430" spans="4:13" x14ac:dyDescent="0.3">
      <c r="D1430" s="10">
        <v>1426</v>
      </c>
      <c r="E1430" t="str">
        <f t="shared" si="229"/>
        <v>천상 베기</v>
      </c>
      <c r="F1430">
        <f t="shared" si="231"/>
        <v>36</v>
      </c>
      <c r="G1430">
        <f t="shared" si="232"/>
        <v>286500</v>
      </c>
      <c r="H1430" t="str">
        <f t="shared" si="230"/>
        <v>심연 베기</v>
      </c>
      <c r="I1430">
        <f t="shared" si="233"/>
        <v>50</v>
      </c>
      <c r="J1430">
        <f t="shared" si="234"/>
        <v>8395</v>
      </c>
      <c r="K1430" s="10">
        <v>1426</v>
      </c>
      <c r="L1430" s="10" t="str">
        <f t="shared" si="235"/>
        <v>36,50</v>
      </c>
      <c r="M1430" s="10" t="str">
        <f t="shared" si="228"/>
        <v>2865,83.95</v>
      </c>
    </row>
    <row r="1431" spans="4:13" x14ac:dyDescent="0.3">
      <c r="D1431" s="10">
        <v>1427</v>
      </c>
      <c r="E1431" t="str">
        <f t="shared" si="229"/>
        <v>귀신 베기</v>
      </c>
      <c r="F1431">
        <f t="shared" si="231"/>
        <v>39</v>
      </c>
      <c r="G1431">
        <f t="shared" si="232"/>
        <v>172900</v>
      </c>
      <c r="H1431" t="str">
        <f t="shared" si="230"/>
        <v>섬광 베기</v>
      </c>
      <c r="I1431">
        <f t="shared" si="233"/>
        <v>47</v>
      </c>
      <c r="J1431">
        <f t="shared" si="234"/>
        <v>28150</v>
      </c>
      <c r="K1431" s="10">
        <v>1427</v>
      </c>
      <c r="L1431" s="10" t="str">
        <f t="shared" si="235"/>
        <v>39,47</v>
      </c>
      <c r="M1431" s="10" t="str">
        <f t="shared" si="228"/>
        <v>1729,281.5</v>
      </c>
    </row>
    <row r="1432" spans="4:13" x14ac:dyDescent="0.3">
      <c r="D1432" s="10">
        <v>1428</v>
      </c>
      <c r="E1432" t="str">
        <f t="shared" si="229"/>
        <v>금강 베기</v>
      </c>
      <c r="F1432">
        <f t="shared" si="231"/>
        <v>43</v>
      </c>
      <c r="G1432">
        <f t="shared" si="232"/>
        <v>59300</v>
      </c>
      <c r="H1432" t="str">
        <f t="shared" si="230"/>
        <v>태극 베기</v>
      </c>
      <c r="I1432">
        <f t="shared" si="233"/>
        <v>55</v>
      </c>
      <c r="J1432">
        <f t="shared" si="234"/>
        <v>113.6</v>
      </c>
      <c r="K1432" s="10">
        <v>1428</v>
      </c>
      <c r="L1432" s="10" t="str">
        <f t="shared" si="235"/>
        <v>43,55</v>
      </c>
      <c r="M1432" s="10" t="str">
        <f t="shared" si="228"/>
        <v>593,1.14</v>
      </c>
    </row>
    <row r="1433" spans="4:13" x14ac:dyDescent="0.3">
      <c r="D1433" s="10">
        <v>1429</v>
      </c>
      <c r="E1433" t="str">
        <f t="shared" si="229"/>
        <v>귀살 베기</v>
      </c>
      <c r="F1433">
        <f t="shared" si="231"/>
        <v>60</v>
      </c>
      <c r="G1433">
        <f t="shared" si="232"/>
        <v>158.59999999999894</v>
      </c>
      <c r="H1433" t="str">
        <f t="shared" si="230"/>
        <v>신수 베기</v>
      </c>
      <c r="I1433">
        <f t="shared" si="233"/>
        <v>42</v>
      </c>
      <c r="J1433">
        <f t="shared" si="234"/>
        <v>24100</v>
      </c>
      <c r="K1433" s="10">
        <v>1429</v>
      </c>
      <c r="L1433" s="10" t="str">
        <f t="shared" si="235"/>
        <v>60,42</v>
      </c>
      <c r="M1433" s="10" t="str">
        <f t="shared" si="228"/>
        <v>1.59,241</v>
      </c>
    </row>
    <row r="1434" spans="4:13" x14ac:dyDescent="0.3">
      <c r="D1434" s="10">
        <v>1430</v>
      </c>
      <c r="E1434" t="str">
        <f t="shared" si="229"/>
        <v>지옥 베기</v>
      </c>
      <c r="F1434">
        <f t="shared" si="231"/>
        <v>35</v>
      </c>
      <c r="G1434">
        <f t="shared" si="232"/>
        <v>563500</v>
      </c>
      <c r="H1434" t="str">
        <f t="shared" si="230"/>
        <v>신선 베기</v>
      </c>
      <c r="I1434">
        <f t="shared" si="233"/>
        <v>54</v>
      </c>
      <c r="J1434">
        <f t="shared" si="234"/>
        <v>688.5</v>
      </c>
      <c r="K1434" s="10">
        <v>1430</v>
      </c>
      <c r="L1434" s="10" t="str">
        <f t="shared" si="235"/>
        <v>35,54</v>
      </c>
      <c r="M1434" s="10" t="str">
        <f t="shared" si="228"/>
        <v>5635,6.89</v>
      </c>
    </row>
    <row r="1435" spans="4:13" x14ac:dyDescent="0.3">
      <c r="D1435" s="10">
        <v>1431</v>
      </c>
      <c r="E1435" t="str">
        <f t="shared" si="229"/>
        <v>천상 베기</v>
      </c>
      <c r="F1435">
        <f t="shared" si="231"/>
        <v>36</v>
      </c>
      <c r="G1435">
        <f t="shared" si="232"/>
        <v>286750</v>
      </c>
      <c r="H1435" t="str">
        <f t="shared" si="230"/>
        <v>심연 베기</v>
      </c>
      <c r="I1435">
        <f t="shared" si="233"/>
        <v>50</v>
      </c>
      <c r="J1435">
        <f t="shared" si="234"/>
        <v>8402.5</v>
      </c>
      <c r="K1435" s="10">
        <v>1431</v>
      </c>
      <c r="L1435" s="10" t="str">
        <f t="shared" si="235"/>
        <v>36,50</v>
      </c>
      <c r="M1435" s="10" t="str">
        <f t="shared" si="228"/>
        <v>2867.5,84.03</v>
      </c>
    </row>
    <row r="1436" spans="4:13" x14ac:dyDescent="0.3">
      <c r="D1436" s="10">
        <v>1432</v>
      </c>
      <c r="E1436" t="str">
        <f t="shared" si="229"/>
        <v>귀신 베기</v>
      </c>
      <c r="F1436">
        <f t="shared" si="231"/>
        <v>39</v>
      </c>
      <c r="G1436">
        <f t="shared" si="232"/>
        <v>173050</v>
      </c>
      <c r="H1436" t="str">
        <f t="shared" si="230"/>
        <v>섬광 베기</v>
      </c>
      <c r="I1436">
        <f t="shared" si="233"/>
        <v>47</v>
      </c>
      <c r="J1436">
        <f t="shared" si="234"/>
        <v>28175</v>
      </c>
      <c r="K1436" s="10">
        <v>1432</v>
      </c>
      <c r="L1436" s="10" t="str">
        <f t="shared" si="235"/>
        <v>39,47</v>
      </c>
      <c r="M1436" s="10" t="str">
        <f t="shared" si="228"/>
        <v>1730.5,281.75</v>
      </c>
    </row>
    <row r="1437" spans="4:13" x14ac:dyDescent="0.3">
      <c r="D1437" s="10">
        <v>1433</v>
      </c>
      <c r="E1437" t="str">
        <f t="shared" si="229"/>
        <v>금강 베기</v>
      </c>
      <c r="F1437">
        <f t="shared" si="231"/>
        <v>43</v>
      </c>
      <c r="G1437">
        <f t="shared" si="232"/>
        <v>59350</v>
      </c>
      <c r="H1437" t="str">
        <f t="shared" si="230"/>
        <v>태극 베기</v>
      </c>
      <c r="I1437">
        <f t="shared" si="233"/>
        <v>55</v>
      </c>
      <c r="J1437">
        <f t="shared" si="234"/>
        <v>113.7</v>
      </c>
      <c r="K1437" s="10">
        <v>1433</v>
      </c>
      <c r="L1437" s="10" t="str">
        <f t="shared" si="235"/>
        <v>43,55</v>
      </c>
      <c r="M1437" s="10" t="str">
        <f t="shared" si="228"/>
        <v>593.5,1.14</v>
      </c>
    </row>
    <row r="1438" spans="4:13" x14ac:dyDescent="0.3">
      <c r="D1438" s="10">
        <v>1434</v>
      </c>
      <c r="E1438" t="str">
        <f t="shared" si="229"/>
        <v>귀살 베기</v>
      </c>
      <c r="F1438">
        <f t="shared" si="231"/>
        <v>60</v>
      </c>
      <c r="G1438">
        <f t="shared" si="232"/>
        <v>158.69999999999894</v>
      </c>
      <c r="H1438" t="str">
        <f t="shared" si="230"/>
        <v>흉수 베기</v>
      </c>
      <c r="I1438">
        <f t="shared" si="233"/>
        <v>46</v>
      </c>
      <c r="J1438">
        <f t="shared" si="234"/>
        <v>2365</v>
      </c>
      <c r="K1438" s="10">
        <v>1434</v>
      </c>
      <c r="L1438" s="10" t="str">
        <f t="shared" si="235"/>
        <v>60,46</v>
      </c>
      <c r="M1438" s="10" t="str">
        <f t="shared" si="228"/>
        <v>1.59,23.65</v>
      </c>
    </row>
    <row r="1439" spans="4:13" x14ac:dyDescent="0.3">
      <c r="D1439" s="10">
        <v>1435</v>
      </c>
      <c r="E1439" t="str">
        <f t="shared" si="229"/>
        <v>지옥 베기</v>
      </c>
      <c r="F1439">
        <f t="shared" si="231"/>
        <v>35</v>
      </c>
      <c r="G1439">
        <f t="shared" si="232"/>
        <v>564000</v>
      </c>
      <c r="H1439" t="str">
        <f t="shared" si="230"/>
        <v>신선 베기</v>
      </c>
      <c r="I1439">
        <f t="shared" si="233"/>
        <v>54</v>
      </c>
      <c r="J1439">
        <f t="shared" si="234"/>
        <v>689</v>
      </c>
      <c r="K1439" s="10">
        <v>1435</v>
      </c>
      <c r="L1439" s="10" t="str">
        <f t="shared" si="235"/>
        <v>35,54</v>
      </c>
      <c r="M1439" s="10" t="str">
        <f t="shared" si="228"/>
        <v>5640,6.89</v>
      </c>
    </row>
    <row r="1440" spans="4:13" x14ac:dyDescent="0.3">
      <c r="D1440" s="10">
        <v>1436</v>
      </c>
      <c r="E1440" t="str">
        <f t="shared" si="229"/>
        <v>천상 베기</v>
      </c>
      <c r="F1440">
        <f t="shared" si="231"/>
        <v>36</v>
      </c>
      <c r="G1440">
        <f t="shared" si="232"/>
        <v>287000</v>
      </c>
      <c r="H1440" t="str">
        <f t="shared" si="230"/>
        <v>심연 베기</v>
      </c>
      <c r="I1440">
        <f t="shared" si="233"/>
        <v>50</v>
      </c>
      <c r="J1440">
        <f t="shared" si="234"/>
        <v>8410</v>
      </c>
      <c r="K1440" s="10">
        <v>1436</v>
      </c>
      <c r="L1440" s="10" t="str">
        <f t="shared" si="235"/>
        <v>36,50</v>
      </c>
      <c r="M1440" s="10" t="str">
        <f t="shared" si="228"/>
        <v>2870,84.1</v>
      </c>
    </row>
    <row r="1441" spans="4:13" x14ac:dyDescent="0.3">
      <c r="D1441" s="10">
        <v>1437</v>
      </c>
      <c r="E1441" t="str">
        <f t="shared" si="229"/>
        <v>귀신 베기</v>
      </c>
      <c r="F1441">
        <f t="shared" si="231"/>
        <v>39</v>
      </c>
      <c r="G1441">
        <f t="shared" si="232"/>
        <v>173200</v>
      </c>
      <c r="H1441" t="str">
        <f t="shared" si="230"/>
        <v>섬광 베기</v>
      </c>
      <c r="I1441">
        <f t="shared" si="233"/>
        <v>47</v>
      </c>
      <c r="J1441">
        <f t="shared" si="234"/>
        <v>28200</v>
      </c>
      <c r="K1441" s="10">
        <v>1437</v>
      </c>
      <c r="L1441" s="10" t="str">
        <f t="shared" si="235"/>
        <v>39,47</v>
      </c>
      <c r="M1441" s="10" t="str">
        <f t="shared" si="228"/>
        <v>1732,282</v>
      </c>
    </row>
    <row r="1442" spans="4:13" x14ac:dyDescent="0.3">
      <c r="D1442" s="10">
        <v>1438</v>
      </c>
      <c r="E1442" t="str">
        <f t="shared" si="229"/>
        <v>금강 베기</v>
      </c>
      <c r="F1442">
        <f t="shared" si="231"/>
        <v>43</v>
      </c>
      <c r="G1442">
        <f t="shared" si="232"/>
        <v>59400</v>
      </c>
      <c r="H1442" t="str">
        <f t="shared" si="230"/>
        <v>태극 베기</v>
      </c>
      <c r="I1442">
        <f t="shared" si="233"/>
        <v>55</v>
      </c>
      <c r="J1442">
        <f t="shared" si="234"/>
        <v>113.8</v>
      </c>
      <c r="K1442" s="10">
        <v>1438</v>
      </c>
      <c r="L1442" s="10" t="str">
        <f t="shared" si="235"/>
        <v>43,55</v>
      </c>
      <c r="M1442" s="10" t="str">
        <f t="shared" si="228"/>
        <v>594,1.14</v>
      </c>
    </row>
    <row r="1443" spans="4:13" x14ac:dyDescent="0.3">
      <c r="D1443" s="10">
        <v>1439</v>
      </c>
      <c r="E1443" t="str">
        <f t="shared" si="229"/>
        <v>귀살 베기</v>
      </c>
      <c r="F1443">
        <f t="shared" si="231"/>
        <v>60</v>
      </c>
      <c r="G1443">
        <f t="shared" si="232"/>
        <v>158.79999999999893</v>
      </c>
      <c r="H1443" t="str">
        <f t="shared" si="230"/>
        <v>천구 베기</v>
      </c>
      <c r="I1443">
        <f t="shared" si="233"/>
        <v>61</v>
      </c>
      <c r="J1443">
        <f t="shared" si="234"/>
        <v>103.25</v>
      </c>
      <c r="K1443" s="10">
        <v>1439</v>
      </c>
      <c r="L1443" s="10" t="str">
        <f t="shared" si="235"/>
        <v>60,61</v>
      </c>
      <c r="M1443" s="10" t="str">
        <f t="shared" si="228"/>
        <v>1.59,1.04</v>
      </c>
    </row>
    <row r="1444" spans="4:13" x14ac:dyDescent="0.3">
      <c r="D1444" s="10">
        <v>1440</v>
      </c>
      <c r="E1444" t="str">
        <f t="shared" si="229"/>
        <v>지옥 베기</v>
      </c>
      <c r="F1444">
        <f t="shared" si="231"/>
        <v>35</v>
      </c>
      <c r="G1444">
        <f t="shared" si="232"/>
        <v>564500</v>
      </c>
      <c r="H1444" t="str">
        <f t="shared" si="230"/>
        <v>신선 베기</v>
      </c>
      <c r="I1444">
        <f t="shared" si="233"/>
        <v>54</v>
      </c>
      <c r="J1444">
        <f t="shared" si="234"/>
        <v>689.5</v>
      </c>
      <c r="K1444" s="10">
        <v>1440</v>
      </c>
      <c r="L1444" s="10" t="str">
        <f t="shared" si="235"/>
        <v>35,54</v>
      </c>
      <c r="M1444" s="10" t="str">
        <f t="shared" si="228"/>
        <v>5645,6.9</v>
      </c>
    </row>
    <row r="1445" spans="4:13" x14ac:dyDescent="0.3">
      <c r="D1445" s="10">
        <v>1441</v>
      </c>
      <c r="E1445" t="str">
        <f t="shared" si="229"/>
        <v>천상 베기</v>
      </c>
      <c r="F1445">
        <f t="shared" si="231"/>
        <v>36</v>
      </c>
      <c r="G1445">
        <f t="shared" si="232"/>
        <v>287250</v>
      </c>
      <c r="H1445" t="str">
        <f t="shared" si="230"/>
        <v>심연 베기</v>
      </c>
      <c r="I1445">
        <f t="shared" si="233"/>
        <v>50</v>
      </c>
      <c r="J1445">
        <f t="shared" si="234"/>
        <v>8417.5</v>
      </c>
      <c r="K1445" s="10">
        <v>1441</v>
      </c>
      <c r="L1445" s="10" t="str">
        <f t="shared" si="235"/>
        <v>36,50</v>
      </c>
      <c r="M1445" s="10" t="str">
        <f t="shared" si="228"/>
        <v>2872.5,84.18</v>
      </c>
    </row>
    <row r="1446" spans="4:13" x14ac:dyDescent="0.3">
      <c r="D1446" s="10">
        <v>1442</v>
      </c>
      <c r="E1446" t="str">
        <f t="shared" si="229"/>
        <v>귀신 베기</v>
      </c>
      <c r="F1446">
        <f t="shared" si="231"/>
        <v>39</v>
      </c>
      <c r="G1446">
        <f t="shared" si="232"/>
        <v>173350</v>
      </c>
      <c r="H1446" t="str">
        <f t="shared" si="230"/>
        <v>섬광 베기</v>
      </c>
      <c r="I1446">
        <f t="shared" si="233"/>
        <v>47</v>
      </c>
      <c r="J1446">
        <f t="shared" si="234"/>
        <v>28225</v>
      </c>
      <c r="K1446" s="10">
        <v>1442</v>
      </c>
      <c r="L1446" s="10" t="str">
        <f t="shared" si="235"/>
        <v>39,47</v>
      </c>
      <c r="M1446" s="10" t="str">
        <f t="shared" si="228"/>
        <v>1733.5,282.25</v>
      </c>
    </row>
    <row r="1447" spans="4:13" x14ac:dyDescent="0.3">
      <c r="D1447" s="10">
        <v>1443</v>
      </c>
      <c r="E1447" t="str">
        <f t="shared" si="229"/>
        <v>금강 베기</v>
      </c>
      <c r="F1447">
        <f t="shared" si="231"/>
        <v>43</v>
      </c>
      <c r="G1447">
        <f t="shared" si="232"/>
        <v>59450</v>
      </c>
      <c r="H1447" t="str">
        <f t="shared" si="230"/>
        <v>태극 베기</v>
      </c>
      <c r="I1447">
        <f t="shared" si="233"/>
        <v>55</v>
      </c>
      <c r="J1447">
        <f t="shared" si="234"/>
        <v>113.9</v>
      </c>
      <c r="K1447" s="10">
        <v>1443</v>
      </c>
      <c r="L1447" s="10" t="str">
        <f t="shared" si="235"/>
        <v>43,55</v>
      </c>
      <c r="M1447" s="10" t="str">
        <f t="shared" si="228"/>
        <v>594.5,1.14</v>
      </c>
    </row>
    <row r="1448" spans="4:13" x14ac:dyDescent="0.3">
      <c r="D1448" s="10">
        <v>1444</v>
      </c>
      <c r="E1448" t="str">
        <f t="shared" si="229"/>
        <v>귀살 베기</v>
      </c>
      <c r="F1448">
        <f t="shared" si="231"/>
        <v>60</v>
      </c>
      <c r="G1448">
        <f t="shared" si="232"/>
        <v>158.89999999999893</v>
      </c>
      <c r="H1448" t="str">
        <f t="shared" si="230"/>
        <v>신수 베기</v>
      </c>
      <c r="I1448">
        <f t="shared" si="233"/>
        <v>42</v>
      </c>
      <c r="J1448">
        <f t="shared" si="234"/>
        <v>24150</v>
      </c>
      <c r="K1448" s="10">
        <v>1444</v>
      </c>
      <c r="L1448" s="10" t="str">
        <f t="shared" si="235"/>
        <v>60,42</v>
      </c>
      <c r="M1448" s="10" t="str">
        <f t="shared" si="228"/>
        <v>1.59,241.5</v>
      </c>
    </row>
    <row r="1449" spans="4:13" x14ac:dyDescent="0.3">
      <c r="D1449" s="10">
        <v>1445</v>
      </c>
      <c r="E1449" t="str">
        <f t="shared" si="229"/>
        <v>지옥 베기</v>
      </c>
      <c r="F1449">
        <f t="shared" si="231"/>
        <v>35</v>
      </c>
      <c r="G1449">
        <f t="shared" si="232"/>
        <v>565000</v>
      </c>
      <c r="H1449" t="str">
        <f t="shared" si="230"/>
        <v>신선 베기</v>
      </c>
      <c r="I1449">
        <f t="shared" si="233"/>
        <v>54</v>
      </c>
      <c r="J1449">
        <f t="shared" si="234"/>
        <v>690</v>
      </c>
      <c r="K1449" s="10">
        <v>1445</v>
      </c>
      <c r="L1449" s="10" t="str">
        <f t="shared" si="235"/>
        <v>35,54</v>
      </c>
      <c r="M1449" s="10" t="str">
        <f t="shared" si="228"/>
        <v>5650,6.9</v>
      </c>
    </row>
    <row r="1450" spans="4:13" x14ac:dyDescent="0.3">
      <c r="D1450" s="10">
        <v>1446</v>
      </c>
      <c r="E1450" t="str">
        <f t="shared" si="229"/>
        <v>천상 베기</v>
      </c>
      <c r="F1450">
        <f t="shared" si="231"/>
        <v>36</v>
      </c>
      <c r="G1450">
        <f t="shared" si="232"/>
        <v>287500</v>
      </c>
      <c r="H1450" t="str">
        <f t="shared" si="230"/>
        <v>심연 베기</v>
      </c>
      <c r="I1450">
        <f t="shared" si="233"/>
        <v>50</v>
      </c>
      <c r="J1450">
        <f t="shared" si="234"/>
        <v>8425</v>
      </c>
      <c r="K1450" s="10">
        <v>1446</v>
      </c>
      <c r="L1450" s="10" t="str">
        <f t="shared" si="235"/>
        <v>36,50</v>
      </c>
      <c r="M1450" s="10" t="str">
        <f t="shared" si="228"/>
        <v>2875,84.25</v>
      </c>
    </row>
    <row r="1451" spans="4:13" x14ac:dyDescent="0.3">
      <c r="D1451" s="10">
        <v>1447</v>
      </c>
      <c r="E1451" t="str">
        <f t="shared" si="229"/>
        <v>귀신 베기</v>
      </c>
      <c r="F1451">
        <f t="shared" si="231"/>
        <v>39</v>
      </c>
      <c r="G1451">
        <f t="shared" si="232"/>
        <v>173500</v>
      </c>
      <c r="H1451" t="str">
        <f t="shared" si="230"/>
        <v>섬광 베기</v>
      </c>
      <c r="I1451">
        <f t="shared" si="233"/>
        <v>47</v>
      </c>
      <c r="J1451">
        <f t="shared" si="234"/>
        <v>28250</v>
      </c>
      <c r="K1451" s="10">
        <v>1447</v>
      </c>
      <c r="L1451" s="10" t="str">
        <f t="shared" si="235"/>
        <v>39,47</v>
      </c>
      <c r="M1451" s="10" t="str">
        <f t="shared" ref="M1451:M1514" si="236">IF(H1451=0,ROUNDUP(G1451/100,2)&amp;","&amp;0,ROUNDUP(G1451/100,2)&amp;","&amp;ROUNDUP(J1451/100,2))</f>
        <v>1735,282.5</v>
      </c>
    </row>
    <row r="1452" spans="4:13" x14ac:dyDescent="0.3">
      <c r="D1452" s="10">
        <v>1448</v>
      </c>
      <c r="E1452" t="str">
        <f t="shared" si="229"/>
        <v>금강 베기</v>
      </c>
      <c r="F1452">
        <f t="shared" si="231"/>
        <v>43</v>
      </c>
      <c r="G1452">
        <f t="shared" si="232"/>
        <v>59500</v>
      </c>
      <c r="H1452" t="str">
        <f t="shared" si="230"/>
        <v>태극 베기</v>
      </c>
      <c r="I1452">
        <f t="shared" si="233"/>
        <v>55</v>
      </c>
      <c r="J1452">
        <f t="shared" si="234"/>
        <v>114</v>
      </c>
      <c r="K1452" s="10">
        <v>1448</v>
      </c>
      <c r="L1452" s="10" t="str">
        <f t="shared" si="235"/>
        <v>43,55</v>
      </c>
      <c r="M1452" s="10" t="str">
        <f t="shared" si="236"/>
        <v>595,1.14</v>
      </c>
    </row>
    <row r="1453" spans="4:13" x14ac:dyDescent="0.3">
      <c r="D1453" s="10">
        <v>1449</v>
      </c>
      <c r="E1453" t="str">
        <f t="shared" si="229"/>
        <v>귀살 베기</v>
      </c>
      <c r="F1453">
        <f t="shared" si="231"/>
        <v>60</v>
      </c>
      <c r="G1453">
        <f t="shared" si="232"/>
        <v>158.99999999999892</v>
      </c>
      <c r="H1453" t="str">
        <f t="shared" si="230"/>
        <v>흉수 베기</v>
      </c>
      <c r="I1453">
        <f t="shared" si="233"/>
        <v>46</v>
      </c>
      <c r="J1453">
        <f t="shared" si="234"/>
        <v>2370</v>
      </c>
      <c r="K1453" s="10">
        <v>1449</v>
      </c>
      <c r="L1453" s="10" t="str">
        <f t="shared" si="235"/>
        <v>60,46</v>
      </c>
      <c r="M1453" s="10" t="str">
        <f t="shared" si="236"/>
        <v>1.59,23.7</v>
      </c>
    </row>
    <row r="1454" spans="4:13" x14ac:dyDescent="0.3">
      <c r="D1454" s="10">
        <v>1450</v>
      </c>
      <c r="E1454" t="str">
        <f t="shared" si="229"/>
        <v>지옥 베기</v>
      </c>
      <c r="F1454">
        <f t="shared" si="231"/>
        <v>35</v>
      </c>
      <c r="G1454">
        <f t="shared" si="232"/>
        <v>565500</v>
      </c>
      <c r="H1454" t="str">
        <f t="shared" si="230"/>
        <v>신선 베기</v>
      </c>
      <c r="I1454">
        <f t="shared" si="233"/>
        <v>54</v>
      </c>
      <c r="J1454">
        <f t="shared" si="234"/>
        <v>690.5</v>
      </c>
      <c r="K1454" s="10">
        <v>1450</v>
      </c>
      <c r="L1454" s="10" t="str">
        <f t="shared" si="235"/>
        <v>35,54</v>
      </c>
      <c r="M1454" s="10" t="str">
        <f t="shared" si="236"/>
        <v>5655,6.91</v>
      </c>
    </row>
    <row r="1455" spans="4:13" x14ac:dyDescent="0.3">
      <c r="D1455" s="10">
        <v>1451</v>
      </c>
      <c r="E1455" t="str">
        <f t="shared" si="229"/>
        <v>천상 베기</v>
      </c>
      <c r="F1455">
        <f t="shared" si="231"/>
        <v>36</v>
      </c>
      <c r="G1455">
        <f t="shared" si="232"/>
        <v>287750</v>
      </c>
      <c r="H1455" t="str">
        <f t="shared" si="230"/>
        <v>심연 베기</v>
      </c>
      <c r="I1455">
        <f t="shared" si="233"/>
        <v>50</v>
      </c>
      <c r="J1455">
        <f t="shared" si="234"/>
        <v>8432.5</v>
      </c>
      <c r="K1455" s="10">
        <v>1451</v>
      </c>
      <c r="L1455" s="10" t="str">
        <f t="shared" si="235"/>
        <v>36,50</v>
      </c>
      <c r="M1455" s="10" t="str">
        <f t="shared" si="236"/>
        <v>2877.5,84.33</v>
      </c>
    </row>
    <row r="1456" spans="4:13" x14ac:dyDescent="0.3">
      <c r="D1456" s="10">
        <v>1452</v>
      </c>
      <c r="E1456" t="str">
        <f t="shared" si="229"/>
        <v>귀신 베기</v>
      </c>
      <c r="F1456">
        <f t="shared" si="231"/>
        <v>39</v>
      </c>
      <c r="G1456">
        <f t="shared" si="232"/>
        <v>173650</v>
      </c>
      <c r="H1456" t="str">
        <f t="shared" si="230"/>
        <v>섬광 베기</v>
      </c>
      <c r="I1456">
        <f t="shared" si="233"/>
        <v>47</v>
      </c>
      <c r="J1456">
        <f t="shared" si="234"/>
        <v>28275</v>
      </c>
      <c r="K1456" s="10">
        <v>1452</v>
      </c>
      <c r="L1456" s="10" t="str">
        <f t="shared" si="235"/>
        <v>39,47</v>
      </c>
      <c r="M1456" s="10" t="str">
        <f t="shared" si="236"/>
        <v>1736.5,282.75</v>
      </c>
    </row>
    <row r="1457" spans="4:13" x14ac:dyDescent="0.3">
      <c r="D1457" s="10">
        <v>1453</v>
      </c>
      <c r="E1457" t="str">
        <f t="shared" si="229"/>
        <v>금강 베기</v>
      </c>
      <c r="F1457">
        <f t="shared" si="231"/>
        <v>43</v>
      </c>
      <c r="G1457">
        <f t="shared" si="232"/>
        <v>59550</v>
      </c>
      <c r="H1457" t="str">
        <f t="shared" si="230"/>
        <v>태극 베기</v>
      </c>
      <c r="I1457">
        <f t="shared" si="233"/>
        <v>55</v>
      </c>
      <c r="J1457">
        <f t="shared" si="234"/>
        <v>114.1</v>
      </c>
      <c r="K1457" s="10">
        <v>1453</v>
      </c>
      <c r="L1457" s="10" t="str">
        <f t="shared" si="235"/>
        <v>43,55</v>
      </c>
      <c r="M1457" s="10" t="str">
        <f t="shared" si="236"/>
        <v>595.5,1.15</v>
      </c>
    </row>
    <row r="1458" spans="4:13" x14ac:dyDescent="0.3">
      <c r="D1458" s="10">
        <v>1454</v>
      </c>
      <c r="E1458" t="str">
        <f t="shared" si="229"/>
        <v>귀살 베기</v>
      </c>
      <c r="F1458">
        <f t="shared" si="231"/>
        <v>60</v>
      </c>
      <c r="G1458">
        <f t="shared" si="232"/>
        <v>159.09999999999891</v>
      </c>
      <c r="H1458" t="str">
        <f t="shared" si="230"/>
        <v>천구 베기</v>
      </c>
      <c r="I1458">
        <f t="shared" si="233"/>
        <v>61</v>
      </c>
      <c r="J1458">
        <f t="shared" si="234"/>
        <v>103.5</v>
      </c>
      <c r="K1458" s="10">
        <v>1454</v>
      </c>
      <c r="L1458" s="10" t="str">
        <f t="shared" si="235"/>
        <v>60,61</v>
      </c>
      <c r="M1458" s="10" t="str">
        <f t="shared" si="236"/>
        <v>1.6,1.04</v>
      </c>
    </row>
    <row r="1459" spans="4:13" x14ac:dyDescent="0.3">
      <c r="D1459" s="10">
        <v>1455</v>
      </c>
      <c r="E1459" t="str">
        <f t="shared" si="229"/>
        <v>지옥 베기</v>
      </c>
      <c r="F1459">
        <f t="shared" si="231"/>
        <v>35</v>
      </c>
      <c r="G1459">
        <f t="shared" si="232"/>
        <v>566000</v>
      </c>
      <c r="H1459" t="str">
        <f t="shared" si="230"/>
        <v>신선 베기</v>
      </c>
      <c r="I1459">
        <f t="shared" si="233"/>
        <v>54</v>
      </c>
      <c r="J1459">
        <f t="shared" si="234"/>
        <v>691</v>
      </c>
      <c r="K1459" s="10">
        <v>1455</v>
      </c>
      <c r="L1459" s="10" t="str">
        <f t="shared" si="235"/>
        <v>35,54</v>
      </c>
      <c r="M1459" s="10" t="str">
        <f t="shared" si="236"/>
        <v>5660,6.91</v>
      </c>
    </row>
    <row r="1460" spans="4:13" x14ac:dyDescent="0.3">
      <c r="D1460" s="10">
        <v>1456</v>
      </c>
      <c r="E1460" t="str">
        <f t="shared" si="229"/>
        <v>천상 베기</v>
      </c>
      <c r="F1460">
        <f t="shared" si="231"/>
        <v>36</v>
      </c>
      <c r="G1460">
        <f t="shared" si="232"/>
        <v>288000</v>
      </c>
      <c r="H1460" t="str">
        <f t="shared" si="230"/>
        <v>심연 베기</v>
      </c>
      <c r="I1460">
        <f t="shared" si="233"/>
        <v>50</v>
      </c>
      <c r="J1460">
        <f t="shared" si="234"/>
        <v>8440</v>
      </c>
      <c r="K1460" s="10">
        <v>1456</v>
      </c>
      <c r="L1460" s="10" t="str">
        <f t="shared" si="235"/>
        <v>36,50</v>
      </c>
      <c r="M1460" s="10" t="str">
        <f t="shared" si="236"/>
        <v>2880,84.4</v>
      </c>
    </row>
    <row r="1461" spans="4:13" x14ac:dyDescent="0.3">
      <c r="D1461" s="10">
        <v>1457</v>
      </c>
      <c r="E1461" t="str">
        <f t="shared" si="229"/>
        <v>귀신 베기</v>
      </c>
      <c r="F1461">
        <f t="shared" si="231"/>
        <v>39</v>
      </c>
      <c r="G1461">
        <f t="shared" si="232"/>
        <v>173800</v>
      </c>
      <c r="H1461" t="str">
        <f t="shared" si="230"/>
        <v>섬광 베기</v>
      </c>
      <c r="I1461">
        <f t="shared" si="233"/>
        <v>47</v>
      </c>
      <c r="J1461">
        <f t="shared" si="234"/>
        <v>28300</v>
      </c>
      <c r="K1461" s="10">
        <v>1457</v>
      </c>
      <c r="L1461" s="10" t="str">
        <f t="shared" si="235"/>
        <v>39,47</v>
      </c>
      <c r="M1461" s="10" t="str">
        <f t="shared" si="236"/>
        <v>1738,283</v>
      </c>
    </row>
    <row r="1462" spans="4:13" x14ac:dyDescent="0.3">
      <c r="D1462" s="10">
        <v>1458</v>
      </c>
      <c r="E1462" t="str">
        <f t="shared" si="229"/>
        <v>금강 베기</v>
      </c>
      <c r="F1462">
        <f t="shared" si="231"/>
        <v>43</v>
      </c>
      <c r="G1462">
        <f t="shared" si="232"/>
        <v>59600</v>
      </c>
      <c r="H1462" t="str">
        <f t="shared" si="230"/>
        <v>태극 베기</v>
      </c>
      <c r="I1462">
        <f t="shared" si="233"/>
        <v>55</v>
      </c>
      <c r="J1462">
        <f t="shared" si="234"/>
        <v>114.2</v>
      </c>
      <c r="K1462" s="10">
        <v>1458</v>
      </c>
      <c r="L1462" s="10" t="str">
        <f t="shared" si="235"/>
        <v>43,55</v>
      </c>
      <c r="M1462" s="10" t="str">
        <f t="shared" si="236"/>
        <v>596,1.15</v>
      </c>
    </row>
    <row r="1463" spans="4:13" x14ac:dyDescent="0.3">
      <c r="D1463" s="10">
        <v>1459</v>
      </c>
      <c r="E1463" t="str">
        <f t="shared" ref="E1463:E1526" si="237">E1458</f>
        <v>귀살 베기</v>
      </c>
      <c r="F1463">
        <f t="shared" si="231"/>
        <v>60</v>
      </c>
      <c r="G1463">
        <f t="shared" si="232"/>
        <v>159.19999999999891</v>
      </c>
      <c r="H1463" t="str">
        <f t="shared" si="230"/>
        <v>신수 베기</v>
      </c>
      <c r="I1463">
        <f t="shared" si="233"/>
        <v>42</v>
      </c>
      <c r="J1463">
        <f t="shared" si="234"/>
        <v>24200</v>
      </c>
      <c r="K1463" s="10">
        <v>1459</v>
      </c>
      <c r="L1463" s="10" t="str">
        <f t="shared" si="235"/>
        <v>60,42</v>
      </c>
      <c r="M1463" s="10" t="str">
        <f t="shared" si="236"/>
        <v>1.6,242</v>
      </c>
    </row>
    <row r="1464" spans="4:13" x14ac:dyDescent="0.3">
      <c r="D1464" s="10">
        <v>1460</v>
      </c>
      <c r="E1464" t="str">
        <f t="shared" si="237"/>
        <v>지옥 베기</v>
      </c>
      <c r="F1464">
        <f t="shared" si="231"/>
        <v>35</v>
      </c>
      <c r="G1464">
        <f t="shared" si="232"/>
        <v>566500</v>
      </c>
      <c r="H1464" t="str">
        <f t="shared" si="230"/>
        <v>신선 베기</v>
      </c>
      <c r="I1464">
        <f t="shared" si="233"/>
        <v>54</v>
      </c>
      <c r="J1464">
        <f t="shared" si="234"/>
        <v>691.5</v>
      </c>
      <c r="K1464" s="10">
        <v>1460</v>
      </c>
      <c r="L1464" s="10" t="str">
        <f t="shared" si="235"/>
        <v>35,54</v>
      </c>
      <c r="M1464" s="10" t="str">
        <f t="shared" si="236"/>
        <v>5665,6.92</v>
      </c>
    </row>
    <row r="1465" spans="4:13" x14ac:dyDescent="0.3">
      <c r="D1465" s="10">
        <v>1461</v>
      </c>
      <c r="E1465" t="str">
        <f t="shared" si="237"/>
        <v>천상 베기</v>
      </c>
      <c r="F1465">
        <f t="shared" si="231"/>
        <v>36</v>
      </c>
      <c r="G1465">
        <f t="shared" si="232"/>
        <v>288250</v>
      </c>
      <c r="H1465" t="str">
        <f t="shared" si="230"/>
        <v>심연 베기</v>
      </c>
      <c r="I1465">
        <f t="shared" si="233"/>
        <v>50</v>
      </c>
      <c r="J1465">
        <f t="shared" si="234"/>
        <v>8447.5</v>
      </c>
      <c r="K1465" s="10">
        <v>1461</v>
      </c>
      <c r="L1465" s="10" t="str">
        <f t="shared" si="235"/>
        <v>36,50</v>
      </c>
      <c r="M1465" s="10" t="str">
        <f t="shared" si="236"/>
        <v>2882.5,84.48</v>
      </c>
    </row>
    <row r="1466" spans="4:13" x14ac:dyDescent="0.3">
      <c r="D1466" s="10">
        <v>1462</v>
      </c>
      <c r="E1466" t="str">
        <f t="shared" si="237"/>
        <v>귀신 베기</v>
      </c>
      <c r="F1466">
        <f t="shared" si="231"/>
        <v>39</v>
      </c>
      <c r="G1466">
        <f t="shared" si="232"/>
        <v>173950</v>
      </c>
      <c r="H1466" t="str">
        <f t="shared" si="230"/>
        <v>섬광 베기</v>
      </c>
      <c r="I1466">
        <f t="shared" si="233"/>
        <v>47</v>
      </c>
      <c r="J1466">
        <f t="shared" si="234"/>
        <v>28325</v>
      </c>
      <c r="K1466" s="10">
        <v>1462</v>
      </c>
      <c r="L1466" s="10" t="str">
        <f t="shared" si="235"/>
        <v>39,47</v>
      </c>
      <c r="M1466" s="10" t="str">
        <f t="shared" si="236"/>
        <v>1739.5,283.25</v>
      </c>
    </row>
    <row r="1467" spans="4:13" x14ac:dyDescent="0.3">
      <c r="D1467" s="10">
        <v>1463</v>
      </c>
      <c r="E1467" t="str">
        <f t="shared" si="237"/>
        <v>금강 베기</v>
      </c>
      <c r="F1467">
        <f t="shared" si="231"/>
        <v>43</v>
      </c>
      <c r="G1467">
        <f t="shared" si="232"/>
        <v>59650</v>
      </c>
      <c r="H1467" t="str">
        <f t="shared" si="230"/>
        <v>태극 베기</v>
      </c>
      <c r="I1467">
        <f t="shared" si="233"/>
        <v>55</v>
      </c>
      <c r="J1467">
        <f t="shared" si="234"/>
        <v>114.3</v>
      </c>
      <c r="K1467" s="10">
        <v>1463</v>
      </c>
      <c r="L1467" s="10" t="str">
        <f t="shared" si="235"/>
        <v>43,55</v>
      </c>
      <c r="M1467" s="10" t="str">
        <f t="shared" si="236"/>
        <v>596.5,1.15</v>
      </c>
    </row>
    <row r="1468" spans="4:13" x14ac:dyDescent="0.3">
      <c r="D1468" s="10">
        <v>1464</v>
      </c>
      <c r="E1468" t="str">
        <f t="shared" si="237"/>
        <v>귀살 베기</v>
      </c>
      <c r="F1468">
        <f t="shared" si="231"/>
        <v>60</v>
      </c>
      <c r="G1468">
        <f t="shared" si="232"/>
        <v>159.2999999999989</v>
      </c>
      <c r="H1468" t="str">
        <f t="shared" si="230"/>
        <v>흉수 베기</v>
      </c>
      <c r="I1468">
        <f t="shared" si="233"/>
        <v>46</v>
      </c>
      <c r="J1468">
        <f t="shared" si="234"/>
        <v>2375</v>
      </c>
      <c r="K1468" s="10">
        <v>1464</v>
      </c>
      <c r="L1468" s="10" t="str">
        <f t="shared" si="235"/>
        <v>60,46</v>
      </c>
      <c r="M1468" s="10" t="str">
        <f t="shared" si="236"/>
        <v>1.6,23.75</v>
      </c>
    </row>
    <row r="1469" spans="4:13" x14ac:dyDescent="0.3">
      <c r="D1469" s="10">
        <v>1465</v>
      </c>
      <c r="E1469" t="str">
        <f t="shared" si="237"/>
        <v>지옥 베기</v>
      </c>
      <c r="F1469">
        <f t="shared" si="231"/>
        <v>35</v>
      </c>
      <c r="G1469">
        <f t="shared" si="232"/>
        <v>567000</v>
      </c>
      <c r="H1469" t="str">
        <f t="shared" si="230"/>
        <v>신선 베기</v>
      </c>
      <c r="I1469">
        <f t="shared" si="233"/>
        <v>54</v>
      </c>
      <c r="J1469">
        <f t="shared" si="234"/>
        <v>692</v>
      </c>
      <c r="K1469" s="10">
        <v>1465</v>
      </c>
      <c r="L1469" s="10" t="str">
        <f t="shared" si="235"/>
        <v>35,54</v>
      </c>
      <c r="M1469" s="10" t="str">
        <f t="shared" si="236"/>
        <v>5670,6.92</v>
      </c>
    </row>
    <row r="1470" spans="4:13" x14ac:dyDescent="0.3">
      <c r="D1470" s="10">
        <v>1466</v>
      </c>
      <c r="E1470" t="str">
        <f t="shared" si="237"/>
        <v>천상 베기</v>
      </c>
      <c r="F1470">
        <f t="shared" si="231"/>
        <v>36</v>
      </c>
      <c r="G1470">
        <f t="shared" si="232"/>
        <v>288500</v>
      </c>
      <c r="H1470" t="str">
        <f t="shared" si="230"/>
        <v>심연 베기</v>
      </c>
      <c r="I1470">
        <f t="shared" si="233"/>
        <v>50</v>
      </c>
      <c r="J1470">
        <f t="shared" si="234"/>
        <v>8455</v>
      </c>
      <c r="K1470" s="10">
        <v>1466</v>
      </c>
      <c r="L1470" s="10" t="str">
        <f t="shared" si="235"/>
        <v>36,50</v>
      </c>
      <c r="M1470" s="10" t="str">
        <f t="shared" si="236"/>
        <v>2885,84.55</v>
      </c>
    </row>
    <row r="1471" spans="4:13" x14ac:dyDescent="0.3">
      <c r="D1471" s="10">
        <v>1467</v>
      </c>
      <c r="E1471" t="str">
        <f t="shared" si="237"/>
        <v>귀신 베기</v>
      </c>
      <c r="F1471">
        <f t="shared" si="231"/>
        <v>39</v>
      </c>
      <c r="G1471">
        <f t="shared" si="232"/>
        <v>174100</v>
      </c>
      <c r="H1471" t="str">
        <f t="shared" si="230"/>
        <v>섬광 베기</v>
      </c>
      <c r="I1471">
        <f t="shared" si="233"/>
        <v>47</v>
      </c>
      <c r="J1471">
        <f t="shared" si="234"/>
        <v>28350</v>
      </c>
      <c r="K1471" s="10">
        <v>1467</v>
      </c>
      <c r="L1471" s="10" t="str">
        <f t="shared" si="235"/>
        <v>39,47</v>
      </c>
      <c r="M1471" s="10" t="str">
        <f t="shared" si="236"/>
        <v>1741,283.5</v>
      </c>
    </row>
    <row r="1472" spans="4:13" x14ac:dyDescent="0.3">
      <c r="D1472" s="10">
        <v>1468</v>
      </c>
      <c r="E1472" t="str">
        <f t="shared" si="237"/>
        <v>금강 베기</v>
      </c>
      <c r="F1472">
        <f t="shared" si="231"/>
        <v>43</v>
      </c>
      <c r="G1472">
        <f t="shared" si="232"/>
        <v>59700</v>
      </c>
      <c r="H1472" t="str">
        <f t="shared" si="230"/>
        <v>태극 베기</v>
      </c>
      <c r="I1472">
        <f t="shared" si="233"/>
        <v>55</v>
      </c>
      <c r="J1472">
        <f t="shared" si="234"/>
        <v>114.4</v>
      </c>
      <c r="K1472" s="10">
        <v>1468</v>
      </c>
      <c r="L1472" s="10" t="str">
        <f t="shared" si="235"/>
        <v>43,55</v>
      </c>
      <c r="M1472" s="10" t="str">
        <f t="shared" si="236"/>
        <v>597,1.15</v>
      </c>
    </row>
    <row r="1473" spans="4:13" x14ac:dyDescent="0.3">
      <c r="D1473" s="10">
        <v>1469</v>
      </c>
      <c r="E1473" t="str">
        <f t="shared" si="237"/>
        <v>귀살 베기</v>
      </c>
      <c r="F1473">
        <f t="shared" si="231"/>
        <v>60</v>
      </c>
      <c r="G1473">
        <f t="shared" si="232"/>
        <v>159.3999999999989</v>
      </c>
      <c r="H1473" t="str">
        <f t="shared" ref="H1473:H1536" si="238">H1458</f>
        <v>천구 베기</v>
      </c>
      <c r="I1473">
        <f t="shared" si="233"/>
        <v>61</v>
      </c>
      <c r="J1473">
        <f t="shared" si="234"/>
        <v>103.75</v>
      </c>
      <c r="K1473" s="10">
        <v>1469</v>
      </c>
      <c r="L1473" s="10" t="str">
        <f t="shared" si="235"/>
        <v>60,61</v>
      </c>
      <c r="M1473" s="10" t="str">
        <f t="shared" si="236"/>
        <v>1.6,1.04</v>
      </c>
    </row>
    <row r="1474" spans="4:13" x14ac:dyDescent="0.3">
      <c r="D1474" s="10">
        <v>1470</v>
      </c>
      <c r="E1474" t="str">
        <f t="shared" si="237"/>
        <v>지옥 베기</v>
      </c>
      <c r="F1474">
        <f t="shared" si="231"/>
        <v>35</v>
      </c>
      <c r="G1474">
        <f t="shared" si="232"/>
        <v>567500</v>
      </c>
      <c r="H1474" t="str">
        <f t="shared" si="238"/>
        <v>신선 베기</v>
      </c>
      <c r="I1474">
        <f t="shared" si="233"/>
        <v>54</v>
      </c>
      <c r="J1474">
        <f t="shared" si="234"/>
        <v>692.5</v>
      </c>
      <c r="K1474" s="10">
        <v>1470</v>
      </c>
      <c r="L1474" s="10" t="str">
        <f t="shared" si="235"/>
        <v>35,54</v>
      </c>
      <c r="M1474" s="10" t="str">
        <f t="shared" si="236"/>
        <v>5675,6.93</v>
      </c>
    </row>
    <row r="1475" spans="4:13" x14ac:dyDescent="0.3">
      <c r="D1475" s="10">
        <v>1471</v>
      </c>
      <c r="E1475" t="str">
        <f t="shared" si="237"/>
        <v>천상 베기</v>
      </c>
      <c r="F1475">
        <f t="shared" si="231"/>
        <v>36</v>
      </c>
      <c r="G1475">
        <f t="shared" si="232"/>
        <v>288750</v>
      </c>
      <c r="H1475" t="str">
        <f t="shared" si="238"/>
        <v>심연 베기</v>
      </c>
      <c r="I1475">
        <f t="shared" si="233"/>
        <v>50</v>
      </c>
      <c r="J1475">
        <f t="shared" si="234"/>
        <v>8462.5</v>
      </c>
      <c r="K1475" s="10">
        <v>1471</v>
      </c>
      <c r="L1475" s="10" t="str">
        <f t="shared" si="235"/>
        <v>36,50</v>
      </c>
      <c r="M1475" s="10" t="str">
        <f t="shared" si="236"/>
        <v>2887.5,84.63</v>
      </c>
    </row>
    <row r="1476" spans="4:13" x14ac:dyDescent="0.3">
      <c r="D1476" s="10">
        <v>1472</v>
      </c>
      <c r="E1476" t="str">
        <f t="shared" si="237"/>
        <v>귀신 베기</v>
      </c>
      <c r="F1476">
        <f t="shared" si="231"/>
        <v>39</v>
      </c>
      <c r="G1476">
        <f t="shared" si="232"/>
        <v>174250</v>
      </c>
      <c r="H1476" t="str">
        <f t="shared" si="238"/>
        <v>섬광 베기</v>
      </c>
      <c r="I1476">
        <f t="shared" si="233"/>
        <v>47</v>
      </c>
      <c r="J1476">
        <f t="shared" si="234"/>
        <v>28375</v>
      </c>
      <c r="K1476" s="10">
        <v>1472</v>
      </c>
      <c r="L1476" s="10" t="str">
        <f t="shared" si="235"/>
        <v>39,47</v>
      </c>
      <c r="M1476" s="10" t="str">
        <f t="shared" si="236"/>
        <v>1742.5,283.75</v>
      </c>
    </row>
    <row r="1477" spans="4:13" x14ac:dyDescent="0.3">
      <c r="D1477" s="10">
        <v>1473</v>
      </c>
      <c r="E1477" t="str">
        <f t="shared" si="237"/>
        <v>금강 베기</v>
      </c>
      <c r="F1477">
        <f t="shared" si="231"/>
        <v>43</v>
      </c>
      <c r="G1477">
        <f t="shared" si="232"/>
        <v>59750</v>
      </c>
      <c r="H1477" t="str">
        <f t="shared" si="238"/>
        <v>태극 베기</v>
      </c>
      <c r="I1477">
        <f t="shared" si="233"/>
        <v>55</v>
      </c>
      <c r="J1477">
        <f t="shared" si="234"/>
        <v>114.5</v>
      </c>
      <c r="K1477" s="10">
        <v>1473</v>
      </c>
      <c r="L1477" s="10" t="str">
        <f t="shared" si="235"/>
        <v>43,55</v>
      </c>
      <c r="M1477" s="10" t="str">
        <f t="shared" si="236"/>
        <v>597.5,1.15</v>
      </c>
    </row>
    <row r="1478" spans="4:13" x14ac:dyDescent="0.3">
      <c r="D1478" s="10">
        <v>1474</v>
      </c>
      <c r="E1478" t="str">
        <f t="shared" si="237"/>
        <v>귀살 베기</v>
      </c>
      <c r="F1478">
        <f t="shared" si="231"/>
        <v>60</v>
      </c>
      <c r="G1478">
        <f t="shared" si="232"/>
        <v>159.49999999999889</v>
      </c>
      <c r="H1478" t="str">
        <f t="shared" si="238"/>
        <v>신수 베기</v>
      </c>
      <c r="I1478">
        <f t="shared" si="233"/>
        <v>42</v>
      </c>
      <c r="J1478">
        <f t="shared" si="234"/>
        <v>24250</v>
      </c>
      <c r="K1478" s="10">
        <v>1474</v>
      </c>
      <c r="L1478" s="10" t="str">
        <f t="shared" si="235"/>
        <v>60,42</v>
      </c>
      <c r="M1478" s="10" t="str">
        <f t="shared" si="236"/>
        <v>1.6,242.5</v>
      </c>
    </row>
    <row r="1479" spans="4:13" x14ac:dyDescent="0.3">
      <c r="D1479" s="10">
        <v>1475</v>
      </c>
      <c r="E1479" t="str">
        <f t="shared" si="237"/>
        <v>지옥 베기</v>
      </c>
      <c r="F1479">
        <f t="shared" si="231"/>
        <v>35</v>
      </c>
      <c r="G1479">
        <f t="shared" si="232"/>
        <v>568000</v>
      </c>
      <c r="H1479" t="str">
        <f t="shared" si="238"/>
        <v>신선 베기</v>
      </c>
      <c r="I1479">
        <f t="shared" si="233"/>
        <v>54</v>
      </c>
      <c r="J1479">
        <f t="shared" si="234"/>
        <v>693</v>
      </c>
      <c r="K1479" s="10">
        <v>1475</v>
      </c>
      <c r="L1479" s="10" t="str">
        <f t="shared" si="235"/>
        <v>35,54</v>
      </c>
      <c r="M1479" s="10" t="str">
        <f t="shared" si="236"/>
        <v>5680,6.93</v>
      </c>
    </row>
    <row r="1480" spans="4:13" x14ac:dyDescent="0.3">
      <c r="D1480" s="10">
        <v>1476</v>
      </c>
      <c r="E1480" t="str">
        <f t="shared" si="237"/>
        <v>천상 베기</v>
      </c>
      <c r="F1480">
        <f t="shared" si="231"/>
        <v>36</v>
      </c>
      <c r="G1480">
        <f t="shared" si="232"/>
        <v>289000</v>
      </c>
      <c r="H1480" t="str">
        <f t="shared" si="238"/>
        <v>심연 베기</v>
      </c>
      <c r="I1480">
        <f t="shared" si="233"/>
        <v>50</v>
      </c>
      <c r="J1480">
        <f t="shared" si="234"/>
        <v>8470</v>
      </c>
      <c r="K1480" s="10">
        <v>1476</v>
      </c>
      <c r="L1480" s="10" t="str">
        <f t="shared" si="235"/>
        <v>36,50</v>
      </c>
      <c r="M1480" s="10" t="str">
        <f t="shared" si="236"/>
        <v>2890,84.7</v>
      </c>
    </row>
    <row r="1481" spans="4:13" x14ac:dyDescent="0.3">
      <c r="D1481" s="10">
        <v>1477</v>
      </c>
      <c r="E1481" t="str">
        <f t="shared" si="237"/>
        <v>귀신 베기</v>
      </c>
      <c r="F1481">
        <f t="shared" ref="F1481:F1518" si="239">VLOOKUP(E1481,$Q:$R,2,FALSE)</f>
        <v>39</v>
      </c>
      <c r="G1481">
        <f t="shared" ref="G1481:G1518" si="240">G1476+VLOOKUP(E1481,$T$20:$U$31,2,FALSE)</f>
        <v>174400</v>
      </c>
      <c r="H1481" t="str">
        <f t="shared" si="238"/>
        <v>섬광 베기</v>
      </c>
      <c r="I1481">
        <f t="shared" ref="I1481:I1518" si="241">VLOOKUP(H1481,$Q:$R,2,FALSE)</f>
        <v>47</v>
      </c>
      <c r="J1481">
        <f t="shared" si="234"/>
        <v>28400</v>
      </c>
      <c r="K1481" s="10">
        <v>1477</v>
      </c>
      <c r="L1481" s="10" t="str">
        <f t="shared" si="235"/>
        <v>39,47</v>
      </c>
      <c r="M1481" s="10" t="str">
        <f t="shared" si="236"/>
        <v>1744,284</v>
      </c>
    </row>
    <row r="1482" spans="4:13" x14ac:dyDescent="0.3">
      <c r="D1482" s="10">
        <v>1478</v>
      </c>
      <c r="E1482" t="str">
        <f t="shared" si="237"/>
        <v>금강 베기</v>
      </c>
      <c r="F1482">
        <f t="shared" si="239"/>
        <v>43</v>
      </c>
      <c r="G1482">
        <f t="shared" si="240"/>
        <v>59800</v>
      </c>
      <c r="H1482" t="str">
        <f t="shared" si="238"/>
        <v>태극 베기</v>
      </c>
      <c r="I1482">
        <f t="shared" si="241"/>
        <v>55</v>
      </c>
      <c r="J1482">
        <f t="shared" si="234"/>
        <v>114.6</v>
      </c>
      <c r="K1482" s="10">
        <v>1478</v>
      </c>
      <c r="L1482" s="10" t="str">
        <f t="shared" si="235"/>
        <v>43,55</v>
      </c>
      <c r="M1482" s="10" t="str">
        <f t="shared" si="236"/>
        <v>598,1.15</v>
      </c>
    </row>
    <row r="1483" spans="4:13" x14ac:dyDescent="0.3">
      <c r="D1483" s="10">
        <v>1479</v>
      </c>
      <c r="E1483" t="str">
        <f t="shared" si="237"/>
        <v>귀살 베기</v>
      </c>
      <c r="F1483">
        <f t="shared" si="239"/>
        <v>60</v>
      </c>
      <c r="G1483">
        <f t="shared" si="240"/>
        <v>159.59999999999889</v>
      </c>
      <c r="H1483" t="str">
        <f t="shared" si="238"/>
        <v>흉수 베기</v>
      </c>
      <c r="I1483">
        <f t="shared" si="241"/>
        <v>46</v>
      </c>
      <c r="J1483">
        <f t="shared" si="234"/>
        <v>2380</v>
      </c>
      <c r="K1483" s="10">
        <v>1479</v>
      </c>
      <c r="L1483" s="10" t="str">
        <f t="shared" si="235"/>
        <v>60,46</v>
      </c>
      <c r="M1483" s="10" t="str">
        <f t="shared" si="236"/>
        <v>1.6,23.8</v>
      </c>
    </row>
    <row r="1484" spans="4:13" x14ac:dyDescent="0.3">
      <c r="D1484" s="10">
        <v>1480</v>
      </c>
      <c r="E1484" t="str">
        <f t="shared" si="237"/>
        <v>지옥 베기</v>
      </c>
      <c r="F1484">
        <f t="shared" si="239"/>
        <v>35</v>
      </c>
      <c r="G1484">
        <f t="shared" si="240"/>
        <v>568500</v>
      </c>
      <c r="H1484" t="str">
        <f t="shared" si="238"/>
        <v>신선 베기</v>
      </c>
      <c r="I1484">
        <f t="shared" si="241"/>
        <v>54</v>
      </c>
      <c r="J1484">
        <f t="shared" si="234"/>
        <v>693.5</v>
      </c>
      <c r="K1484" s="10">
        <v>1480</v>
      </c>
      <c r="L1484" s="10" t="str">
        <f t="shared" si="235"/>
        <v>35,54</v>
      </c>
      <c r="M1484" s="10" t="str">
        <f t="shared" si="236"/>
        <v>5685,6.94</v>
      </c>
    </row>
    <row r="1485" spans="4:13" x14ac:dyDescent="0.3">
      <c r="D1485" s="10">
        <v>1481</v>
      </c>
      <c r="E1485" t="str">
        <f t="shared" si="237"/>
        <v>천상 베기</v>
      </c>
      <c r="F1485">
        <f t="shared" si="239"/>
        <v>36</v>
      </c>
      <c r="G1485">
        <f t="shared" si="240"/>
        <v>289250</v>
      </c>
      <c r="H1485" t="str">
        <f t="shared" si="238"/>
        <v>심연 베기</v>
      </c>
      <c r="I1485">
        <f t="shared" si="241"/>
        <v>50</v>
      </c>
      <c r="J1485">
        <f t="shared" si="234"/>
        <v>8477.5</v>
      </c>
      <c r="K1485" s="10">
        <v>1481</v>
      </c>
      <c r="L1485" s="10" t="str">
        <f t="shared" si="235"/>
        <v>36,50</v>
      </c>
      <c r="M1485" s="10" t="str">
        <f t="shared" si="236"/>
        <v>2892.5,84.78</v>
      </c>
    </row>
    <row r="1486" spans="4:13" x14ac:dyDescent="0.3">
      <c r="D1486" s="10">
        <v>1482</v>
      </c>
      <c r="E1486" t="str">
        <f t="shared" si="237"/>
        <v>귀신 베기</v>
      </c>
      <c r="F1486">
        <f t="shared" si="239"/>
        <v>39</v>
      </c>
      <c r="G1486">
        <f t="shared" si="240"/>
        <v>174550</v>
      </c>
      <c r="H1486" t="str">
        <f t="shared" si="238"/>
        <v>섬광 베기</v>
      </c>
      <c r="I1486">
        <f t="shared" si="241"/>
        <v>47</v>
      </c>
      <c r="J1486">
        <f t="shared" si="234"/>
        <v>28425</v>
      </c>
      <c r="K1486" s="10">
        <v>1482</v>
      </c>
      <c r="L1486" s="10" t="str">
        <f t="shared" si="235"/>
        <v>39,47</v>
      </c>
      <c r="M1486" s="10" t="str">
        <f t="shared" si="236"/>
        <v>1745.5,284.25</v>
      </c>
    </row>
    <row r="1487" spans="4:13" x14ac:dyDescent="0.3">
      <c r="D1487" s="10">
        <v>1483</v>
      </c>
      <c r="E1487" t="str">
        <f t="shared" si="237"/>
        <v>금강 베기</v>
      </c>
      <c r="F1487">
        <f t="shared" si="239"/>
        <v>43</v>
      </c>
      <c r="G1487">
        <f t="shared" si="240"/>
        <v>59850</v>
      </c>
      <c r="H1487" t="str">
        <f t="shared" si="238"/>
        <v>태극 베기</v>
      </c>
      <c r="I1487">
        <f t="shared" si="241"/>
        <v>55</v>
      </c>
      <c r="J1487">
        <f t="shared" si="234"/>
        <v>114.7</v>
      </c>
      <c r="K1487" s="10">
        <v>1483</v>
      </c>
      <c r="L1487" s="10" t="str">
        <f t="shared" si="235"/>
        <v>43,55</v>
      </c>
      <c r="M1487" s="10" t="str">
        <f t="shared" si="236"/>
        <v>598.5,1.15</v>
      </c>
    </row>
    <row r="1488" spans="4:13" x14ac:dyDescent="0.3">
      <c r="D1488" s="10">
        <v>1484</v>
      </c>
      <c r="E1488" t="str">
        <f t="shared" si="237"/>
        <v>귀살 베기</v>
      </c>
      <c r="F1488">
        <f t="shared" si="239"/>
        <v>60</v>
      </c>
      <c r="G1488">
        <f t="shared" si="240"/>
        <v>159.69999999999888</v>
      </c>
      <c r="H1488" t="str">
        <f t="shared" si="238"/>
        <v>천구 베기</v>
      </c>
      <c r="I1488">
        <f t="shared" si="241"/>
        <v>61</v>
      </c>
      <c r="J1488">
        <f t="shared" si="234"/>
        <v>104</v>
      </c>
      <c r="K1488" s="10">
        <v>1484</v>
      </c>
      <c r="L1488" s="10" t="str">
        <f t="shared" si="235"/>
        <v>60,61</v>
      </c>
      <c r="M1488" s="10" t="str">
        <f t="shared" si="236"/>
        <v>1.6,1.04</v>
      </c>
    </row>
    <row r="1489" spans="4:13" x14ac:dyDescent="0.3">
      <c r="D1489" s="10">
        <v>1485</v>
      </c>
      <c r="E1489" t="str">
        <f t="shared" si="237"/>
        <v>지옥 베기</v>
      </c>
      <c r="F1489">
        <f t="shared" si="239"/>
        <v>35</v>
      </c>
      <c r="G1489">
        <f t="shared" si="240"/>
        <v>569000</v>
      </c>
      <c r="H1489" t="str">
        <f t="shared" si="238"/>
        <v>신선 베기</v>
      </c>
      <c r="I1489">
        <f t="shared" si="241"/>
        <v>54</v>
      </c>
      <c r="J1489">
        <f t="shared" si="234"/>
        <v>694</v>
      </c>
      <c r="K1489" s="10">
        <v>1485</v>
      </c>
      <c r="L1489" s="10" t="str">
        <f t="shared" si="235"/>
        <v>35,54</v>
      </c>
      <c r="M1489" s="10" t="str">
        <f t="shared" si="236"/>
        <v>5690,6.94</v>
      </c>
    </row>
    <row r="1490" spans="4:13" x14ac:dyDescent="0.3">
      <c r="D1490" s="10">
        <v>1486</v>
      </c>
      <c r="E1490" t="str">
        <f t="shared" si="237"/>
        <v>천상 베기</v>
      </c>
      <c r="F1490">
        <f t="shared" si="239"/>
        <v>36</v>
      </c>
      <c r="G1490">
        <f t="shared" si="240"/>
        <v>289500</v>
      </c>
      <c r="H1490" t="str">
        <f t="shared" si="238"/>
        <v>심연 베기</v>
      </c>
      <c r="I1490">
        <f t="shared" si="241"/>
        <v>50</v>
      </c>
      <c r="J1490">
        <f t="shared" ref="J1490:J1518" si="242">ROUNDUP(IF(I1490=42,J1475+$U$23,IF(I1490=46,J1475+$U$24,IF(I1490=61,J1475+$U$30,J1485+VLOOKUP(H1490,$T$20:$U$31,2,FALSE)))),2)</f>
        <v>8485</v>
      </c>
      <c r="K1490" s="10">
        <v>1486</v>
      </c>
      <c r="L1490" s="10" t="str">
        <f t="shared" ref="L1490:L1518" si="243">IF(H1490=0,F1490&amp;",-1",F1490&amp;","&amp;I1490)</f>
        <v>36,50</v>
      </c>
      <c r="M1490" s="10" t="str">
        <f t="shared" si="236"/>
        <v>2895,84.85</v>
      </c>
    </row>
    <row r="1491" spans="4:13" x14ac:dyDescent="0.3">
      <c r="D1491" s="10">
        <v>1487</v>
      </c>
      <c r="E1491" t="str">
        <f t="shared" si="237"/>
        <v>귀신 베기</v>
      </c>
      <c r="F1491">
        <f t="shared" si="239"/>
        <v>39</v>
      </c>
      <c r="G1491">
        <f t="shared" si="240"/>
        <v>174700</v>
      </c>
      <c r="H1491" t="str">
        <f t="shared" si="238"/>
        <v>섬광 베기</v>
      </c>
      <c r="I1491">
        <f t="shared" si="241"/>
        <v>47</v>
      </c>
      <c r="J1491">
        <f t="shared" si="242"/>
        <v>28450</v>
      </c>
      <c r="K1491" s="10">
        <v>1487</v>
      </c>
      <c r="L1491" s="10" t="str">
        <f t="shared" si="243"/>
        <v>39,47</v>
      </c>
      <c r="M1491" s="10" t="str">
        <f t="shared" si="236"/>
        <v>1747,284.5</v>
      </c>
    </row>
    <row r="1492" spans="4:13" x14ac:dyDescent="0.3">
      <c r="D1492" s="10">
        <v>1488</v>
      </c>
      <c r="E1492" t="str">
        <f t="shared" si="237"/>
        <v>금강 베기</v>
      </c>
      <c r="F1492">
        <f t="shared" si="239"/>
        <v>43</v>
      </c>
      <c r="G1492">
        <f t="shared" si="240"/>
        <v>59900</v>
      </c>
      <c r="H1492" t="str">
        <f t="shared" si="238"/>
        <v>태극 베기</v>
      </c>
      <c r="I1492">
        <f t="shared" si="241"/>
        <v>55</v>
      </c>
      <c r="J1492">
        <f t="shared" si="242"/>
        <v>114.8</v>
      </c>
      <c r="K1492" s="10">
        <v>1488</v>
      </c>
      <c r="L1492" s="10" t="str">
        <f t="shared" si="243"/>
        <v>43,55</v>
      </c>
      <c r="M1492" s="10" t="str">
        <f t="shared" si="236"/>
        <v>599,1.15</v>
      </c>
    </row>
    <row r="1493" spans="4:13" x14ac:dyDescent="0.3">
      <c r="D1493" s="10">
        <v>1489</v>
      </c>
      <c r="E1493" t="str">
        <f t="shared" si="237"/>
        <v>귀살 베기</v>
      </c>
      <c r="F1493">
        <f t="shared" si="239"/>
        <v>60</v>
      </c>
      <c r="G1493">
        <f t="shared" si="240"/>
        <v>159.79999999999887</v>
      </c>
      <c r="H1493" t="str">
        <f t="shared" si="238"/>
        <v>신수 베기</v>
      </c>
      <c r="I1493">
        <f t="shared" si="241"/>
        <v>42</v>
      </c>
      <c r="J1493">
        <f t="shared" si="242"/>
        <v>24300</v>
      </c>
      <c r="K1493" s="10">
        <v>1489</v>
      </c>
      <c r="L1493" s="10" t="str">
        <f t="shared" si="243"/>
        <v>60,42</v>
      </c>
      <c r="M1493" s="10" t="str">
        <f t="shared" si="236"/>
        <v>1.6,243</v>
      </c>
    </row>
    <row r="1494" spans="4:13" x14ac:dyDescent="0.3">
      <c r="D1494" s="10">
        <v>1490</v>
      </c>
      <c r="E1494" t="str">
        <f t="shared" si="237"/>
        <v>지옥 베기</v>
      </c>
      <c r="F1494">
        <f t="shared" si="239"/>
        <v>35</v>
      </c>
      <c r="G1494">
        <f t="shared" si="240"/>
        <v>569500</v>
      </c>
      <c r="H1494" t="str">
        <f t="shared" si="238"/>
        <v>신선 베기</v>
      </c>
      <c r="I1494">
        <f t="shared" si="241"/>
        <v>54</v>
      </c>
      <c r="J1494">
        <f t="shared" si="242"/>
        <v>694.5</v>
      </c>
      <c r="K1494" s="10">
        <v>1490</v>
      </c>
      <c r="L1494" s="10" t="str">
        <f t="shared" si="243"/>
        <v>35,54</v>
      </c>
      <c r="M1494" s="10" t="str">
        <f t="shared" si="236"/>
        <v>5695,6.95</v>
      </c>
    </row>
    <row r="1495" spans="4:13" x14ac:dyDescent="0.3">
      <c r="D1495" s="10">
        <v>1491</v>
      </c>
      <c r="E1495" t="str">
        <f t="shared" si="237"/>
        <v>천상 베기</v>
      </c>
      <c r="F1495">
        <f t="shared" si="239"/>
        <v>36</v>
      </c>
      <c r="G1495">
        <f t="shared" si="240"/>
        <v>289750</v>
      </c>
      <c r="H1495" t="str">
        <f t="shared" si="238"/>
        <v>심연 베기</v>
      </c>
      <c r="I1495">
        <f t="shared" si="241"/>
        <v>50</v>
      </c>
      <c r="J1495">
        <f t="shared" si="242"/>
        <v>8492.5</v>
      </c>
      <c r="K1495" s="10">
        <v>1491</v>
      </c>
      <c r="L1495" s="10" t="str">
        <f t="shared" si="243"/>
        <v>36,50</v>
      </c>
      <c r="M1495" s="10" t="str">
        <f t="shared" si="236"/>
        <v>2897.5,84.93</v>
      </c>
    </row>
    <row r="1496" spans="4:13" x14ac:dyDescent="0.3">
      <c r="D1496" s="10">
        <v>1492</v>
      </c>
      <c r="E1496" t="str">
        <f t="shared" si="237"/>
        <v>귀신 베기</v>
      </c>
      <c r="F1496">
        <f t="shared" si="239"/>
        <v>39</v>
      </c>
      <c r="G1496">
        <f t="shared" si="240"/>
        <v>174850</v>
      </c>
      <c r="H1496" t="str">
        <f t="shared" si="238"/>
        <v>섬광 베기</v>
      </c>
      <c r="I1496">
        <f t="shared" si="241"/>
        <v>47</v>
      </c>
      <c r="J1496">
        <f t="shared" si="242"/>
        <v>28475</v>
      </c>
      <c r="K1496" s="10">
        <v>1492</v>
      </c>
      <c r="L1496" s="10" t="str">
        <f t="shared" si="243"/>
        <v>39,47</v>
      </c>
      <c r="M1496" s="10" t="str">
        <f t="shared" si="236"/>
        <v>1748.5,284.75</v>
      </c>
    </row>
    <row r="1497" spans="4:13" x14ac:dyDescent="0.3">
      <c r="D1497" s="10">
        <v>1493</v>
      </c>
      <c r="E1497" t="str">
        <f t="shared" si="237"/>
        <v>금강 베기</v>
      </c>
      <c r="F1497">
        <f t="shared" si="239"/>
        <v>43</v>
      </c>
      <c r="G1497">
        <f t="shared" si="240"/>
        <v>59950</v>
      </c>
      <c r="H1497" t="str">
        <f t="shared" si="238"/>
        <v>태극 베기</v>
      </c>
      <c r="I1497">
        <f t="shared" si="241"/>
        <v>55</v>
      </c>
      <c r="J1497">
        <f t="shared" si="242"/>
        <v>114.9</v>
      </c>
      <c r="K1497" s="10">
        <v>1493</v>
      </c>
      <c r="L1497" s="10" t="str">
        <f t="shared" si="243"/>
        <v>43,55</v>
      </c>
      <c r="M1497" s="10" t="str">
        <f t="shared" si="236"/>
        <v>599.5,1.15</v>
      </c>
    </row>
    <row r="1498" spans="4:13" x14ac:dyDescent="0.3">
      <c r="D1498" s="10">
        <v>1494</v>
      </c>
      <c r="E1498" t="str">
        <f t="shared" si="237"/>
        <v>귀살 베기</v>
      </c>
      <c r="F1498">
        <f t="shared" si="239"/>
        <v>60</v>
      </c>
      <c r="G1498">
        <f t="shared" si="240"/>
        <v>159.89999999999887</v>
      </c>
      <c r="H1498" t="str">
        <f t="shared" si="238"/>
        <v>흉수 베기</v>
      </c>
      <c r="I1498">
        <f t="shared" si="241"/>
        <v>46</v>
      </c>
      <c r="J1498">
        <f t="shared" si="242"/>
        <v>2385</v>
      </c>
      <c r="K1498" s="10">
        <v>1494</v>
      </c>
      <c r="L1498" s="10" t="str">
        <f t="shared" si="243"/>
        <v>60,46</v>
      </c>
      <c r="M1498" s="10" t="str">
        <f t="shared" si="236"/>
        <v>1.6,23.85</v>
      </c>
    </row>
    <row r="1499" spans="4:13" x14ac:dyDescent="0.3">
      <c r="D1499" s="10">
        <v>1495</v>
      </c>
      <c r="E1499" t="str">
        <f t="shared" si="237"/>
        <v>지옥 베기</v>
      </c>
      <c r="F1499">
        <f t="shared" si="239"/>
        <v>35</v>
      </c>
      <c r="G1499">
        <f t="shared" si="240"/>
        <v>570000</v>
      </c>
      <c r="H1499" t="str">
        <f t="shared" si="238"/>
        <v>신선 베기</v>
      </c>
      <c r="I1499">
        <f t="shared" si="241"/>
        <v>54</v>
      </c>
      <c r="J1499">
        <f t="shared" si="242"/>
        <v>695</v>
      </c>
      <c r="K1499" s="10">
        <v>1495</v>
      </c>
      <c r="L1499" s="10" t="str">
        <f t="shared" si="243"/>
        <v>35,54</v>
      </c>
      <c r="M1499" s="10" t="str">
        <f t="shared" si="236"/>
        <v>5700,6.95</v>
      </c>
    </row>
    <row r="1500" spans="4:13" x14ac:dyDescent="0.3">
      <c r="D1500" s="10">
        <v>1496</v>
      </c>
      <c r="E1500" t="str">
        <f t="shared" si="237"/>
        <v>천상 베기</v>
      </c>
      <c r="F1500">
        <f t="shared" si="239"/>
        <v>36</v>
      </c>
      <c r="G1500">
        <f t="shared" si="240"/>
        <v>290000</v>
      </c>
      <c r="H1500" t="str">
        <f t="shared" si="238"/>
        <v>심연 베기</v>
      </c>
      <c r="I1500">
        <f t="shared" si="241"/>
        <v>50</v>
      </c>
      <c r="J1500">
        <f t="shared" si="242"/>
        <v>8500</v>
      </c>
      <c r="K1500" s="10">
        <v>1496</v>
      </c>
      <c r="L1500" s="10" t="str">
        <f t="shared" si="243"/>
        <v>36,50</v>
      </c>
      <c r="M1500" s="10" t="str">
        <f t="shared" si="236"/>
        <v>2900,85</v>
      </c>
    </row>
    <row r="1501" spans="4:13" x14ac:dyDescent="0.3">
      <c r="D1501" s="10">
        <v>1497</v>
      </c>
      <c r="E1501" t="str">
        <f t="shared" si="237"/>
        <v>귀신 베기</v>
      </c>
      <c r="F1501">
        <f t="shared" si="239"/>
        <v>39</v>
      </c>
      <c r="G1501">
        <f t="shared" si="240"/>
        <v>175000</v>
      </c>
      <c r="H1501" t="str">
        <f t="shared" si="238"/>
        <v>섬광 베기</v>
      </c>
      <c r="I1501">
        <f t="shared" si="241"/>
        <v>47</v>
      </c>
      <c r="J1501">
        <f t="shared" si="242"/>
        <v>28500</v>
      </c>
      <c r="K1501" s="10">
        <v>1497</v>
      </c>
      <c r="L1501" s="10" t="str">
        <f t="shared" si="243"/>
        <v>39,47</v>
      </c>
      <c r="M1501" s="10" t="str">
        <f t="shared" si="236"/>
        <v>1750,285</v>
      </c>
    </row>
    <row r="1502" spans="4:13" x14ac:dyDescent="0.3">
      <c r="D1502" s="10">
        <v>1498</v>
      </c>
      <c r="E1502" t="str">
        <f t="shared" si="237"/>
        <v>금강 베기</v>
      </c>
      <c r="F1502">
        <f t="shared" si="239"/>
        <v>43</v>
      </c>
      <c r="G1502">
        <f t="shared" si="240"/>
        <v>60000</v>
      </c>
      <c r="H1502" t="str">
        <f t="shared" si="238"/>
        <v>태극 베기</v>
      </c>
      <c r="I1502">
        <f t="shared" si="241"/>
        <v>55</v>
      </c>
      <c r="J1502">
        <f t="shared" si="242"/>
        <v>115</v>
      </c>
      <c r="K1502" s="10">
        <v>1498</v>
      </c>
      <c r="L1502" s="10" t="str">
        <f t="shared" si="243"/>
        <v>43,55</v>
      </c>
      <c r="M1502" s="10" t="str">
        <f t="shared" si="236"/>
        <v>600,1.15</v>
      </c>
    </row>
    <row r="1503" spans="4:13" x14ac:dyDescent="0.3">
      <c r="D1503" s="10">
        <v>1499</v>
      </c>
      <c r="E1503" t="str">
        <f t="shared" si="237"/>
        <v>귀살 베기</v>
      </c>
      <c r="F1503">
        <f t="shared" si="239"/>
        <v>60</v>
      </c>
      <c r="G1503">
        <f t="shared" si="240"/>
        <v>159.99999999999886</v>
      </c>
      <c r="H1503" t="str">
        <f t="shared" si="238"/>
        <v>천구 베기</v>
      </c>
      <c r="I1503">
        <f t="shared" si="241"/>
        <v>61</v>
      </c>
      <c r="J1503">
        <f t="shared" si="242"/>
        <v>104.25</v>
      </c>
      <c r="K1503" s="10">
        <v>1499</v>
      </c>
      <c r="L1503" s="10" t="str">
        <f t="shared" si="243"/>
        <v>60,61</v>
      </c>
      <c r="M1503" s="10" t="str">
        <f t="shared" si="236"/>
        <v>1.6,1.05</v>
      </c>
    </row>
    <row r="1504" spans="4:13" x14ac:dyDescent="0.3">
      <c r="D1504" s="10">
        <v>1500</v>
      </c>
      <c r="E1504" t="str">
        <f t="shared" si="237"/>
        <v>지옥 베기</v>
      </c>
      <c r="F1504">
        <f t="shared" si="239"/>
        <v>35</v>
      </c>
      <c r="G1504">
        <f t="shared" si="240"/>
        <v>570500</v>
      </c>
      <c r="H1504" t="str">
        <f t="shared" si="238"/>
        <v>신선 베기</v>
      </c>
      <c r="I1504">
        <f t="shared" si="241"/>
        <v>54</v>
      </c>
      <c r="J1504">
        <f t="shared" si="242"/>
        <v>695.5</v>
      </c>
      <c r="K1504" s="10">
        <v>1500</v>
      </c>
      <c r="L1504" s="10" t="str">
        <f t="shared" si="243"/>
        <v>35,54</v>
      </c>
      <c r="M1504" s="10" t="str">
        <f t="shared" si="236"/>
        <v>5705,6.96</v>
      </c>
    </row>
    <row r="1505" spans="4:13" x14ac:dyDescent="0.3">
      <c r="D1505" s="10">
        <v>1501</v>
      </c>
      <c r="E1505" t="str">
        <f t="shared" si="237"/>
        <v>천상 베기</v>
      </c>
      <c r="F1505">
        <f t="shared" si="239"/>
        <v>36</v>
      </c>
      <c r="G1505">
        <f t="shared" si="240"/>
        <v>290250</v>
      </c>
      <c r="H1505" t="str">
        <f t="shared" si="238"/>
        <v>심연 베기</v>
      </c>
      <c r="I1505">
        <f t="shared" si="241"/>
        <v>50</v>
      </c>
      <c r="J1505">
        <f t="shared" si="242"/>
        <v>8507.5</v>
      </c>
      <c r="K1505" s="10">
        <v>1501</v>
      </c>
      <c r="L1505" s="10" t="str">
        <f t="shared" si="243"/>
        <v>36,50</v>
      </c>
      <c r="M1505" s="10" t="str">
        <f t="shared" si="236"/>
        <v>2902.5,85.08</v>
      </c>
    </row>
    <row r="1506" spans="4:13" x14ac:dyDescent="0.3">
      <c r="D1506" s="10">
        <v>1502</v>
      </c>
      <c r="E1506" t="str">
        <f t="shared" si="237"/>
        <v>귀신 베기</v>
      </c>
      <c r="F1506">
        <f t="shared" si="239"/>
        <v>39</v>
      </c>
      <c r="G1506">
        <f t="shared" si="240"/>
        <v>175150</v>
      </c>
      <c r="H1506" t="str">
        <f t="shared" si="238"/>
        <v>섬광 베기</v>
      </c>
      <c r="I1506">
        <f t="shared" si="241"/>
        <v>47</v>
      </c>
      <c r="J1506">
        <f t="shared" si="242"/>
        <v>28525</v>
      </c>
      <c r="K1506" s="10">
        <v>1502</v>
      </c>
      <c r="L1506" s="10" t="str">
        <f t="shared" si="243"/>
        <v>39,47</v>
      </c>
      <c r="M1506" s="10" t="str">
        <f t="shared" si="236"/>
        <v>1751.5,285.25</v>
      </c>
    </row>
    <row r="1507" spans="4:13" x14ac:dyDescent="0.3">
      <c r="D1507" s="10">
        <v>1503</v>
      </c>
      <c r="E1507" t="str">
        <f t="shared" si="237"/>
        <v>금강 베기</v>
      </c>
      <c r="F1507">
        <f t="shared" si="239"/>
        <v>43</v>
      </c>
      <c r="G1507">
        <f t="shared" si="240"/>
        <v>60050</v>
      </c>
      <c r="H1507" t="str">
        <f t="shared" si="238"/>
        <v>태극 베기</v>
      </c>
      <c r="I1507">
        <f t="shared" si="241"/>
        <v>55</v>
      </c>
      <c r="J1507">
        <f t="shared" si="242"/>
        <v>115.1</v>
      </c>
      <c r="K1507" s="10">
        <v>1503</v>
      </c>
      <c r="L1507" s="10" t="str">
        <f t="shared" si="243"/>
        <v>43,55</v>
      </c>
      <c r="M1507" s="10" t="str">
        <f t="shared" si="236"/>
        <v>600.5,1.16</v>
      </c>
    </row>
    <row r="1508" spans="4:13" x14ac:dyDescent="0.3">
      <c r="D1508" s="10">
        <v>1504</v>
      </c>
      <c r="E1508" t="str">
        <f t="shared" si="237"/>
        <v>귀살 베기</v>
      </c>
      <c r="F1508">
        <f t="shared" si="239"/>
        <v>60</v>
      </c>
      <c r="G1508">
        <f t="shared" si="240"/>
        <v>160.09999999999886</v>
      </c>
      <c r="H1508" t="str">
        <f t="shared" si="238"/>
        <v>신수 베기</v>
      </c>
      <c r="I1508">
        <f t="shared" si="241"/>
        <v>42</v>
      </c>
      <c r="J1508">
        <f t="shared" si="242"/>
        <v>24350</v>
      </c>
      <c r="K1508" s="10">
        <v>1504</v>
      </c>
      <c r="L1508" s="10" t="str">
        <f t="shared" si="243"/>
        <v>60,42</v>
      </c>
      <c r="M1508" s="10" t="str">
        <f t="shared" si="236"/>
        <v>1.61,243.5</v>
      </c>
    </row>
    <row r="1509" spans="4:13" x14ac:dyDescent="0.3">
      <c r="D1509" s="10">
        <v>1505</v>
      </c>
      <c r="E1509" t="str">
        <f t="shared" si="237"/>
        <v>지옥 베기</v>
      </c>
      <c r="F1509">
        <f t="shared" si="239"/>
        <v>35</v>
      </c>
      <c r="G1509">
        <f t="shared" si="240"/>
        <v>571000</v>
      </c>
      <c r="H1509" t="str">
        <f t="shared" si="238"/>
        <v>신선 베기</v>
      </c>
      <c r="I1509">
        <f t="shared" si="241"/>
        <v>54</v>
      </c>
      <c r="J1509">
        <f t="shared" si="242"/>
        <v>696</v>
      </c>
      <c r="K1509" s="10">
        <v>1505</v>
      </c>
      <c r="L1509" s="10" t="str">
        <f t="shared" si="243"/>
        <v>35,54</v>
      </c>
      <c r="M1509" s="10" t="str">
        <f t="shared" si="236"/>
        <v>5710,6.96</v>
      </c>
    </row>
    <row r="1510" spans="4:13" x14ac:dyDescent="0.3">
      <c r="D1510" s="10">
        <v>1506</v>
      </c>
      <c r="E1510" t="str">
        <f t="shared" si="237"/>
        <v>천상 베기</v>
      </c>
      <c r="F1510">
        <f t="shared" si="239"/>
        <v>36</v>
      </c>
      <c r="G1510">
        <f t="shared" si="240"/>
        <v>290500</v>
      </c>
      <c r="H1510" t="str">
        <f t="shared" si="238"/>
        <v>심연 베기</v>
      </c>
      <c r="I1510">
        <f t="shared" si="241"/>
        <v>50</v>
      </c>
      <c r="J1510">
        <f t="shared" si="242"/>
        <v>8515</v>
      </c>
      <c r="K1510" s="10">
        <v>1506</v>
      </c>
      <c r="L1510" s="10" t="str">
        <f t="shared" si="243"/>
        <v>36,50</v>
      </c>
      <c r="M1510" s="10" t="str">
        <f t="shared" si="236"/>
        <v>2905,85.15</v>
      </c>
    </row>
    <row r="1511" spans="4:13" x14ac:dyDescent="0.3">
      <c r="D1511" s="10">
        <v>1507</v>
      </c>
      <c r="E1511" t="str">
        <f t="shared" si="237"/>
        <v>귀신 베기</v>
      </c>
      <c r="F1511">
        <f t="shared" si="239"/>
        <v>39</v>
      </c>
      <c r="G1511">
        <f t="shared" si="240"/>
        <v>175300</v>
      </c>
      <c r="H1511" t="str">
        <f t="shared" si="238"/>
        <v>섬광 베기</v>
      </c>
      <c r="I1511">
        <f t="shared" si="241"/>
        <v>47</v>
      </c>
      <c r="J1511">
        <f t="shared" si="242"/>
        <v>28550</v>
      </c>
      <c r="K1511" s="10">
        <v>1507</v>
      </c>
      <c r="L1511" s="10" t="str">
        <f t="shared" si="243"/>
        <v>39,47</v>
      </c>
      <c r="M1511" s="10" t="str">
        <f t="shared" si="236"/>
        <v>1753,285.5</v>
      </c>
    </row>
    <row r="1512" spans="4:13" x14ac:dyDescent="0.3">
      <c r="D1512" s="10">
        <v>1508</v>
      </c>
      <c r="E1512" t="str">
        <f t="shared" si="237"/>
        <v>금강 베기</v>
      </c>
      <c r="F1512">
        <f t="shared" si="239"/>
        <v>43</v>
      </c>
      <c r="G1512">
        <f t="shared" si="240"/>
        <v>60100</v>
      </c>
      <c r="H1512" t="str">
        <f t="shared" si="238"/>
        <v>태극 베기</v>
      </c>
      <c r="I1512">
        <f t="shared" si="241"/>
        <v>55</v>
      </c>
      <c r="J1512">
        <f t="shared" si="242"/>
        <v>115.2</v>
      </c>
      <c r="K1512" s="10">
        <v>1508</v>
      </c>
      <c r="L1512" s="10" t="str">
        <f t="shared" si="243"/>
        <v>43,55</v>
      </c>
      <c r="M1512" s="10" t="str">
        <f t="shared" si="236"/>
        <v>601,1.16</v>
      </c>
    </row>
    <row r="1513" spans="4:13" x14ac:dyDescent="0.3">
      <c r="D1513" s="10">
        <v>1509</v>
      </c>
      <c r="E1513" t="str">
        <f t="shared" si="237"/>
        <v>귀살 베기</v>
      </c>
      <c r="F1513">
        <f t="shared" si="239"/>
        <v>60</v>
      </c>
      <c r="G1513">
        <f t="shared" si="240"/>
        <v>160.19999999999885</v>
      </c>
      <c r="H1513" t="str">
        <f t="shared" si="238"/>
        <v>흉수 베기</v>
      </c>
      <c r="I1513">
        <f t="shared" si="241"/>
        <v>46</v>
      </c>
      <c r="J1513">
        <f t="shared" si="242"/>
        <v>2390</v>
      </c>
      <c r="K1513" s="10">
        <v>1509</v>
      </c>
      <c r="L1513" s="10" t="str">
        <f t="shared" si="243"/>
        <v>60,46</v>
      </c>
      <c r="M1513" s="10" t="str">
        <f t="shared" si="236"/>
        <v>1.61,23.9</v>
      </c>
    </row>
    <row r="1514" spans="4:13" x14ac:dyDescent="0.3">
      <c r="D1514" s="10">
        <v>1510</v>
      </c>
      <c r="E1514" t="str">
        <f t="shared" si="237"/>
        <v>지옥 베기</v>
      </c>
      <c r="F1514">
        <f t="shared" si="239"/>
        <v>35</v>
      </c>
      <c r="G1514">
        <f t="shared" si="240"/>
        <v>571500</v>
      </c>
      <c r="H1514" t="str">
        <f t="shared" si="238"/>
        <v>신선 베기</v>
      </c>
      <c r="I1514">
        <f t="shared" si="241"/>
        <v>54</v>
      </c>
      <c r="J1514">
        <f t="shared" si="242"/>
        <v>696.5</v>
      </c>
      <c r="K1514" s="10">
        <v>1510</v>
      </c>
      <c r="L1514" s="10" t="str">
        <f t="shared" si="243"/>
        <v>35,54</v>
      </c>
      <c r="M1514" s="10" t="str">
        <f t="shared" si="236"/>
        <v>5715,6.97</v>
      </c>
    </row>
    <row r="1515" spans="4:13" x14ac:dyDescent="0.3">
      <c r="D1515" s="10">
        <v>1511</v>
      </c>
      <c r="E1515" t="str">
        <f t="shared" si="237"/>
        <v>천상 베기</v>
      </c>
      <c r="F1515">
        <f t="shared" si="239"/>
        <v>36</v>
      </c>
      <c r="G1515">
        <f t="shared" si="240"/>
        <v>290750</v>
      </c>
      <c r="H1515" t="str">
        <f t="shared" si="238"/>
        <v>심연 베기</v>
      </c>
      <c r="I1515">
        <f t="shared" si="241"/>
        <v>50</v>
      </c>
      <c r="J1515">
        <f t="shared" si="242"/>
        <v>8522.5</v>
      </c>
      <c r="K1515" s="10">
        <v>1511</v>
      </c>
      <c r="L1515" s="10" t="str">
        <f t="shared" si="243"/>
        <v>36,50</v>
      </c>
      <c r="M1515" s="10" t="str">
        <f t="shared" ref="M1515:M1578" si="244">IF(H1515=0,ROUNDUP(G1515/100,2)&amp;","&amp;0,ROUNDUP(G1515/100,2)&amp;","&amp;ROUNDUP(J1515/100,2))</f>
        <v>2907.5,85.23</v>
      </c>
    </row>
    <row r="1516" spans="4:13" x14ac:dyDescent="0.3">
      <c r="D1516" s="10">
        <v>1512</v>
      </c>
      <c r="E1516" t="str">
        <f t="shared" si="237"/>
        <v>귀신 베기</v>
      </c>
      <c r="F1516">
        <f t="shared" si="239"/>
        <v>39</v>
      </c>
      <c r="G1516">
        <f t="shared" si="240"/>
        <v>175450</v>
      </c>
      <c r="H1516" t="str">
        <f t="shared" si="238"/>
        <v>섬광 베기</v>
      </c>
      <c r="I1516">
        <f t="shared" si="241"/>
        <v>47</v>
      </c>
      <c r="J1516">
        <f t="shared" si="242"/>
        <v>28575</v>
      </c>
      <c r="K1516" s="10">
        <v>1512</v>
      </c>
      <c r="L1516" s="10" t="str">
        <f t="shared" si="243"/>
        <v>39,47</v>
      </c>
      <c r="M1516" s="10" t="str">
        <f t="shared" si="244"/>
        <v>1754.5,285.75</v>
      </c>
    </row>
    <row r="1517" spans="4:13" x14ac:dyDescent="0.3">
      <c r="D1517" s="10">
        <v>1513</v>
      </c>
      <c r="E1517" t="str">
        <f t="shared" si="237"/>
        <v>금강 베기</v>
      </c>
      <c r="F1517">
        <f t="shared" si="239"/>
        <v>43</v>
      </c>
      <c r="G1517">
        <f t="shared" si="240"/>
        <v>60150</v>
      </c>
      <c r="H1517" t="str">
        <f t="shared" si="238"/>
        <v>태극 베기</v>
      </c>
      <c r="I1517">
        <f t="shared" si="241"/>
        <v>55</v>
      </c>
      <c r="J1517">
        <f t="shared" si="242"/>
        <v>115.3</v>
      </c>
      <c r="K1517" s="10">
        <v>1513</v>
      </c>
      <c r="L1517" s="10" t="str">
        <f t="shared" si="243"/>
        <v>43,55</v>
      </c>
      <c r="M1517" s="10" t="str">
        <f t="shared" si="244"/>
        <v>601.5,1.16</v>
      </c>
    </row>
    <row r="1518" spans="4:13" x14ac:dyDescent="0.3">
      <c r="D1518" s="10">
        <v>1514</v>
      </c>
      <c r="E1518" t="str">
        <f t="shared" si="237"/>
        <v>귀살 베기</v>
      </c>
      <c r="F1518">
        <f t="shared" si="239"/>
        <v>60</v>
      </c>
      <c r="G1518">
        <f t="shared" si="240"/>
        <v>160.29999999999885</v>
      </c>
      <c r="H1518" t="str">
        <f t="shared" si="238"/>
        <v>천구 베기</v>
      </c>
      <c r="I1518">
        <f t="shared" si="241"/>
        <v>61</v>
      </c>
      <c r="J1518">
        <f t="shared" si="242"/>
        <v>104.5</v>
      </c>
      <c r="K1518" s="10">
        <v>1514</v>
      </c>
      <c r="L1518" s="10" t="str">
        <f t="shared" si="243"/>
        <v>60,61</v>
      </c>
      <c r="M1518" s="10" t="str">
        <f t="shared" si="244"/>
        <v>1.61,1.05</v>
      </c>
    </row>
    <row r="1519" spans="4:13" x14ac:dyDescent="0.3">
      <c r="D1519" s="10">
        <v>1515</v>
      </c>
      <c r="E1519" t="str">
        <f t="shared" si="237"/>
        <v>지옥 베기</v>
      </c>
      <c r="F1519">
        <f t="shared" ref="F1519:F1582" si="245">VLOOKUP(E1519,$Q:$R,2,FALSE)</f>
        <v>35</v>
      </c>
      <c r="G1519">
        <f t="shared" ref="G1519:G1582" si="246">G1514+VLOOKUP(E1519,$T$20:$U$31,2,FALSE)</f>
        <v>572000</v>
      </c>
      <c r="H1519" t="str">
        <f t="shared" si="238"/>
        <v>신선 베기</v>
      </c>
      <c r="I1519">
        <f t="shared" ref="I1519:I1582" si="247">VLOOKUP(H1519,$Q:$R,2,FALSE)</f>
        <v>54</v>
      </c>
      <c r="J1519">
        <f t="shared" ref="J1519:J1582" si="248">ROUNDUP(IF(I1519=42,J1504+$U$23,IF(I1519=46,J1504+$U$24,IF(I1519=61,J1504+$U$30,J1514+VLOOKUP(H1519,$T$20:$U$31,2,FALSE)))),2)</f>
        <v>697</v>
      </c>
      <c r="K1519" s="10">
        <v>1515</v>
      </c>
      <c r="L1519" s="10" t="str">
        <f t="shared" ref="L1519:L1582" si="249">IF(H1519=0,F1519&amp;",-1",F1519&amp;","&amp;I1519)</f>
        <v>35,54</v>
      </c>
      <c r="M1519" s="10" t="str">
        <f t="shared" si="244"/>
        <v>5720,6.97</v>
      </c>
    </row>
    <row r="1520" spans="4:13" x14ac:dyDescent="0.3">
      <c r="D1520" s="10">
        <v>1516</v>
      </c>
      <c r="E1520" t="str">
        <f t="shared" si="237"/>
        <v>천상 베기</v>
      </c>
      <c r="F1520">
        <f t="shared" si="245"/>
        <v>36</v>
      </c>
      <c r="G1520">
        <f t="shared" si="246"/>
        <v>291000</v>
      </c>
      <c r="H1520" t="str">
        <f t="shared" si="238"/>
        <v>심연 베기</v>
      </c>
      <c r="I1520">
        <f t="shared" si="247"/>
        <v>50</v>
      </c>
      <c r="J1520">
        <f t="shared" si="248"/>
        <v>8530</v>
      </c>
      <c r="K1520" s="10">
        <v>1516</v>
      </c>
      <c r="L1520" s="10" t="str">
        <f t="shared" si="249"/>
        <v>36,50</v>
      </c>
      <c r="M1520" s="10" t="str">
        <f t="shared" si="244"/>
        <v>2910,85.3</v>
      </c>
    </row>
    <row r="1521" spans="4:13" x14ac:dyDescent="0.3">
      <c r="D1521" s="10">
        <v>1517</v>
      </c>
      <c r="E1521" t="str">
        <f t="shared" si="237"/>
        <v>귀신 베기</v>
      </c>
      <c r="F1521">
        <f t="shared" si="245"/>
        <v>39</v>
      </c>
      <c r="G1521">
        <f t="shared" si="246"/>
        <v>175600</v>
      </c>
      <c r="H1521" t="str">
        <f t="shared" si="238"/>
        <v>섬광 베기</v>
      </c>
      <c r="I1521">
        <f t="shared" si="247"/>
        <v>47</v>
      </c>
      <c r="J1521">
        <f t="shared" si="248"/>
        <v>28600</v>
      </c>
      <c r="K1521" s="10">
        <v>1517</v>
      </c>
      <c r="L1521" s="10" t="str">
        <f t="shared" si="249"/>
        <v>39,47</v>
      </c>
      <c r="M1521" s="10" t="str">
        <f t="shared" si="244"/>
        <v>1756,286</v>
      </c>
    </row>
    <row r="1522" spans="4:13" x14ac:dyDescent="0.3">
      <c r="D1522" s="10">
        <v>1518</v>
      </c>
      <c r="E1522" t="str">
        <f t="shared" si="237"/>
        <v>금강 베기</v>
      </c>
      <c r="F1522">
        <f t="shared" si="245"/>
        <v>43</v>
      </c>
      <c r="G1522">
        <f t="shared" si="246"/>
        <v>60200</v>
      </c>
      <c r="H1522" t="str">
        <f t="shared" si="238"/>
        <v>태극 베기</v>
      </c>
      <c r="I1522">
        <f t="shared" si="247"/>
        <v>55</v>
      </c>
      <c r="J1522">
        <f t="shared" si="248"/>
        <v>115.4</v>
      </c>
      <c r="K1522" s="10">
        <v>1518</v>
      </c>
      <c r="L1522" s="10" t="str">
        <f t="shared" si="249"/>
        <v>43,55</v>
      </c>
      <c r="M1522" s="10" t="str">
        <f t="shared" si="244"/>
        <v>602,1.16</v>
      </c>
    </row>
    <row r="1523" spans="4:13" x14ac:dyDescent="0.3">
      <c r="D1523" s="10">
        <v>1519</v>
      </c>
      <c r="E1523" t="str">
        <f t="shared" si="237"/>
        <v>귀살 베기</v>
      </c>
      <c r="F1523">
        <f t="shared" si="245"/>
        <v>60</v>
      </c>
      <c r="G1523">
        <f t="shared" si="246"/>
        <v>160.39999999999884</v>
      </c>
      <c r="H1523" t="str">
        <f t="shared" si="238"/>
        <v>신수 베기</v>
      </c>
      <c r="I1523">
        <f t="shared" si="247"/>
        <v>42</v>
      </c>
      <c r="J1523">
        <f t="shared" si="248"/>
        <v>24400</v>
      </c>
      <c r="K1523" s="10">
        <v>1519</v>
      </c>
      <c r="L1523" s="10" t="str">
        <f t="shared" si="249"/>
        <v>60,42</v>
      </c>
      <c r="M1523" s="10" t="str">
        <f t="shared" si="244"/>
        <v>1.61,244</v>
      </c>
    </row>
    <row r="1524" spans="4:13" x14ac:dyDescent="0.3">
      <c r="D1524" s="10">
        <v>1520</v>
      </c>
      <c r="E1524" t="str">
        <f t="shared" si="237"/>
        <v>지옥 베기</v>
      </c>
      <c r="F1524">
        <f t="shared" si="245"/>
        <v>35</v>
      </c>
      <c r="G1524">
        <f t="shared" si="246"/>
        <v>572500</v>
      </c>
      <c r="H1524" t="str">
        <f t="shared" si="238"/>
        <v>신선 베기</v>
      </c>
      <c r="I1524">
        <f t="shared" si="247"/>
        <v>54</v>
      </c>
      <c r="J1524">
        <f t="shared" si="248"/>
        <v>697.5</v>
      </c>
      <c r="K1524" s="10">
        <v>1520</v>
      </c>
      <c r="L1524" s="10" t="str">
        <f t="shared" si="249"/>
        <v>35,54</v>
      </c>
      <c r="M1524" s="10" t="str">
        <f t="shared" si="244"/>
        <v>5725,6.98</v>
      </c>
    </row>
    <row r="1525" spans="4:13" x14ac:dyDescent="0.3">
      <c r="D1525" s="10">
        <v>1521</v>
      </c>
      <c r="E1525" t="str">
        <f t="shared" si="237"/>
        <v>천상 베기</v>
      </c>
      <c r="F1525">
        <f t="shared" si="245"/>
        <v>36</v>
      </c>
      <c r="G1525">
        <f t="shared" si="246"/>
        <v>291250</v>
      </c>
      <c r="H1525" t="str">
        <f t="shared" si="238"/>
        <v>심연 베기</v>
      </c>
      <c r="I1525">
        <f t="shared" si="247"/>
        <v>50</v>
      </c>
      <c r="J1525">
        <f t="shared" si="248"/>
        <v>8537.5</v>
      </c>
      <c r="K1525" s="10">
        <v>1521</v>
      </c>
      <c r="L1525" s="10" t="str">
        <f t="shared" si="249"/>
        <v>36,50</v>
      </c>
      <c r="M1525" s="10" t="str">
        <f t="shared" si="244"/>
        <v>2912.5,85.38</v>
      </c>
    </row>
    <row r="1526" spans="4:13" x14ac:dyDescent="0.3">
      <c r="D1526" s="10">
        <v>1522</v>
      </c>
      <c r="E1526" t="str">
        <f t="shared" si="237"/>
        <v>귀신 베기</v>
      </c>
      <c r="F1526">
        <f t="shared" si="245"/>
        <v>39</v>
      </c>
      <c r="G1526">
        <f t="shared" si="246"/>
        <v>175750</v>
      </c>
      <c r="H1526" t="str">
        <f t="shared" si="238"/>
        <v>섬광 베기</v>
      </c>
      <c r="I1526">
        <f t="shared" si="247"/>
        <v>47</v>
      </c>
      <c r="J1526">
        <f t="shared" si="248"/>
        <v>28625</v>
      </c>
      <c r="K1526" s="10">
        <v>1522</v>
      </c>
      <c r="L1526" s="10" t="str">
        <f t="shared" si="249"/>
        <v>39,47</v>
      </c>
      <c r="M1526" s="10" t="str">
        <f t="shared" si="244"/>
        <v>1757.5,286.25</v>
      </c>
    </row>
    <row r="1527" spans="4:13" x14ac:dyDescent="0.3">
      <c r="D1527" s="10">
        <v>1523</v>
      </c>
      <c r="E1527" t="str">
        <f t="shared" ref="E1527:E1590" si="250">E1522</f>
        <v>금강 베기</v>
      </c>
      <c r="F1527">
        <f t="shared" si="245"/>
        <v>43</v>
      </c>
      <c r="G1527">
        <f t="shared" si="246"/>
        <v>60250</v>
      </c>
      <c r="H1527" t="str">
        <f t="shared" si="238"/>
        <v>태극 베기</v>
      </c>
      <c r="I1527">
        <f t="shared" si="247"/>
        <v>55</v>
      </c>
      <c r="J1527">
        <f t="shared" si="248"/>
        <v>115.5</v>
      </c>
      <c r="K1527" s="10">
        <v>1523</v>
      </c>
      <c r="L1527" s="10" t="str">
        <f t="shared" si="249"/>
        <v>43,55</v>
      </c>
      <c r="M1527" s="10" t="str">
        <f t="shared" si="244"/>
        <v>602.5,1.16</v>
      </c>
    </row>
    <row r="1528" spans="4:13" x14ac:dyDescent="0.3">
      <c r="D1528" s="10">
        <v>1524</v>
      </c>
      <c r="E1528" t="str">
        <f t="shared" si="250"/>
        <v>귀살 베기</v>
      </c>
      <c r="F1528">
        <f t="shared" si="245"/>
        <v>60</v>
      </c>
      <c r="G1528">
        <f t="shared" si="246"/>
        <v>160.49999999999883</v>
      </c>
      <c r="H1528" t="str">
        <f t="shared" si="238"/>
        <v>흉수 베기</v>
      </c>
      <c r="I1528">
        <f t="shared" si="247"/>
        <v>46</v>
      </c>
      <c r="J1528">
        <f t="shared" si="248"/>
        <v>2395</v>
      </c>
      <c r="K1528" s="10">
        <v>1524</v>
      </c>
      <c r="L1528" s="10" t="str">
        <f t="shared" si="249"/>
        <v>60,46</v>
      </c>
      <c r="M1528" s="10" t="str">
        <f t="shared" si="244"/>
        <v>1.61,23.95</v>
      </c>
    </row>
    <row r="1529" spans="4:13" x14ac:dyDescent="0.3">
      <c r="D1529" s="10">
        <v>1525</v>
      </c>
      <c r="E1529" t="str">
        <f t="shared" si="250"/>
        <v>지옥 베기</v>
      </c>
      <c r="F1529">
        <f t="shared" si="245"/>
        <v>35</v>
      </c>
      <c r="G1529">
        <f t="shared" si="246"/>
        <v>573000</v>
      </c>
      <c r="H1529" t="str">
        <f t="shared" si="238"/>
        <v>신선 베기</v>
      </c>
      <c r="I1529">
        <f t="shared" si="247"/>
        <v>54</v>
      </c>
      <c r="J1529">
        <f t="shared" si="248"/>
        <v>698</v>
      </c>
      <c r="K1529" s="10">
        <v>1525</v>
      </c>
      <c r="L1529" s="10" t="str">
        <f t="shared" si="249"/>
        <v>35,54</v>
      </c>
      <c r="M1529" s="10" t="str">
        <f t="shared" si="244"/>
        <v>5730,6.98</v>
      </c>
    </row>
    <row r="1530" spans="4:13" x14ac:dyDescent="0.3">
      <c r="D1530" s="10">
        <v>1526</v>
      </c>
      <c r="E1530" t="str">
        <f t="shared" si="250"/>
        <v>천상 베기</v>
      </c>
      <c r="F1530">
        <f t="shared" si="245"/>
        <v>36</v>
      </c>
      <c r="G1530">
        <f t="shared" si="246"/>
        <v>291500</v>
      </c>
      <c r="H1530" t="str">
        <f t="shared" si="238"/>
        <v>심연 베기</v>
      </c>
      <c r="I1530">
        <f t="shared" si="247"/>
        <v>50</v>
      </c>
      <c r="J1530">
        <f t="shared" si="248"/>
        <v>8545</v>
      </c>
      <c r="K1530" s="10">
        <v>1526</v>
      </c>
      <c r="L1530" s="10" t="str">
        <f t="shared" si="249"/>
        <v>36,50</v>
      </c>
      <c r="M1530" s="10" t="str">
        <f t="shared" si="244"/>
        <v>2915,85.45</v>
      </c>
    </row>
    <row r="1531" spans="4:13" x14ac:dyDescent="0.3">
      <c r="D1531" s="10">
        <v>1527</v>
      </c>
      <c r="E1531" t="str">
        <f t="shared" si="250"/>
        <v>귀신 베기</v>
      </c>
      <c r="F1531">
        <f t="shared" si="245"/>
        <v>39</v>
      </c>
      <c r="G1531">
        <f t="shared" si="246"/>
        <v>175900</v>
      </c>
      <c r="H1531" t="str">
        <f t="shared" si="238"/>
        <v>섬광 베기</v>
      </c>
      <c r="I1531">
        <f t="shared" si="247"/>
        <v>47</v>
      </c>
      <c r="J1531">
        <f t="shared" si="248"/>
        <v>28650</v>
      </c>
      <c r="K1531" s="10">
        <v>1527</v>
      </c>
      <c r="L1531" s="10" t="str">
        <f t="shared" si="249"/>
        <v>39,47</v>
      </c>
      <c r="M1531" s="10" t="str">
        <f t="shared" si="244"/>
        <v>1759,286.5</v>
      </c>
    </row>
    <row r="1532" spans="4:13" x14ac:dyDescent="0.3">
      <c r="D1532" s="10">
        <v>1528</v>
      </c>
      <c r="E1532" t="str">
        <f t="shared" si="250"/>
        <v>금강 베기</v>
      </c>
      <c r="F1532">
        <f t="shared" si="245"/>
        <v>43</v>
      </c>
      <c r="G1532">
        <f t="shared" si="246"/>
        <v>60300</v>
      </c>
      <c r="H1532" t="str">
        <f t="shared" si="238"/>
        <v>태극 베기</v>
      </c>
      <c r="I1532">
        <f t="shared" si="247"/>
        <v>55</v>
      </c>
      <c r="J1532">
        <f t="shared" si="248"/>
        <v>115.6</v>
      </c>
      <c r="K1532" s="10">
        <v>1528</v>
      </c>
      <c r="L1532" s="10" t="str">
        <f t="shared" si="249"/>
        <v>43,55</v>
      </c>
      <c r="M1532" s="10" t="str">
        <f t="shared" si="244"/>
        <v>603,1.16</v>
      </c>
    </row>
    <row r="1533" spans="4:13" x14ac:dyDescent="0.3">
      <c r="D1533" s="10">
        <v>1529</v>
      </c>
      <c r="E1533" t="str">
        <f t="shared" si="250"/>
        <v>귀살 베기</v>
      </c>
      <c r="F1533">
        <f t="shared" si="245"/>
        <v>60</v>
      </c>
      <c r="G1533">
        <f t="shared" si="246"/>
        <v>160.59999999999883</v>
      </c>
      <c r="H1533" t="str">
        <f t="shared" si="238"/>
        <v>천구 베기</v>
      </c>
      <c r="I1533">
        <f t="shared" si="247"/>
        <v>61</v>
      </c>
      <c r="J1533">
        <f t="shared" si="248"/>
        <v>104.75</v>
      </c>
      <c r="K1533" s="10">
        <v>1529</v>
      </c>
      <c r="L1533" s="10" t="str">
        <f t="shared" si="249"/>
        <v>60,61</v>
      </c>
      <c r="M1533" s="10" t="str">
        <f t="shared" si="244"/>
        <v>1.61,1.05</v>
      </c>
    </row>
    <row r="1534" spans="4:13" x14ac:dyDescent="0.3">
      <c r="D1534" s="10">
        <v>1530</v>
      </c>
      <c r="E1534" t="str">
        <f t="shared" si="250"/>
        <v>지옥 베기</v>
      </c>
      <c r="F1534">
        <f t="shared" si="245"/>
        <v>35</v>
      </c>
      <c r="G1534">
        <f t="shared" si="246"/>
        <v>573500</v>
      </c>
      <c r="H1534" t="str">
        <f t="shared" si="238"/>
        <v>신선 베기</v>
      </c>
      <c r="I1534">
        <f t="shared" si="247"/>
        <v>54</v>
      </c>
      <c r="J1534">
        <f t="shared" si="248"/>
        <v>698.5</v>
      </c>
      <c r="K1534" s="10">
        <v>1530</v>
      </c>
      <c r="L1534" s="10" t="str">
        <f t="shared" si="249"/>
        <v>35,54</v>
      </c>
      <c r="M1534" s="10" t="str">
        <f t="shared" si="244"/>
        <v>5735,6.99</v>
      </c>
    </row>
    <row r="1535" spans="4:13" x14ac:dyDescent="0.3">
      <c r="D1535" s="10">
        <v>1531</v>
      </c>
      <c r="E1535" t="str">
        <f t="shared" si="250"/>
        <v>천상 베기</v>
      </c>
      <c r="F1535">
        <f t="shared" si="245"/>
        <v>36</v>
      </c>
      <c r="G1535">
        <f t="shared" si="246"/>
        <v>291750</v>
      </c>
      <c r="H1535" t="str">
        <f t="shared" si="238"/>
        <v>심연 베기</v>
      </c>
      <c r="I1535">
        <f t="shared" si="247"/>
        <v>50</v>
      </c>
      <c r="J1535">
        <f t="shared" si="248"/>
        <v>8552.5</v>
      </c>
      <c r="K1535" s="10">
        <v>1531</v>
      </c>
      <c r="L1535" s="10" t="str">
        <f t="shared" si="249"/>
        <v>36,50</v>
      </c>
      <c r="M1535" s="10" t="str">
        <f t="shared" si="244"/>
        <v>2917.5,85.53</v>
      </c>
    </row>
    <row r="1536" spans="4:13" x14ac:dyDescent="0.3">
      <c r="D1536" s="10">
        <v>1532</v>
      </c>
      <c r="E1536" t="str">
        <f t="shared" si="250"/>
        <v>귀신 베기</v>
      </c>
      <c r="F1536">
        <f t="shared" si="245"/>
        <v>39</v>
      </c>
      <c r="G1536">
        <f t="shared" si="246"/>
        <v>176050</v>
      </c>
      <c r="H1536" t="str">
        <f t="shared" si="238"/>
        <v>섬광 베기</v>
      </c>
      <c r="I1536">
        <f t="shared" si="247"/>
        <v>47</v>
      </c>
      <c r="J1536">
        <f t="shared" si="248"/>
        <v>28675</v>
      </c>
      <c r="K1536" s="10">
        <v>1532</v>
      </c>
      <c r="L1536" s="10" t="str">
        <f t="shared" si="249"/>
        <v>39,47</v>
      </c>
      <c r="M1536" s="10" t="str">
        <f t="shared" si="244"/>
        <v>1760.5,286.75</v>
      </c>
    </row>
    <row r="1537" spans="4:13" x14ac:dyDescent="0.3">
      <c r="D1537" s="10">
        <v>1533</v>
      </c>
      <c r="E1537" t="str">
        <f t="shared" si="250"/>
        <v>금강 베기</v>
      </c>
      <c r="F1537">
        <f t="shared" si="245"/>
        <v>43</v>
      </c>
      <c r="G1537">
        <f t="shared" si="246"/>
        <v>60350</v>
      </c>
      <c r="H1537" t="str">
        <f t="shared" ref="H1537:H1600" si="251">H1522</f>
        <v>태극 베기</v>
      </c>
      <c r="I1537">
        <f t="shared" si="247"/>
        <v>55</v>
      </c>
      <c r="J1537">
        <f t="shared" si="248"/>
        <v>115.7</v>
      </c>
      <c r="K1537" s="10">
        <v>1533</v>
      </c>
      <c r="L1537" s="10" t="str">
        <f t="shared" si="249"/>
        <v>43,55</v>
      </c>
      <c r="M1537" s="10" t="str">
        <f t="shared" si="244"/>
        <v>603.5,1.16</v>
      </c>
    </row>
    <row r="1538" spans="4:13" x14ac:dyDescent="0.3">
      <c r="D1538" s="10">
        <v>1534</v>
      </c>
      <c r="E1538" t="str">
        <f t="shared" si="250"/>
        <v>귀살 베기</v>
      </c>
      <c r="F1538">
        <f t="shared" si="245"/>
        <v>60</v>
      </c>
      <c r="G1538">
        <f t="shared" si="246"/>
        <v>160.69999999999882</v>
      </c>
      <c r="H1538" t="str">
        <f t="shared" si="251"/>
        <v>신수 베기</v>
      </c>
      <c r="I1538">
        <f t="shared" si="247"/>
        <v>42</v>
      </c>
      <c r="J1538">
        <f t="shared" si="248"/>
        <v>24450</v>
      </c>
      <c r="K1538" s="10">
        <v>1534</v>
      </c>
      <c r="L1538" s="10" t="str">
        <f t="shared" si="249"/>
        <v>60,42</v>
      </c>
      <c r="M1538" s="10" t="str">
        <f t="shared" si="244"/>
        <v>1.61,244.5</v>
      </c>
    </row>
    <row r="1539" spans="4:13" x14ac:dyDescent="0.3">
      <c r="D1539" s="10">
        <v>1535</v>
      </c>
      <c r="E1539" t="str">
        <f t="shared" si="250"/>
        <v>지옥 베기</v>
      </c>
      <c r="F1539">
        <f t="shared" si="245"/>
        <v>35</v>
      </c>
      <c r="G1539">
        <f t="shared" si="246"/>
        <v>574000</v>
      </c>
      <c r="H1539" t="str">
        <f t="shared" si="251"/>
        <v>신선 베기</v>
      </c>
      <c r="I1539">
        <f t="shared" si="247"/>
        <v>54</v>
      </c>
      <c r="J1539">
        <f t="shared" si="248"/>
        <v>699</v>
      </c>
      <c r="K1539" s="10">
        <v>1535</v>
      </c>
      <c r="L1539" s="10" t="str">
        <f t="shared" si="249"/>
        <v>35,54</v>
      </c>
      <c r="M1539" s="10" t="str">
        <f t="shared" si="244"/>
        <v>5740,6.99</v>
      </c>
    </row>
    <row r="1540" spans="4:13" x14ac:dyDescent="0.3">
      <c r="D1540" s="10">
        <v>1536</v>
      </c>
      <c r="E1540" t="str">
        <f t="shared" si="250"/>
        <v>천상 베기</v>
      </c>
      <c r="F1540">
        <f t="shared" si="245"/>
        <v>36</v>
      </c>
      <c r="G1540">
        <f t="shared" si="246"/>
        <v>292000</v>
      </c>
      <c r="H1540" t="str">
        <f t="shared" si="251"/>
        <v>심연 베기</v>
      </c>
      <c r="I1540">
        <f t="shared" si="247"/>
        <v>50</v>
      </c>
      <c r="J1540">
        <f t="shared" si="248"/>
        <v>8560</v>
      </c>
      <c r="K1540" s="10">
        <v>1536</v>
      </c>
      <c r="L1540" s="10" t="str">
        <f t="shared" si="249"/>
        <v>36,50</v>
      </c>
      <c r="M1540" s="10" t="str">
        <f t="shared" si="244"/>
        <v>2920,85.6</v>
      </c>
    </row>
    <row r="1541" spans="4:13" x14ac:dyDescent="0.3">
      <c r="D1541" s="10">
        <v>1537</v>
      </c>
      <c r="E1541" t="str">
        <f t="shared" si="250"/>
        <v>귀신 베기</v>
      </c>
      <c r="F1541">
        <f t="shared" si="245"/>
        <v>39</v>
      </c>
      <c r="G1541">
        <f t="shared" si="246"/>
        <v>176200</v>
      </c>
      <c r="H1541" t="str">
        <f t="shared" si="251"/>
        <v>섬광 베기</v>
      </c>
      <c r="I1541">
        <f t="shared" si="247"/>
        <v>47</v>
      </c>
      <c r="J1541">
        <f t="shared" si="248"/>
        <v>28700</v>
      </c>
      <c r="K1541" s="10">
        <v>1537</v>
      </c>
      <c r="L1541" s="10" t="str">
        <f t="shared" si="249"/>
        <v>39,47</v>
      </c>
      <c r="M1541" s="10" t="str">
        <f t="shared" si="244"/>
        <v>1762,287</v>
      </c>
    </row>
    <row r="1542" spans="4:13" x14ac:dyDescent="0.3">
      <c r="D1542" s="10">
        <v>1538</v>
      </c>
      <c r="E1542" t="str">
        <f t="shared" si="250"/>
        <v>금강 베기</v>
      </c>
      <c r="F1542">
        <f t="shared" si="245"/>
        <v>43</v>
      </c>
      <c r="G1542">
        <f t="shared" si="246"/>
        <v>60400</v>
      </c>
      <c r="H1542" t="str">
        <f t="shared" si="251"/>
        <v>태극 베기</v>
      </c>
      <c r="I1542">
        <f t="shared" si="247"/>
        <v>55</v>
      </c>
      <c r="J1542">
        <f t="shared" si="248"/>
        <v>115.8</v>
      </c>
      <c r="K1542" s="10">
        <v>1538</v>
      </c>
      <c r="L1542" s="10" t="str">
        <f t="shared" si="249"/>
        <v>43,55</v>
      </c>
      <c r="M1542" s="10" t="str">
        <f t="shared" si="244"/>
        <v>604,1.16</v>
      </c>
    </row>
    <row r="1543" spans="4:13" x14ac:dyDescent="0.3">
      <c r="D1543" s="10">
        <v>1539</v>
      </c>
      <c r="E1543" t="str">
        <f t="shared" si="250"/>
        <v>귀살 베기</v>
      </c>
      <c r="F1543">
        <f t="shared" si="245"/>
        <v>60</v>
      </c>
      <c r="G1543">
        <f t="shared" si="246"/>
        <v>160.79999999999882</v>
      </c>
      <c r="H1543" t="str">
        <f t="shared" si="251"/>
        <v>흉수 베기</v>
      </c>
      <c r="I1543">
        <f t="shared" si="247"/>
        <v>46</v>
      </c>
      <c r="J1543">
        <f t="shared" si="248"/>
        <v>2400</v>
      </c>
      <c r="K1543" s="10">
        <v>1539</v>
      </c>
      <c r="L1543" s="10" t="str">
        <f t="shared" si="249"/>
        <v>60,46</v>
      </c>
      <c r="M1543" s="10" t="str">
        <f t="shared" si="244"/>
        <v>1.61,24</v>
      </c>
    </row>
    <row r="1544" spans="4:13" x14ac:dyDescent="0.3">
      <c r="D1544" s="10">
        <v>1540</v>
      </c>
      <c r="E1544" t="str">
        <f t="shared" si="250"/>
        <v>지옥 베기</v>
      </c>
      <c r="F1544">
        <f t="shared" si="245"/>
        <v>35</v>
      </c>
      <c r="G1544">
        <f t="shared" si="246"/>
        <v>574500</v>
      </c>
      <c r="H1544" t="str">
        <f t="shared" si="251"/>
        <v>신선 베기</v>
      </c>
      <c r="I1544">
        <f t="shared" si="247"/>
        <v>54</v>
      </c>
      <c r="J1544">
        <f t="shared" si="248"/>
        <v>699.5</v>
      </c>
      <c r="K1544" s="10">
        <v>1540</v>
      </c>
      <c r="L1544" s="10" t="str">
        <f t="shared" si="249"/>
        <v>35,54</v>
      </c>
      <c r="M1544" s="10" t="str">
        <f t="shared" si="244"/>
        <v>5745,7</v>
      </c>
    </row>
    <row r="1545" spans="4:13" x14ac:dyDescent="0.3">
      <c r="D1545" s="10">
        <v>1541</v>
      </c>
      <c r="E1545" t="str">
        <f t="shared" si="250"/>
        <v>천상 베기</v>
      </c>
      <c r="F1545">
        <f t="shared" si="245"/>
        <v>36</v>
      </c>
      <c r="G1545">
        <f t="shared" si="246"/>
        <v>292250</v>
      </c>
      <c r="H1545" t="str">
        <f t="shared" si="251"/>
        <v>심연 베기</v>
      </c>
      <c r="I1545">
        <f t="shared" si="247"/>
        <v>50</v>
      </c>
      <c r="J1545">
        <f t="shared" si="248"/>
        <v>8567.5</v>
      </c>
      <c r="K1545" s="10">
        <v>1541</v>
      </c>
      <c r="L1545" s="10" t="str">
        <f t="shared" si="249"/>
        <v>36,50</v>
      </c>
      <c r="M1545" s="10" t="str">
        <f t="shared" si="244"/>
        <v>2922.5,85.68</v>
      </c>
    </row>
    <row r="1546" spans="4:13" x14ac:dyDescent="0.3">
      <c r="D1546" s="10">
        <v>1542</v>
      </c>
      <c r="E1546" t="str">
        <f t="shared" si="250"/>
        <v>귀신 베기</v>
      </c>
      <c r="F1546">
        <f t="shared" si="245"/>
        <v>39</v>
      </c>
      <c r="G1546">
        <f t="shared" si="246"/>
        <v>176350</v>
      </c>
      <c r="H1546" t="str">
        <f t="shared" si="251"/>
        <v>섬광 베기</v>
      </c>
      <c r="I1546">
        <f t="shared" si="247"/>
        <v>47</v>
      </c>
      <c r="J1546">
        <f t="shared" si="248"/>
        <v>28725</v>
      </c>
      <c r="K1546" s="10">
        <v>1542</v>
      </c>
      <c r="L1546" s="10" t="str">
        <f t="shared" si="249"/>
        <v>39,47</v>
      </c>
      <c r="M1546" s="10" t="str">
        <f t="shared" si="244"/>
        <v>1763.5,287.25</v>
      </c>
    </row>
    <row r="1547" spans="4:13" x14ac:dyDescent="0.3">
      <c r="D1547" s="10">
        <v>1543</v>
      </c>
      <c r="E1547" t="str">
        <f t="shared" si="250"/>
        <v>금강 베기</v>
      </c>
      <c r="F1547">
        <f t="shared" si="245"/>
        <v>43</v>
      </c>
      <c r="G1547">
        <f t="shared" si="246"/>
        <v>60450</v>
      </c>
      <c r="H1547" t="str">
        <f t="shared" si="251"/>
        <v>태극 베기</v>
      </c>
      <c r="I1547">
        <f t="shared" si="247"/>
        <v>55</v>
      </c>
      <c r="J1547">
        <f t="shared" si="248"/>
        <v>115.9</v>
      </c>
      <c r="K1547" s="10">
        <v>1543</v>
      </c>
      <c r="L1547" s="10" t="str">
        <f t="shared" si="249"/>
        <v>43,55</v>
      </c>
      <c r="M1547" s="10" t="str">
        <f t="shared" si="244"/>
        <v>604.5,1.16</v>
      </c>
    </row>
    <row r="1548" spans="4:13" x14ac:dyDescent="0.3">
      <c r="D1548" s="10">
        <v>1544</v>
      </c>
      <c r="E1548" t="str">
        <f t="shared" si="250"/>
        <v>귀살 베기</v>
      </c>
      <c r="F1548">
        <f t="shared" si="245"/>
        <v>60</v>
      </c>
      <c r="G1548">
        <f t="shared" si="246"/>
        <v>160.89999999999881</v>
      </c>
      <c r="H1548" t="str">
        <f t="shared" si="251"/>
        <v>천구 베기</v>
      </c>
      <c r="I1548">
        <f t="shared" si="247"/>
        <v>61</v>
      </c>
      <c r="J1548">
        <f t="shared" si="248"/>
        <v>105</v>
      </c>
      <c r="K1548" s="10">
        <v>1544</v>
      </c>
      <c r="L1548" s="10" t="str">
        <f t="shared" si="249"/>
        <v>60,61</v>
      </c>
      <c r="M1548" s="10" t="str">
        <f t="shared" si="244"/>
        <v>1.61,1.05</v>
      </c>
    </row>
    <row r="1549" spans="4:13" x14ac:dyDescent="0.3">
      <c r="D1549" s="10">
        <v>1545</v>
      </c>
      <c r="E1549" t="str">
        <f t="shared" si="250"/>
        <v>지옥 베기</v>
      </c>
      <c r="F1549">
        <f t="shared" si="245"/>
        <v>35</v>
      </c>
      <c r="G1549">
        <f t="shared" si="246"/>
        <v>575000</v>
      </c>
      <c r="H1549" t="str">
        <f t="shared" si="251"/>
        <v>신선 베기</v>
      </c>
      <c r="I1549">
        <f t="shared" si="247"/>
        <v>54</v>
      </c>
      <c r="J1549">
        <f t="shared" si="248"/>
        <v>700</v>
      </c>
      <c r="K1549" s="10">
        <v>1545</v>
      </c>
      <c r="L1549" s="10" t="str">
        <f t="shared" si="249"/>
        <v>35,54</v>
      </c>
      <c r="M1549" s="10" t="str">
        <f t="shared" si="244"/>
        <v>5750,7</v>
      </c>
    </row>
    <row r="1550" spans="4:13" x14ac:dyDescent="0.3">
      <c r="D1550" s="10">
        <v>1546</v>
      </c>
      <c r="E1550" t="str">
        <f t="shared" si="250"/>
        <v>천상 베기</v>
      </c>
      <c r="F1550">
        <f t="shared" si="245"/>
        <v>36</v>
      </c>
      <c r="G1550">
        <f t="shared" si="246"/>
        <v>292500</v>
      </c>
      <c r="H1550" t="str">
        <f t="shared" si="251"/>
        <v>심연 베기</v>
      </c>
      <c r="I1550">
        <f t="shared" si="247"/>
        <v>50</v>
      </c>
      <c r="J1550">
        <f t="shared" si="248"/>
        <v>8575</v>
      </c>
      <c r="K1550" s="10">
        <v>1546</v>
      </c>
      <c r="L1550" s="10" t="str">
        <f t="shared" si="249"/>
        <v>36,50</v>
      </c>
      <c r="M1550" s="10" t="str">
        <f t="shared" si="244"/>
        <v>2925,85.75</v>
      </c>
    </row>
    <row r="1551" spans="4:13" x14ac:dyDescent="0.3">
      <c r="D1551" s="10">
        <v>1547</v>
      </c>
      <c r="E1551" t="str">
        <f t="shared" si="250"/>
        <v>귀신 베기</v>
      </c>
      <c r="F1551">
        <f t="shared" si="245"/>
        <v>39</v>
      </c>
      <c r="G1551">
        <f t="shared" si="246"/>
        <v>176500</v>
      </c>
      <c r="H1551" t="str">
        <f t="shared" si="251"/>
        <v>섬광 베기</v>
      </c>
      <c r="I1551">
        <f t="shared" si="247"/>
        <v>47</v>
      </c>
      <c r="J1551">
        <f t="shared" si="248"/>
        <v>28750</v>
      </c>
      <c r="K1551" s="10">
        <v>1547</v>
      </c>
      <c r="L1551" s="10" t="str">
        <f t="shared" si="249"/>
        <v>39,47</v>
      </c>
      <c r="M1551" s="10" t="str">
        <f t="shared" si="244"/>
        <v>1765,287.5</v>
      </c>
    </row>
    <row r="1552" spans="4:13" x14ac:dyDescent="0.3">
      <c r="D1552" s="10">
        <v>1548</v>
      </c>
      <c r="E1552" t="str">
        <f t="shared" si="250"/>
        <v>금강 베기</v>
      </c>
      <c r="F1552">
        <f t="shared" si="245"/>
        <v>43</v>
      </c>
      <c r="G1552">
        <f t="shared" si="246"/>
        <v>60500</v>
      </c>
      <c r="H1552" t="str">
        <f t="shared" si="251"/>
        <v>태극 베기</v>
      </c>
      <c r="I1552">
        <f t="shared" si="247"/>
        <v>55</v>
      </c>
      <c r="J1552">
        <f t="shared" si="248"/>
        <v>116</v>
      </c>
      <c r="K1552" s="10">
        <v>1548</v>
      </c>
      <c r="L1552" s="10" t="str">
        <f t="shared" si="249"/>
        <v>43,55</v>
      </c>
      <c r="M1552" s="10" t="str">
        <f t="shared" si="244"/>
        <v>605,1.16</v>
      </c>
    </row>
    <row r="1553" spans="4:13" x14ac:dyDescent="0.3">
      <c r="D1553" s="10">
        <v>1549</v>
      </c>
      <c r="E1553" t="str">
        <f t="shared" si="250"/>
        <v>귀살 베기</v>
      </c>
      <c r="F1553">
        <f t="shared" si="245"/>
        <v>60</v>
      </c>
      <c r="G1553">
        <f t="shared" si="246"/>
        <v>160.99999999999881</v>
      </c>
      <c r="H1553" t="str">
        <f t="shared" si="251"/>
        <v>신수 베기</v>
      </c>
      <c r="I1553">
        <f t="shared" si="247"/>
        <v>42</v>
      </c>
      <c r="J1553">
        <f t="shared" si="248"/>
        <v>24500</v>
      </c>
      <c r="K1553" s="10">
        <v>1549</v>
      </c>
      <c r="L1553" s="10" t="str">
        <f t="shared" si="249"/>
        <v>60,42</v>
      </c>
      <c r="M1553" s="10" t="str">
        <f t="shared" si="244"/>
        <v>1.61,245</v>
      </c>
    </row>
    <row r="1554" spans="4:13" x14ac:dyDescent="0.3">
      <c r="D1554" s="10">
        <v>1550</v>
      </c>
      <c r="E1554" t="str">
        <f t="shared" si="250"/>
        <v>지옥 베기</v>
      </c>
      <c r="F1554">
        <f t="shared" si="245"/>
        <v>35</v>
      </c>
      <c r="G1554">
        <f t="shared" si="246"/>
        <v>575500</v>
      </c>
      <c r="H1554" t="str">
        <f t="shared" si="251"/>
        <v>신선 베기</v>
      </c>
      <c r="I1554">
        <f t="shared" si="247"/>
        <v>54</v>
      </c>
      <c r="J1554">
        <f t="shared" si="248"/>
        <v>700.5</v>
      </c>
      <c r="K1554" s="10">
        <v>1550</v>
      </c>
      <c r="L1554" s="10" t="str">
        <f t="shared" si="249"/>
        <v>35,54</v>
      </c>
      <c r="M1554" s="10" t="str">
        <f t="shared" si="244"/>
        <v>5755,7.01</v>
      </c>
    </row>
    <row r="1555" spans="4:13" x14ac:dyDescent="0.3">
      <c r="D1555" s="10">
        <v>1551</v>
      </c>
      <c r="E1555" t="str">
        <f t="shared" si="250"/>
        <v>천상 베기</v>
      </c>
      <c r="F1555">
        <f t="shared" si="245"/>
        <v>36</v>
      </c>
      <c r="G1555">
        <f t="shared" si="246"/>
        <v>292750</v>
      </c>
      <c r="H1555" t="str">
        <f t="shared" si="251"/>
        <v>심연 베기</v>
      </c>
      <c r="I1555">
        <f t="shared" si="247"/>
        <v>50</v>
      </c>
      <c r="J1555">
        <f t="shared" si="248"/>
        <v>8582.5</v>
      </c>
      <c r="K1555" s="10">
        <v>1551</v>
      </c>
      <c r="L1555" s="10" t="str">
        <f t="shared" si="249"/>
        <v>36,50</v>
      </c>
      <c r="M1555" s="10" t="str">
        <f t="shared" si="244"/>
        <v>2927.5,85.83</v>
      </c>
    </row>
    <row r="1556" spans="4:13" x14ac:dyDescent="0.3">
      <c r="D1556" s="10">
        <v>1552</v>
      </c>
      <c r="E1556" t="str">
        <f t="shared" si="250"/>
        <v>귀신 베기</v>
      </c>
      <c r="F1556">
        <f t="shared" si="245"/>
        <v>39</v>
      </c>
      <c r="G1556">
        <f t="shared" si="246"/>
        <v>176650</v>
      </c>
      <c r="H1556" t="str">
        <f t="shared" si="251"/>
        <v>섬광 베기</v>
      </c>
      <c r="I1556">
        <f t="shared" si="247"/>
        <v>47</v>
      </c>
      <c r="J1556">
        <f t="shared" si="248"/>
        <v>28775</v>
      </c>
      <c r="K1556" s="10">
        <v>1552</v>
      </c>
      <c r="L1556" s="10" t="str">
        <f t="shared" si="249"/>
        <v>39,47</v>
      </c>
      <c r="M1556" s="10" t="str">
        <f t="shared" si="244"/>
        <v>1766.5,287.75</v>
      </c>
    </row>
    <row r="1557" spans="4:13" x14ac:dyDescent="0.3">
      <c r="D1557" s="10">
        <v>1553</v>
      </c>
      <c r="E1557" t="str">
        <f t="shared" si="250"/>
        <v>금강 베기</v>
      </c>
      <c r="F1557">
        <f t="shared" si="245"/>
        <v>43</v>
      </c>
      <c r="G1557">
        <f t="shared" si="246"/>
        <v>60550</v>
      </c>
      <c r="H1557" t="str">
        <f t="shared" si="251"/>
        <v>태극 베기</v>
      </c>
      <c r="I1557">
        <f t="shared" si="247"/>
        <v>55</v>
      </c>
      <c r="J1557">
        <f t="shared" si="248"/>
        <v>116.1</v>
      </c>
      <c r="K1557" s="10">
        <v>1553</v>
      </c>
      <c r="L1557" s="10" t="str">
        <f t="shared" si="249"/>
        <v>43,55</v>
      </c>
      <c r="M1557" s="10" t="str">
        <f t="shared" si="244"/>
        <v>605.5,1.17</v>
      </c>
    </row>
    <row r="1558" spans="4:13" x14ac:dyDescent="0.3">
      <c r="D1558" s="10">
        <v>1554</v>
      </c>
      <c r="E1558" t="str">
        <f t="shared" si="250"/>
        <v>귀살 베기</v>
      </c>
      <c r="F1558">
        <f t="shared" si="245"/>
        <v>60</v>
      </c>
      <c r="G1558">
        <f t="shared" si="246"/>
        <v>161.0999999999988</v>
      </c>
      <c r="H1558" t="str">
        <f t="shared" si="251"/>
        <v>흉수 베기</v>
      </c>
      <c r="I1558">
        <f t="shared" si="247"/>
        <v>46</v>
      </c>
      <c r="J1558">
        <f t="shared" si="248"/>
        <v>2405</v>
      </c>
      <c r="K1558" s="10">
        <v>1554</v>
      </c>
      <c r="L1558" s="10" t="str">
        <f t="shared" si="249"/>
        <v>60,46</v>
      </c>
      <c r="M1558" s="10" t="str">
        <f t="shared" si="244"/>
        <v>1.62,24.05</v>
      </c>
    </row>
    <row r="1559" spans="4:13" x14ac:dyDescent="0.3">
      <c r="D1559" s="10">
        <v>1555</v>
      </c>
      <c r="E1559" t="str">
        <f t="shared" si="250"/>
        <v>지옥 베기</v>
      </c>
      <c r="F1559">
        <f t="shared" si="245"/>
        <v>35</v>
      </c>
      <c r="G1559">
        <f t="shared" si="246"/>
        <v>576000</v>
      </c>
      <c r="H1559" t="str">
        <f t="shared" si="251"/>
        <v>신선 베기</v>
      </c>
      <c r="I1559">
        <f t="shared" si="247"/>
        <v>54</v>
      </c>
      <c r="J1559">
        <f t="shared" si="248"/>
        <v>701</v>
      </c>
      <c r="K1559" s="10">
        <v>1555</v>
      </c>
      <c r="L1559" s="10" t="str">
        <f t="shared" si="249"/>
        <v>35,54</v>
      </c>
      <c r="M1559" s="10" t="str">
        <f t="shared" si="244"/>
        <v>5760,7.01</v>
      </c>
    </row>
    <row r="1560" spans="4:13" x14ac:dyDescent="0.3">
      <c r="D1560" s="10">
        <v>1556</v>
      </c>
      <c r="E1560" t="str">
        <f t="shared" si="250"/>
        <v>천상 베기</v>
      </c>
      <c r="F1560">
        <f t="shared" si="245"/>
        <v>36</v>
      </c>
      <c r="G1560">
        <f t="shared" si="246"/>
        <v>293000</v>
      </c>
      <c r="H1560" t="str">
        <f t="shared" si="251"/>
        <v>심연 베기</v>
      </c>
      <c r="I1560">
        <f t="shared" si="247"/>
        <v>50</v>
      </c>
      <c r="J1560">
        <f t="shared" si="248"/>
        <v>8590</v>
      </c>
      <c r="K1560" s="10">
        <v>1556</v>
      </c>
      <c r="L1560" s="10" t="str">
        <f t="shared" si="249"/>
        <v>36,50</v>
      </c>
      <c r="M1560" s="10" t="str">
        <f t="shared" si="244"/>
        <v>2930,85.9</v>
      </c>
    </row>
    <row r="1561" spans="4:13" x14ac:dyDescent="0.3">
      <c r="D1561" s="10">
        <v>1557</v>
      </c>
      <c r="E1561" t="str">
        <f t="shared" si="250"/>
        <v>귀신 베기</v>
      </c>
      <c r="F1561">
        <f t="shared" si="245"/>
        <v>39</v>
      </c>
      <c r="G1561">
        <f t="shared" si="246"/>
        <v>176800</v>
      </c>
      <c r="H1561" t="str">
        <f t="shared" si="251"/>
        <v>섬광 베기</v>
      </c>
      <c r="I1561">
        <f t="shared" si="247"/>
        <v>47</v>
      </c>
      <c r="J1561">
        <f t="shared" si="248"/>
        <v>28800</v>
      </c>
      <c r="K1561" s="10">
        <v>1557</v>
      </c>
      <c r="L1561" s="10" t="str">
        <f t="shared" si="249"/>
        <v>39,47</v>
      </c>
      <c r="M1561" s="10" t="str">
        <f t="shared" si="244"/>
        <v>1768,288</v>
      </c>
    </row>
    <row r="1562" spans="4:13" x14ac:dyDescent="0.3">
      <c r="D1562" s="10">
        <v>1558</v>
      </c>
      <c r="E1562" t="str">
        <f t="shared" si="250"/>
        <v>금강 베기</v>
      </c>
      <c r="F1562">
        <f t="shared" si="245"/>
        <v>43</v>
      </c>
      <c r="G1562">
        <f t="shared" si="246"/>
        <v>60600</v>
      </c>
      <c r="H1562" t="str">
        <f t="shared" si="251"/>
        <v>태극 베기</v>
      </c>
      <c r="I1562">
        <f t="shared" si="247"/>
        <v>55</v>
      </c>
      <c r="J1562">
        <f t="shared" si="248"/>
        <v>116.2</v>
      </c>
      <c r="K1562" s="10">
        <v>1558</v>
      </c>
      <c r="L1562" s="10" t="str">
        <f t="shared" si="249"/>
        <v>43,55</v>
      </c>
      <c r="M1562" s="10" t="str">
        <f t="shared" si="244"/>
        <v>606,1.17</v>
      </c>
    </row>
    <row r="1563" spans="4:13" x14ac:dyDescent="0.3">
      <c r="D1563" s="10">
        <v>1559</v>
      </c>
      <c r="E1563" t="str">
        <f t="shared" si="250"/>
        <v>귀살 베기</v>
      </c>
      <c r="F1563">
        <f t="shared" si="245"/>
        <v>60</v>
      </c>
      <c r="G1563">
        <f t="shared" si="246"/>
        <v>161.19999999999879</v>
      </c>
      <c r="H1563" t="str">
        <f t="shared" si="251"/>
        <v>천구 베기</v>
      </c>
      <c r="I1563">
        <f t="shared" si="247"/>
        <v>61</v>
      </c>
      <c r="J1563">
        <f t="shared" si="248"/>
        <v>105.25</v>
      </c>
      <c r="K1563" s="10">
        <v>1559</v>
      </c>
      <c r="L1563" s="10" t="str">
        <f t="shared" si="249"/>
        <v>60,61</v>
      </c>
      <c r="M1563" s="10" t="str">
        <f t="shared" si="244"/>
        <v>1.62,1.06</v>
      </c>
    </row>
    <row r="1564" spans="4:13" x14ac:dyDescent="0.3">
      <c r="D1564" s="10">
        <v>1560</v>
      </c>
      <c r="E1564" t="str">
        <f t="shared" si="250"/>
        <v>지옥 베기</v>
      </c>
      <c r="F1564">
        <f t="shared" si="245"/>
        <v>35</v>
      </c>
      <c r="G1564">
        <f t="shared" si="246"/>
        <v>576500</v>
      </c>
      <c r="H1564" t="str">
        <f t="shared" si="251"/>
        <v>신선 베기</v>
      </c>
      <c r="I1564">
        <f t="shared" si="247"/>
        <v>54</v>
      </c>
      <c r="J1564">
        <f t="shared" si="248"/>
        <v>701.5</v>
      </c>
      <c r="K1564" s="10">
        <v>1560</v>
      </c>
      <c r="L1564" s="10" t="str">
        <f t="shared" si="249"/>
        <v>35,54</v>
      </c>
      <c r="M1564" s="10" t="str">
        <f t="shared" si="244"/>
        <v>5765,7.02</v>
      </c>
    </row>
    <row r="1565" spans="4:13" x14ac:dyDescent="0.3">
      <c r="D1565" s="10">
        <v>1561</v>
      </c>
      <c r="E1565" t="str">
        <f t="shared" si="250"/>
        <v>천상 베기</v>
      </c>
      <c r="F1565">
        <f t="shared" si="245"/>
        <v>36</v>
      </c>
      <c r="G1565">
        <f t="shared" si="246"/>
        <v>293250</v>
      </c>
      <c r="H1565" t="str">
        <f t="shared" si="251"/>
        <v>심연 베기</v>
      </c>
      <c r="I1565">
        <f t="shared" si="247"/>
        <v>50</v>
      </c>
      <c r="J1565">
        <f t="shared" si="248"/>
        <v>8597.5</v>
      </c>
      <c r="K1565" s="10">
        <v>1561</v>
      </c>
      <c r="L1565" s="10" t="str">
        <f t="shared" si="249"/>
        <v>36,50</v>
      </c>
      <c r="M1565" s="10" t="str">
        <f t="shared" si="244"/>
        <v>2932.5,85.98</v>
      </c>
    </row>
    <row r="1566" spans="4:13" x14ac:dyDescent="0.3">
      <c r="D1566" s="10">
        <v>1562</v>
      </c>
      <c r="E1566" t="str">
        <f t="shared" si="250"/>
        <v>귀신 베기</v>
      </c>
      <c r="F1566">
        <f t="shared" si="245"/>
        <v>39</v>
      </c>
      <c r="G1566">
        <f t="shared" si="246"/>
        <v>176950</v>
      </c>
      <c r="H1566" t="str">
        <f t="shared" si="251"/>
        <v>섬광 베기</v>
      </c>
      <c r="I1566">
        <f t="shared" si="247"/>
        <v>47</v>
      </c>
      <c r="J1566">
        <f t="shared" si="248"/>
        <v>28825</v>
      </c>
      <c r="K1566" s="10">
        <v>1562</v>
      </c>
      <c r="L1566" s="10" t="str">
        <f t="shared" si="249"/>
        <v>39,47</v>
      </c>
      <c r="M1566" s="10" t="str">
        <f t="shared" si="244"/>
        <v>1769.5,288.25</v>
      </c>
    </row>
    <row r="1567" spans="4:13" x14ac:dyDescent="0.3">
      <c r="D1567" s="10">
        <v>1563</v>
      </c>
      <c r="E1567" t="str">
        <f t="shared" si="250"/>
        <v>금강 베기</v>
      </c>
      <c r="F1567">
        <f t="shared" si="245"/>
        <v>43</v>
      </c>
      <c r="G1567">
        <f t="shared" si="246"/>
        <v>60650</v>
      </c>
      <c r="H1567" t="str">
        <f t="shared" si="251"/>
        <v>태극 베기</v>
      </c>
      <c r="I1567">
        <f t="shared" si="247"/>
        <v>55</v>
      </c>
      <c r="J1567">
        <f t="shared" si="248"/>
        <v>116.3</v>
      </c>
      <c r="K1567" s="10">
        <v>1563</v>
      </c>
      <c r="L1567" s="10" t="str">
        <f t="shared" si="249"/>
        <v>43,55</v>
      </c>
      <c r="M1567" s="10" t="str">
        <f t="shared" si="244"/>
        <v>606.5,1.17</v>
      </c>
    </row>
    <row r="1568" spans="4:13" x14ac:dyDescent="0.3">
      <c r="D1568" s="10">
        <v>1564</v>
      </c>
      <c r="E1568" t="str">
        <f t="shared" si="250"/>
        <v>귀살 베기</v>
      </c>
      <c r="F1568">
        <f t="shared" si="245"/>
        <v>60</v>
      </c>
      <c r="G1568">
        <f t="shared" si="246"/>
        <v>161.29999999999879</v>
      </c>
      <c r="H1568" t="str">
        <f t="shared" si="251"/>
        <v>신수 베기</v>
      </c>
      <c r="I1568">
        <f t="shared" si="247"/>
        <v>42</v>
      </c>
      <c r="J1568">
        <f t="shared" si="248"/>
        <v>24550</v>
      </c>
      <c r="K1568" s="10">
        <v>1564</v>
      </c>
      <c r="L1568" s="10" t="str">
        <f t="shared" si="249"/>
        <v>60,42</v>
      </c>
      <c r="M1568" s="10" t="str">
        <f t="shared" si="244"/>
        <v>1.62,245.5</v>
      </c>
    </row>
    <row r="1569" spans="4:13" x14ac:dyDescent="0.3">
      <c r="D1569" s="10">
        <v>1565</v>
      </c>
      <c r="E1569" t="str">
        <f t="shared" si="250"/>
        <v>지옥 베기</v>
      </c>
      <c r="F1569">
        <f t="shared" si="245"/>
        <v>35</v>
      </c>
      <c r="G1569">
        <f t="shared" si="246"/>
        <v>577000</v>
      </c>
      <c r="H1569" t="str">
        <f t="shared" si="251"/>
        <v>신선 베기</v>
      </c>
      <c r="I1569">
        <f t="shared" si="247"/>
        <v>54</v>
      </c>
      <c r="J1569">
        <f t="shared" si="248"/>
        <v>702</v>
      </c>
      <c r="K1569" s="10">
        <v>1565</v>
      </c>
      <c r="L1569" s="10" t="str">
        <f t="shared" si="249"/>
        <v>35,54</v>
      </c>
      <c r="M1569" s="10" t="str">
        <f t="shared" si="244"/>
        <v>5770,7.02</v>
      </c>
    </row>
    <row r="1570" spans="4:13" x14ac:dyDescent="0.3">
      <c r="D1570" s="10">
        <v>1566</v>
      </c>
      <c r="E1570" t="str">
        <f t="shared" si="250"/>
        <v>천상 베기</v>
      </c>
      <c r="F1570">
        <f t="shared" si="245"/>
        <v>36</v>
      </c>
      <c r="G1570">
        <f t="shared" si="246"/>
        <v>293500</v>
      </c>
      <c r="H1570" t="str">
        <f t="shared" si="251"/>
        <v>심연 베기</v>
      </c>
      <c r="I1570">
        <f t="shared" si="247"/>
        <v>50</v>
      </c>
      <c r="J1570">
        <f t="shared" si="248"/>
        <v>8605</v>
      </c>
      <c r="K1570" s="10">
        <v>1566</v>
      </c>
      <c r="L1570" s="10" t="str">
        <f t="shared" si="249"/>
        <v>36,50</v>
      </c>
      <c r="M1570" s="10" t="str">
        <f t="shared" si="244"/>
        <v>2935,86.05</v>
      </c>
    </row>
    <row r="1571" spans="4:13" x14ac:dyDescent="0.3">
      <c r="D1571" s="10">
        <v>1567</v>
      </c>
      <c r="E1571" t="str">
        <f t="shared" si="250"/>
        <v>귀신 베기</v>
      </c>
      <c r="F1571">
        <f t="shared" si="245"/>
        <v>39</v>
      </c>
      <c r="G1571">
        <f t="shared" si="246"/>
        <v>177100</v>
      </c>
      <c r="H1571" t="str">
        <f t="shared" si="251"/>
        <v>섬광 베기</v>
      </c>
      <c r="I1571">
        <f t="shared" si="247"/>
        <v>47</v>
      </c>
      <c r="J1571">
        <f t="shared" si="248"/>
        <v>28850</v>
      </c>
      <c r="K1571" s="10">
        <v>1567</v>
      </c>
      <c r="L1571" s="10" t="str">
        <f t="shared" si="249"/>
        <v>39,47</v>
      </c>
      <c r="M1571" s="10" t="str">
        <f t="shared" si="244"/>
        <v>1771,288.5</v>
      </c>
    </row>
    <row r="1572" spans="4:13" x14ac:dyDescent="0.3">
      <c r="D1572" s="10">
        <v>1568</v>
      </c>
      <c r="E1572" t="str">
        <f t="shared" si="250"/>
        <v>금강 베기</v>
      </c>
      <c r="F1572">
        <f t="shared" si="245"/>
        <v>43</v>
      </c>
      <c r="G1572">
        <f t="shared" si="246"/>
        <v>60700</v>
      </c>
      <c r="H1572" t="str">
        <f t="shared" si="251"/>
        <v>태극 베기</v>
      </c>
      <c r="I1572">
        <f t="shared" si="247"/>
        <v>55</v>
      </c>
      <c r="J1572">
        <f t="shared" si="248"/>
        <v>116.4</v>
      </c>
      <c r="K1572" s="10">
        <v>1568</v>
      </c>
      <c r="L1572" s="10" t="str">
        <f t="shared" si="249"/>
        <v>43,55</v>
      </c>
      <c r="M1572" s="10" t="str">
        <f t="shared" si="244"/>
        <v>607,1.17</v>
      </c>
    </row>
    <row r="1573" spans="4:13" x14ac:dyDescent="0.3">
      <c r="D1573" s="10">
        <v>1569</v>
      </c>
      <c r="E1573" t="str">
        <f t="shared" si="250"/>
        <v>귀살 베기</v>
      </c>
      <c r="F1573">
        <f t="shared" si="245"/>
        <v>60</v>
      </c>
      <c r="G1573">
        <f t="shared" si="246"/>
        <v>161.39999999999878</v>
      </c>
      <c r="H1573" t="str">
        <f t="shared" si="251"/>
        <v>흉수 베기</v>
      </c>
      <c r="I1573">
        <f t="shared" si="247"/>
        <v>46</v>
      </c>
      <c r="J1573">
        <f t="shared" si="248"/>
        <v>2410</v>
      </c>
      <c r="K1573" s="10">
        <v>1569</v>
      </c>
      <c r="L1573" s="10" t="str">
        <f t="shared" si="249"/>
        <v>60,46</v>
      </c>
      <c r="M1573" s="10" t="str">
        <f t="shared" si="244"/>
        <v>1.62,24.1</v>
      </c>
    </row>
    <row r="1574" spans="4:13" x14ac:dyDescent="0.3">
      <c r="D1574" s="10">
        <v>1570</v>
      </c>
      <c r="E1574" t="str">
        <f t="shared" si="250"/>
        <v>지옥 베기</v>
      </c>
      <c r="F1574">
        <f t="shared" si="245"/>
        <v>35</v>
      </c>
      <c r="G1574">
        <f t="shared" si="246"/>
        <v>577500</v>
      </c>
      <c r="H1574" t="str">
        <f t="shared" si="251"/>
        <v>신선 베기</v>
      </c>
      <c r="I1574">
        <f t="shared" si="247"/>
        <v>54</v>
      </c>
      <c r="J1574">
        <f t="shared" si="248"/>
        <v>702.5</v>
      </c>
      <c r="K1574" s="10">
        <v>1570</v>
      </c>
      <c r="L1574" s="10" t="str">
        <f t="shared" si="249"/>
        <v>35,54</v>
      </c>
      <c r="M1574" s="10" t="str">
        <f t="shared" si="244"/>
        <v>5775,7.03</v>
      </c>
    </row>
    <row r="1575" spans="4:13" x14ac:dyDescent="0.3">
      <c r="D1575" s="10">
        <v>1571</v>
      </c>
      <c r="E1575" t="str">
        <f t="shared" si="250"/>
        <v>천상 베기</v>
      </c>
      <c r="F1575">
        <f t="shared" si="245"/>
        <v>36</v>
      </c>
      <c r="G1575">
        <f t="shared" si="246"/>
        <v>293750</v>
      </c>
      <c r="H1575" t="str">
        <f t="shared" si="251"/>
        <v>심연 베기</v>
      </c>
      <c r="I1575">
        <f t="shared" si="247"/>
        <v>50</v>
      </c>
      <c r="J1575">
        <f t="shared" si="248"/>
        <v>8612.5</v>
      </c>
      <c r="K1575" s="10">
        <v>1571</v>
      </c>
      <c r="L1575" s="10" t="str">
        <f t="shared" si="249"/>
        <v>36,50</v>
      </c>
      <c r="M1575" s="10" t="str">
        <f t="shared" si="244"/>
        <v>2937.5,86.13</v>
      </c>
    </row>
    <row r="1576" spans="4:13" x14ac:dyDescent="0.3">
      <c r="D1576" s="10">
        <v>1572</v>
      </c>
      <c r="E1576" t="str">
        <f t="shared" si="250"/>
        <v>귀신 베기</v>
      </c>
      <c r="F1576">
        <f t="shared" si="245"/>
        <v>39</v>
      </c>
      <c r="G1576">
        <f t="shared" si="246"/>
        <v>177250</v>
      </c>
      <c r="H1576" t="str">
        <f t="shared" si="251"/>
        <v>섬광 베기</v>
      </c>
      <c r="I1576">
        <f t="shared" si="247"/>
        <v>47</v>
      </c>
      <c r="J1576">
        <f t="shared" si="248"/>
        <v>28875</v>
      </c>
      <c r="K1576" s="10">
        <v>1572</v>
      </c>
      <c r="L1576" s="10" t="str">
        <f t="shared" si="249"/>
        <v>39,47</v>
      </c>
      <c r="M1576" s="10" t="str">
        <f t="shared" si="244"/>
        <v>1772.5,288.75</v>
      </c>
    </row>
    <row r="1577" spans="4:13" x14ac:dyDescent="0.3">
      <c r="D1577" s="10">
        <v>1573</v>
      </c>
      <c r="E1577" t="str">
        <f t="shared" si="250"/>
        <v>금강 베기</v>
      </c>
      <c r="F1577">
        <f t="shared" si="245"/>
        <v>43</v>
      </c>
      <c r="G1577">
        <f t="shared" si="246"/>
        <v>60750</v>
      </c>
      <c r="H1577" t="str">
        <f t="shared" si="251"/>
        <v>태극 베기</v>
      </c>
      <c r="I1577">
        <f t="shared" si="247"/>
        <v>55</v>
      </c>
      <c r="J1577">
        <f t="shared" si="248"/>
        <v>116.5</v>
      </c>
      <c r="K1577" s="10">
        <v>1573</v>
      </c>
      <c r="L1577" s="10" t="str">
        <f t="shared" si="249"/>
        <v>43,55</v>
      </c>
      <c r="M1577" s="10" t="str">
        <f t="shared" si="244"/>
        <v>607.5,1.17</v>
      </c>
    </row>
    <row r="1578" spans="4:13" x14ac:dyDescent="0.3">
      <c r="D1578" s="10">
        <v>1574</v>
      </c>
      <c r="E1578" t="str">
        <f t="shared" si="250"/>
        <v>귀살 베기</v>
      </c>
      <c r="F1578">
        <f t="shared" si="245"/>
        <v>60</v>
      </c>
      <c r="G1578">
        <f t="shared" si="246"/>
        <v>161.49999999999878</v>
      </c>
      <c r="H1578" t="str">
        <f t="shared" si="251"/>
        <v>천구 베기</v>
      </c>
      <c r="I1578">
        <f t="shared" si="247"/>
        <v>61</v>
      </c>
      <c r="J1578">
        <f t="shared" si="248"/>
        <v>105.5</v>
      </c>
      <c r="K1578" s="10">
        <v>1574</v>
      </c>
      <c r="L1578" s="10" t="str">
        <f t="shared" si="249"/>
        <v>60,61</v>
      </c>
      <c r="M1578" s="10" t="str">
        <f t="shared" si="244"/>
        <v>1.62,1.06</v>
      </c>
    </row>
    <row r="1579" spans="4:13" x14ac:dyDescent="0.3">
      <c r="D1579" s="10">
        <v>1575</v>
      </c>
      <c r="E1579" t="str">
        <f t="shared" si="250"/>
        <v>지옥 베기</v>
      </c>
      <c r="F1579">
        <f t="shared" si="245"/>
        <v>35</v>
      </c>
      <c r="G1579">
        <f t="shared" si="246"/>
        <v>578000</v>
      </c>
      <c r="H1579" t="str">
        <f t="shared" si="251"/>
        <v>신선 베기</v>
      </c>
      <c r="I1579">
        <f t="shared" si="247"/>
        <v>54</v>
      </c>
      <c r="J1579">
        <f t="shared" si="248"/>
        <v>703</v>
      </c>
      <c r="K1579" s="10">
        <v>1575</v>
      </c>
      <c r="L1579" s="10" t="str">
        <f t="shared" si="249"/>
        <v>35,54</v>
      </c>
      <c r="M1579" s="10" t="str">
        <f t="shared" ref="M1579:M1642" si="252">IF(H1579=0,ROUNDUP(G1579/100,2)&amp;","&amp;0,ROUNDUP(G1579/100,2)&amp;","&amp;ROUNDUP(J1579/100,2))</f>
        <v>5780,7.03</v>
      </c>
    </row>
    <row r="1580" spans="4:13" x14ac:dyDescent="0.3">
      <c r="D1580" s="10">
        <v>1576</v>
      </c>
      <c r="E1580" t="str">
        <f t="shared" si="250"/>
        <v>천상 베기</v>
      </c>
      <c r="F1580">
        <f t="shared" si="245"/>
        <v>36</v>
      </c>
      <c r="G1580">
        <f t="shared" si="246"/>
        <v>294000</v>
      </c>
      <c r="H1580" t="str">
        <f t="shared" si="251"/>
        <v>심연 베기</v>
      </c>
      <c r="I1580">
        <f t="shared" si="247"/>
        <v>50</v>
      </c>
      <c r="J1580">
        <f t="shared" si="248"/>
        <v>8620</v>
      </c>
      <c r="K1580" s="10">
        <v>1576</v>
      </c>
      <c r="L1580" s="10" t="str">
        <f t="shared" si="249"/>
        <v>36,50</v>
      </c>
      <c r="M1580" s="10" t="str">
        <f t="shared" si="252"/>
        <v>2940,86.2</v>
      </c>
    </row>
    <row r="1581" spans="4:13" x14ac:dyDescent="0.3">
      <c r="D1581" s="10">
        <v>1577</v>
      </c>
      <c r="E1581" t="str">
        <f t="shared" si="250"/>
        <v>귀신 베기</v>
      </c>
      <c r="F1581">
        <f t="shared" si="245"/>
        <v>39</v>
      </c>
      <c r="G1581">
        <f t="shared" si="246"/>
        <v>177400</v>
      </c>
      <c r="H1581" t="str">
        <f t="shared" si="251"/>
        <v>섬광 베기</v>
      </c>
      <c r="I1581">
        <f t="shared" si="247"/>
        <v>47</v>
      </c>
      <c r="J1581">
        <f t="shared" si="248"/>
        <v>28900</v>
      </c>
      <c r="K1581" s="10">
        <v>1577</v>
      </c>
      <c r="L1581" s="10" t="str">
        <f t="shared" si="249"/>
        <v>39,47</v>
      </c>
      <c r="M1581" s="10" t="str">
        <f t="shared" si="252"/>
        <v>1774,289</v>
      </c>
    </row>
    <row r="1582" spans="4:13" x14ac:dyDescent="0.3">
      <c r="D1582" s="10">
        <v>1578</v>
      </c>
      <c r="E1582" t="str">
        <f t="shared" si="250"/>
        <v>금강 베기</v>
      </c>
      <c r="F1582">
        <f t="shared" si="245"/>
        <v>43</v>
      </c>
      <c r="G1582">
        <f t="shared" si="246"/>
        <v>60800</v>
      </c>
      <c r="H1582" t="str">
        <f t="shared" si="251"/>
        <v>태극 베기</v>
      </c>
      <c r="I1582">
        <f t="shared" si="247"/>
        <v>55</v>
      </c>
      <c r="J1582">
        <f t="shared" si="248"/>
        <v>116.6</v>
      </c>
      <c r="K1582" s="10">
        <v>1578</v>
      </c>
      <c r="L1582" s="10" t="str">
        <f t="shared" si="249"/>
        <v>43,55</v>
      </c>
      <c r="M1582" s="10" t="str">
        <f t="shared" si="252"/>
        <v>608,1.17</v>
      </c>
    </row>
    <row r="1583" spans="4:13" x14ac:dyDescent="0.3">
      <c r="D1583" s="10">
        <v>1579</v>
      </c>
      <c r="E1583" t="str">
        <f t="shared" si="250"/>
        <v>귀살 베기</v>
      </c>
      <c r="F1583">
        <f t="shared" ref="F1583:F1646" si="253">VLOOKUP(E1583,$Q:$R,2,FALSE)</f>
        <v>60</v>
      </c>
      <c r="G1583">
        <f t="shared" ref="G1583:G1646" si="254">G1578+VLOOKUP(E1583,$T$20:$U$31,2,FALSE)</f>
        <v>161.59999999999877</v>
      </c>
      <c r="H1583" t="str">
        <f t="shared" si="251"/>
        <v>신수 베기</v>
      </c>
      <c r="I1583">
        <f t="shared" ref="I1583:I1646" si="255">VLOOKUP(H1583,$Q:$R,2,FALSE)</f>
        <v>42</v>
      </c>
      <c r="J1583">
        <f t="shared" ref="J1583:J1646" si="256">ROUNDUP(IF(I1583=42,J1568+$U$23,IF(I1583=46,J1568+$U$24,IF(I1583=61,J1568+$U$30,J1578+VLOOKUP(H1583,$T$20:$U$31,2,FALSE)))),2)</f>
        <v>24600</v>
      </c>
      <c r="K1583" s="10">
        <v>1579</v>
      </c>
      <c r="L1583" s="10" t="str">
        <f t="shared" ref="L1583:L1646" si="257">IF(H1583=0,F1583&amp;",-1",F1583&amp;","&amp;I1583)</f>
        <v>60,42</v>
      </c>
      <c r="M1583" s="10" t="str">
        <f t="shared" si="252"/>
        <v>1.62,246</v>
      </c>
    </row>
    <row r="1584" spans="4:13" x14ac:dyDescent="0.3">
      <c r="D1584" s="10">
        <v>1580</v>
      </c>
      <c r="E1584" t="str">
        <f t="shared" si="250"/>
        <v>지옥 베기</v>
      </c>
      <c r="F1584">
        <f t="shared" si="253"/>
        <v>35</v>
      </c>
      <c r="G1584">
        <f t="shared" si="254"/>
        <v>578500</v>
      </c>
      <c r="H1584" t="str">
        <f t="shared" si="251"/>
        <v>신선 베기</v>
      </c>
      <c r="I1584">
        <f t="shared" si="255"/>
        <v>54</v>
      </c>
      <c r="J1584">
        <f t="shared" si="256"/>
        <v>703.5</v>
      </c>
      <c r="K1584" s="10">
        <v>1580</v>
      </c>
      <c r="L1584" s="10" t="str">
        <f t="shared" si="257"/>
        <v>35,54</v>
      </c>
      <c r="M1584" s="10" t="str">
        <f t="shared" si="252"/>
        <v>5785,7.04</v>
      </c>
    </row>
    <row r="1585" spans="4:13" x14ac:dyDescent="0.3">
      <c r="D1585" s="10">
        <v>1581</v>
      </c>
      <c r="E1585" t="str">
        <f t="shared" si="250"/>
        <v>천상 베기</v>
      </c>
      <c r="F1585">
        <f t="shared" si="253"/>
        <v>36</v>
      </c>
      <c r="G1585">
        <f t="shared" si="254"/>
        <v>294250</v>
      </c>
      <c r="H1585" t="str">
        <f t="shared" si="251"/>
        <v>심연 베기</v>
      </c>
      <c r="I1585">
        <f t="shared" si="255"/>
        <v>50</v>
      </c>
      <c r="J1585">
        <f t="shared" si="256"/>
        <v>8627.5</v>
      </c>
      <c r="K1585" s="10">
        <v>1581</v>
      </c>
      <c r="L1585" s="10" t="str">
        <f t="shared" si="257"/>
        <v>36,50</v>
      </c>
      <c r="M1585" s="10" t="str">
        <f t="shared" si="252"/>
        <v>2942.5,86.28</v>
      </c>
    </row>
    <row r="1586" spans="4:13" x14ac:dyDescent="0.3">
      <c r="D1586" s="10">
        <v>1582</v>
      </c>
      <c r="E1586" t="str">
        <f t="shared" si="250"/>
        <v>귀신 베기</v>
      </c>
      <c r="F1586">
        <f t="shared" si="253"/>
        <v>39</v>
      </c>
      <c r="G1586">
        <f t="shared" si="254"/>
        <v>177550</v>
      </c>
      <c r="H1586" t="str">
        <f t="shared" si="251"/>
        <v>섬광 베기</v>
      </c>
      <c r="I1586">
        <f t="shared" si="255"/>
        <v>47</v>
      </c>
      <c r="J1586">
        <f t="shared" si="256"/>
        <v>28925</v>
      </c>
      <c r="K1586" s="10">
        <v>1582</v>
      </c>
      <c r="L1586" s="10" t="str">
        <f t="shared" si="257"/>
        <v>39,47</v>
      </c>
      <c r="M1586" s="10" t="str">
        <f t="shared" si="252"/>
        <v>1775.5,289.25</v>
      </c>
    </row>
    <row r="1587" spans="4:13" x14ac:dyDescent="0.3">
      <c r="D1587" s="10">
        <v>1583</v>
      </c>
      <c r="E1587" t="str">
        <f t="shared" si="250"/>
        <v>금강 베기</v>
      </c>
      <c r="F1587">
        <f t="shared" si="253"/>
        <v>43</v>
      </c>
      <c r="G1587">
        <f t="shared" si="254"/>
        <v>60850</v>
      </c>
      <c r="H1587" t="str">
        <f t="shared" si="251"/>
        <v>태극 베기</v>
      </c>
      <c r="I1587">
        <f t="shared" si="255"/>
        <v>55</v>
      </c>
      <c r="J1587">
        <f t="shared" si="256"/>
        <v>116.7</v>
      </c>
      <c r="K1587" s="10">
        <v>1583</v>
      </c>
      <c r="L1587" s="10" t="str">
        <f t="shared" si="257"/>
        <v>43,55</v>
      </c>
      <c r="M1587" s="10" t="str">
        <f t="shared" si="252"/>
        <v>608.5,1.17</v>
      </c>
    </row>
    <row r="1588" spans="4:13" x14ac:dyDescent="0.3">
      <c r="D1588" s="10">
        <v>1584</v>
      </c>
      <c r="E1588" t="str">
        <f t="shared" si="250"/>
        <v>귀살 베기</v>
      </c>
      <c r="F1588">
        <f t="shared" si="253"/>
        <v>60</v>
      </c>
      <c r="G1588">
        <f t="shared" si="254"/>
        <v>161.69999999999877</v>
      </c>
      <c r="H1588" t="str">
        <f t="shared" si="251"/>
        <v>흉수 베기</v>
      </c>
      <c r="I1588">
        <f t="shared" si="255"/>
        <v>46</v>
      </c>
      <c r="J1588">
        <f t="shared" si="256"/>
        <v>2415</v>
      </c>
      <c r="K1588" s="10">
        <v>1584</v>
      </c>
      <c r="L1588" s="10" t="str">
        <f t="shared" si="257"/>
        <v>60,46</v>
      </c>
      <c r="M1588" s="10" t="str">
        <f t="shared" si="252"/>
        <v>1.62,24.15</v>
      </c>
    </row>
    <row r="1589" spans="4:13" x14ac:dyDescent="0.3">
      <c r="D1589" s="10">
        <v>1585</v>
      </c>
      <c r="E1589" t="str">
        <f t="shared" si="250"/>
        <v>지옥 베기</v>
      </c>
      <c r="F1589">
        <f t="shared" si="253"/>
        <v>35</v>
      </c>
      <c r="G1589">
        <f t="shared" si="254"/>
        <v>579000</v>
      </c>
      <c r="H1589" t="str">
        <f t="shared" si="251"/>
        <v>신선 베기</v>
      </c>
      <c r="I1589">
        <f t="shared" si="255"/>
        <v>54</v>
      </c>
      <c r="J1589">
        <f t="shared" si="256"/>
        <v>704</v>
      </c>
      <c r="K1589" s="10">
        <v>1585</v>
      </c>
      <c r="L1589" s="10" t="str">
        <f t="shared" si="257"/>
        <v>35,54</v>
      </c>
      <c r="M1589" s="10" t="str">
        <f t="shared" si="252"/>
        <v>5790,7.04</v>
      </c>
    </row>
    <row r="1590" spans="4:13" x14ac:dyDescent="0.3">
      <c r="D1590" s="10">
        <v>1586</v>
      </c>
      <c r="E1590" t="str">
        <f t="shared" si="250"/>
        <v>천상 베기</v>
      </c>
      <c r="F1590">
        <f t="shared" si="253"/>
        <v>36</v>
      </c>
      <c r="G1590">
        <f t="shared" si="254"/>
        <v>294500</v>
      </c>
      <c r="H1590" t="str">
        <f t="shared" si="251"/>
        <v>심연 베기</v>
      </c>
      <c r="I1590">
        <f t="shared" si="255"/>
        <v>50</v>
      </c>
      <c r="J1590">
        <f t="shared" si="256"/>
        <v>8635</v>
      </c>
      <c r="K1590" s="10">
        <v>1586</v>
      </c>
      <c r="L1590" s="10" t="str">
        <f t="shared" si="257"/>
        <v>36,50</v>
      </c>
      <c r="M1590" s="10" t="str">
        <f t="shared" si="252"/>
        <v>2945,86.35</v>
      </c>
    </row>
    <row r="1591" spans="4:13" x14ac:dyDescent="0.3">
      <c r="D1591" s="10">
        <v>1587</v>
      </c>
      <c r="E1591" t="str">
        <f t="shared" ref="E1591:E1654" si="258">E1586</f>
        <v>귀신 베기</v>
      </c>
      <c r="F1591">
        <f t="shared" si="253"/>
        <v>39</v>
      </c>
      <c r="G1591">
        <f t="shared" si="254"/>
        <v>177700</v>
      </c>
      <c r="H1591" t="str">
        <f t="shared" si="251"/>
        <v>섬광 베기</v>
      </c>
      <c r="I1591">
        <f t="shared" si="255"/>
        <v>47</v>
      </c>
      <c r="J1591">
        <f t="shared" si="256"/>
        <v>28950</v>
      </c>
      <c r="K1591" s="10">
        <v>1587</v>
      </c>
      <c r="L1591" s="10" t="str">
        <f t="shared" si="257"/>
        <v>39,47</v>
      </c>
      <c r="M1591" s="10" t="str">
        <f t="shared" si="252"/>
        <v>1777,289.5</v>
      </c>
    </row>
    <row r="1592" spans="4:13" x14ac:dyDescent="0.3">
      <c r="D1592" s="10">
        <v>1588</v>
      </c>
      <c r="E1592" t="str">
        <f t="shared" si="258"/>
        <v>금강 베기</v>
      </c>
      <c r="F1592">
        <f t="shared" si="253"/>
        <v>43</v>
      </c>
      <c r="G1592">
        <f t="shared" si="254"/>
        <v>60900</v>
      </c>
      <c r="H1592" t="str">
        <f t="shared" si="251"/>
        <v>태극 베기</v>
      </c>
      <c r="I1592">
        <f t="shared" si="255"/>
        <v>55</v>
      </c>
      <c r="J1592">
        <f t="shared" si="256"/>
        <v>116.8</v>
      </c>
      <c r="K1592" s="10">
        <v>1588</v>
      </c>
      <c r="L1592" s="10" t="str">
        <f t="shared" si="257"/>
        <v>43,55</v>
      </c>
      <c r="M1592" s="10" t="str">
        <f t="shared" si="252"/>
        <v>609,1.17</v>
      </c>
    </row>
    <row r="1593" spans="4:13" x14ac:dyDescent="0.3">
      <c r="D1593" s="10">
        <v>1589</v>
      </c>
      <c r="E1593" t="str">
        <f t="shared" si="258"/>
        <v>귀살 베기</v>
      </c>
      <c r="F1593">
        <f t="shared" si="253"/>
        <v>60</v>
      </c>
      <c r="G1593">
        <f t="shared" si="254"/>
        <v>161.79999999999876</v>
      </c>
      <c r="H1593" t="str">
        <f t="shared" si="251"/>
        <v>천구 베기</v>
      </c>
      <c r="I1593">
        <f t="shared" si="255"/>
        <v>61</v>
      </c>
      <c r="J1593">
        <f t="shared" si="256"/>
        <v>105.75</v>
      </c>
      <c r="K1593" s="10">
        <v>1589</v>
      </c>
      <c r="L1593" s="10" t="str">
        <f t="shared" si="257"/>
        <v>60,61</v>
      </c>
      <c r="M1593" s="10" t="str">
        <f t="shared" si="252"/>
        <v>1.62,1.06</v>
      </c>
    </row>
    <row r="1594" spans="4:13" x14ac:dyDescent="0.3">
      <c r="D1594" s="10">
        <v>1590</v>
      </c>
      <c r="E1594" t="str">
        <f t="shared" si="258"/>
        <v>지옥 베기</v>
      </c>
      <c r="F1594">
        <f t="shared" si="253"/>
        <v>35</v>
      </c>
      <c r="G1594">
        <f t="shared" si="254"/>
        <v>579500</v>
      </c>
      <c r="H1594" t="str">
        <f t="shared" si="251"/>
        <v>신선 베기</v>
      </c>
      <c r="I1594">
        <f t="shared" si="255"/>
        <v>54</v>
      </c>
      <c r="J1594">
        <f t="shared" si="256"/>
        <v>704.5</v>
      </c>
      <c r="K1594" s="10">
        <v>1590</v>
      </c>
      <c r="L1594" s="10" t="str">
        <f t="shared" si="257"/>
        <v>35,54</v>
      </c>
      <c r="M1594" s="10" t="str">
        <f t="shared" si="252"/>
        <v>5795,7.05</v>
      </c>
    </row>
    <row r="1595" spans="4:13" x14ac:dyDescent="0.3">
      <c r="D1595" s="10">
        <v>1591</v>
      </c>
      <c r="E1595" t="str">
        <f t="shared" si="258"/>
        <v>천상 베기</v>
      </c>
      <c r="F1595">
        <f t="shared" si="253"/>
        <v>36</v>
      </c>
      <c r="G1595">
        <f t="shared" si="254"/>
        <v>294750</v>
      </c>
      <c r="H1595" t="str">
        <f t="shared" si="251"/>
        <v>심연 베기</v>
      </c>
      <c r="I1595">
        <f t="shared" si="255"/>
        <v>50</v>
      </c>
      <c r="J1595">
        <f t="shared" si="256"/>
        <v>8642.5</v>
      </c>
      <c r="K1595" s="10">
        <v>1591</v>
      </c>
      <c r="L1595" s="10" t="str">
        <f t="shared" si="257"/>
        <v>36,50</v>
      </c>
      <c r="M1595" s="10" t="str">
        <f t="shared" si="252"/>
        <v>2947.5,86.43</v>
      </c>
    </row>
    <row r="1596" spans="4:13" x14ac:dyDescent="0.3">
      <c r="D1596" s="10">
        <v>1592</v>
      </c>
      <c r="E1596" t="str">
        <f t="shared" si="258"/>
        <v>귀신 베기</v>
      </c>
      <c r="F1596">
        <f t="shared" si="253"/>
        <v>39</v>
      </c>
      <c r="G1596">
        <f t="shared" si="254"/>
        <v>177850</v>
      </c>
      <c r="H1596" t="str">
        <f t="shared" si="251"/>
        <v>섬광 베기</v>
      </c>
      <c r="I1596">
        <f t="shared" si="255"/>
        <v>47</v>
      </c>
      <c r="J1596">
        <f t="shared" si="256"/>
        <v>28975</v>
      </c>
      <c r="K1596" s="10">
        <v>1592</v>
      </c>
      <c r="L1596" s="10" t="str">
        <f t="shared" si="257"/>
        <v>39,47</v>
      </c>
      <c r="M1596" s="10" t="str">
        <f t="shared" si="252"/>
        <v>1778.5,289.75</v>
      </c>
    </row>
    <row r="1597" spans="4:13" x14ac:dyDescent="0.3">
      <c r="D1597" s="10">
        <v>1593</v>
      </c>
      <c r="E1597" t="str">
        <f t="shared" si="258"/>
        <v>금강 베기</v>
      </c>
      <c r="F1597">
        <f t="shared" si="253"/>
        <v>43</v>
      </c>
      <c r="G1597">
        <f t="shared" si="254"/>
        <v>60950</v>
      </c>
      <c r="H1597" t="str">
        <f t="shared" si="251"/>
        <v>태극 베기</v>
      </c>
      <c r="I1597">
        <f t="shared" si="255"/>
        <v>55</v>
      </c>
      <c r="J1597">
        <f t="shared" si="256"/>
        <v>116.9</v>
      </c>
      <c r="K1597" s="10">
        <v>1593</v>
      </c>
      <c r="L1597" s="10" t="str">
        <f t="shared" si="257"/>
        <v>43,55</v>
      </c>
      <c r="M1597" s="10" t="str">
        <f t="shared" si="252"/>
        <v>609.5,1.17</v>
      </c>
    </row>
    <row r="1598" spans="4:13" x14ac:dyDescent="0.3">
      <c r="D1598" s="10">
        <v>1594</v>
      </c>
      <c r="E1598" t="str">
        <f t="shared" si="258"/>
        <v>귀살 베기</v>
      </c>
      <c r="F1598">
        <f t="shared" si="253"/>
        <v>60</v>
      </c>
      <c r="G1598">
        <f t="shared" si="254"/>
        <v>161.89999999999876</v>
      </c>
      <c r="H1598" t="str">
        <f t="shared" si="251"/>
        <v>신수 베기</v>
      </c>
      <c r="I1598">
        <f t="shared" si="255"/>
        <v>42</v>
      </c>
      <c r="J1598">
        <f t="shared" si="256"/>
        <v>24650</v>
      </c>
      <c r="K1598" s="10">
        <v>1594</v>
      </c>
      <c r="L1598" s="10" t="str">
        <f t="shared" si="257"/>
        <v>60,42</v>
      </c>
      <c r="M1598" s="10" t="str">
        <f t="shared" si="252"/>
        <v>1.62,246.5</v>
      </c>
    </row>
    <row r="1599" spans="4:13" x14ac:dyDescent="0.3">
      <c r="D1599" s="10">
        <v>1595</v>
      </c>
      <c r="E1599" t="str">
        <f t="shared" si="258"/>
        <v>지옥 베기</v>
      </c>
      <c r="F1599">
        <f t="shared" si="253"/>
        <v>35</v>
      </c>
      <c r="G1599">
        <f t="shared" si="254"/>
        <v>580000</v>
      </c>
      <c r="H1599" t="str">
        <f t="shared" si="251"/>
        <v>신선 베기</v>
      </c>
      <c r="I1599">
        <f t="shared" si="255"/>
        <v>54</v>
      </c>
      <c r="J1599">
        <f t="shared" si="256"/>
        <v>705</v>
      </c>
      <c r="K1599" s="10">
        <v>1595</v>
      </c>
      <c r="L1599" s="10" t="str">
        <f t="shared" si="257"/>
        <v>35,54</v>
      </c>
      <c r="M1599" s="10" t="str">
        <f t="shared" si="252"/>
        <v>5800,7.05</v>
      </c>
    </row>
    <row r="1600" spans="4:13" x14ac:dyDescent="0.3">
      <c r="D1600" s="10">
        <v>1596</v>
      </c>
      <c r="E1600" t="str">
        <f t="shared" si="258"/>
        <v>천상 베기</v>
      </c>
      <c r="F1600">
        <f t="shared" si="253"/>
        <v>36</v>
      </c>
      <c r="G1600">
        <f t="shared" si="254"/>
        <v>295000</v>
      </c>
      <c r="H1600" t="str">
        <f t="shared" si="251"/>
        <v>심연 베기</v>
      </c>
      <c r="I1600">
        <f t="shared" si="255"/>
        <v>50</v>
      </c>
      <c r="J1600">
        <f t="shared" si="256"/>
        <v>8650</v>
      </c>
      <c r="K1600" s="10">
        <v>1596</v>
      </c>
      <c r="L1600" s="10" t="str">
        <f t="shared" si="257"/>
        <v>36,50</v>
      </c>
      <c r="M1600" s="10" t="str">
        <f t="shared" si="252"/>
        <v>2950,86.5</v>
      </c>
    </row>
    <row r="1601" spans="4:13" x14ac:dyDescent="0.3">
      <c r="D1601" s="10">
        <v>1597</v>
      </c>
      <c r="E1601" t="str">
        <f t="shared" si="258"/>
        <v>귀신 베기</v>
      </c>
      <c r="F1601">
        <f t="shared" si="253"/>
        <v>39</v>
      </c>
      <c r="G1601">
        <f t="shared" si="254"/>
        <v>178000</v>
      </c>
      <c r="H1601" t="str">
        <f t="shared" ref="H1601:H1664" si="259">H1586</f>
        <v>섬광 베기</v>
      </c>
      <c r="I1601">
        <f t="shared" si="255"/>
        <v>47</v>
      </c>
      <c r="J1601">
        <f t="shared" si="256"/>
        <v>29000</v>
      </c>
      <c r="K1601" s="10">
        <v>1597</v>
      </c>
      <c r="L1601" s="10" t="str">
        <f t="shared" si="257"/>
        <v>39,47</v>
      </c>
      <c r="M1601" s="10" t="str">
        <f t="shared" si="252"/>
        <v>1780,290</v>
      </c>
    </row>
    <row r="1602" spans="4:13" x14ac:dyDescent="0.3">
      <c r="D1602" s="10">
        <v>1598</v>
      </c>
      <c r="E1602" t="str">
        <f t="shared" si="258"/>
        <v>금강 베기</v>
      </c>
      <c r="F1602">
        <f t="shared" si="253"/>
        <v>43</v>
      </c>
      <c r="G1602">
        <f t="shared" si="254"/>
        <v>61000</v>
      </c>
      <c r="H1602" t="str">
        <f t="shared" si="259"/>
        <v>태극 베기</v>
      </c>
      <c r="I1602">
        <f t="shared" si="255"/>
        <v>55</v>
      </c>
      <c r="J1602">
        <f t="shared" si="256"/>
        <v>117</v>
      </c>
      <c r="K1602" s="10">
        <v>1598</v>
      </c>
      <c r="L1602" s="10" t="str">
        <f t="shared" si="257"/>
        <v>43,55</v>
      </c>
      <c r="M1602" s="10" t="str">
        <f t="shared" si="252"/>
        <v>610,1.17</v>
      </c>
    </row>
    <row r="1603" spans="4:13" x14ac:dyDescent="0.3">
      <c r="D1603" s="10">
        <v>1599</v>
      </c>
      <c r="E1603" t="str">
        <f t="shared" si="258"/>
        <v>귀살 베기</v>
      </c>
      <c r="F1603">
        <f t="shared" si="253"/>
        <v>60</v>
      </c>
      <c r="G1603">
        <f t="shared" si="254"/>
        <v>161.99999999999875</v>
      </c>
      <c r="H1603" t="str">
        <f t="shared" si="259"/>
        <v>흉수 베기</v>
      </c>
      <c r="I1603">
        <f t="shared" si="255"/>
        <v>46</v>
      </c>
      <c r="J1603">
        <f t="shared" si="256"/>
        <v>2420</v>
      </c>
      <c r="K1603" s="10">
        <v>1599</v>
      </c>
      <c r="L1603" s="10" t="str">
        <f t="shared" si="257"/>
        <v>60,46</v>
      </c>
      <c r="M1603" s="10" t="str">
        <f t="shared" si="252"/>
        <v>1.62,24.2</v>
      </c>
    </row>
    <row r="1604" spans="4:13" x14ac:dyDescent="0.3">
      <c r="D1604" s="10">
        <v>1600</v>
      </c>
      <c r="E1604" t="str">
        <f t="shared" si="258"/>
        <v>지옥 베기</v>
      </c>
      <c r="F1604">
        <f t="shared" si="253"/>
        <v>35</v>
      </c>
      <c r="G1604">
        <f t="shared" si="254"/>
        <v>580500</v>
      </c>
      <c r="H1604" t="str">
        <f t="shared" si="259"/>
        <v>신선 베기</v>
      </c>
      <c r="I1604">
        <f t="shared" si="255"/>
        <v>54</v>
      </c>
      <c r="J1604">
        <f t="shared" si="256"/>
        <v>705.5</v>
      </c>
      <c r="K1604" s="10">
        <v>1600</v>
      </c>
      <c r="L1604" s="10" t="str">
        <f t="shared" si="257"/>
        <v>35,54</v>
      </c>
      <c r="M1604" s="10" t="str">
        <f t="shared" si="252"/>
        <v>5805,7.06</v>
      </c>
    </row>
    <row r="1605" spans="4:13" x14ac:dyDescent="0.3">
      <c r="D1605" s="10">
        <v>1601</v>
      </c>
      <c r="E1605" t="str">
        <f t="shared" si="258"/>
        <v>천상 베기</v>
      </c>
      <c r="F1605">
        <f t="shared" si="253"/>
        <v>36</v>
      </c>
      <c r="G1605">
        <f t="shared" si="254"/>
        <v>295250</v>
      </c>
      <c r="H1605" t="str">
        <f t="shared" si="259"/>
        <v>심연 베기</v>
      </c>
      <c r="I1605">
        <f t="shared" si="255"/>
        <v>50</v>
      </c>
      <c r="J1605">
        <f t="shared" si="256"/>
        <v>8657.5</v>
      </c>
      <c r="K1605" s="10">
        <v>1601</v>
      </c>
      <c r="L1605" s="10" t="str">
        <f t="shared" si="257"/>
        <v>36,50</v>
      </c>
      <c r="M1605" s="10" t="str">
        <f t="shared" si="252"/>
        <v>2952.5,86.58</v>
      </c>
    </row>
    <row r="1606" spans="4:13" x14ac:dyDescent="0.3">
      <c r="D1606" s="10">
        <v>1602</v>
      </c>
      <c r="E1606" t="str">
        <f t="shared" si="258"/>
        <v>귀신 베기</v>
      </c>
      <c r="F1606">
        <f t="shared" si="253"/>
        <v>39</v>
      </c>
      <c r="G1606">
        <f t="shared" si="254"/>
        <v>178150</v>
      </c>
      <c r="H1606" t="str">
        <f t="shared" si="259"/>
        <v>섬광 베기</v>
      </c>
      <c r="I1606">
        <f t="shared" si="255"/>
        <v>47</v>
      </c>
      <c r="J1606">
        <f t="shared" si="256"/>
        <v>29025</v>
      </c>
      <c r="K1606" s="10">
        <v>1602</v>
      </c>
      <c r="L1606" s="10" t="str">
        <f t="shared" si="257"/>
        <v>39,47</v>
      </c>
      <c r="M1606" s="10" t="str">
        <f t="shared" si="252"/>
        <v>1781.5,290.25</v>
      </c>
    </row>
    <row r="1607" spans="4:13" x14ac:dyDescent="0.3">
      <c r="D1607" s="10">
        <v>1603</v>
      </c>
      <c r="E1607" t="str">
        <f t="shared" si="258"/>
        <v>금강 베기</v>
      </c>
      <c r="F1607">
        <f t="shared" si="253"/>
        <v>43</v>
      </c>
      <c r="G1607">
        <f t="shared" si="254"/>
        <v>61050</v>
      </c>
      <c r="H1607" t="str">
        <f t="shared" si="259"/>
        <v>태극 베기</v>
      </c>
      <c r="I1607">
        <f t="shared" si="255"/>
        <v>55</v>
      </c>
      <c r="J1607">
        <f t="shared" si="256"/>
        <v>117.1</v>
      </c>
      <c r="K1607" s="10">
        <v>1603</v>
      </c>
      <c r="L1607" s="10" t="str">
        <f t="shared" si="257"/>
        <v>43,55</v>
      </c>
      <c r="M1607" s="10" t="str">
        <f t="shared" si="252"/>
        <v>610.5,1.18</v>
      </c>
    </row>
    <row r="1608" spans="4:13" x14ac:dyDescent="0.3">
      <c r="D1608" s="10">
        <v>1604</v>
      </c>
      <c r="E1608" t="str">
        <f t="shared" si="258"/>
        <v>귀살 베기</v>
      </c>
      <c r="F1608">
        <f t="shared" si="253"/>
        <v>60</v>
      </c>
      <c r="G1608">
        <f t="shared" si="254"/>
        <v>162.09999999999874</v>
      </c>
      <c r="H1608" t="str">
        <f t="shared" si="259"/>
        <v>천구 베기</v>
      </c>
      <c r="I1608">
        <f t="shared" si="255"/>
        <v>61</v>
      </c>
      <c r="J1608">
        <f t="shared" si="256"/>
        <v>106</v>
      </c>
      <c r="K1608" s="10">
        <v>1604</v>
      </c>
      <c r="L1608" s="10" t="str">
        <f t="shared" si="257"/>
        <v>60,61</v>
      </c>
      <c r="M1608" s="10" t="str">
        <f t="shared" si="252"/>
        <v>1.63,1.06</v>
      </c>
    </row>
    <row r="1609" spans="4:13" x14ac:dyDescent="0.3">
      <c r="D1609" s="10">
        <v>1605</v>
      </c>
      <c r="E1609" t="str">
        <f t="shared" si="258"/>
        <v>지옥 베기</v>
      </c>
      <c r="F1609">
        <f t="shared" si="253"/>
        <v>35</v>
      </c>
      <c r="G1609">
        <f t="shared" si="254"/>
        <v>581000</v>
      </c>
      <c r="H1609" t="str">
        <f t="shared" si="259"/>
        <v>신선 베기</v>
      </c>
      <c r="I1609">
        <f t="shared" si="255"/>
        <v>54</v>
      </c>
      <c r="J1609">
        <f t="shared" si="256"/>
        <v>706</v>
      </c>
      <c r="K1609" s="10">
        <v>1605</v>
      </c>
      <c r="L1609" s="10" t="str">
        <f t="shared" si="257"/>
        <v>35,54</v>
      </c>
      <c r="M1609" s="10" t="str">
        <f t="shared" si="252"/>
        <v>5810,7.06</v>
      </c>
    </row>
    <row r="1610" spans="4:13" x14ac:dyDescent="0.3">
      <c r="D1610" s="10">
        <v>1606</v>
      </c>
      <c r="E1610" t="str">
        <f t="shared" si="258"/>
        <v>천상 베기</v>
      </c>
      <c r="F1610">
        <f t="shared" si="253"/>
        <v>36</v>
      </c>
      <c r="G1610">
        <f t="shared" si="254"/>
        <v>295500</v>
      </c>
      <c r="H1610" t="str">
        <f t="shared" si="259"/>
        <v>심연 베기</v>
      </c>
      <c r="I1610">
        <f t="shared" si="255"/>
        <v>50</v>
      </c>
      <c r="J1610">
        <f t="shared" si="256"/>
        <v>8665</v>
      </c>
      <c r="K1610" s="10">
        <v>1606</v>
      </c>
      <c r="L1610" s="10" t="str">
        <f t="shared" si="257"/>
        <v>36,50</v>
      </c>
      <c r="M1610" s="10" t="str">
        <f t="shared" si="252"/>
        <v>2955,86.65</v>
      </c>
    </row>
    <row r="1611" spans="4:13" x14ac:dyDescent="0.3">
      <c r="D1611" s="10">
        <v>1607</v>
      </c>
      <c r="E1611" t="str">
        <f t="shared" si="258"/>
        <v>귀신 베기</v>
      </c>
      <c r="F1611">
        <f t="shared" si="253"/>
        <v>39</v>
      </c>
      <c r="G1611">
        <f t="shared" si="254"/>
        <v>178300</v>
      </c>
      <c r="H1611" t="str">
        <f t="shared" si="259"/>
        <v>섬광 베기</v>
      </c>
      <c r="I1611">
        <f t="shared" si="255"/>
        <v>47</v>
      </c>
      <c r="J1611">
        <f t="shared" si="256"/>
        <v>29050</v>
      </c>
      <c r="K1611" s="10">
        <v>1607</v>
      </c>
      <c r="L1611" s="10" t="str">
        <f t="shared" si="257"/>
        <v>39,47</v>
      </c>
      <c r="M1611" s="10" t="str">
        <f t="shared" si="252"/>
        <v>1783,290.5</v>
      </c>
    </row>
    <row r="1612" spans="4:13" x14ac:dyDescent="0.3">
      <c r="D1612" s="10">
        <v>1608</v>
      </c>
      <c r="E1612" t="str">
        <f t="shared" si="258"/>
        <v>금강 베기</v>
      </c>
      <c r="F1612">
        <f t="shared" si="253"/>
        <v>43</v>
      </c>
      <c r="G1612">
        <f t="shared" si="254"/>
        <v>61100</v>
      </c>
      <c r="H1612" t="str">
        <f t="shared" si="259"/>
        <v>태극 베기</v>
      </c>
      <c r="I1612">
        <f t="shared" si="255"/>
        <v>55</v>
      </c>
      <c r="J1612">
        <f t="shared" si="256"/>
        <v>117.2</v>
      </c>
      <c r="K1612" s="10">
        <v>1608</v>
      </c>
      <c r="L1612" s="10" t="str">
        <f t="shared" si="257"/>
        <v>43,55</v>
      </c>
      <c r="M1612" s="10" t="str">
        <f t="shared" si="252"/>
        <v>611,1.18</v>
      </c>
    </row>
    <row r="1613" spans="4:13" x14ac:dyDescent="0.3">
      <c r="D1613" s="10">
        <v>1609</v>
      </c>
      <c r="E1613" t="str">
        <f t="shared" si="258"/>
        <v>귀살 베기</v>
      </c>
      <c r="F1613">
        <f t="shared" si="253"/>
        <v>60</v>
      </c>
      <c r="G1613">
        <f t="shared" si="254"/>
        <v>162.19999999999874</v>
      </c>
      <c r="H1613" t="str">
        <f t="shared" si="259"/>
        <v>신수 베기</v>
      </c>
      <c r="I1613">
        <f t="shared" si="255"/>
        <v>42</v>
      </c>
      <c r="J1613">
        <f t="shared" si="256"/>
        <v>24700</v>
      </c>
      <c r="K1613" s="10">
        <v>1609</v>
      </c>
      <c r="L1613" s="10" t="str">
        <f t="shared" si="257"/>
        <v>60,42</v>
      </c>
      <c r="M1613" s="10" t="str">
        <f t="shared" si="252"/>
        <v>1.63,247</v>
      </c>
    </row>
    <row r="1614" spans="4:13" x14ac:dyDescent="0.3">
      <c r="D1614" s="10">
        <v>1610</v>
      </c>
      <c r="E1614" t="str">
        <f t="shared" si="258"/>
        <v>지옥 베기</v>
      </c>
      <c r="F1614">
        <f t="shared" si="253"/>
        <v>35</v>
      </c>
      <c r="G1614">
        <f t="shared" si="254"/>
        <v>581500</v>
      </c>
      <c r="H1614" t="str">
        <f t="shared" si="259"/>
        <v>신선 베기</v>
      </c>
      <c r="I1614">
        <f t="shared" si="255"/>
        <v>54</v>
      </c>
      <c r="J1614">
        <f t="shared" si="256"/>
        <v>706.5</v>
      </c>
      <c r="K1614" s="10">
        <v>1610</v>
      </c>
      <c r="L1614" s="10" t="str">
        <f t="shared" si="257"/>
        <v>35,54</v>
      </c>
      <c r="M1614" s="10" t="str">
        <f t="shared" si="252"/>
        <v>5815,7.07</v>
      </c>
    </row>
    <row r="1615" spans="4:13" x14ac:dyDescent="0.3">
      <c r="D1615" s="10">
        <v>1611</v>
      </c>
      <c r="E1615" t="str">
        <f t="shared" si="258"/>
        <v>천상 베기</v>
      </c>
      <c r="F1615">
        <f t="shared" si="253"/>
        <v>36</v>
      </c>
      <c r="G1615">
        <f t="shared" si="254"/>
        <v>295750</v>
      </c>
      <c r="H1615" t="str">
        <f t="shared" si="259"/>
        <v>심연 베기</v>
      </c>
      <c r="I1615">
        <f t="shared" si="255"/>
        <v>50</v>
      </c>
      <c r="J1615">
        <f t="shared" si="256"/>
        <v>8672.5</v>
      </c>
      <c r="K1615" s="10">
        <v>1611</v>
      </c>
      <c r="L1615" s="10" t="str">
        <f t="shared" si="257"/>
        <v>36,50</v>
      </c>
      <c r="M1615" s="10" t="str">
        <f t="shared" si="252"/>
        <v>2957.5,86.73</v>
      </c>
    </row>
    <row r="1616" spans="4:13" x14ac:dyDescent="0.3">
      <c r="D1616" s="10">
        <v>1612</v>
      </c>
      <c r="E1616" t="str">
        <f t="shared" si="258"/>
        <v>귀신 베기</v>
      </c>
      <c r="F1616">
        <f t="shared" si="253"/>
        <v>39</v>
      </c>
      <c r="G1616">
        <f t="shared" si="254"/>
        <v>178450</v>
      </c>
      <c r="H1616" t="str">
        <f t="shared" si="259"/>
        <v>섬광 베기</v>
      </c>
      <c r="I1616">
        <f t="shared" si="255"/>
        <v>47</v>
      </c>
      <c r="J1616">
        <f t="shared" si="256"/>
        <v>29075</v>
      </c>
      <c r="K1616" s="10">
        <v>1612</v>
      </c>
      <c r="L1616" s="10" t="str">
        <f t="shared" si="257"/>
        <v>39,47</v>
      </c>
      <c r="M1616" s="10" t="str">
        <f t="shared" si="252"/>
        <v>1784.5,290.75</v>
      </c>
    </row>
    <row r="1617" spans="4:13" x14ac:dyDescent="0.3">
      <c r="D1617" s="10">
        <v>1613</v>
      </c>
      <c r="E1617" t="str">
        <f t="shared" si="258"/>
        <v>금강 베기</v>
      </c>
      <c r="F1617">
        <f t="shared" si="253"/>
        <v>43</v>
      </c>
      <c r="G1617">
        <f t="shared" si="254"/>
        <v>61150</v>
      </c>
      <c r="H1617" t="str">
        <f t="shared" si="259"/>
        <v>태극 베기</v>
      </c>
      <c r="I1617">
        <f t="shared" si="255"/>
        <v>55</v>
      </c>
      <c r="J1617">
        <f t="shared" si="256"/>
        <v>117.3</v>
      </c>
      <c r="K1617" s="10">
        <v>1613</v>
      </c>
      <c r="L1617" s="10" t="str">
        <f t="shared" si="257"/>
        <v>43,55</v>
      </c>
      <c r="M1617" s="10" t="str">
        <f t="shared" si="252"/>
        <v>611.5,1.18</v>
      </c>
    </row>
    <row r="1618" spans="4:13" x14ac:dyDescent="0.3">
      <c r="D1618" s="10">
        <v>1614</v>
      </c>
      <c r="E1618" t="str">
        <f t="shared" si="258"/>
        <v>귀살 베기</v>
      </c>
      <c r="F1618">
        <f t="shared" si="253"/>
        <v>60</v>
      </c>
      <c r="G1618">
        <f t="shared" si="254"/>
        <v>162.29999999999873</v>
      </c>
      <c r="H1618" t="str">
        <f t="shared" si="259"/>
        <v>흉수 베기</v>
      </c>
      <c r="I1618">
        <f t="shared" si="255"/>
        <v>46</v>
      </c>
      <c r="J1618">
        <f t="shared" si="256"/>
        <v>2425</v>
      </c>
      <c r="K1618" s="10">
        <v>1614</v>
      </c>
      <c r="L1618" s="10" t="str">
        <f t="shared" si="257"/>
        <v>60,46</v>
      </c>
      <c r="M1618" s="10" t="str">
        <f t="shared" si="252"/>
        <v>1.63,24.25</v>
      </c>
    </row>
    <row r="1619" spans="4:13" x14ac:dyDescent="0.3">
      <c r="D1619" s="10">
        <v>1615</v>
      </c>
      <c r="E1619" t="str">
        <f t="shared" si="258"/>
        <v>지옥 베기</v>
      </c>
      <c r="F1619">
        <f t="shared" si="253"/>
        <v>35</v>
      </c>
      <c r="G1619">
        <f t="shared" si="254"/>
        <v>582000</v>
      </c>
      <c r="H1619" t="str">
        <f t="shared" si="259"/>
        <v>신선 베기</v>
      </c>
      <c r="I1619">
        <f t="shared" si="255"/>
        <v>54</v>
      </c>
      <c r="J1619">
        <f t="shared" si="256"/>
        <v>707</v>
      </c>
      <c r="K1619" s="10">
        <v>1615</v>
      </c>
      <c r="L1619" s="10" t="str">
        <f t="shared" si="257"/>
        <v>35,54</v>
      </c>
      <c r="M1619" s="10" t="str">
        <f t="shared" si="252"/>
        <v>5820,7.07</v>
      </c>
    </row>
    <row r="1620" spans="4:13" x14ac:dyDescent="0.3">
      <c r="D1620" s="10">
        <v>1616</v>
      </c>
      <c r="E1620" t="str">
        <f t="shared" si="258"/>
        <v>천상 베기</v>
      </c>
      <c r="F1620">
        <f t="shared" si="253"/>
        <v>36</v>
      </c>
      <c r="G1620">
        <f t="shared" si="254"/>
        <v>296000</v>
      </c>
      <c r="H1620" t="str">
        <f t="shared" si="259"/>
        <v>심연 베기</v>
      </c>
      <c r="I1620">
        <f t="shared" si="255"/>
        <v>50</v>
      </c>
      <c r="J1620">
        <f t="shared" si="256"/>
        <v>8680</v>
      </c>
      <c r="K1620" s="10">
        <v>1616</v>
      </c>
      <c r="L1620" s="10" t="str">
        <f t="shared" si="257"/>
        <v>36,50</v>
      </c>
      <c r="M1620" s="10" t="str">
        <f t="shared" si="252"/>
        <v>2960,86.8</v>
      </c>
    </row>
    <row r="1621" spans="4:13" x14ac:dyDescent="0.3">
      <c r="D1621" s="10">
        <v>1617</v>
      </c>
      <c r="E1621" t="str">
        <f t="shared" si="258"/>
        <v>귀신 베기</v>
      </c>
      <c r="F1621">
        <f t="shared" si="253"/>
        <v>39</v>
      </c>
      <c r="G1621">
        <f t="shared" si="254"/>
        <v>178600</v>
      </c>
      <c r="H1621" t="str">
        <f t="shared" si="259"/>
        <v>섬광 베기</v>
      </c>
      <c r="I1621">
        <f t="shared" si="255"/>
        <v>47</v>
      </c>
      <c r="J1621">
        <f t="shared" si="256"/>
        <v>29100</v>
      </c>
      <c r="K1621" s="10">
        <v>1617</v>
      </c>
      <c r="L1621" s="10" t="str">
        <f t="shared" si="257"/>
        <v>39,47</v>
      </c>
      <c r="M1621" s="10" t="str">
        <f t="shared" si="252"/>
        <v>1786,291</v>
      </c>
    </row>
    <row r="1622" spans="4:13" x14ac:dyDescent="0.3">
      <c r="D1622" s="10">
        <v>1618</v>
      </c>
      <c r="E1622" t="str">
        <f t="shared" si="258"/>
        <v>금강 베기</v>
      </c>
      <c r="F1622">
        <f t="shared" si="253"/>
        <v>43</v>
      </c>
      <c r="G1622">
        <f t="shared" si="254"/>
        <v>61200</v>
      </c>
      <c r="H1622" t="str">
        <f t="shared" si="259"/>
        <v>태극 베기</v>
      </c>
      <c r="I1622">
        <f t="shared" si="255"/>
        <v>55</v>
      </c>
      <c r="J1622">
        <f t="shared" si="256"/>
        <v>117.4</v>
      </c>
      <c r="K1622" s="10">
        <v>1618</v>
      </c>
      <c r="L1622" s="10" t="str">
        <f t="shared" si="257"/>
        <v>43,55</v>
      </c>
      <c r="M1622" s="10" t="str">
        <f t="shared" si="252"/>
        <v>612,1.18</v>
      </c>
    </row>
    <row r="1623" spans="4:13" x14ac:dyDescent="0.3">
      <c r="D1623" s="10">
        <v>1619</v>
      </c>
      <c r="E1623" t="str">
        <f t="shared" si="258"/>
        <v>귀살 베기</v>
      </c>
      <c r="F1623">
        <f t="shared" si="253"/>
        <v>60</v>
      </c>
      <c r="G1623">
        <f t="shared" si="254"/>
        <v>162.39999999999873</v>
      </c>
      <c r="H1623" t="str">
        <f t="shared" si="259"/>
        <v>천구 베기</v>
      </c>
      <c r="I1623">
        <f t="shared" si="255"/>
        <v>61</v>
      </c>
      <c r="J1623">
        <f t="shared" si="256"/>
        <v>106.25</v>
      </c>
      <c r="K1623" s="10">
        <v>1619</v>
      </c>
      <c r="L1623" s="10" t="str">
        <f t="shared" si="257"/>
        <v>60,61</v>
      </c>
      <c r="M1623" s="10" t="str">
        <f t="shared" si="252"/>
        <v>1.63,1.07</v>
      </c>
    </row>
    <row r="1624" spans="4:13" x14ac:dyDescent="0.3">
      <c r="D1624" s="10">
        <v>1620</v>
      </c>
      <c r="E1624" t="str">
        <f t="shared" si="258"/>
        <v>지옥 베기</v>
      </c>
      <c r="F1624">
        <f t="shared" si="253"/>
        <v>35</v>
      </c>
      <c r="G1624">
        <f t="shared" si="254"/>
        <v>582500</v>
      </c>
      <c r="H1624" t="str">
        <f t="shared" si="259"/>
        <v>신선 베기</v>
      </c>
      <c r="I1624">
        <f t="shared" si="255"/>
        <v>54</v>
      </c>
      <c r="J1624">
        <f t="shared" si="256"/>
        <v>707.5</v>
      </c>
      <c r="K1624" s="10">
        <v>1620</v>
      </c>
      <c r="L1624" s="10" t="str">
        <f t="shared" si="257"/>
        <v>35,54</v>
      </c>
      <c r="M1624" s="10" t="str">
        <f t="shared" si="252"/>
        <v>5825,7.08</v>
      </c>
    </row>
    <row r="1625" spans="4:13" x14ac:dyDescent="0.3">
      <c r="D1625" s="10">
        <v>1621</v>
      </c>
      <c r="E1625" t="str">
        <f t="shared" si="258"/>
        <v>천상 베기</v>
      </c>
      <c r="F1625">
        <f t="shared" si="253"/>
        <v>36</v>
      </c>
      <c r="G1625">
        <f t="shared" si="254"/>
        <v>296250</v>
      </c>
      <c r="H1625" t="str">
        <f t="shared" si="259"/>
        <v>심연 베기</v>
      </c>
      <c r="I1625">
        <f t="shared" si="255"/>
        <v>50</v>
      </c>
      <c r="J1625">
        <f t="shared" si="256"/>
        <v>8687.5</v>
      </c>
      <c r="K1625" s="10">
        <v>1621</v>
      </c>
      <c r="L1625" s="10" t="str">
        <f t="shared" si="257"/>
        <v>36,50</v>
      </c>
      <c r="M1625" s="10" t="str">
        <f t="shared" si="252"/>
        <v>2962.5,86.88</v>
      </c>
    </row>
    <row r="1626" spans="4:13" x14ac:dyDescent="0.3">
      <c r="D1626" s="10">
        <v>1622</v>
      </c>
      <c r="E1626" t="str">
        <f t="shared" si="258"/>
        <v>귀신 베기</v>
      </c>
      <c r="F1626">
        <f t="shared" si="253"/>
        <v>39</v>
      </c>
      <c r="G1626">
        <f t="shared" si="254"/>
        <v>178750</v>
      </c>
      <c r="H1626" t="str">
        <f t="shared" si="259"/>
        <v>섬광 베기</v>
      </c>
      <c r="I1626">
        <f t="shared" si="255"/>
        <v>47</v>
      </c>
      <c r="J1626">
        <f t="shared" si="256"/>
        <v>29125</v>
      </c>
      <c r="K1626" s="10">
        <v>1622</v>
      </c>
      <c r="L1626" s="10" t="str">
        <f t="shared" si="257"/>
        <v>39,47</v>
      </c>
      <c r="M1626" s="10" t="str">
        <f t="shared" si="252"/>
        <v>1787.5,291.25</v>
      </c>
    </row>
    <row r="1627" spans="4:13" x14ac:dyDescent="0.3">
      <c r="D1627" s="10">
        <v>1623</v>
      </c>
      <c r="E1627" t="str">
        <f t="shared" si="258"/>
        <v>금강 베기</v>
      </c>
      <c r="F1627">
        <f t="shared" si="253"/>
        <v>43</v>
      </c>
      <c r="G1627">
        <f t="shared" si="254"/>
        <v>61250</v>
      </c>
      <c r="H1627" t="str">
        <f t="shared" si="259"/>
        <v>태극 베기</v>
      </c>
      <c r="I1627">
        <f t="shared" si="255"/>
        <v>55</v>
      </c>
      <c r="J1627">
        <f t="shared" si="256"/>
        <v>117.5</v>
      </c>
      <c r="K1627" s="10">
        <v>1623</v>
      </c>
      <c r="L1627" s="10" t="str">
        <f t="shared" si="257"/>
        <v>43,55</v>
      </c>
      <c r="M1627" s="10" t="str">
        <f t="shared" si="252"/>
        <v>612.5,1.18</v>
      </c>
    </row>
    <row r="1628" spans="4:13" x14ac:dyDescent="0.3">
      <c r="D1628" s="10">
        <v>1624</v>
      </c>
      <c r="E1628" t="str">
        <f t="shared" si="258"/>
        <v>귀살 베기</v>
      </c>
      <c r="F1628">
        <f t="shared" si="253"/>
        <v>60</v>
      </c>
      <c r="G1628">
        <f t="shared" si="254"/>
        <v>162.49999999999872</v>
      </c>
      <c r="H1628" t="str">
        <f t="shared" si="259"/>
        <v>신수 베기</v>
      </c>
      <c r="I1628">
        <f t="shared" si="255"/>
        <v>42</v>
      </c>
      <c r="J1628">
        <f t="shared" si="256"/>
        <v>24750</v>
      </c>
      <c r="K1628" s="10">
        <v>1624</v>
      </c>
      <c r="L1628" s="10" t="str">
        <f t="shared" si="257"/>
        <v>60,42</v>
      </c>
      <c r="M1628" s="10" t="str">
        <f t="shared" si="252"/>
        <v>1.63,247.5</v>
      </c>
    </row>
    <row r="1629" spans="4:13" x14ac:dyDescent="0.3">
      <c r="D1629" s="10">
        <v>1625</v>
      </c>
      <c r="E1629" t="str">
        <f t="shared" si="258"/>
        <v>지옥 베기</v>
      </c>
      <c r="F1629">
        <f t="shared" si="253"/>
        <v>35</v>
      </c>
      <c r="G1629">
        <f t="shared" si="254"/>
        <v>583000</v>
      </c>
      <c r="H1629" t="str">
        <f t="shared" si="259"/>
        <v>신선 베기</v>
      </c>
      <c r="I1629">
        <f t="shared" si="255"/>
        <v>54</v>
      </c>
      <c r="J1629">
        <f t="shared" si="256"/>
        <v>708</v>
      </c>
      <c r="K1629" s="10">
        <v>1625</v>
      </c>
      <c r="L1629" s="10" t="str">
        <f t="shared" si="257"/>
        <v>35,54</v>
      </c>
      <c r="M1629" s="10" t="str">
        <f t="shared" si="252"/>
        <v>5830,7.08</v>
      </c>
    </row>
    <row r="1630" spans="4:13" x14ac:dyDescent="0.3">
      <c r="D1630" s="10">
        <v>1626</v>
      </c>
      <c r="E1630" t="str">
        <f t="shared" si="258"/>
        <v>천상 베기</v>
      </c>
      <c r="F1630">
        <f t="shared" si="253"/>
        <v>36</v>
      </c>
      <c r="G1630">
        <f t="shared" si="254"/>
        <v>296500</v>
      </c>
      <c r="H1630" t="str">
        <f t="shared" si="259"/>
        <v>심연 베기</v>
      </c>
      <c r="I1630">
        <f t="shared" si="255"/>
        <v>50</v>
      </c>
      <c r="J1630">
        <f t="shared" si="256"/>
        <v>8695</v>
      </c>
      <c r="K1630" s="10">
        <v>1626</v>
      </c>
      <c r="L1630" s="10" t="str">
        <f t="shared" si="257"/>
        <v>36,50</v>
      </c>
      <c r="M1630" s="10" t="str">
        <f t="shared" si="252"/>
        <v>2965,86.95</v>
      </c>
    </row>
    <row r="1631" spans="4:13" x14ac:dyDescent="0.3">
      <c r="D1631" s="10">
        <v>1627</v>
      </c>
      <c r="E1631" t="str">
        <f t="shared" si="258"/>
        <v>귀신 베기</v>
      </c>
      <c r="F1631">
        <f t="shared" si="253"/>
        <v>39</v>
      </c>
      <c r="G1631">
        <f t="shared" si="254"/>
        <v>178900</v>
      </c>
      <c r="H1631" t="str">
        <f t="shared" si="259"/>
        <v>섬광 베기</v>
      </c>
      <c r="I1631">
        <f t="shared" si="255"/>
        <v>47</v>
      </c>
      <c r="J1631">
        <f t="shared" si="256"/>
        <v>29150</v>
      </c>
      <c r="K1631" s="10">
        <v>1627</v>
      </c>
      <c r="L1631" s="10" t="str">
        <f t="shared" si="257"/>
        <v>39,47</v>
      </c>
      <c r="M1631" s="10" t="str">
        <f t="shared" si="252"/>
        <v>1789,291.5</v>
      </c>
    </row>
    <row r="1632" spans="4:13" x14ac:dyDescent="0.3">
      <c r="D1632" s="10">
        <v>1628</v>
      </c>
      <c r="E1632" t="str">
        <f t="shared" si="258"/>
        <v>금강 베기</v>
      </c>
      <c r="F1632">
        <f t="shared" si="253"/>
        <v>43</v>
      </c>
      <c r="G1632">
        <f t="shared" si="254"/>
        <v>61300</v>
      </c>
      <c r="H1632" t="str">
        <f t="shared" si="259"/>
        <v>태극 베기</v>
      </c>
      <c r="I1632">
        <f t="shared" si="255"/>
        <v>55</v>
      </c>
      <c r="J1632">
        <f t="shared" si="256"/>
        <v>117.6</v>
      </c>
      <c r="K1632" s="10">
        <v>1628</v>
      </c>
      <c r="L1632" s="10" t="str">
        <f t="shared" si="257"/>
        <v>43,55</v>
      </c>
      <c r="M1632" s="10" t="str">
        <f t="shared" si="252"/>
        <v>613,1.18</v>
      </c>
    </row>
    <row r="1633" spans="4:13" x14ac:dyDescent="0.3">
      <c r="D1633" s="10">
        <v>1629</v>
      </c>
      <c r="E1633" t="str">
        <f t="shared" si="258"/>
        <v>귀살 베기</v>
      </c>
      <c r="F1633">
        <f t="shared" si="253"/>
        <v>60</v>
      </c>
      <c r="G1633">
        <f t="shared" si="254"/>
        <v>162.59999999999872</v>
      </c>
      <c r="H1633" t="str">
        <f t="shared" si="259"/>
        <v>흉수 베기</v>
      </c>
      <c r="I1633">
        <f t="shared" si="255"/>
        <v>46</v>
      </c>
      <c r="J1633">
        <f t="shared" si="256"/>
        <v>2430</v>
      </c>
      <c r="K1633" s="10">
        <v>1629</v>
      </c>
      <c r="L1633" s="10" t="str">
        <f t="shared" si="257"/>
        <v>60,46</v>
      </c>
      <c r="M1633" s="10" t="str">
        <f t="shared" si="252"/>
        <v>1.63,24.3</v>
      </c>
    </row>
    <row r="1634" spans="4:13" x14ac:dyDescent="0.3">
      <c r="D1634" s="10">
        <v>1630</v>
      </c>
      <c r="E1634" t="str">
        <f t="shared" si="258"/>
        <v>지옥 베기</v>
      </c>
      <c r="F1634">
        <f t="shared" si="253"/>
        <v>35</v>
      </c>
      <c r="G1634">
        <f t="shared" si="254"/>
        <v>583500</v>
      </c>
      <c r="H1634" t="str">
        <f t="shared" si="259"/>
        <v>신선 베기</v>
      </c>
      <c r="I1634">
        <f t="shared" si="255"/>
        <v>54</v>
      </c>
      <c r="J1634">
        <f t="shared" si="256"/>
        <v>708.5</v>
      </c>
      <c r="K1634" s="10">
        <v>1630</v>
      </c>
      <c r="L1634" s="10" t="str">
        <f t="shared" si="257"/>
        <v>35,54</v>
      </c>
      <c r="M1634" s="10" t="str">
        <f t="shared" si="252"/>
        <v>5835,7.09</v>
      </c>
    </row>
    <row r="1635" spans="4:13" x14ac:dyDescent="0.3">
      <c r="D1635" s="10">
        <v>1631</v>
      </c>
      <c r="E1635" t="str">
        <f t="shared" si="258"/>
        <v>천상 베기</v>
      </c>
      <c r="F1635">
        <f t="shared" si="253"/>
        <v>36</v>
      </c>
      <c r="G1635">
        <f t="shared" si="254"/>
        <v>296750</v>
      </c>
      <c r="H1635" t="str">
        <f t="shared" si="259"/>
        <v>심연 베기</v>
      </c>
      <c r="I1635">
        <f t="shared" si="255"/>
        <v>50</v>
      </c>
      <c r="J1635">
        <f t="shared" si="256"/>
        <v>8702.5</v>
      </c>
      <c r="K1635" s="10">
        <v>1631</v>
      </c>
      <c r="L1635" s="10" t="str">
        <f t="shared" si="257"/>
        <v>36,50</v>
      </c>
      <c r="M1635" s="10" t="str">
        <f t="shared" si="252"/>
        <v>2967.5,87.03</v>
      </c>
    </row>
    <row r="1636" spans="4:13" x14ac:dyDescent="0.3">
      <c r="D1636" s="10">
        <v>1632</v>
      </c>
      <c r="E1636" t="str">
        <f t="shared" si="258"/>
        <v>귀신 베기</v>
      </c>
      <c r="F1636">
        <f t="shared" si="253"/>
        <v>39</v>
      </c>
      <c r="G1636">
        <f t="shared" si="254"/>
        <v>179050</v>
      </c>
      <c r="H1636" t="str">
        <f t="shared" si="259"/>
        <v>섬광 베기</v>
      </c>
      <c r="I1636">
        <f t="shared" si="255"/>
        <v>47</v>
      </c>
      <c r="J1636">
        <f t="shared" si="256"/>
        <v>29175</v>
      </c>
      <c r="K1636" s="10">
        <v>1632</v>
      </c>
      <c r="L1636" s="10" t="str">
        <f t="shared" si="257"/>
        <v>39,47</v>
      </c>
      <c r="M1636" s="10" t="str">
        <f t="shared" si="252"/>
        <v>1790.5,291.75</v>
      </c>
    </row>
    <row r="1637" spans="4:13" x14ac:dyDescent="0.3">
      <c r="D1637" s="10">
        <v>1633</v>
      </c>
      <c r="E1637" t="str">
        <f t="shared" si="258"/>
        <v>금강 베기</v>
      </c>
      <c r="F1637">
        <f t="shared" si="253"/>
        <v>43</v>
      </c>
      <c r="G1637">
        <f t="shared" si="254"/>
        <v>61350</v>
      </c>
      <c r="H1637" t="str">
        <f t="shared" si="259"/>
        <v>태극 베기</v>
      </c>
      <c r="I1637">
        <f t="shared" si="255"/>
        <v>55</v>
      </c>
      <c r="J1637">
        <f t="shared" si="256"/>
        <v>117.7</v>
      </c>
      <c r="K1637" s="10">
        <v>1633</v>
      </c>
      <c r="L1637" s="10" t="str">
        <f t="shared" si="257"/>
        <v>43,55</v>
      </c>
      <c r="M1637" s="10" t="str">
        <f t="shared" si="252"/>
        <v>613.5,1.18</v>
      </c>
    </row>
    <row r="1638" spans="4:13" x14ac:dyDescent="0.3">
      <c r="D1638" s="10">
        <v>1634</v>
      </c>
      <c r="E1638" t="str">
        <f t="shared" si="258"/>
        <v>귀살 베기</v>
      </c>
      <c r="F1638">
        <f t="shared" si="253"/>
        <v>60</v>
      </c>
      <c r="G1638">
        <f t="shared" si="254"/>
        <v>162.69999999999871</v>
      </c>
      <c r="H1638" t="str">
        <f t="shared" si="259"/>
        <v>천구 베기</v>
      </c>
      <c r="I1638">
        <f t="shared" si="255"/>
        <v>61</v>
      </c>
      <c r="J1638">
        <f t="shared" si="256"/>
        <v>106.5</v>
      </c>
      <c r="K1638" s="10">
        <v>1634</v>
      </c>
      <c r="L1638" s="10" t="str">
        <f t="shared" si="257"/>
        <v>60,61</v>
      </c>
      <c r="M1638" s="10" t="str">
        <f t="shared" si="252"/>
        <v>1.63,1.07</v>
      </c>
    </row>
    <row r="1639" spans="4:13" x14ac:dyDescent="0.3">
      <c r="D1639" s="10">
        <v>1635</v>
      </c>
      <c r="E1639" t="str">
        <f t="shared" si="258"/>
        <v>지옥 베기</v>
      </c>
      <c r="F1639">
        <f t="shared" si="253"/>
        <v>35</v>
      </c>
      <c r="G1639">
        <f t="shared" si="254"/>
        <v>584000</v>
      </c>
      <c r="H1639" t="str">
        <f t="shared" si="259"/>
        <v>신선 베기</v>
      </c>
      <c r="I1639">
        <f t="shared" si="255"/>
        <v>54</v>
      </c>
      <c r="J1639">
        <f t="shared" si="256"/>
        <v>709</v>
      </c>
      <c r="K1639" s="10">
        <v>1635</v>
      </c>
      <c r="L1639" s="10" t="str">
        <f t="shared" si="257"/>
        <v>35,54</v>
      </c>
      <c r="M1639" s="10" t="str">
        <f t="shared" si="252"/>
        <v>5840,7.09</v>
      </c>
    </row>
    <row r="1640" spans="4:13" x14ac:dyDescent="0.3">
      <c r="D1640" s="10">
        <v>1636</v>
      </c>
      <c r="E1640" t="str">
        <f t="shared" si="258"/>
        <v>천상 베기</v>
      </c>
      <c r="F1640">
        <f t="shared" si="253"/>
        <v>36</v>
      </c>
      <c r="G1640">
        <f t="shared" si="254"/>
        <v>297000</v>
      </c>
      <c r="H1640" t="str">
        <f t="shared" si="259"/>
        <v>심연 베기</v>
      </c>
      <c r="I1640">
        <f t="shared" si="255"/>
        <v>50</v>
      </c>
      <c r="J1640">
        <f t="shared" si="256"/>
        <v>8710</v>
      </c>
      <c r="K1640" s="10">
        <v>1636</v>
      </c>
      <c r="L1640" s="10" t="str">
        <f t="shared" si="257"/>
        <v>36,50</v>
      </c>
      <c r="M1640" s="10" t="str">
        <f t="shared" si="252"/>
        <v>2970,87.1</v>
      </c>
    </row>
    <row r="1641" spans="4:13" x14ac:dyDescent="0.3">
      <c r="D1641" s="10">
        <v>1637</v>
      </c>
      <c r="E1641" t="str">
        <f t="shared" si="258"/>
        <v>귀신 베기</v>
      </c>
      <c r="F1641">
        <f t="shared" si="253"/>
        <v>39</v>
      </c>
      <c r="G1641">
        <f t="shared" si="254"/>
        <v>179200</v>
      </c>
      <c r="H1641" t="str">
        <f t="shared" si="259"/>
        <v>섬광 베기</v>
      </c>
      <c r="I1641">
        <f t="shared" si="255"/>
        <v>47</v>
      </c>
      <c r="J1641">
        <f t="shared" si="256"/>
        <v>29200</v>
      </c>
      <c r="K1641" s="10">
        <v>1637</v>
      </c>
      <c r="L1641" s="10" t="str">
        <f t="shared" si="257"/>
        <v>39,47</v>
      </c>
      <c r="M1641" s="10" t="str">
        <f t="shared" si="252"/>
        <v>1792,292</v>
      </c>
    </row>
    <row r="1642" spans="4:13" x14ac:dyDescent="0.3">
      <c r="D1642" s="10">
        <v>1638</v>
      </c>
      <c r="E1642" t="str">
        <f t="shared" si="258"/>
        <v>금강 베기</v>
      </c>
      <c r="F1642">
        <f t="shared" si="253"/>
        <v>43</v>
      </c>
      <c r="G1642">
        <f t="shared" si="254"/>
        <v>61400</v>
      </c>
      <c r="H1642" t="str">
        <f t="shared" si="259"/>
        <v>태극 베기</v>
      </c>
      <c r="I1642">
        <f t="shared" si="255"/>
        <v>55</v>
      </c>
      <c r="J1642">
        <f t="shared" si="256"/>
        <v>117.8</v>
      </c>
      <c r="K1642" s="10">
        <v>1638</v>
      </c>
      <c r="L1642" s="10" t="str">
        <f t="shared" si="257"/>
        <v>43,55</v>
      </c>
      <c r="M1642" s="10" t="str">
        <f t="shared" si="252"/>
        <v>614,1.18</v>
      </c>
    </row>
    <row r="1643" spans="4:13" x14ac:dyDescent="0.3">
      <c r="D1643" s="10">
        <v>1639</v>
      </c>
      <c r="E1643" t="str">
        <f t="shared" si="258"/>
        <v>귀살 베기</v>
      </c>
      <c r="F1643">
        <f t="shared" si="253"/>
        <v>60</v>
      </c>
      <c r="G1643">
        <f t="shared" si="254"/>
        <v>162.7999999999987</v>
      </c>
      <c r="H1643" t="str">
        <f t="shared" si="259"/>
        <v>신수 베기</v>
      </c>
      <c r="I1643">
        <f t="shared" si="255"/>
        <v>42</v>
      </c>
      <c r="J1643">
        <f t="shared" si="256"/>
        <v>24800</v>
      </c>
      <c r="K1643" s="10">
        <v>1639</v>
      </c>
      <c r="L1643" s="10" t="str">
        <f t="shared" si="257"/>
        <v>60,42</v>
      </c>
      <c r="M1643" s="10" t="str">
        <f t="shared" ref="M1643:M1705" si="260">IF(H1643=0,ROUNDUP(G1643/100,2)&amp;","&amp;0,ROUNDUP(G1643/100,2)&amp;","&amp;ROUNDUP(J1643/100,2))</f>
        <v>1.63,248</v>
      </c>
    </row>
    <row r="1644" spans="4:13" x14ac:dyDescent="0.3">
      <c r="D1644" s="10">
        <v>1640</v>
      </c>
      <c r="E1644" t="str">
        <f t="shared" si="258"/>
        <v>지옥 베기</v>
      </c>
      <c r="F1644">
        <f t="shared" si="253"/>
        <v>35</v>
      </c>
      <c r="G1644">
        <f t="shared" si="254"/>
        <v>584500</v>
      </c>
      <c r="H1644" t="str">
        <f t="shared" si="259"/>
        <v>신선 베기</v>
      </c>
      <c r="I1644">
        <f t="shared" si="255"/>
        <v>54</v>
      </c>
      <c r="J1644">
        <f t="shared" si="256"/>
        <v>709.5</v>
      </c>
      <c r="K1644" s="10">
        <v>1640</v>
      </c>
      <c r="L1644" s="10" t="str">
        <f t="shared" si="257"/>
        <v>35,54</v>
      </c>
      <c r="M1644" s="10" t="str">
        <f t="shared" si="260"/>
        <v>5845,7.1</v>
      </c>
    </row>
    <row r="1645" spans="4:13" x14ac:dyDescent="0.3">
      <c r="D1645" s="10">
        <v>1641</v>
      </c>
      <c r="E1645" t="str">
        <f t="shared" si="258"/>
        <v>천상 베기</v>
      </c>
      <c r="F1645">
        <f t="shared" si="253"/>
        <v>36</v>
      </c>
      <c r="G1645">
        <f t="shared" si="254"/>
        <v>297250</v>
      </c>
      <c r="H1645" t="str">
        <f t="shared" si="259"/>
        <v>심연 베기</v>
      </c>
      <c r="I1645">
        <f t="shared" si="255"/>
        <v>50</v>
      </c>
      <c r="J1645">
        <f t="shared" si="256"/>
        <v>8717.5</v>
      </c>
      <c r="K1645" s="10">
        <v>1641</v>
      </c>
      <c r="L1645" s="10" t="str">
        <f t="shared" si="257"/>
        <v>36,50</v>
      </c>
      <c r="M1645" s="10" t="str">
        <f t="shared" si="260"/>
        <v>2972.5,87.18</v>
      </c>
    </row>
    <row r="1646" spans="4:13" x14ac:dyDescent="0.3">
      <c r="D1646" s="10">
        <v>1642</v>
      </c>
      <c r="E1646" t="str">
        <f t="shared" si="258"/>
        <v>귀신 베기</v>
      </c>
      <c r="F1646">
        <f t="shared" si="253"/>
        <v>39</v>
      </c>
      <c r="G1646">
        <f t="shared" si="254"/>
        <v>179350</v>
      </c>
      <c r="H1646" t="str">
        <f t="shared" si="259"/>
        <v>섬광 베기</v>
      </c>
      <c r="I1646">
        <f t="shared" si="255"/>
        <v>47</v>
      </c>
      <c r="J1646">
        <f t="shared" si="256"/>
        <v>29225</v>
      </c>
      <c r="K1646" s="10">
        <v>1642</v>
      </c>
      <c r="L1646" s="10" t="str">
        <f t="shared" si="257"/>
        <v>39,47</v>
      </c>
      <c r="M1646" s="10" t="str">
        <f t="shared" si="260"/>
        <v>1793.5,292.25</v>
      </c>
    </row>
    <row r="1647" spans="4:13" x14ac:dyDescent="0.3">
      <c r="D1647" s="10">
        <v>1643</v>
      </c>
      <c r="E1647" t="str">
        <f t="shared" si="258"/>
        <v>금강 베기</v>
      </c>
      <c r="F1647">
        <f t="shared" ref="F1647:F1705" si="261">VLOOKUP(E1647,$Q:$R,2,FALSE)</f>
        <v>43</v>
      </c>
      <c r="G1647">
        <f t="shared" ref="G1647:G1705" si="262">G1642+VLOOKUP(E1647,$T$20:$U$31,2,FALSE)</f>
        <v>61450</v>
      </c>
      <c r="H1647" t="str">
        <f t="shared" si="259"/>
        <v>태극 베기</v>
      </c>
      <c r="I1647">
        <f t="shared" ref="I1647:I1705" si="263">VLOOKUP(H1647,$Q:$R,2,FALSE)</f>
        <v>55</v>
      </c>
      <c r="J1647">
        <f t="shared" ref="J1647:J1705" si="264">ROUNDUP(IF(I1647=42,J1632+$U$23,IF(I1647=46,J1632+$U$24,IF(I1647=61,J1632+$U$30,J1642+VLOOKUP(H1647,$T$20:$U$31,2,FALSE)))),2)</f>
        <v>117.9</v>
      </c>
      <c r="K1647" s="10">
        <v>1643</v>
      </c>
      <c r="L1647" s="10" t="str">
        <f t="shared" ref="L1647:L1705" si="265">IF(H1647=0,F1647&amp;",-1",F1647&amp;","&amp;I1647)</f>
        <v>43,55</v>
      </c>
      <c r="M1647" s="10" t="str">
        <f t="shared" si="260"/>
        <v>614.5,1.18</v>
      </c>
    </row>
    <row r="1648" spans="4:13" x14ac:dyDescent="0.3">
      <c r="D1648" s="10">
        <v>1644</v>
      </c>
      <c r="E1648" t="str">
        <f t="shared" si="258"/>
        <v>귀살 베기</v>
      </c>
      <c r="F1648">
        <f t="shared" si="261"/>
        <v>60</v>
      </c>
      <c r="G1648">
        <f t="shared" si="262"/>
        <v>162.8999999999987</v>
      </c>
      <c r="H1648" t="str">
        <f t="shared" si="259"/>
        <v>흉수 베기</v>
      </c>
      <c r="I1648">
        <f t="shared" si="263"/>
        <v>46</v>
      </c>
      <c r="J1648">
        <f t="shared" si="264"/>
        <v>2435</v>
      </c>
      <c r="K1648" s="10">
        <v>1644</v>
      </c>
      <c r="L1648" s="10" t="str">
        <f t="shared" si="265"/>
        <v>60,46</v>
      </c>
      <c r="M1648" s="10" t="str">
        <f t="shared" si="260"/>
        <v>1.63,24.35</v>
      </c>
    </row>
    <row r="1649" spans="4:13" x14ac:dyDescent="0.3">
      <c r="D1649" s="10">
        <v>1645</v>
      </c>
      <c r="E1649" t="str">
        <f t="shared" si="258"/>
        <v>지옥 베기</v>
      </c>
      <c r="F1649">
        <f t="shared" si="261"/>
        <v>35</v>
      </c>
      <c r="G1649">
        <f t="shared" si="262"/>
        <v>585000</v>
      </c>
      <c r="H1649" t="str">
        <f t="shared" si="259"/>
        <v>신선 베기</v>
      </c>
      <c r="I1649">
        <f t="shared" si="263"/>
        <v>54</v>
      </c>
      <c r="J1649">
        <f t="shared" si="264"/>
        <v>710</v>
      </c>
      <c r="K1649" s="10">
        <v>1645</v>
      </c>
      <c r="L1649" s="10" t="str">
        <f t="shared" si="265"/>
        <v>35,54</v>
      </c>
      <c r="M1649" s="10" t="str">
        <f t="shared" si="260"/>
        <v>5850,7.1</v>
      </c>
    </row>
    <row r="1650" spans="4:13" x14ac:dyDescent="0.3">
      <c r="D1650" s="10">
        <v>1646</v>
      </c>
      <c r="E1650" t="str">
        <f t="shared" si="258"/>
        <v>천상 베기</v>
      </c>
      <c r="F1650">
        <f t="shared" si="261"/>
        <v>36</v>
      </c>
      <c r="G1650">
        <f t="shared" si="262"/>
        <v>297500</v>
      </c>
      <c r="H1650" t="str">
        <f t="shared" si="259"/>
        <v>심연 베기</v>
      </c>
      <c r="I1650">
        <f t="shared" si="263"/>
        <v>50</v>
      </c>
      <c r="J1650">
        <f t="shared" si="264"/>
        <v>8725</v>
      </c>
      <c r="K1650" s="10">
        <v>1646</v>
      </c>
      <c r="L1650" s="10" t="str">
        <f t="shared" si="265"/>
        <v>36,50</v>
      </c>
      <c r="M1650" s="10" t="str">
        <f t="shared" si="260"/>
        <v>2975,87.25</v>
      </c>
    </row>
    <row r="1651" spans="4:13" x14ac:dyDescent="0.3">
      <c r="D1651" s="10">
        <v>1647</v>
      </c>
      <c r="E1651" t="str">
        <f t="shared" si="258"/>
        <v>귀신 베기</v>
      </c>
      <c r="F1651">
        <f t="shared" si="261"/>
        <v>39</v>
      </c>
      <c r="G1651">
        <f t="shared" si="262"/>
        <v>179500</v>
      </c>
      <c r="H1651" t="str">
        <f t="shared" si="259"/>
        <v>섬광 베기</v>
      </c>
      <c r="I1651">
        <f t="shared" si="263"/>
        <v>47</v>
      </c>
      <c r="J1651">
        <f t="shared" si="264"/>
        <v>29250</v>
      </c>
      <c r="K1651" s="10">
        <v>1647</v>
      </c>
      <c r="L1651" s="10" t="str">
        <f t="shared" si="265"/>
        <v>39,47</v>
      </c>
      <c r="M1651" s="10" t="str">
        <f t="shared" si="260"/>
        <v>1795,292.5</v>
      </c>
    </row>
    <row r="1652" spans="4:13" x14ac:dyDescent="0.3">
      <c r="D1652" s="10">
        <v>1648</v>
      </c>
      <c r="E1652" t="str">
        <f t="shared" si="258"/>
        <v>금강 베기</v>
      </c>
      <c r="F1652">
        <f t="shared" si="261"/>
        <v>43</v>
      </c>
      <c r="G1652">
        <f t="shared" si="262"/>
        <v>61500</v>
      </c>
      <c r="H1652" t="str">
        <f t="shared" si="259"/>
        <v>태극 베기</v>
      </c>
      <c r="I1652">
        <f t="shared" si="263"/>
        <v>55</v>
      </c>
      <c r="J1652">
        <f t="shared" si="264"/>
        <v>118</v>
      </c>
      <c r="K1652" s="10">
        <v>1648</v>
      </c>
      <c r="L1652" s="10" t="str">
        <f t="shared" si="265"/>
        <v>43,55</v>
      </c>
      <c r="M1652" s="10" t="str">
        <f t="shared" si="260"/>
        <v>615,1.18</v>
      </c>
    </row>
    <row r="1653" spans="4:13" x14ac:dyDescent="0.3">
      <c r="D1653" s="10">
        <v>1649</v>
      </c>
      <c r="E1653" t="str">
        <f t="shared" si="258"/>
        <v>귀살 베기</v>
      </c>
      <c r="F1653">
        <f t="shared" si="261"/>
        <v>60</v>
      </c>
      <c r="G1653">
        <f t="shared" si="262"/>
        <v>162.99999999999869</v>
      </c>
      <c r="H1653" t="str">
        <f t="shared" si="259"/>
        <v>천구 베기</v>
      </c>
      <c r="I1653">
        <f t="shared" si="263"/>
        <v>61</v>
      </c>
      <c r="J1653">
        <f t="shared" si="264"/>
        <v>106.75</v>
      </c>
      <c r="K1653" s="10">
        <v>1649</v>
      </c>
      <c r="L1653" s="10" t="str">
        <f t="shared" si="265"/>
        <v>60,61</v>
      </c>
      <c r="M1653" s="10" t="str">
        <f t="shared" si="260"/>
        <v>1.63,1.07</v>
      </c>
    </row>
    <row r="1654" spans="4:13" x14ac:dyDescent="0.3">
      <c r="D1654" s="10">
        <v>1650</v>
      </c>
      <c r="E1654" t="str">
        <f t="shared" si="258"/>
        <v>지옥 베기</v>
      </c>
      <c r="F1654">
        <f t="shared" si="261"/>
        <v>35</v>
      </c>
      <c r="G1654">
        <f t="shared" si="262"/>
        <v>585500</v>
      </c>
      <c r="H1654" t="str">
        <f t="shared" si="259"/>
        <v>신선 베기</v>
      </c>
      <c r="I1654">
        <f t="shared" si="263"/>
        <v>54</v>
      </c>
      <c r="J1654">
        <f t="shared" si="264"/>
        <v>710.5</v>
      </c>
      <c r="K1654" s="10">
        <v>1650</v>
      </c>
      <c r="L1654" s="10" t="str">
        <f t="shared" si="265"/>
        <v>35,54</v>
      </c>
      <c r="M1654" s="10" t="str">
        <f t="shared" si="260"/>
        <v>5855,7.11</v>
      </c>
    </row>
    <row r="1655" spans="4:13" x14ac:dyDescent="0.3">
      <c r="D1655" s="10">
        <v>1651</v>
      </c>
      <c r="E1655" t="str">
        <f t="shared" ref="E1655:E1718" si="266">E1650</f>
        <v>천상 베기</v>
      </c>
      <c r="F1655">
        <f t="shared" si="261"/>
        <v>36</v>
      </c>
      <c r="G1655">
        <f t="shared" si="262"/>
        <v>297750</v>
      </c>
      <c r="H1655" t="str">
        <f t="shared" si="259"/>
        <v>심연 베기</v>
      </c>
      <c r="I1655">
        <f t="shared" si="263"/>
        <v>50</v>
      </c>
      <c r="J1655">
        <f t="shared" si="264"/>
        <v>8732.5</v>
      </c>
      <c r="K1655" s="10">
        <v>1651</v>
      </c>
      <c r="L1655" s="10" t="str">
        <f t="shared" si="265"/>
        <v>36,50</v>
      </c>
      <c r="M1655" s="10" t="str">
        <f t="shared" si="260"/>
        <v>2977.5,87.33</v>
      </c>
    </row>
    <row r="1656" spans="4:13" x14ac:dyDescent="0.3">
      <c r="D1656" s="10">
        <v>1652</v>
      </c>
      <c r="E1656" t="str">
        <f t="shared" si="266"/>
        <v>귀신 베기</v>
      </c>
      <c r="F1656">
        <f t="shared" si="261"/>
        <v>39</v>
      </c>
      <c r="G1656">
        <f t="shared" si="262"/>
        <v>179650</v>
      </c>
      <c r="H1656" t="str">
        <f t="shared" si="259"/>
        <v>섬광 베기</v>
      </c>
      <c r="I1656">
        <f t="shared" si="263"/>
        <v>47</v>
      </c>
      <c r="J1656">
        <f t="shared" si="264"/>
        <v>29275</v>
      </c>
      <c r="K1656" s="10">
        <v>1652</v>
      </c>
      <c r="L1656" s="10" t="str">
        <f t="shared" si="265"/>
        <v>39,47</v>
      </c>
      <c r="M1656" s="10" t="str">
        <f t="shared" si="260"/>
        <v>1796.5,292.75</v>
      </c>
    </row>
    <row r="1657" spans="4:13" x14ac:dyDescent="0.3">
      <c r="D1657" s="10">
        <v>1653</v>
      </c>
      <c r="E1657" t="str">
        <f t="shared" si="266"/>
        <v>금강 베기</v>
      </c>
      <c r="F1657">
        <f t="shared" si="261"/>
        <v>43</v>
      </c>
      <c r="G1657">
        <f t="shared" si="262"/>
        <v>61550</v>
      </c>
      <c r="H1657" t="str">
        <f t="shared" si="259"/>
        <v>태극 베기</v>
      </c>
      <c r="I1657">
        <f t="shared" si="263"/>
        <v>55</v>
      </c>
      <c r="J1657">
        <f t="shared" si="264"/>
        <v>118.1</v>
      </c>
      <c r="K1657" s="10">
        <v>1653</v>
      </c>
      <c r="L1657" s="10" t="str">
        <f t="shared" si="265"/>
        <v>43,55</v>
      </c>
      <c r="M1657" s="10" t="str">
        <f t="shared" si="260"/>
        <v>615.5,1.19</v>
      </c>
    </row>
    <row r="1658" spans="4:13" x14ac:dyDescent="0.3">
      <c r="D1658" s="10">
        <v>1654</v>
      </c>
      <c r="E1658" t="str">
        <f t="shared" si="266"/>
        <v>귀살 베기</v>
      </c>
      <c r="F1658">
        <f t="shared" si="261"/>
        <v>60</v>
      </c>
      <c r="G1658">
        <f t="shared" si="262"/>
        <v>163.09999999999869</v>
      </c>
      <c r="H1658" t="str">
        <f t="shared" si="259"/>
        <v>신수 베기</v>
      </c>
      <c r="I1658">
        <f t="shared" si="263"/>
        <v>42</v>
      </c>
      <c r="J1658">
        <f t="shared" si="264"/>
        <v>24850</v>
      </c>
      <c r="K1658" s="10">
        <v>1654</v>
      </c>
      <c r="L1658" s="10" t="str">
        <f t="shared" si="265"/>
        <v>60,42</v>
      </c>
      <c r="M1658" s="10" t="str">
        <f t="shared" si="260"/>
        <v>1.64,248.5</v>
      </c>
    </row>
    <row r="1659" spans="4:13" x14ac:dyDescent="0.3">
      <c r="D1659" s="10">
        <v>1655</v>
      </c>
      <c r="E1659" t="str">
        <f t="shared" si="266"/>
        <v>지옥 베기</v>
      </c>
      <c r="F1659">
        <f t="shared" si="261"/>
        <v>35</v>
      </c>
      <c r="G1659">
        <f t="shared" si="262"/>
        <v>586000</v>
      </c>
      <c r="H1659" t="str">
        <f t="shared" si="259"/>
        <v>신선 베기</v>
      </c>
      <c r="I1659">
        <f t="shared" si="263"/>
        <v>54</v>
      </c>
      <c r="J1659">
        <f t="shared" si="264"/>
        <v>711</v>
      </c>
      <c r="K1659" s="10">
        <v>1655</v>
      </c>
      <c r="L1659" s="10" t="str">
        <f t="shared" si="265"/>
        <v>35,54</v>
      </c>
      <c r="M1659" s="10" t="str">
        <f t="shared" si="260"/>
        <v>5860,7.11</v>
      </c>
    </row>
    <row r="1660" spans="4:13" x14ac:dyDescent="0.3">
      <c r="D1660" s="10">
        <v>1656</v>
      </c>
      <c r="E1660" t="str">
        <f t="shared" si="266"/>
        <v>천상 베기</v>
      </c>
      <c r="F1660">
        <f t="shared" si="261"/>
        <v>36</v>
      </c>
      <c r="G1660">
        <f t="shared" si="262"/>
        <v>298000</v>
      </c>
      <c r="H1660" t="str">
        <f t="shared" si="259"/>
        <v>심연 베기</v>
      </c>
      <c r="I1660">
        <f t="shared" si="263"/>
        <v>50</v>
      </c>
      <c r="J1660">
        <f t="shared" si="264"/>
        <v>8740</v>
      </c>
      <c r="K1660" s="10">
        <v>1656</v>
      </c>
      <c r="L1660" s="10" t="str">
        <f t="shared" si="265"/>
        <v>36,50</v>
      </c>
      <c r="M1660" s="10" t="str">
        <f t="shared" si="260"/>
        <v>2980,87.4</v>
      </c>
    </row>
    <row r="1661" spans="4:13" x14ac:dyDescent="0.3">
      <c r="D1661" s="10">
        <v>1657</v>
      </c>
      <c r="E1661" t="str">
        <f t="shared" si="266"/>
        <v>귀신 베기</v>
      </c>
      <c r="F1661">
        <f t="shared" si="261"/>
        <v>39</v>
      </c>
      <c r="G1661">
        <f t="shared" si="262"/>
        <v>179800</v>
      </c>
      <c r="H1661" t="str">
        <f t="shared" si="259"/>
        <v>섬광 베기</v>
      </c>
      <c r="I1661">
        <f t="shared" si="263"/>
        <v>47</v>
      </c>
      <c r="J1661">
        <f t="shared" si="264"/>
        <v>29300</v>
      </c>
      <c r="K1661" s="10">
        <v>1657</v>
      </c>
      <c r="L1661" s="10" t="str">
        <f t="shared" si="265"/>
        <v>39,47</v>
      </c>
      <c r="M1661" s="10" t="str">
        <f t="shared" si="260"/>
        <v>1798,293</v>
      </c>
    </row>
    <row r="1662" spans="4:13" x14ac:dyDescent="0.3">
      <c r="D1662" s="10">
        <v>1658</v>
      </c>
      <c r="E1662" t="str">
        <f t="shared" si="266"/>
        <v>금강 베기</v>
      </c>
      <c r="F1662">
        <f t="shared" si="261"/>
        <v>43</v>
      </c>
      <c r="G1662">
        <f t="shared" si="262"/>
        <v>61600</v>
      </c>
      <c r="H1662" t="str">
        <f t="shared" si="259"/>
        <v>태극 베기</v>
      </c>
      <c r="I1662">
        <f t="shared" si="263"/>
        <v>55</v>
      </c>
      <c r="J1662">
        <f t="shared" si="264"/>
        <v>118.2</v>
      </c>
      <c r="K1662" s="10">
        <v>1658</v>
      </c>
      <c r="L1662" s="10" t="str">
        <f t="shared" si="265"/>
        <v>43,55</v>
      </c>
      <c r="M1662" s="10" t="str">
        <f t="shared" si="260"/>
        <v>616,1.19</v>
      </c>
    </row>
    <row r="1663" spans="4:13" x14ac:dyDescent="0.3">
      <c r="D1663" s="10">
        <v>1659</v>
      </c>
      <c r="E1663" t="str">
        <f t="shared" si="266"/>
        <v>귀살 베기</v>
      </c>
      <c r="F1663">
        <f t="shared" si="261"/>
        <v>60</v>
      </c>
      <c r="G1663">
        <f t="shared" si="262"/>
        <v>163.19999999999868</v>
      </c>
      <c r="H1663" t="str">
        <f t="shared" si="259"/>
        <v>흉수 베기</v>
      </c>
      <c r="I1663">
        <f t="shared" si="263"/>
        <v>46</v>
      </c>
      <c r="J1663">
        <f t="shared" si="264"/>
        <v>2440</v>
      </c>
      <c r="K1663" s="10">
        <v>1659</v>
      </c>
      <c r="L1663" s="10" t="str">
        <f t="shared" si="265"/>
        <v>60,46</v>
      </c>
      <c r="M1663" s="10" t="str">
        <f t="shared" si="260"/>
        <v>1.64,24.4</v>
      </c>
    </row>
    <row r="1664" spans="4:13" x14ac:dyDescent="0.3">
      <c r="D1664" s="10">
        <v>1660</v>
      </c>
      <c r="E1664" t="str">
        <f t="shared" si="266"/>
        <v>지옥 베기</v>
      </c>
      <c r="F1664">
        <f t="shared" si="261"/>
        <v>35</v>
      </c>
      <c r="G1664">
        <f t="shared" si="262"/>
        <v>586500</v>
      </c>
      <c r="H1664" t="str">
        <f t="shared" si="259"/>
        <v>신선 베기</v>
      </c>
      <c r="I1664">
        <f t="shared" si="263"/>
        <v>54</v>
      </c>
      <c r="J1664">
        <f t="shared" si="264"/>
        <v>711.5</v>
      </c>
      <c r="K1664" s="10">
        <v>1660</v>
      </c>
      <c r="L1664" s="10" t="str">
        <f t="shared" si="265"/>
        <v>35,54</v>
      </c>
      <c r="M1664" s="10" t="str">
        <f t="shared" si="260"/>
        <v>5865,7.12</v>
      </c>
    </row>
    <row r="1665" spans="4:13" x14ac:dyDescent="0.3">
      <c r="D1665" s="10">
        <v>1661</v>
      </c>
      <c r="E1665" t="str">
        <f t="shared" si="266"/>
        <v>천상 베기</v>
      </c>
      <c r="F1665">
        <f t="shared" si="261"/>
        <v>36</v>
      </c>
      <c r="G1665">
        <f t="shared" si="262"/>
        <v>298250</v>
      </c>
      <c r="H1665" t="str">
        <f t="shared" ref="H1665:H1728" si="267">H1650</f>
        <v>심연 베기</v>
      </c>
      <c r="I1665">
        <f t="shared" si="263"/>
        <v>50</v>
      </c>
      <c r="J1665">
        <f t="shared" si="264"/>
        <v>8747.5</v>
      </c>
      <c r="K1665" s="10">
        <v>1661</v>
      </c>
      <c r="L1665" s="10" t="str">
        <f t="shared" si="265"/>
        <v>36,50</v>
      </c>
      <c r="M1665" s="10" t="str">
        <f t="shared" si="260"/>
        <v>2982.5,87.48</v>
      </c>
    </row>
    <row r="1666" spans="4:13" x14ac:dyDescent="0.3">
      <c r="D1666" s="10">
        <v>1662</v>
      </c>
      <c r="E1666" t="str">
        <f t="shared" si="266"/>
        <v>귀신 베기</v>
      </c>
      <c r="F1666">
        <f t="shared" si="261"/>
        <v>39</v>
      </c>
      <c r="G1666">
        <f t="shared" si="262"/>
        <v>179950</v>
      </c>
      <c r="H1666" t="str">
        <f t="shared" si="267"/>
        <v>섬광 베기</v>
      </c>
      <c r="I1666">
        <f t="shared" si="263"/>
        <v>47</v>
      </c>
      <c r="J1666">
        <f t="shared" si="264"/>
        <v>29325</v>
      </c>
      <c r="K1666" s="10">
        <v>1662</v>
      </c>
      <c r="L1666" s="10" t="str">
        <f t="shared" si="265"/>
        <v>39,47</v>
      </c>
      <c r="M1666" s="10" t="str">
        <f t="shared" si="260"/>
        <v>1799.5,293.25</v>
      </c>
    </row>
    <row r="1667" spans="4:13" x14ac:dyDescent="0.3">
      <c r="D1667" s="10">
        <v>1663</v>
      </c>
      <c r="E1667" t="str">
        <f t="shared" si="266"/>
        <v>금강 베기</v>
      </c>
      <c r="F1667">
        <f t="shared" si="261"/>
        <v>43</v>
      </c>
      <c r="G1667">
        <f t="shared" si="262"/>
        <v>61650</v>
      </c>
      <c r="H1667" t="str">
        <f t="shared" si="267"/>
        <v>태극 베기</v>
      </c>
      <c r="I1667">
        <f t="shared" si="263"/>
        <v>55</v>
      </c>
      <c r="J1667">
        <f t="shared" si="264"/>
        <v>118.3</v>
      </c>
      <c r="K1667" s="10">
        <v>1663</v>
      </c>
      <c r="L1667" s="10" t="str">
        <f t="shared" si="265"/>
        <v>43,55</v>
      </c>
      <c r="M1667" s="10" t="str">
        <f t="shared" si="260"/>
        <v>616.5,1.19</v>
      </c>
    </row>
    <row r="1668" spans="4:13" x14ac:dyDescent="0.3">
      <c r="D1668" s="10">
        <v>1664</v>
      </c>
      <c r="E1668" t="str">
        <f t="shared" si="266"/>
        <v>귀살 베기</v>
      </c>
      <c r="F1668">
        <f t="shared" si="261"/>
        <v>60</v>
      </c>
      <c r="G1668">
        <f t="shared" si="262"/>
        <v>163.29999999999868</v>
      </c>
      <c r="H1668" t="str">
        <f t="shared" si="267"/>
        <v>천구 베기</v>
      </c>
      <c r="I1668">
        <f t="shared" si="263"/>
        <v>61</v>
      </c>
      <c r="J1668">
        <f t="shared" si="264"/>
        <v>107</v>
      </c>
      <c r="K1668" s="10">
        <v>1664</v>
      </c>
      <c r="L1668" s="10" t="str">
        <f t="shared" si="265"/>
        <v>60,61</v>
      </c>
      <c r="M1668" s="10" t="str">
        <f t="shared" si="260"/>
        <v>1.64,1.07</v>
      </c>
    </row>
    <row r="1669" spans="4:13" x14ac:dyDescent="0.3">
      <c r="D1669" s="10">
        <v>1665</v>
      </c>
      <c r="E1669" t="str">
        <f t="shared" si="266"/>
        <v>지옥 베기</v>
      </c>
      <c r="F1669">
        <f t="shared" si="261"/>
        <v>35</v>
      </c>
      <c r="G1669">
        <f t="shared" si="262"/>
        <v>587000</v>
      </c>
      <c r="H1669" t="str">
        <f t="shared" si="267"/>
        <v>신선 베기</v>
      </c>
      <c r="I1669">
        <f t="shared" si="263"/>
        <v>54</v>
      </c>
      <c r="J1669">
        <f t="shared" si="264"/>
        <v>712</v>
      </c>
      <c r="K1669" s="10">
        <v>1665</v>
      </c>
      <c r="L1669" s="10" t="str">
        <f t="shared" si="265"/>
        <v>35,54</v>
      </c>
      <c r="M1669" s="10" t="str">
        <f t="shared" si="260"/>
        <v>5870,7.12</v>
      </c>
    </row>
    <row r="1670" spans="4:13" x14ac:dyDescent="0.3">
      <c r="D1670" s="10">
        <v>1666</v>
      </c>
      <c r="E1670" t="str">
        <f t="shared" si="266"/>
        <v>천상 베기</v>
      </c>
      <c r="F1670">
        <f t="shared" si="261"/>
        <v>36</v>
      </c>
      <c r="G1670">
        <f t="shared" si="262"/>
        <v>298500</v>
      </c>
      <c r="H1670" t="str">
        <f t="shared" si="267"/>
        <v>심연 베기</v>
      </c>
      <c r="I1670">
        <f t="shared" si="263"/>
        <v>50</v>
      </c>
      <c r="J1670">
        <f t="shared" si="264"/>
        <v>8755</v>
      </c>
      <c r="K1670" s="10">
        <v>1666</v>
      </c>
      <c r="L1670" s="10" t="str">
        <f t="shared" si="265"/>
        <v>36,50</v>
      </c>
      <c r="M1670" s="10" t="str">
        <f t="shared" si="260"/>
        <v>2985,87.55</v>
      </c>
    </row>
    <row r="1671" spans="4:13" x14ac:dyDescent="0.3">
      <c r="D1671" s="10">
        <v>1667</v>
      </c>
      <c r="E1671" t="str">
        <f t="shared" si="266"/>
        <v>귀신 베기</v>
      </c>
      <c r="F1671">
        <f t="shared" si="261"/>
        <v>39</v>
      </c>
      <c r="G1671">
        <f t="shared" si="262"/>
        <v>180100</v>
      </c>
      <c r="H1671" t="str">
        <f t="shared" si="267"/>
        <v>섬광 베기</v>
      </c>
      <c r="I1671">
        <f t="shared" si="263"/>
        <v>47</v>
      </c>
      <c r="J1671">
        <f t="shared" si="264"/>
        <v>29350</v>
      </c>
      <c r="K1671" s="10">
        <v>1667</v>
      </c>
      <c r="L1671" s="10" t="str">
        <f t="shared" si="265"/>
        <v>39,47</v>
      </c>
      <c r="M1671" s="10" t="str">
        <f t="shared" si="260"/>
        <v>1801,293.5</v>
      </c>
    </row>
    <row r="1672" spans="4:13" x14ac:dyDescent="0.3">
      <c r="D1672" s="10">
        <v>1668</v>
      </c>
      <c r="E1672" t="str">
        <f t="shared" si="266"/>
        <v>금강 베기</v>
      </c>
      <c r="F1672">
        <f t="shared" si="261"/>
        <v>43</v>
      </c>
      <c r="G1672">
        <f t="shared" si="262"/>
        <v>61700</v>
      </c>
      <c r="H1672" t="str">
        <f t="shared" si="267"/>
        <v>태극 베기</v>
      </c>
      <c r="I1672">
        <f t="shared" si="263"/>
        <v>55</v>
      </c>
      <c r="J1672">
        <f t="shared" si="264"/>
        <v>118.4</v>
      </c>
      <c r="K1672" s="10">
        <v>1668</v>
      </c>
      <c r="L1672" s="10" t="str">
        <f t="shared" si="265"/>
        <v>43,55</v>
      </c>
      <c r="M1672" s="10" t="str">
        <f t="shared" si="260"/>
        <v>617,1.19</v>
      </c>
    </row>
    <row r="1673" spans="4:13" x14ac:dyDescent="0.3">
      <c r="D1673" s="10">
        <v>1669</v>
      </c>
      <c r="E1673" t="str">
        <f t="shared" si="266"/>
        <v>귀살 베기</v>
      </c>
      <c r="F1673">
        <f t="shared" si="261"/>
        <v>60</v>
      </c>
      <c r="G1673">
        <f t="shared" si="262"/>
        <v>163.39999999999867</v>
      </c>
      <c r="H1673" t="str">
        <f t="shared" si="267"/>
        <v>신수 베기</v>
      </c>
      <c r="I1673">
        <f t="shared" si="263"/>
        <v>42</v>
      </c>
      <c r="J1673">
        <f t="shared" si="264"/>
        <v>24900</v>
      </c>
      <c r="K1673" s="10">
        <v>1669</v>
      </c>
      <c r="L1673" s="10" t="str">
        <f t="shared" si="265"/>
        <v>60,42</v>
      </c>
      <c r="M1673" s="10" t="str">
        <f t="shared" si="260"/>
        <v>1.64,249</v>
      </c>
    </row>
    <row r="1674" spans="4:13" x14ac:dyDescent="0.3">
      <c r="D1674" s="10">
        <v>1670</v>
      </c>
      <c r="E1674" t="str">
        <f t="shared" si="266"/>
        <v>지옥 베기</v>
      </c>
      <c r="F1674">
        <f t="shared" si="261"/>
        <v>35</v>
      </c>
      <c r="G1674">
        <f t="shared" si="262"/>
        <v>587500</v>
      </c>
      <c r="H1674" t="str">
        <f t="shared" si="267"/>
        <v>신선 베기</v>
      </c>
      <c r="I1674">
        <f t="shared" si="263"/>
        <v>54</v>
      </c>
      <c r="J1674">
        <f t="shared" si="264"/>
        <v>712.5</v>
      </c>
      <c r="K1674" s="10">
        <v>1670</v>
      </c>
      <c r="L1674" s="10" t="str">
        <f t="shared" si="265"/>
        <v>35,54</v>
      </c>
      <c r="M1674" s="10" t="str">
        <f t="shared" si="260"/>
        <v>5875,7.13</v>
      </c>
    </row>
    <row r="1675" spans="4:13" x14ac:dyDescent="0.3">
      <c r="D1675" s="10">
        <v>1671</v>
      </c>
      <c r="E1675" t="str">
        <f t="shared" si="266"/>
        <v>천상 베기</v>
      </c>
      <c r="F1675">
        <f t="shared" si="261"/>
        <v>36</v>
      </c>
      <c r="G1675">
        <f t="shared" si="262"/>
        <v>298750</v>
      </c>
      <c r="H1675" t="str">
        <f t="shared" si="267"/>
        <v>심연 베기</v>
      </c>
      <c r="I1675">
        <f t="shared" si="263"/>
        <v>50</v>
      </c>
      <c r="J1675">
        <f t="shared" si="264"/>
        <v>8762.5</v>
      </c>
      <c r="K1675" s="10">
        <v>1671</v>
      </c>
      <c r="L1675" s="10" t="str">
        <f t="shared" si="265"/>
        <v>36,50</v>
      </c>
      <c r="M1675" s="10" t="str">
        <f t="shared" si="260"/>
        <v>2987.5,87.63</v>
      </c>
    </row>
    <row r="1676" spans="4:13" x14ac:dyDescent="0.3">
      <c r="D1676" s="10">
        <v>1672</v>
      </c>
      <c r="E1676" t="str">
        <f t="shared" si="266"/>
        <v>귀신 베기</v>
      </c>
      <c r="F1676">
        <f t="shared" si="261"/>
        <v>39</v>
      </c>
      <c r="G1676">
        <f t="shared" si="262"/>
        <v>180250</v>
      </c>
      <c r="H1676" t="str">
        <f t="shared" si="267"/>
        <v>섬광 베기</v>
      </c>
      <c r="I1676">
        <f t="shared" si="263"/>
        <v>47</v>
      </c>
      <c r="J1676">
        <f t="shared" si="264"/>
        <v>29375</v>
      </c>
      <c r="K1676" s="10">
        <v>1672</v>
      </c>
      <c r="L1676" s="10" t="str">
        <f t="shared" si="265"/>
        <v>39,47</v>
      </c>
      <c r="M1676" s="10" t="str">
        <f t="shared" si="260"/>
        <v>1802.5,293.75</v>
      </c>
    </row>
    <row r="1677" spans="4:13" x14ac:dyDescent="0.3">
      <c r="D1677" s="10">
        <v>1673</v>
      </c>
      <c r="E1677" t="str">
        <f t="shared" si="266"/>
        <v>금강 베기</v>
      </c>
      <c r="F1677">
        <f t="shared" si="261"/>
        <v>43</v>
      </c>
      <c r="G1677">
        <f t="shared" si="262"/>
        <v>61750</v>
      </c>
      <c r="H1677" t="str">
        <f t="shared" si="267"/>
        <v>태극 베기</v>
      </c>
      <c r="I1677">
        <f t="shared" si="263"/>
        <v>55</v>
      </c>
      <c r="J1677">
        <f t="shared" si="264"/>
        <v>118.5</v>
      </c>
      <c r="K1677" s="10">
        <v>1673</v>
      </c>
      <c r="L1677" s="10" t="str">
        <f t="shared" si="265"/>
        <v>43,55</v>
      </c>
      <c r="M1677" s="10" t="str">
        <f t="shared" si="260"/>
        <v>617.5,1.19</v>
      </c>
    </row>
    <row r="1678" spans="4:13" x14ac:dyDescent="0.3">
      <c r="D1678" s="10">
        <v>1674</v>
      </c>
      <c r="E1678" t="str">
        <f t="shared" si="266"/>
        <v>귀살 베기</v>
      </c>
      <c r="F1678">
        <f t="shared" si="261"/>
        <v>60</v>
      </c>
      <c r="G1678">
        <f t="shared" si="262"/>
        <v>163.49999999999866</v>
      </c>
      <c r="H1678" t="str">
        <f t="shared" si="267"/>
        <v>흉수 베기</v>
      </c>
      <c r="I1678">
        <f t="shared" si="263"/>
        <v>46</v>
      </c>
      <c r="J1678">
        <f t="shared" si="264"/>
        <v>2445</v>
      </c>
      <c r="K1678" s="10">
        <v>1674</v>
      </c>
      <c r="L1678" s="10" t="str">
        <f t="shared" si="265"/>
        <v>60,46</v>
      </c>
      <c r="M1678" s="10" t="str">
        <f t="shared" si="260"/>
        <v>1.64,24.45</v>
      </c>
    </row>
    <row r="1679" spans="4:13" x14ac:dyDescent="0.3">
      <c r="D1679" s="10">
        <v>1675</v>
      </c>
      <c r="E1679" t="str">
        <f t="shared" si="266"/>
        <v>지옥 베기</v>
      </c>
      <c r="F1679">
        <f t="shared" si="261"/>
        <v>35</v>
      </c>
      <c r="G1679">
        <f t="shared" si="262"/>
        <v>588000</v>
      </c>
      <c r="H1679" t="str">
        <f t="shared" si="267"/>
        <v>신선 베기</v>
      </c>
      <c r="I1679">
        <f t="shared" si="263"/>
        <v>54</v>
      </c>
      <c r="J1679">
        <f t="shared" si="264"/>
        <v>713</v>
      </c>
      <c r="K1679" s="10">
        <v>1675</v>
      </c>
      <c r="L1679" s="10" t="str">
        <f t="shared" si="265"/>
        <v>35,54</v>
      </c>
      <c r="M1679" s="10" t="str">
        <f t="shared" si="260"/>
        <v>5880,7.13</v>
      </c>
    </row>
    <row r="1680" spans="4:13" x14ac:dyDescent="0.3">
      <c r="D1680" s="10">
        <v>1676</v>
      </c>
      <c r="E1680" t="str">
        <f t="shared" si="266"/>
        <v>천상 베기</v>
      </c>
      <c r="F1680">
        <f t="shared" si="261"/>
        <v>36</v>
      </c>
      <c r="G1680">
        <f t="shared" si="262"/>
        <v>299000</v>
      </c>
      <c r="H1680" t="str">
        <f t="shared" si="267"/>
        <v>심연 베기</v>
      </c>
      <c r="I1680">
        <f t="shared" si="263"/>
        <v>50</v>
      </c>
      <c r="J1680">
        <f t="shared" si="264"/>
        <v>8770</v>
      </c>
      <c r="K1680" s="10">
        <v>1676</v>
      </c>
      <c r="L1680" s="10" t="str">
        <f t="shared" si="265"/>
        <v>36,50</v>
      </c>
      <c r="M1680" s="10" t="str">
        <f t="shared" si="260"/>
        <v>2990,87.7</v>
      </c>
    </row>
    <row r="1681" spans="4:13" x14ac:dyDescent="0.3">
      <c r="D1681" s="10">
        <v>1677</v>
      </c>
      <c r="E1681" t="str">
        <f t="shared" si="266"/>
        <v>귀신 베기</v>
      </c>
      <c r="F1681">
        <f t="shared" si="261"/>
        <v>39</v>
      </c>
      <c r="G1681">
        <f t="shared" si="262"/>
        <v>180400</v>
      </c>
      <c r="H1681" t="str">
        <f t="shared" si="267"/>
        <v>섬광 베기</v>
      </c>
      <c r="I1681">
        <f t="shared" si="263"/>
        <v>47</v>
      </c>
      <c r="J1681">
        <f t="shared" si="264"/>
        <v>29400</v>
      </c>
      <c r="K1681" s="10">
        <v>1677</v>
      </c>
      <c r="L1681" s="10" t="str">
        <f t="shared" si="265"/>
        <v>39,47</v>
      </c>
      <c r="M1681" s="10" t="str">
        <f t="shared" si="260"/>
        <v>1804,294</v>
      </c>
    </row>
    <row r="1682" spans="4:13" x14ac:dyDescent="0.3">
      <c r="D1682" s="10">
        <v>1678</v>
      </c>
      <c r="E1682" t="str">
        <f t="shared" si="266"/>
        <v>금강 베기</v>
      </c>
      <c r="F1682">
        <f t="shared" si="261"/>
        <v>43</v>
      </c>
      <c r="G1682">
        <f t="shared" si="262"/>
        <v>61800</v>
      </c>
      <c r="H1682" t="str">
        <f t="shared" si="267"/>
        <v>태극 베기</v>
      </c>
      <c r="I1682">
        <f t="shared" si="263"/>
        <v>55</v>
      </c>
      <c r="J1682">
        <f t="shared" si="264"/>
        <v>118.6</v>
      </c>
      <c r="K1682" s="10">
        <v>1678</v>
      </c>
      <c r="L1682" s="10" t="str">
        <f t="shared" si="265"/>
        <v>43,55</v>
      </c>
      <c r="M1682" s="10" t="str">
        <f t="shared" si="260"/>
        <v>618,1.19</v>
      </c>
    </row>
    <row r="1683" spans="4:13" x14ac:dyDescent="0.3">
      <c r="D1683" s="10">
        <v>1679</v>
      </c>
      <c r="E1683" t="str">
        <f t="shared" si="266"/>
        <v>귀살 베기</v>
      </c>
      <c r="F1683">
        <f t="shared" si="261"/>
        <v>60</v>
      </c>
      <c r="G1683">
        <f t="shared" si="262"/>
        <v>163.59999999999866</v>
      </c>
      <c r="H1683" t="str">
        <f t="shared" si="267"/>
        <v>천구 베기</v>
      </c>
      <c r="I1683">
        <f t="shared" si="263"/>
        <v>61</v>
      </c>
      <c r="J1683">
        <f t="shared" si="264"/>
        <v>107.25</v>
      </c>
      <c r="K1683" s="10">
        <v>1679</v>
      </c>
      <c r="L1683" s="10" t="str">
        <f t="shared" si="265"/>
        <v>60,61</v>
      </c>
      <c r="M1683" s="10" t="str">
        <f t="shared" si="260"/>
        <v>1.64,1.08</v>
      </c>
    </row>
    <row r="1684" spans="4:13" x14ac:dyDescent="0.3">
      <c r="D1684" s="10">
        <v>1680</v>
      </c>
      <c r="E1684" t="str">
        <f t="shared" si="266"/>
        <v>지옥 베기</v>
      </c>
      <c r="F1684">
        <f t="shared" si="261"/>
        <v>35</v>
      </c>
      <c r="G1684">
        <f t="shared" si="262"/>
        <v>588500</v>
      </c>
      <c r="H1684" t="str">
        <f t="shared" si="267"/>
        <v>신선 베기</v>
      </c>
      <c r="I1684">
        <f t="shared" si="263"/>
        <v>54</v>
      </c>
      <c r="J1684">
        <f t="shared" si="264"/>
        <v>713.5</v>
      </c>
      <c r="K1684" s="10">
        <v>1680</v>
      </c>
      <c r="L1684" s="10" t="str">
        <f t="shared" si="265"/>
        <v>35,54</v>
      </c>
      <c r="M1684" s="10" t="str">
        <f t="shared" si="260"/>
        <v>5885,7.14</v>
      </c>
    </row>
    <row r="1685" spans="4:13" x14ac:dyDescent="0.3">
      <c r="D1685" s="10">
        <v>1681</v>
      </c>
      <c r="E1685" t="str">
        <f t="shared" si="266"/>
        <v>천상 베기</v>
      </c>
      <c r="F1685">
        <f t="shared" si="261"/>
        <v>36</v>
      </c>
      <c r="G1685">
        <f t="shared" si="262"/>
        <v>299250</v>
      </c>
      <c r="H1685" t="str">
        <f t="shared" si="267"/>
        <v>심연 베기</v>
      </c>
      <c r="I1685">
        <f t="shared" si="263"/>
        <v>50</v>
      </c>
      <c r="J1685">
        <f t="shared" si="264"/>
        <v>8777.5</v>
      </c>
      <c r="K1685" s="10">
        <v>1681</v>
      </c>
      <c r="L1685" s="10" t="str">
        <f t="shared" si="265"/>
        <v>36,50</v>
      </c>
      <c r="M1685" s="10" t="str">
        <f t="shared" si="260"/>
        <v>2992.5,87.78</v>
      </c>
    </row>
    <row r="1686" spans="4:13" x14ac:dyDescent="0.3">
      <c r="D1686" s="10">
        <v>1682</v>
      </c>
      <c r="E1686" t="str">
        <f t="shared" si="266"/>
        <v>귀신 베기</v>
      </c>
      <c r="F1686">
        <f t="shared" si="261"/>
        <v>39</v>
      </c>
      <c r="G1686">
        <f t="shared" si="262"/>
        <v>180550</v>
      </c>
      <c r="H1686" t="str">
        <f t="shared" si="267"/>
        <v>섬광 베기</v>
      </c>
      <c r="I1686">
        <f t="shared" si="263"/>
        <v>47</v>
      </c>
      <c r="J1686">
        <f t="shared" si="264"/>
        <v>29425</v>
      </c>
      <c r="K1686" s="10">
        <v>1682</v>
      </c>
      <c r="L1686" s="10" t="str">
        <f t="shared" si="265"/>
        <v>39,47</v>
      </c>
      <c r="M1686" s="10" t="str">
        <f t="shared" si="260"/>
        <v>1805.5,294.25</v>
      </c>
    </row>
    <row r="1687" spans="4:13" x14ac:dyDescent="0.3">
      <c r="D1687" s="10">
        <v>1683</v>
      </c>
      <c r="E1687" t="str">
        <f t="shared" si="266"/>
        <v>금강 베기</v>
      </c>
      <c r="F1687">
        <f t="shared" si="261"/>
        <v>43</v>
      </c>
      <c r="G1687">
        <f t="shared" si="262"/>
        <v>61850</v>
      </c>
      <c r="H1687" t="str">
        <f t="shared" si="267"/>
        <v>태극 베기</v>
      </c>
      <c r="I1687">
        <f t="shared" si="263"/>
        <v>55</v>
      </c>
      <c r="J1687">
        <f t="shared" si="264"/>
        <v>118.7</v>
      </c>
      <c r="K1687" s="10">
        <v>1683</v>
      </c>
      <c r="L1687" s="10" t="str">
        <f t="shared" si="265"/>
        <v>43,55</v>
      </c>
      <c r="M1687" s="10" t="str">
        <f t="shared" si="260"/>
        <v>618.5,1.19</v>
      </c>
    </row>
    <row r="1688" spans="4:13" x14ac:dyDescent="0.3">
      <c r="D1688" s="10">
        <v>1684</v>
      </c>
      <c r="E1688" t="str">
        <f t="shared" si="266"/>
        <v>귀살 베기</v>
      </c>
      <c r="F1688">
        <f t="shared" si="261"/>
        <v>60</v>
      </c>
      <c r="G1688">
        <f t="shared" si="262"/>
        <v>163.69999999999865</v>
      </c>
      <c r="H1688" t="str">
        <f t="shared" si="267"/>
        <v>신수 베기</v>
      </c>
      <c r="I1688">
        <f t="shared" si="263"/>
        <v>42</v>
      </c>
      <c r="J1688">
        <f t="shared" si="264"/>
        <v>24950</v>
      </c>
      <c r="K1688" s="10">
        <v>1684</v>
      </c>
      <c r="L1688" s="10" t="str">
        <f t="shared" si="265"/>
        <v>60,42</v>
      </c>
      <c r="M1688" s="10" t="str">
        <f t="shared" si="260"/>
        <v>1.64,249.5</v>
      </c>
    </row>
    <row r="1689" spans="4:13" x14ac:dyDescent="0.3">
      <c r="D1689" s="10">
        <v>1685</v>
      </c>
      <c r="E1689" t="str">
        <f t="shared" si="266"/>
        <v>지옥 베기</v>
      </c>
      <c r="F1689">
        <f t="shared" si="261"/>
        <v>35</v>
      </c>
      <c r="G1689">
        <f t="shared" si="262"/>
        <v>589000</v>
      </c>
      <c r="H1689" t="str">
        <f t="shared" si="267"/>
        <v>신선 베기</v>
      </c>
      <c r="I1689">
        <f t="shared" si="263"/>
        <v>54</v>
      </c>
      <c r="J1689">
        <f t="shared" si="264"/>
        <v>714</v>
      </c>
      <c r="K1689" s="10">
        <v>1685</v>
      </c>
      <c r="L1689" s="10" t="str">
        <f t="shared" si="265"/>
        <v>35,54</v>
      </c>
      <c r="M1689" s="10" t="str">
        <f t="shared" si="260"/>
        <v>5890,7.14</v>
      </c>
    </row>
    <row r="1690" spans="4:13" x14ac:dyDescent="0.3">
      <c r="D1690" s="10">
        <v>1686</v>
      </c>
      <c r="E1690" t="str">
        <f t="shared" si="266"/>
        <v>천상 베기</v>
      </c>
      <c r="F1690">
        <f t="shared" si="261"/>
        <v>36</v>
      </c>
      <c r="G1690">
        <f t="shared" si="262"/>
        <v>299500</v>
      </c>
      <c r="H1690" t="str">
        <f t="shared" si="267"/>
        <v>심연 베기</v>
      </c>
      <c r="I1690">
        <f t="shared" si="263"/>
        <v>50</v>
      </c>
      <c r="J1690">
        <f t="shared" si="264"/>
        <v>8785</v>
      </c>
      <c r="K1690" s="10">
        <v>1686</v>
      </c>
      <c r="L1690" s="10" t="str">
        <f t="shared" si="265"/>
        <v>36,50</v>
      </c>
      <c r="M1690" s="10" t="str">
        <f t="shared" si="260"/>
        <v>2995,87.85</v>
      </c>
    </row>
    <row r="1691" spans="4:13" x14ac:dyDescent="0.3">
      <c r="D1691" s="10">
        <v>1687</v>
      </c>
      <c r="E1691" t="str">
        <f t="shared" si="266"/>
        <v>귀신 베기</v>
      </c>
      <c r="F1691">
        <f t="shared" si="261"/>
        <v>39</v>
      </c>
      <c r="G1691">
        <f t="shared" si="262"/>
        <v>180700</v>
      </c>
      <c r="H1691" t="str">
        <f t="shared" si="267"/>
        <v>섬광 베기</v>
      </c>
      <c r="I1691">
        <f t="shared" si="263"/>
        <v>47</v>
      </c>
      <c r="J1691">
        <f t="shared" si="264"/>
        <v>29450</v>
      </c>
      <c r="K1691" s="10">
        <v>1687</v>
      </c>
      <c r="L1691" s="10" t="str">
        <f t="shared" si="265"/>
        <v>39,47</v>
      </c>
      <c r="M1691" s="10" t="str">
        <f t="shared" si="260"/>
        <v>1807,294.5</v>
      </c>
    </row>
    <row r="1692" spans="4:13" x14ac:dyDescent="0.3">
      <c r="D1692" s="10">
        <v>1688</v>
      </c>
      <c r="E1692" t="str">
        <f t="shared" si="266"/>
        <v>금강 베기</v>
      </c>
      <c r="F1692">
        <f t="shared" si="261"/>
        <v>43</v>
      </c>
      <c r="G1692">
        <f t="shared" si="262"/>
        <v>61900</v>
      </c>
      <c r="H1692" t="str">
        <f t="shared" si="267"/>
        <v>태극 베기</v>
      </c>
      <c r="I1692">
        <f t="shared" si="263"/>
        <v>55</v>
      </c>
      <c r="J1692">
        <f t="shared" si="264"/>
        <v>118.8</v>
      </c>
      <c r="K1692" s="10">
        <v>1688</v>
      </c>
      <c r="L1692" s="10" t="str">
        <f t="shared" si="265"/>
        <v>43,55</v>
      </c>
      <c r="M1692" s="10" t="str">
        <f t="shared" si="260"/>
        <v>619,1.19</v>
      </c>
    </row>
    <row r="1693" spans="4:13" x14ac:dyDescent="0.3">
      <c r="D1693" s="10">
        <v>1689</v>
      </c>
      <c r="E1693" t="str">
        <f t="shared" si="266"/>
        <v>귀살 베기</v>
      </c>
      <c r="F1693">
        <f t="shared" si="261"/>
        <v>60</v>
      </c>
      <c r="G1693">
        <f t="shared" si="262"/>
        <v>163.79999999999865</v>
      </c>
      <c r="H1693" t="str">
        <f t="shared" si="267"/>
        <v>흉수 베기</v>
      </c>
      <c r="I1693">
        <f t="shared" si="263"/>
        <v>46</v>
      </c>
      <c r="J1693">
        <f t="shared" si="264"/>
        <v>2450</v>
      </c>
      <c r="K1693" s="10">
        <v>1689</v>
      </c>
      <c r="L1693" s="10" t="str">
        <f t="shared" si="265"/>
        <v>60,46</v>
      </c>
      <c r="M1693" s="10" t="str">
        <f t="shared" si="260"/>
        <v>1.64,24.5</v>
      </c>
    </row>
    <row r="1694" spans="4:13" x14ac:dyDescent="0.3">
      <c r="D1694" s="10">
        <v>1690</v>
      </c>
      <c r="E1694" t="str">
        <f t="shared" si="266"/>
        <v>지옥 베기</v>
      </c>
      <c r="F1694">
        <f t="shared" si="261"/>
        <v>35</v>
      </c>
      <c r="G1694">
        <f t="shared" si="262"/>
        <v>589500</v>
      </c>
      <c r="H1694" t="str">
        <f t="shared" si="267"/>
        <v>신선 베기</v>
      </c>
      <c r="I1694">
        <f t="shared" si="263"/>
        <v>54</v>
      </c>
      <c r="J1694">
        <f t="shared" si="264"/>
        <v>714.5</v>
      </c>
      <c r="K1694" s="10">
        <v>1690</v>
      </c>
      <c r="L1694" s="10" t="str">
        <f t="shared" si="265"/>
        <v>35,54</v>
      </c>
      <c r="M1694" s="10" t="str">
        <f t="shared" si="260"/>
        <v>5895,7.15</v>
      </c>
    </row>
    <row r="1695" spans="4:13" x14ac:dyDescent="0.3">
      <c r="D1695" s="10">
        <v>1691</v>
      </c>
      <c r="E1695" t="str">
        <f t="shared" si="266"/>
        <v>천상 베기</v>
      </c>
      <c r="F1695">
        <f t="shared" si="261"/>
        <v>36</v>
      </c>
      <c r="G1695">
        <f t="shared" si="262"/>
        <v>299750</v>
      </c>
      <c r="H1695" t="str">
        <f t="shared" si="267"/>
        <v>심연 베기</v>
      </c>
      <c r="I1695">
        <f t="shared" si="263"/>
        <v>50</v>
      </c>
      <c r="J1695">
        <f t="shared" si="264"/>
        <v>8792.5</v>
      </c>
      <c r="K1695" s="10">
        <v>1691</v>
      </c>
      <c r="L1695" s="10" t="str">
        <f t="shared" si="265"/>
        <v>36,50</v>
      </c>
      <c r="M1695" s="10" t="str">
        <f t="shared" si="260"/>
        <v>2997.5,87.93</v>
      </c>
    </row>
    <row r="1696" spans="4:13" x14ac:dyDescent="0.3">
      <c r="D1696" s="10">
        <v>1692</v>
      </c>
      <c r="E1696" t="str">
        <f t="shared" si="266"/>
        <v>귀신 베기</v>
      </c>
      <c r="F1696">
        <f t="shared" si="261"/>
        <v>39</v>
      </c>
      <c r="G1696">
        <f t="shared" si="262"/>
        <v>180850</v>
      </c>
      <c r="H1696" t="str">
        <f t="shared" si="267"/>
        <v>섬광 베기</v>
      </c>
      <c r="I1696">
        <f t="shared" si="263"/>
        <v>47</v>
      </c>
      <c r="J1696">
        <f t="shared" si="264"/>
        <v>29475</v>
      </c>
      <c r="K1696" s="10">
        <v>1692</v>
      </c>
      <c r="L1696" s="10" t="str">
        <f t="shared" si="265"/>
        <v>39,47</v>
      </c>
      <c r="M1696" s="10" t="str">
        <f t="shared" si="260"/>
        <v>1808.5,294.75</v>
      </c>
    </row>
    <row r="1697" spans="4:13" x14ac:dyDescent="0.3">
      <c r="D1697" s="10">
        <v>1693</v>
      </c>
      <c r="E1697" t="str">
        <f t="shared" si="266"/>
        <v>금강 베기</v>
      </c>
      <c r="F1697">
        <f t="shared" si="261"/>
        <v>43</v>
      </c>
      <c r="G1697">
        <f t="shared" si="262"/>
        <v>61950</v>
      </c>
      <c r="H1697" t="str">
        <f t="shared" si="267"/>
        <v>태극 베기</v>
      </c>
      <c r="I1697">
        <f t="shared" si="263"/>
        <v>55</v>
      </c>
      <c r="J1697">
        <f t="shared" si="264"/>
        <v>118.9</v>
      </c>
      <c r="K1697" s="10">
        <v>1693</v>
      </c>
      <c r="L1697" s="10" t="str">
        <f t="shared" si="265"/>
        <v>43,55</v>
      </c>
      <c r="M1697" s="10" t="str">
        <f t="shared" si="260"/>
        <v>619.5,1.19</v>
      </c>
    </row>
    <row r="1698" spans="4:13" x14ac:dyDescent="0.3">
      <c r="D1698" s="10">
        <v>1694</v>
      </c>
      <c r="E1698" t="str">
        <f t="shared" si="266"/>
        <v>귀살 베기</v>
      </c>
      <c r="F1698">
        <f t="shared" si="261"/>
        <v>60</v>
      </c>
      <c r="G1698">
        <f t="shared" si="262"/>
        <v>163.89999999999864</v>
      </c>
      <c r="H1698" t="str">
        <f t="shared" si="267"/>
        <v>천구 베기</v>
      </c>
      <c r="I1698">
        <f t="shared" si="263"/>
        <v>61</v>
      </c>
      <c r="J1698">
        <f t="shared" si="264"/>
        <v>107.5</v>
      </c>
      <c r="K1698" s="10">
        <v>1694</v>
      </c>
      <c r="L1698" s="10" t="str">
        <f t="shared" si="265"/>
        <v>60,61</v>
      </c>
      <c r="M1698" s="10" t="str">
        <f t="shared" si="260"/>
        <v>1.64,1.08</v>
      </c>
    </row>
    <row r="1699" spans="4:13" x14ac:dyDescent="0.3">
      <c r="D1699" s="10">
        <v>1695</v>
      </c>
      <c r="E1699" t="str">
        <f t="shared" si="266"/>
        <v>지옥 베기</v>
      </c>
      <c r="F1699">
        <f t="shared" si="261"/>
        <v>35</v>
      </c>
      <c r="G1699">
        <f t="shared" si="262"/>
        <v>590000</v>
      </c>
      <c r="H1699" t="str">
        <f t="shared" si="267"/>
        <v>신선 베기</v>
      </c>
      <c r="I1699">
        <f t="shared" si="263"/>
        <v>54</v>
      </c>
      <c r="J1699">
        <f t="shared" si="264"/>
        <v>715</v>
      </c>
      <c r="K1699" s="10">
        <v>1695</v>
      </c>
      <c r="L1699" s="10" t="str">
        <f t="shared" si="265"/>
        <v>35,54</v>
      </c>
      <c r="M1699" s="10" t="str">
        <f t="shared" si="260"/>
        <v>5900,7.15</v>
      </c>
    </row>
    <row r="1700" spans="4:13" x14ac:dyDescent="0.3">
      <c r="D1700" s="10">
        <v>1696</v>
      </c>
      <c r="E1700" t="str">
        <f t="shared" si="266"/>
        <v>천상 베기</v>
      </c>
      <c r="F1700">
        <f t="shared" si="261"/>
        <v>36</v>
      </c>
      <c r="G1700">
        <f t="shared" si="262"/>
        <v>300000</v>
      </c>
      <c r="H1700" t="str">
        <f t="shared" si="267"/>
        <v>심연 베기</v>
      </c>
      <c r="I1700">
        <f t="shared" si="263"/>
        <v>50</v>
      </c>
      <c r="J1700">
        <f t="shared" si="264"/>
        <v>8800</v>
      </c>
      <c r="K1700" s="10">
        <v>1696</v>
      </c>
      <c r="L1700" s="10" t="str">
        <f t="shared" si="265"/>
        <v>36,50</v>
      </c>
      <c r="M1700" s="10" t="str">
        <f t="shared" si="260"/>
        <v>3000,88</v>
      </c>
    </row>
    <row r="1701" spans="4:13" x14ac:dyDescent="0.3">
      <c r="D1701" s="10">
        <v>1697</v>
      </c>
      <c r="E1701" t="str">
        <f t="shared" si="266"/>
        <v>귀신 베기</v>
      </c>
      <c r="F1701">
        <f t="shared" si="261"/>
        <v>39</v>
      </c>
      <c r="G1701">
        <f t="shared" si="262"/>
        <v>181000</v>
      </c>
      <c r="H1701" t="str">
        <f t="shared" si="267"/>
        <v>섬광 베기</v>
      </c>
      <c r="I1701">
        <f t="shared" si="263"/>
        <v>47</v>
      </c>
      <c r="J1701">
        <f t="shared" si="264"/>
        <v>29500</v>
      </c>
      <c r="K1701" s="10">
        <v>1697</v>
      </c>
      <c r="L1701" s="10" t="str">
        <f t="shared" si="265"/>
        <v>39,47</v>
      </c>
      <c r="M1701" s="10" t="str">
        <f t="shared" si="260"/>
        <v>1810,295</v>
      </c>
    </row>
    <row r="1702" spans="4:13" x14ac:dyDescent="0.3">
      <c r="D1702" s="10">
        <v>1698</v>
      </c>
      <c r="E1702" t="str">
        <f t="shared" si="266"/>
        <v>금강 베기</v>
      </c>
      <c r="F1702">
        <f t="shared" si="261"/>
        <v>43</v>
      </c>
      <c r="G1702">
        <f t="shared" si="262"/>
        <v>62000</v>
      </c>
      <c r="H1702" t="str">
        <f t="shared" si="267"/>
        <v>태극 베기</v>
      </c>
      <c r="I1702">
        <f t="shared" si="263"/>
        <v>55</v>
      </c>
      <c r="J1702">
        <f t="shared" si="264"/>
        <v>119</v>
      </c>
      <c r="K1702" s="10">
        <v>1698</v>
      </c>
      <c r="L1702" s="10" t="str">
        <f t="shared" si="265"/>
        <v>43,55</v>
      </c>
      <c r="M1702" s="10" t="str">
        <f t="shared" si="260"/>
        <v>620,1.19</v>
      </c>
    </row>
    <row r="1703" spans="4:13" x14ac:dyDescent="0.3">
      <c r="D1703" s="10">
        <v>1699</v>
      </c>
      <c r="E1703" t="str">
        <f t="shared" si="266"/>
        <v>귀살 베기</v>
      </c>
      <c r="F1703">
        <f t="shared" si="261"/>
        <v>60</v>
      </c>
      <c r="G1703">
        <f t="shared" si="262"/>
        <v>163.99999999999864</v>
      </c>
      <c r="H1703" t="str">
        <f t="shared" si="267"/>
        <v>신수 베기</v>
      </c>
      <c r="I1703">
        <f t="shared" si="263"/>
        <v>42</v>
      </c>
      <c r="J1703">
        <f t="shared" si="264"/>
        <v>25000</v>
      </c>
      <c r="K1703" s="10">
        <v>1699</v>
      </c>
      <c r="L1703" s="10" t="str">
        <f t="shared" si="265"/>
        <v>60,42</v>
      </c>
      <c r="M1703" s="10" t="str">
        <f t="shared" si="260"/>
        <v>1.64,250</v>
      </c>
    </row>
    <row r="1704" spans="4:13" x14ac:dyDescent="0.3">
      <c r="D1704" s="10">
        <v>1700</v>
      </c>
      <c r="E1704" t="str">
        <f t="shared" si="266"/>
        <v>지옥 베기</v>
      </c>
      <c r="F1704">
        <f t="shared" si="261"/>
        <v>35</v>
      </c>
      <c r="G1704">
        <f t="shared" si="262"/>
        <v>590500</v>
      </c>
      <c r="H1704" t="str">
        <f t="shared" si="267"/>
        <v>신선 베기</v>
      </c>
      <c r="I1704">
        <f t="shared" si="263"/>
        <v>54</v>
      </c>
      <c r="J1704">
        <f t="shared" si="264"/>
        <v>715.5</v>
      </c>
      <c r="K1704" s="10">
        <v>1700</v>
      </c>
      <c r="L1704" s="10" t="str">
        <f t="shared" si="265"/>
        <v>35,54</v>
      </c>
      <c r="M1704" s="10" t="str">
        <f t="shared" si="260"/>
        <v>5905,7.16</v>
      </c>
    </row>
    <row r="1705" spans="4:13" x14ac:dyDescent="0.3">
      <c r="D1705" s="10">
        <v>1701</v>
      </c>
      <c r="E1705" t="str">
        <f t="shared" si="266"/>
        <v>천상 베기</v>
      </c>
      <c r="F1705">
        <f t="shared" si="261"/>
        <v>36</v>
      </c>
      <c r="G1705">
        <f t="shared" si="262"/>
        <v>300250</v>
      </c>
      <c r="H1705" t="str">
        <f t="shared" si="267"/>
        <v>심연 베기</v>
      </c>
      <c r="I1705">
        <f t="shared" si="263"/>
        <v>50</v>
      </c>
      <c r="J1705">
        <f t="shared" si="264"/>
        <v>8807.5</v>
      </c>
      <c r="K1705" s="10">
        <v>1701</v>
      </c>
      <c r="L1705" s="10" t="str">
        <f t="shared" si="265"/>
        <v>36,50</v>
      </c>
      <c r="M1705" s="10" t="str">
        <f t="shared" si="260"/>
        <v>3002.5,88.08</v>
      </c>
    </row>
    <row r="1706" spans="4:13" x14ac:dyDescent="0.3">
      <c r="D1706" s="10">
        <v>1702</v>
      </c>
      <c r="E1706" t="str">
        <f t="shared" si="266"/>
        <v>귀신 베기</v>
      </c>
      <c r="F1706">
        <f t="shared" ref="F1706:F1769" si="268">VLOOKUP(E1706,$Q:$R,2,FALSE)</f>
        <v>39</v>
      </c>
      <c r="G1706">
        <f t="shared" ref="G1706:G1769" si="269">G1701+VLOOKUP(E1706,$T$20:$U$31,2,FALSE)</f>
        <v>181150</v>
      </c>
      <c r="H1706" t="str">
        <f t="shared" si="267"/>
        <v>섬광 베기</v>
      </c>
      <c r="I1706">
        <f t="shared" ref="I1706:I1769" si="270">VLOOKUP(H1706,$Q:$R,2,FALSE)</f>
        <v>47</v>
      </c>
      <c r="J1706">
        <f t="shared" ref="J1706:J1769" si="271">ROUNDUP(IF(I1706=42,J1691+$U$23,IF(I1706=46,J1691+$U$24,IF(I1706=61,J1691+$U$30,J1701+VLOOKUP(H1706,$T$20:$U$31,2,FALSE)))),2)</f>
        <v>29525</v>
      </c>
      <c r="K1706" s="10">
        <v>1702</v>
      </c>
      <c r="L1706" s="10" t="str">
        <f t="shared" ref="L1706:L1769" si="272">IF(H1706=0,F1706&amp;",-1",F1706&amp;","&amp;I1706)</f>
        <v>39,47</v>
      </c>
      <c r="M1706" s="10" t="str">
        <f t="shared" ref="M1706:M1769" si="273">IF(H1706=0,ROUNDUP(G1706/100,2)&amp;","&amp;0,ROUNDUP(G1706/100,2)&amp;","&amp;ROUNDUP(J1706/100,2))</f>
        <v>1811.5,295.25</v>
      </c>
    </row>
    <row r="1707" spans="4:13" x14ac:dyDescent="0.3">
      <c r="D1707" s="10">
        <v>1703</v>
      </c>
      <c r="E1707" t="str">
        <f t="shared" si="266"/>
        <v>금강 베기</v>
      </c>
      <c r="F1707">
        <f t="shared" si="268"/>
        <v>43</v>
      </c>
      <c r="G1707">
        <f t="shared" si="269"/>
        <v>62050</v>
      </c>
      <c r="H1707" t="str">
        <f t="shared" si="267"/>
        <v>태극 베기</v>
      </c>
      <c r="I1707">
        <f t="shared" si="270"/>
        <v>55</v>
      </c>
      <c r="J1707">
        <f t="shared" si="271"/>
        <v>119.1</v>
      </c>
      <c r="K1707" s="10">
        <v>1703</v>
      </c>
      <c r="L1707" s="10" t="str">
        <f t="shared" si="272"/>
        <v>43,55</v>
      </c>
      <c r="M1707" s="10" t="str">
        <f t="shared" si="273"/>
        <v>620.5,1.2</v>
      </c>
    </row>
    <row r="1708" spans="4:13" x14ac:dyDescent="0.3">
      <c r="D1708" s="10">
        <v>1704</v>
      </c>
      <c r="E1708" t="str">
        <f t="shared" si="266"/>
        <v>귀살 베기</v>
      </c>
      <c r="F1708">
        <f t="shared" si="268"/>
        <v>60</v>
      </c>
      <c r="G1708">
        <f t="shared" si="269"/>
        <v>164.09999999999863</v>
      </c>
      <c r="H1708" t="str">
        <f t="shared" si="267"/>
        <v>흉수 베기</v>
      </c>
      <c r="I1708">
        <f t="shared" si="270"/>
        <v>46</v>
      </c>
      <c r="J1708">
        <f t="shared" si="271"/>
        <v>2455</v>
      </c>
      <c r="K1708" s="10">
        <v>1704</v>
      </c>
      <c r="L1708" s="10" t="str">
        <f t="shared" si="272"/>
        <v>60,46</v>
      </c>
      <c r="M1708" s="10" t="str">
        <f t="shared" si="273"/>
        <v>1.65,24.55</v>
      </c>
    </row>
    <row r="1709" spans="4:13" x14ac:dyDescent="0.3">
      <c r="D1709" s="10">
        <v>1705</v>
      </c>
      <c r="E1709" t="str">
        <f t="shared" si="266"/>
        <v>지옥 베기</v>
      </c>
      <c r="F1709">
        <f t="shared" si="268"/>
        <v>35</v>
      </c>
      <c r="G1709">
        <f t="shared" si="269"/>
        <v>591000</v>
      </c>
      <c r="H1709" t="str">
        <f t="shared" si="267"/>
        <v>신선 베기</v>
      </c>
      <c r="I1709">
        <f t="shared" si="270"/>
        <v>54</v>
      </c>
      <c r="J1709">
        <f t="shared" si="271"/>
        <v>716</v>
      </c>
      <c r="K1709" s="10">
        <v>1705</v>
      </c>
      <c r="L1709" s="10" t="str">
        <f t="shared" si="272"/>
        <v>35,54</v>
      </c>
      <c r="M1709" s="10" t="str">
        <f t="shared" si="273"/>
        <v>5910,7.16</v>
      </c>
    </row>
    <row r="1710" spans="4:13" x14ac:dyDescent="0.3">
      <c r="D1710" s="10">
        <v>1706</v>
      </c>
      <c r="E1710" t="str">
        <f t="shared" si="266"/>
        <v>천상 베기</v>
      </c>
      <c r="F1710">
        <f t="shared" si="268"/>
        <v>36</v>
      </c>
      <c r="G1710">
        <f t="shared" si="269"/>
        <v>300500</v>
      </c>
      <c r="H1710" t="str">
        <f t="shared" si="267"/>
        <v>심연 베기</v>
      </c>
      <c r="I1710">
        <f t="shared" si="270"/>
        <v>50</v>
      </c>
      <c r="J1710">
        <f t="shared" si="271"/>
        <v>8815</v>
      </c>
      <c r="K1710" s="10">
        <v>1706</v>
      </c>
      <c r="L1710" s="10" t="str">
        <f t="shared" si="272"/>
        <v>36,50</v>
      </c>
      <c r="M1710" s="10" t="str">
        <f t="shared" si="273"/>
        <v>3005,88.15</v>
      </c>
    </row>
    <row r="1711" spans="4:13" x14ac:dyDescent="0.3">
      <c r="D1711" s="10">
        <v>1707</v>
      </c>
      <c r="E1711" t="str">
        <f t="shared" si="266"/>
        <v>귀신 베기</v>
      </c>
      <c r="F1711">
        <f t="shared" si="268"/>
        <v>39</v>
      </c>
      <c r="G1711">
        <f t="shared" si="269"/>
        <v>181300</v>
      </c>
      <c r="H1711" t="str">
        <f t="shared" si="267"/>
        <v>섬광 베기</v>
      </c>
      <c r="I1711">
        <f t="shared" si="270"/>
        <v>47</v>
      </c>
      <c r="J1711">
        <f t="shared" si="271"/>
        <v>29550</v>
      </c>
      <c r="K1711" s="10">
        <v>1707</v>
      </c>
      <c r="L1711" s="10" t="str">
        <f t="shared" si="272"/>
        <v>39,47</v>
      </c>
      <c r="M1711" s="10" t="str">
        <f t="shared" si="273"/>
        <v>1813,295.5</v>
      </c>
    </row>
    <row r="1712" spans="4:13" x14ac:dyDescent="0.3">
      <c r="D1712" s="10">
        <v>1708</v>
      </c>
      <c r="E1712" t="str">
        <f t="shared" si="266"/>
        <v>금강 베기</v>
      </c>
      <c r="F1712">
        <f t="shared" si="268"/>
        <v>43</v>
      </c>
      <c r="G1712">
        <f t="shared" si="269"/>
        <v>62100</v>
      </c>
      <c r="H1712" t="str">
        <f t="shared" si="267"/>
        <v>태극 베기</v>
      </c>
      <c r="I1712">
        <f t="shared" si="270"/>
        <v>55</v>
      </c>
      <c r="J1712">
        <f t="shared" si="271"/>
        <v>119.2</v>
      </c>
      <c r="K1712" s="10">
        <v>1708</v>
      </c>
      <c r="L1712" s="10" t="str">
        <f t="shared" si="272"/>
        <v>43,55</v>
      </c>
      <c r="M1712" s="10" t="str">
        <f t="shared" si="273"/>
        <v>621,1.2</v>
      </c>
    </row>
    <row r="1713" spans="4:13" x14ac:dyDescent="0.3">
      <c r="D1713" s="10">
        <v>1709</v>
      </c>
      <c r="E1713" t="str">
        <f t="shared" si="266"/>
        <v>귀살 베기</v>
      </c>
      <c r="F1713">
        <f t="shared" si="268"/>
        <v>60</v>
      </c>
      <c r="G1713">
        <f t="shared" si="269"/>
        <v>164.19999999999862</v>
      </c>
      <c r="H1713" t="str">
        <f t="shared" si="267"/>
        <v>천구 베기</v>
      </c>
      <c r="I1713">
        <f t="shared" si="270"/>
        <v>61</v>
      </c>
      <c r="J1713">
        <f t="shared" si="271"/>
        <v>107.75</v>
      </c>
      <c r="K1713" s="10">
        <v>1709</v>
      </c>
      <c r="L1713" s="10" t="str">
        <f t="shared" si="272"/>
        <v>60,61</v>
      </c>
      <c r="M1713" s="10" t="str">
        <f t="shared" si="273"/>
        <v>1.65,1.08</v>
      </c>
    </row>
    <row r="1714" spans="4:13" x14ac:dyDescent="0.3">
      <c r="D1714" s="10">
        <v>1710</v>
      </c>
      <c r="E1714" t="str">
        <f t="shared" si="266"/>
        <v>지옥 베기</v>
      </c>
      <c r="F1714">
        <f t="shared" si="268"/>
        <v>35</v>
      </c>
      <c r="G1714">
        <f t="shared" si="269"/>
        <v>591500</v>
      </c>
      <c r="H1714" t="str">
        <f t="shared" si="267"/>
        <v>신선 베기</v>
      </c>
      <c r="I1714">
        <f t="shared" si="270"/>
        <v>54</v>
      </c>
      <c r="J1714">
        <f t="shared" si="271"/>
        <v>716.5</v>
      </c>
      <c r="K1714" s="10">
        <v>1710</v>
      </c>
      <c r="L1714" s="10" t="str">
        <f t="shared" si="272"/>
        <v>35,54</v>
      </c>
      <c r="M1714" s="10" t="str">
        <f t="shared" si="273"/>
        <v>5915,7.17</v>
      </c>
    </row>
    <row r="1715" spans="4:13" x14ac:dyDescent="0.3">
      <c r="D1715" s="10">
        <v>1711</v>
      </c>
      <c r="E1715" t="str">
        <f t="shared" si="266"/>
        <v>천상 베기</v>
      </c>
      <c r="F1715">
        <f t="shared" si="268"/>
        <v>36</v>
      </c>
      <c r="G1715">
        <f t="shared" si="269"/>
        <v>300750</v>
      </c>
      <c r="H1715" t="str">
        <f t="shared" si="267"/>
        <v>심연 베기</v>
      </c>
      <c r="I1715">
        <f t="shared" si="270"/>
        <v>50</v>
      </c>
      <c r="J1715">
        <f t="shared" si="271"/>
        <v>8822.5</v>
      </c>
      <c r="K1715" s="10">
        <v>1711</v>
      </c>
      <c r="L1715" s="10" t="str">
        <f t="shared" si="272"/>
        <v>36,50</v>
      </c>
      <c r="M1715" s="10" t="str">
        <f t="shared" si="273"/>
        <v>3007.5,88.23</v>
      </c>
    </row>
    <row r="1716" spans="4:13" x14ac:dyDescent="0.3">
      <c r="D1716" s="10">
        <v>1712</v>
      </c>
      <c r="E1716" t="str">
        <f t="shared" si="266"/>
        <v>귀신 베기</v>
      </c>
      <c r="F1716">
        <f t="shared" si="268"/>
        <v>39</v>
      </c>
      <c r="G1716">
        <f t="shared" si="269"/>
        <v>181450</v>
      </c>
      <c r="H1716" t="str">
        <f t="shared" si="267"/>
        <v>섬광 베기</v>
      </c>
      <c r="I1716">
        <f t="shared" si="270"/>
        <v>47</v>
      </c>
      <c r="J1716">
        <f t="shared" si="271"/>
        <v>29575</v>
      </c>
      <c r="K1716" s="10">
        <v>1712</v>
      </c>
      <c r="L1716" s="10" t="str">
        <f t="shared" si="272"/>
        <v>39,47</v>
      </c>
      <c r="M1716" s="10" t="str">
        <f t="shared" si="273"/>
        <v>1814.5,295.75</v>
      </c>
    </row>
    <row r="1717" spans="4:13" x14ac:dyDescent="0.3">
      <c r="D1717" s="10">
        <v>1713</v>
      </c>
      <c r="E1717" t="str">
        <f t="shared" si="266"/>
        <v>금강 베기</v>
      </c>
      <c r="F1717">
        <f t="shared" si="268"/>
        <v>43</v>
      </c>
      <c r="G1717">
        <f t="shared" si="269"/>
        <v>62150</v>
      </c>
      <c r="H1717" t="str">
        <f t="shared" si="267"/>
        <v>태극 베기</v>
      </c>
      <c r="I1717">
        <f t="shared" si="270"/>
        <v>55</v>
      </c>
      <c r="J1717">
        <f t="shared" si="271"/>
        <v>119.3</v>
      </c>
      <c r="K1717" s="10">
        <v>1713</v>
      </c>
      <c r="L1717" s="10" t="str">
        <f t="shared" si="272"/>
        <v>43,55</v>
      </c>
      <c r="M1717" s="10" t="str">
        <f t="shared" si="273"/>
        <v>621.5,1.2</v>
      </c>
    </row>
    <row r="1718" spans="4:13" x14ac:dyDescent="0.3">
      <c r="D1718" s="10">
        <v>1714</v>
      </c>
      <c r="E1718" t="str">
        <f t="shared" si="266"/>
        <v>귀살 베기</v>
      </c>
      <c r="F1718">
        <f t="shared" si="268"/>
        <v>60</v>
      </c>
      <c r="G1718">
        <f t="shared" si="269"/>
        <v>164.29999999999862</v>
      </c>
      <c r="H1718" t="str">
        <f t="shared" si="267"/>
        <v>신수 베기</v>
      </c>
      <c r="I1718">
        <f t="shared" si="270"/>
        <v>42</v>
      </c>
      <c r="J1718">
        <f t="shared" si="271"/>
        <v>25050</v>
      </c>
      <c r="K1718" s="10">
        <v>1714</v>
      </c>
      <c r="L1718" s="10" t="str">
        <f t="shared" si="272"/>
        <v>60,42</v>
      </c>
      <c r="M1718" s="10" t="str">
        <f t="shared" si="273"/>
        <v>1.65,250.5</v>
      </c>
    </row>
    <row r="1719" spans="4:13" x14ac:dyDescent="0.3">
      <c r="D1719" s="10">
        <v>1715</v>
      </c>
      <c r="E1719" t="str">
        <f t="shared" ref="E1719:E1782" si="274">E1714</f>
        <v>지옥 베기</v>
      </c>
      <c r="F1719">
        <f t="shared" si="268"/>
        <v>35</v>
      </c>
      <c r="G1719">
        <f t="shared" si="269"/>
        <v>592000</v>
      </c>
      <c r="H1719" t="str">
        <f t="shared" si="267"/>
        <v>신선 베기</v>
      </c>
      <c r="I1719">
        <f t="shared" si="270"/>
        <v>54</v>
      </c>
      <c r="J1719">
        <f t="shared" si="271"/>
        <v>717</v>
      </c>
      <c r="K1719" s="10">
        <v>1715</v>
      </c>
      <c r="L1719" s="10" t="str">
        <f t="shared" si="272"/>
        <v>35,54</v>
      </c>
      <c r="M1719" s="10" t="str">
        <f t="shared" si="273"/>
        <v>5920,7.17</v>
      </c>
    </row>
    <row r="1720" spans="4:13" x14ac:dyDescent="0.3">
      <c r="D1720" s="10">
        <v>1716</v>
      </c>
      <c r="E1720" t="str">
        <f t="shared" si="274"/>
        <v>천상 베기</v>
      </c>
      <c r="F1720">
        <f t="shared" si="268"/>
        <v>36</v>
      </c>
      <c r="G1720">
        <f t="shared" si="269"/>
        <v>301000</v>
      </c>
      <c r="H1720" t="str">
        <f t="shared" si="267"/>
        <v>심연 베기</v>
      </c>
      <c r="I1720">
        <f t="shared" si="270"/>
        <v>50</v>
      </c>
      <c r="J1720">
        <f t="shared" si="271"/>
        <v>8830</v>
      </c>
      <c r="K1720" s="10">
        <v>1716</v>
      </c>
      <c r="L1720" s="10" t="str">
        <f t="shared" si="272"/>
        <v>36,50</v>
      </c>
      <c r="M1720" s="10" t="str">
        <f t="shared" si="273"/>
        <v>3010,88.3</v>
      </c>
    </row>
    <row r="1721" spans="4:13" x14ac:dyDescent="0.3">
      <c r="D1721" s="10">
        <v>1717</v>
      </c>
      <c r="E1721" t="str">
        <f t="shared" si="274"/>
        <v>귀신 베기</v>
      </c>
      <c r="F1721">
        <f t="shared" si="268"/>
        <v>39</v>
      </c>
      <c r="G1721">
        <f t="shared" si="269"/>
        <v>181600</v>
      </c>
      <c r="H1721" t="str">
        <f t="shared" si="267"/>
        <v>섬광 베기</v>
      </c>
      <c r="I1721">
        <f t="shared" si="270"/>
        <v>47</v>
      </c>
      <c r="J1721">
        <f t="shared" si="271"/>
        <v>29600</v>
      </c>
      <c r="K1721" s="10">
        <v>1717</v>
      </c>
      <c r="L1721" s="10" t="str">
        <f t="shared" si="272"/>
        <v>39,47</v>
      </c>
      <c r="M1721" s="10" t="str">
        <f t="shared" si="273"/>
        <v>1816,296</v>
      </c>
    </row>
    <row r="1722" spans="4:13" x14ac:dyDescent="0.3">
      <c r="D1722" s="10">
        <v>1718</v>
      </c>
      <c r="E1722" t="str">
        <f t="shared" si="274"/>
        <v>금강 베기</v>
      </c>
      <c r="F1722">
        <f t="shared" si="268"/>
        <v>43</v>
      </c>
      <c r="G1722">
        <f t="shared" si="269"/>
        <v>62200</v>
      </c>
      <c r="H1722" t="str">
        <f t="shared" si="267"/>
        <v>태극 베기</v>
      </c>
      <c r="I1722">
        <f t="shared" si="270"/>
        <v>55</v>
      </c>
      <c r="J1722">
        <f t="shared" si="271"/>
        <v>119.4</v>
      </c>
      <c r="K1722" s="10">
        <v>1718</v>
      </c>
      <c r="L1722" s="10" t="str">
        <f t="shared" si="272"/>
        <v>43,55</v>
      </c>
      <c r="M1722" s="10" t="str">
        <f t="shared" si="273"/>
        <v>622,1.2</v>
      </c>
    </row>
    <row r="1723" spans="4:13" x14ac:dyDescent="0.3">
      <c r="D1723" s="10">
        <v>1719</v>
      </c>
      <c r="E1723" t="str">
        <f t="shared" si="274"/>
        <v>귀살 베기</v>
      </c>
      <c r="F1723">
        <f t="shared" si="268"/>
        <v>60</v>
      </c>
      <c r="G1723">
        <f t="shared" si="269"/>
        <v>164.39999999999861</v>
      </c>
      <c r="H1723" t="str">
        <f t="shared" si="267"/>
        <v>흉수 베기</v>
      </c>
      <c r="I1723">
        <f t="shared" si="270"/>
        <v>46</v>
      </c>
      <c r="J1723">
        <f t="shared" si="271"/>
        <v>2460</v>
      </c>
      <c r="K1723" s="10">
        <v>1719</v>
      </c>
      <c r="L1723" s="10" t="str">
        <f t="shared" si="272"/>
        <v>60,46</v>
      </c>
      <c r="M1723" s="10" t="str">
        <f t="shared" si="273"/>
        <v>1.65,24.6</v>
      </c>
    </row>
    <row r="1724" spans="4:13" x14ac:dyDescent="0.3">
      <c r="D1724" s="10">
        <v>1720</v>
      </c>
      <c r="E1724" t="str">
        <f t="shared" si="274"/>
        <v>지옥 베기</v>
      </c>
      <c r="F1724">
        <f t="shared" si="268"/>
        <v>35</v>
      </c>
      <c r="G1724">
        <f t="shared" si="269"/>
        <v>592500</v>
      </c>
      <c r="H1724" t="str">
        <f t="shared" si="267"/>
        <v>신선 베기</v>
      </c>
      <c r="I1724">
        <f t="shared" si="270"/>
        <v>54</v>
      </c>
      <c r="J1724">
        <f t="shared" si="271"/>
        <v>717.5</v>
      </c>
      <c r="K1724" s="10">
        <v>1720</v>
      </c>
      <c r="L1724" s="10" t="str">
        <f t="shared" si="272"/>
        <v>35,54</v>
      </c>
      <c r="M1724" s="10" t="str">
        <f t="shared" si="273"/>
        <v>5925,7.18</v>
      </c>
    </row>
    <row r="1725" spans="4:13" x14ac:dyDescent="0.3">
      <c r="D1725" s="10">
        <v>1721</v>
      </c>
      <c r="E1725" t="str">
        <f t="shared" si="274"/>
        <v>천상 베기</v>
      </c>
      <c r="F1725">
        <f t="shared" si="268"/>
        <v>36</v>
      </c>
      <c r="G1725">
        <f t="shared" si="269"/>
        <v>301250</v>
      </c>
      <c r="H1725" t="str">
        <f t="shared" si="267"/>
        <v>심연 베기</v>
      </c>
      <c r="I1725">
        <f t="shared" si="270"/>
        <v>50</v>
      </c>
      <c r="J1725">
        <f t="shared" si="271"/>
        <v>8837.5</v>
      </c>
      <c r="K1725" s="10">
        <v>1721</v>
      </c>
      <c r="L1725" s="10" t="str">
        <f t="shared" si="272"/>
        <v>36,50</v>
      </c>
      <c r="M1725" s="10" t="str">
        <f t="shared" si="273"/>
        <v>3012.5,88.38</v>
      </c>
    </row>
    <row r="1726" spans="4:13" x14ac:dyDescent="0.3">
      <c r="D1726" s="10">
        <v>1722</v>
      </c>
      <c r="E1726" t="str">
        <f t="shared" si="274"/>
        <v>귀신 베기</v>
      </c>
      <c r="F1726">
        <f t="shared" si="268"/>
        <v>39</v>
      </c>
      <c r="G1726">
        <f t="shared" si="269"/>
        <v>181750</v>
      </c>
      <c r="H1726" t="str">
        <f t="shared" si="267"/>
        <v>섬광 베기</v>
      </c>
      <c r="I1726">
        <f t="shared" si="270"/>
        <v>47</v>
      </c>
      <c r="J1726">
        <f t="shared" si="271"/>
        <v>29625</v>
      </c>
      <c r="K1726" s="10">
        <v>1722</v>
      </c>
      <c r="L1726" s="10" t="str">
        <f t="shared" si="272"/>
        <v>39,47</v>
      </c>
      <c r="M1726" s="10" t="str">
        <f t="shared" si="273"/>
        <v>1817.5,296.25</v>
      </c>
    </row>
    <row r="1727" spans="4:13" x14ac:dyDescent="0.3">
      <c r="D1727" s="10">
        <v>1723</v>
      </c>
      <c r="E1727" t="str">
        <f t="shared" si="274"/>
        <v>금강 베기</v>
      </c>
      <c r="F1727">
        <f t="shared" si="268"/>
        <v>43</v>
      </c>
      <c r="G1727">
        <f t="shared" si="269"/>
        <v>62250</v>
      </c>
      <c r="H1727" t="str">
        <f t="shared" si="267"/>
        <v>태극 베기</v>
      </c>
      <c r="I1727">
        <f t="shared" si="270"/>
        <v>55</v>
      </c>
      <c r="J1727">
        <f t="shared" si="271"/>
        <v>119.5</v>
      </c>
      <c r="K1727" s="10">
        <v>1723</v>
      </c>
      <c r="L1727" s="10" t="str">
        <f t="shared" si="272"/>
        <v>43,55</v>
      </c>
      <c r="M1727" s="10" t="str">
        <f t="shared" si="273"/>
        <v>622.5,1.2</v>
      </c>
    </row>
    <row r="1728" spans="4:13" x14ac:dyDescent="0.3">
      <c r="D1728" s="10">
        <v>1724</v>
      </c>
      <c r="E1728" t="str">
        <f t="shared" si="274"/>
        <v>귀살 베기</v>
      </c>
      <c r="F1728">
        <f t="shared" si="268"/>
        <v>60</v>
      </c>
      <c r="G1728">
        <f t="shared" si="269"/>
        <v>164.49999999999861</v>
      </c>
      <c r="H1728" t="str">
        <f t="shared" si="267"/>
        <v>천구 베기</v>
      </c>
      <c r="I1728">
        <f t="shared" si="270"/>
        <v>61</v>
      </c>
      <c r="J1728">
        <f t="shared" si="271"/>
        <v>108</v>
      </c>
      <c r="K1728" s="10">
        <v>1724</v>
      </c>
      <c r="L1728" s="10" t="str">
        <f t="shared" si="272"/>
        <v>60,61</v>
      </c>
      <c r="M1728" s="10" t="str">
        <f t="shared" si="273"/>
        <v>1.65,1.08</v>
      </c>
    </row>
    <row r="1729" spans="4:13" x14ac:dyDescent="0.3">
      <c r="D1729" s="10">
        <v>1725</v>
      </c>
      <c r="E1729" t="str">
        <f t="shared" si="274"/>
        <v>지옥 베기</v>
      </c>
      <c r="F1729">
        <f t="shared" si="268"/>
        <v>35</v>
      </c>
      <c r="G1729">
        <f t="shared" si="269"/>
        <v>593000</v>
      </c>
      <c r="H1729" t="str">
        <f t="shared" ref="H1729:H1792" si="275">H1714</f>
        <v>신선 베기</v>
      </c>
      <c r="I1729">
        <f t="shared" si="270"/>
        <v>54</v>
      </c>
      <c r="J1729">
        <f t="shared" si="271"/>
        <v>718</v>
      </c>
      <c r="K1729" s="10">
        <v>1725</v>
      </c>
      <c r="L1729" s="10" t="str">
        <f t="shared" si="272"/>
        <v>35,54</v>
      </c>
      <c r="M1729" s="10" t="str">
        <f t="shared" si="273"/>
        <v>5930,7.18</v>
      </c>
    </row>
    <row r="1730" spans="4:13" x14ac:dyDescent="0.3">
      <c r="D1730" s="10">
        <v>1726</v>
      </c>
      <c r="E1730" t="str">
        <f t="shared" si="274"/>
        <v>천상 베기</v>
      </c>
      <c r="F1730">
        <f t="shared" si="268"/>
        <v>36</v>
      </c>
      <c r="G1730">
        <f t="shared" si="269"/>
        <v>301500</v>
      </c>
      <c r="H1730" t="str">
        <f t="shared" si="275"/>
        <v>심연 베기</v>
      </c>
      <c r="I1730">
        <f t="shared" si="270"/>
        <v>50</v>
      </c>
      <c r="J1730">
        <f t="shared" si="271"/>
        <v>8845</v>
      </c>
      <c r="K1730" s="10">
        <v>1726</v>
      </c>
      <c r="L1730" s="10" t="str">
        <f t="shared" si="272"/>
        <v>36,50</v>
      </c>
      <c r="M1730" s="10" t="str">
        <f t="shared" si="273"/>
        <v>3015,88.45</v>
      </c>
    </row>
    <row r="1731" spans="4:13" x14ac:dyDescent="0.3">
      <c r="D1731" s="10">
        <v>1727</v>
      </c>
      <c r="E1731" t="str">
        <f t="shared" si="274"/>
        <v>귀신 베기</v>
      </c>
      <c r="F1731">
        <f t="shared" si="268"/>
        <v>39</v>
      </c>
      <c r="G1731">
        <f t="shared" si="269"/>
        <v>181900</v>
      </c>
      <c r="H1731" t="str">
        <f t="shared" si="275"/>
        <v>섬광 베기</v>
      </c>
      <c r="I1731">
        <f t="shared" si="270"/>
        <v>47</v>
      </c>
      <c r="J1731">
        <f t="shared" si="271"/>
        <v>29650</v>
      </c>
      <c r="K1731" s="10">
        <v>1727</v>
      </c>
      <c r="L1731" s="10" t="str">
        <f t="shared" si="272"/>
        <v>39,47</v>
      </c>
      <c r="M1731" s="10" t="str">
        <f t="shared" si="273"/>
        <v>1819,296.5</v>
      </c>
    </row>
    <row r="1732" spans="4:13" x14ac:dyDescent="0.3">
      <c r="D1732" s="10">
        <v>1728</v>
      </c>
      <c r="E1732" t="str">
        <f t="shared" si="274"/>
        <v>금강 베기</v>
      </c>
      <c r="F1732">
        <f t="shared" si="268"/>
        <v>43</v>
      </c>
      <c r="G1732">
        <f t="shared" si="269"/>
        <v>62300</v>
      </c>
      <c r="H1732" t="str">
        <f t="shared" si="275"/>
        <v>태극 베기</v>
      </c>
      <c r="I1732">
        <f t="shared" si="270"/>
        <v>55</v>
      </c>
      <c r="J1732">
        <f t="shared" si="271"/>
        <v>119.6</v>
      </c>
      <c r="K1732" s="10">
        <v>1728</v>
      </c>
      <c r="L1732" s="10" t="str">
        <f t="shared" si="272"/>
        <v>43,55</v>
      </c>
      <c r="M1732" s="10" t="str">
        <f t="shared" si="273"/>
        <v>623,1.2</v>
      </c>
    </row>
    <row r="1733" spans="4:13" x14ac:dyDescent="0.3">
      <c r="D1733" s="10">
        <v>1729</v>
      </c>
      <c r="E1733" t="str">
        <f t="shared" si="274"/>
        <v>귀살 베기</v>
      </c>
      <c r="F1733">
        <f t="shared" si="268"/>
        <v>60</v>
      </c>
      <c r="G1733">
        <f t="shared" si="269"/>
        <v>164.5999999999986</v>
      </c>
      <c r="H1733" t="str">
        <f t="shared" si="275"/>
        <v>신수 베기</v>
      </c>
      <c r="I1733">
        <f t="shared" si="270"/>
        <v>42</v>
      </c>
      <c r="J1733">
        <f t="shared" si="271"/>
        <v>25100</v>
      </c>
      <c r="K1733" s="10">
        <v>1729</v>
      </c>
      <c r="L1733" s="10" t="str">
        <f t="shared" si="272"/>
        <v>60,42</v>
      </c>
      <c r="M1733" s="10" t="str">
        <f t="shared" si="273"/>
        <v>1.65,251</v>
      </c>
    </row>
    <row r="1734" spans="4:13" x14ac:dyDescent="0.3">
      <c r="D1734" s="10">
        <v>1730</v>
      </c>
      <c r="E1734" t="str">
        <f t="shared" si="274"/>
        <v>지옥 베기</v>
      </c>
      <c r="F1734">
        <f t="shared" si="268"/>
        <v>35</v>
      </c>
      <c r="G1734">
        <f t="shared" si="269"/>
        <v>593500</v>
      </c>
      <c r="H1734" t="str">
        <f t="shared" si="275"/>
        <v>신선 베기</v>
      </c>
      <c r="I1734">
        <f t="shared" si="270"/>
        <v>54</v>
      </c>
      <c r="J1734">
        <f t="shared" si="271"/>
        <v>718.5</v>
      </c>
      <c r="K1734" s="10">
        <v>1730</v>
      </c>
      <c r="L1734" s="10" t="str">
        <f t="shared" si="272"/>
        <v>35,54</v>
      </c>
      <c r="M1734" s="10" t="str">
        <f t="shared" si="273"/>
        <v>5935,7.19</v>
      </c>
    </row>
    <row r="1735" spans="4:13" x14ac:dyDescent="0.3">
      <c r="D1735" s="10">
        <v>1731</v>
      </c>
      <c r="E1735" t="str">
        <f t="shared" si="274"/>
        <v>천상 베기</v>
      </c>
      <c r="F1735">
        <f t="shared" si="268"/>
        <v>36</v>
      </c>
      <c r="G1735">
        <f t="shared" si="269"/>
        <v>301750</v>
      </c>
      <c r="H1735" t="str">
        <f t="shared" si="275"/>
        <v>심연 베기</v>
      </c>
      <c r="I1735">
        <f t="shared" si="270"/>
        <v>50</v>
      </c>
      <c r="J1735">
        <f t="shared" si="271"/>
        <v>8852.5</v>
      </c>
      <c r="K1735" s="10">
        <v>1731</v>
      </c>
      <c r="L1735" s="10" t="str">
        <f t="shared" si="272"/>
        <v>36,50</v>
      </c>
      <c r="M1735" s="10" t="str">
        <f t="shared" si="273"/>
        <v>3017.5,88.53</v>
      </c>
    </row>
    <row r="1736" spans="4:13" x14ac:dyDescent="0.3">
      <c r="D1736" s="10">
        <v>1732</v>
      </c>
      <c r="E1736" t="str">
        <f t="shared" si="274"/>
        <v>귀신 베기</v>
      </c>
      <c r="F1736">
        <f t="shared" si="268"/>
        <v>39</v>
      </c>
      <c r="G1736">
        <f t="shared" si="269"/>
        <v>182050</v>
      </c>
      <c r="H1736" t="str">
        <f t="shared" si="275"/>
        <v>섬광 베기</v>
      </c>
      <c r="I1736">
        <f t="shared" si="270"/>
        <v>47</v>
      </c>
      <c r="J1736">
        <f t="shared" si="271"/>
        <v>29675</v>
      </c>
      <c r="K1736" s="10">
        <v>1732</v>
      </c>
      <c r="L1736" s="10" t="str">
        <f t="shared" si="272"/>
        <v>39,47</v>
      </c>
      <c r="M1736" s="10" t="str">
        <f t="shared" si="273"/>
        <v>1820.5,296.75</v>
      </c>
    </row>
    <row r="1737" spans="4:13" x14ac:dyDescent="0.3">
      <c r="D1737" s="10">
        <v>1733</v>
      </c>
      <c r="E1737" t="str">
        <f t="shared" si="274"/>
        <v>금강 베기</v>
      </c>
      <c r="F1737">
        <f t="shared" si="268"/>
        <v>43</v>
      </c>
      <c r="G1737">
        <f t="shared" si="269"/>
        <v>62350</v>
      </c>
      <c r="H1737" t="str">
        <f t="shared" si="275"/>
        <v>태극 베기</v>
      </c>
      <c r="I1737">
        <f t="shared" si="270"/>
        <v>55</v>
      </c>
      <c r="J1737">
        <f t="shared" si="271"/>
        <v>119.7</v>
      </c>
      <c r="K1737" s="10">
        <v>1733</v>
      </c>
      <c r="L1737" s="10" t="str">
        <f t="shared" si="272"/>
        <v>43,55</v>
      </c>
      <c r="M1737" s="10" t="str">
        <f t="shared" si="273"/>
        <v>623.5,1.2</v>
      </c>
    </row>
    <row r="1738" spans="4:13" x14ac:dyDescent="0.3">
      <c r="D1738" s="10">
        <v>1734</v>
      </c>
      <c r="E1738" t="str">
        <f t="shared" si="274"/>
        <v>귀살 베기</v>
      </c>
      <c r="F1738">
        <f t="shared" si="268"/>
        <v>60</v>
      </c>
      <c r="G1738">
        <f t="shared" si="269"/>
        <v>164.6999999999986</v>
      </c>
      <c r="H1738" t="str">
        <f t="shared" si="275"/>
        <v>흉수 베기</v>
      </c>
      <c r="I1738">
        <f t="shared" si="270"/>
        <v>46</v>
      </c>
      <c r="J1738">
        <f t="shared" si="271"/>
        <v>2465</v>
      </c>
      <c r="K1738" s="10">
        <v>1734</v>
      </c>
      <c r="L1738" s="10" t="str">
        <f t="shared" si="272"/>
        <v>60,46</v>
      </c>
      <c r="M1738" s="10" t="str">
        <f t="shared" si="273"/>
        <v>1.65,24.65</v>
      </c>
    </row>
    <row r="1739" spans="4:13" x14ac:dyDescent="0.3">
      <c r="D1739" s="10">
        <v>1735</v>
      </c>
      <c r="E1739" t="str">
        <f t="shared" si="274"/>
        <v>지옥 베기</v>
      </c>
      <c r="F1739">
        <f t="shared" si="268"/>
        <v>35</v>
      </c>
      <c r="G1739">
        <f t="shared" si="269"/>
        <v>594000</v>
      </c>
      <c r="H1739" t="str">
        <f t="shared" si="275"/>
        <v>신선 베기</v>
      </c>
      <c r="I1739">
        <f t="shared" si="270"/>
        <v>54</v>
      </c>
      <c r="J1739">
        <f t="shared" si="271"/>
        <v>719</v>
      </c>
      <c r="K1739" s="10">
        <v>1735</v>
      </c>
      <c r="L1739" s="10" t="str">
        <f t="shared" si="272"/>
        <v>35,54</v>
      </c>
      <c r="M1739" s="10" t="str">
        <f t="shared" si="273"/>
        <v>5940,7.19</v>
      </c>
    </row>
    <row r="1740" spans="4:13" x14ac:dyDescent="0.3">
      <c r="D1740" s="10">
        <v>1736</v>
      </c>
      <c r="E1740" t="str">
        <f t="shared" si="274"/>
        <v>천상 베기</v>
      </c>
      <c r="F1740">
        <f t="shared" si="268"/>
        <v>36</v>
      </c>
      <c r="G1740">
        <f t="shared" si="269"/>
        <v>302000</v>
      </c>
      <c r="H1740" t="str">
        <f t="shared" si="275"/>
        <v>심연 베기</v>
      </c>
      <c r="I1740">
        <f t="shared" si="270"/>
        <v>50</v>
      </c>
      <c r="J1740">
        <f t="shared" si="271"/>
        <v>8860</v>
      </c>
      <c r="K1740" s="10">
        <v>1736</v>
      </c>
      <c r="L1740" s="10" t="str">
        <f t="shared" si="272"/>
        <v>36,50</v>
      </c>
      <c r="M1740" s="10" t="str">
        <f t="shared" si="273"/>
        <v>3020,88.6</v>
      </c>
    </row>
    <row r="1741" spans="4:13" x14ac:dyDescent="0.3">
      <c r="D1741" s="10">
        <v>1737</v>
      </c>
      <c r="E1741" t="str">
        <f t="shared" si="274"/>
        <v>귀신 베기</v>
      </c>
      <c r="F1741">
        <f t="shared" si="268"/>
        <v>39</v>
      </c>
      <c r="G1741">
        <f t="shared" si="269"/>
        <v>182200</v>
      </c>
      <c r="H1741" t="str">
        <f t="shared" si="275"/>
        <v>섬광 베기</v>
      </c>
      <c r="I1741">
        <f t="shared" si="270"/>
        <v>47</v>
      </c>
      <c r="J1741">
        <f t="shared" si="271"/>
        <v>29700</v>
      </c>
      <c r="K1741" s="10">
        <v>1737</v>
      </c>
      <c r="L1741" s="10" t="str">
        <f t="shared" si="272"/>
        <v>39,47</v>
      </c>
      <c r="M1741" s="10" t="str">
        <f t="shared" si="273"/>
        <v>1822,297</v>
      </c>
    </row>
    <row r="1742" spans="4:13" x14ac:dyDescent="0.3">
      <c r="D1742" s="10">
        <v>1738</v>
      </c>
      <c r="E1742" t="str">
        <f t="shared" si="274"/>
        <v>금강 베기</v>
      </c>
      <c r="F1742">
        <f t="shared" si="268"/>
        <v>43</v>
      </c>
      <c r="G1742">
        <f t="shared" si="269"/>
        <v>62400</v>
      </c>
      <c r="H1742" t="str">
        <f t="shared" si="275"/>
        <v>태극 베기</v>
      </c>
      <c r="I1742">
        <f t="shared" si="270"/>
        <v>55</v>
      </c>
      <c r="J1742">
        <f t="shared" si="271"/>
        <v>119.8</v>
      </c>
      <c r="K1742" s="10">
        <v>1738</v>
      </c>
      <c r="L1742" s="10" t="str">
        <f t="shared" si="272"/>
        <v>43,55</v>
      </c>
      <c r="M1742" s="10" t="str">
        <f t="shared" si="273"/>
        <v>624,1.2</v>
      </c>
    </row>
    <row r="1743" spans="4:13" x14ac:dyDescent="0.3">
      <c r="D1743" s="10">
        <v>1739</v>
      </c>
      <c r="E1743" t="str">
        <f t="shared" si="274"/>
        <v>귀살 베기</v>
      </c>
      <c r="F1743">
        <f t="shared" si="268"/>
        <v>60</v>
      </c>
      <c r="G1743">
        <f t="shared" si="269"/>
        <v>164.79999999999859</v>
      </c>
      <c r="H1743" t="str">
        <f t="shared" si="275"/>
        <v>천구 베기</v>
      </c>
      <c r="I1743">
        <f t="shared" si="270"/>
        <v>61</v>
      </c>
      <c r="J1743">
        <f t="shared" si="271"/>
        <v>108.25</v>
      </c>
      <c r="K1743" s="10">
        <v>1739</v>
      </c>
      <c r="L1743" s="10" t="str">
        <f t="shared" si="272"/>
        <v>60,61</v>
      </c>
      <c r="M1743" s="10" t="str">
        <f t="shared" si="273"/>
        <v>1.65,1.09</v>
      </c>
    </row>
    <row r="1744" spans="4:13" x14ac:dyDescent="0.3">
      <c r="D1744" s="10">
        <v>1740</v>
      </c>
      <c r="E1744" t="str">
        <f t="shared" si="274"/>
        <v>지옥 베기</v>
      </c>
      <c r="F1744">
        <f t="shared" si="268"/>
        <v>35</v>
      </c>
      <c r="G1744">
        <f t="shared" si="269"/>
        <v>594500</v>
      </c>
      <c r="H1744" t="str">
        <f t="shared" si="275"/>
        <v>신선 베기</v>
      </c>
      <c r="I1744">
        <f t="shared" si="270"/>
        <v>54</v>
      </c>
      <c r="J1744">
        <f t="shared" si="271"/>
        <v>719.5</v>
      </c>
      <c r="K1744" s="10">
        <v>1740</v>
      </c>
      <c r="L1744" s="10" t="str">
        <f t="shared" si="272"/>
        <v>35,54</v>
      </c>
      <c r="M1744" s="10" t="str">
        <f t="shared" si="273"/>
        <v>5945,7.2</v>
      </c>
    </row>
    <row r="1745" spans="4:13" x14ac:dyDescent="0.3">
      <c r="D1745" s="10">
        <v>1741</v>
      </c>
      <c r="E1745" t="str">
        <f t="shared" si="274"/>
        <v>천상 베기</v>
      </c>
      <c r="F1745">
        <f t="shared" si="268"/>
        <v>36</v>
      </c>
      <c r="G1745">
        <f t="shared" si="269"/>
        <v>302250</v>
      </c>
      <c r="H1745" t="str">
        <f t="shared" si="275"/>
        <v>심연 베기</v>
      </c>
      <c r="I1745">
        <f t="shared" si="270"/>
        <v>50</v>
      </c>
      <c r="J1745">
        <f t="shared" si="271"/>
        <v>8867.5</v>
      </c>
      <c r="K1745" s="10">
        <v>1741</v>
      </c>
      <c r="L1745" s="10" t="str">
        <f t="shared" si="272"/>
        <v>36,50</v>
      </c>
      <c r="M1745" s="10" t="str">
        <f t="shared" si="273"/>
        <v>3022.5,88.68</v>
      </c>
    </row>
    <row r="1746" spans="4:13" x14ac:dyDescent="0.3">
      <c r="D1746" s="10">
        <v>1742</v>
      </c>
      <c r="E1746" t="str">
        <f t="shared" si="274"/>
        <v>귀신 베기</v>
      </c>
      <c r="F1746">
        <f t="shared" si="268"/>
        <v>39</v>
      </c>
      <c r="G1746">
        <f t="shared" si="269"/>
        <v>182350</v>
      </c>
      <c r="H1746" t="str">
        <f t="shared" si="275"/>
        <v>섬광 베기</v>
      </c>
      <c r="I1746">
        <f t="shared" si="270"/>
        <v>47</v>
      </c>
      <c r="J1746">
        <f t="shared" si="271"/>
        <v>29725</v>
      </c>
      <c r="K1746" s="10">
        <v>1742</v>
      </c>
      <c r="L1746" s="10" t="str">
        <f t="shared" si="272"/>
        <v>39,47</v>
      </c>
      <c r="M1746" s="10" t="str">
        <f t="shared" si="273"/>
        <v>1823.5,297.25</v>
      </c>
    </row>
    <row r="1747" spans="4:13" x14ac:dyDescent="0.3">
      <c r="D1747" s="10">
        <v>1743</v>
      </c>
      <c r="E1747" t="str">
        <f t="shared" si="274"/>
        <v>금강 베기</v>
      </c>
      <c r="F1747">
        <f t="shared" si="268"/>
        <v>43</v>
      </c>
      <c r="G1747">
        <f t="shared" si="269"/>
        <v>62450</v>
      </c>
      <c r="H1747" t="str">
        <f t="shared" si="275"/>
        <v>태극 베기</v>
      </c>
      <c r="I1747">
        <f t="shared" si="270"/>
        <v>55</v>
      </c>
      <c r="J1747">
        <f t="shared" si="271"/>
        <v>119.9</v>
      </c>
      <c r="K1747" s="10">
        <v>1743</v>
      </c>
      <c r="L1747" s="10" t="str">
        <f t="shared" si="272"/>
        <v>43,55</v>
      </c>
      <c r="M1747" s="10" t="str">
        <f t="shared" si="273"/>
        <v>624.5,1.2</v>
      </c>
    </row>
    <row r="1748" spans="4:13" x14ac:dyDescent="0.3">
      <c r="D1748" s="10">
        <v>1744</v>
      </c>
      <c r="E1748" t="str">
        <f t="shared" si="274"/>
        <v>귀살 베기</v>
      </c>
      <c r="F1748">
        <f t="shared" si="268"/>
        <v>60</v>
      </c>
      <c r="G1748">
        <f t="shared" si="269"/>
        <v>164.89999999999858</v>
      </c>
      <c r="H1748" t="str">
        <f t="shared" si="275"/>
        <v>신수 베기</v>
      </c>
      <c r="I1748">
        <f t="shared" si="270"/>
        <v>42</v>
      </c>
      <c r="J1748">
        <f t="shared" si="271"/>
        <v>25150</v>
      </c>
      <c r="K1748" s="10">
        <v>1744</v>
      </c>
      <c r="L1748" s="10" t="str">
        <f t="shared" si="272"/>
        <v>60,42</v>
      </c>
      <c r="M1748" s="10" t="str">
        <f t="shared" si="273"/>
        <v>1.65,251.5</v>
      </c>
    </row>
    <row r="1749" spans="4:13" x14ac:dyDescent="0.3">
      <c r="D1749" s="10">
        <v>1745</v>
      </c>
      <c r="E1749" t="str">
        <f t="shared" si="274"/>
        <v>지옥 베기</v>
      </c>
      <c r="F1749">
        <f t="shared" si="268"/>
        <v>35</v>
      </c>
      <c r="G1749">
        <f t="shared" si="269"/>
        <v>595000</v>
      </c>
      <c r="H1749" t="str">
        <f t="shared" si="275"/>
        <v>신선 베기</v>
      </c>
      <c r="I1749">
        <f t="shared" si="270"/>
        <v>54</v>
      </c>
      <c r="J1749">
        <f t="shared" si="271"/>
        <v>720</v>
      </c>
      <c r="K1749" s="10">
        <v>1745</v>
      </c>
      <c r="L1749" s="10" t="str">
        <f t="shared" si="272"/>
        <v>35,54</v>
      </c>
      <c r="M1749" s="10" t="str">
        <f t="shared" si="273"/>
        <v>5950,7.2</v>
      </c>
    </row>
    <row r="1750" spans="4:13" x14ac:dyDescent="0.3">
      <c r="D1750" s="10">
        <v>1746</v>
      </c>
      <c r="E1750" t="str">
        <f t="shared" si="274"/>
        <v>천상 베기</v>
      </c>
      <c r="F1750">
        <f t="shared" si="268"/>
        <v>36</v>
      </c>
      <c r="G1750">
        <f t="shared" si="269"/>
        <v>302500</v>
      </c>
      <c r="H1750" t="str">
        <f t="shared" si="275"/>
        <v>심연 베기</v>
      </c>
      <c r="I1750">
        <f t="shared" si="270"/>
        <v>50</v>
      </c>
      <c r="J1750">
        <f t="shared" si="271"/>
        <v>8875</v>
      </c>
      <c r="K1750" s="10">
        <v>1746</v>
      </c>
      <c r="L1750" s="10" t="str">
        <f t="shared" si="272"/>
        <v>36,50</v>
      </c>
      <c r="M1750" s="10" t="str">
        <f t="shared" si="273"/>
        <v>3025,88.75</v>
      </c>
    </row>
    <row r="1751" spans="4:13" x14ac:dyDescent="0.3">
      <c r="D1751" s="10">
        <v>1747</v>
      </c>
      <c r="E1751" t="str">
        <f t="shared" si="274"/>
        <v>귀신 베기</v>
      </c>
      <c r="F1751">
        <f t="shared" si="268"/>
        <v>39</v>
      </c>
      <c r="G1751">
        <f t="shared" si="269"/>
        <v>182500</v>
      </c>
      <c r="H1751" t="str">
        <f t="shared" si="275"/>
        <v>섬광 베기</v>
      </c>
      <c r="I1751">
        <f t="shared" si="270"/>
        <v>47</v>
      </c>
      <c r="J1751">
        <f t="shared" si="271"/>
        <v>29750</v>
      </c>
      <c r="K1751" s="10">
        <v>1747</v>
      </c>
      <c r="L1751" s="10" t="str">
        <f t="shared" si="272"/>
        <v>39,47</v>
      </c>
      <c r="M1751" s="10" t="str">
        <f t="shared" si="273"/>
        <v>1825,297.5</v>
      </c>
    </row>
    <row r="1752" spans="4:13" x14ac:dyDescent="0.3">
      <c r="D1752" s="10">
        <v>1748</v>
      </c>
      <c r="E1752" t="str">
        <f t="shared" si="274"/>
        <v>금강 베기</v>
      </c>
      <c r="F1752">
        <f t="shared" si="268"/>
        <v>43</v>
      </c>
      <c r="G1752">
        <f t="shared" si="269"/>
        <v>62500</v>
      </c>
      <c r="H1752" t="str">
        <f t="shared" si="275"/>
        <v>태극 베기</v>
      </c>
      <c r="I1752">
        <f t="shared" si="270"/>
        <v>55</v>
      </c>
      <c r="J1752">
        <f t="shared" si="271"/>
        <v>120</v>
      </c>
      <c r="K1752" s="10">
        <v>1748</v>
      </c>
      <c r="L1752" s="10" t="str">
        <f t="shared" si="272"/>
        <v>43,55</v>
      </c>
      <c r="M1752" s="10" t="str">
        <f t="shared" si="273"/>
        <v>625,1.2</v>
      </c>
    </row>
    <row r="1753" spans="4:13" x14ac:dyDescent="0.3">
      <c r="D1753" s="10">
        <v>1749</v>
      </c>
      <c r="E1753" t="str">
        <f t="shared" si="274"/>
        <v>귀살 베기</v>
      </c>
      <c r="F1753">
        <f t="shared" si="268"/>
        <v>60</v>
      </c>
      <c r="G1753">
        <f t="shared" si="269"/>
        <v>164.99999999999858</v>
      </c>
      <c r="H1753" t="str">
        <f t="shared" si="275"/>
        <v>흉수 베기</v>
      </c>
      <c r="I1753">
        <f t="shared" si="270"/>
        <v>46</v>
      </c>
      <c r="J1753">
        <f t="shared" si="271"/>
        <v>2470</v>
      </c>
      <c r="K1753" s="10">
        <v>1749</v>
      </c>
      <c r="L1753" s="10" t="str">
        <f t="shared" si="272"/>
        <v>60,46</v>
      </c>
      <c r="M1753" s="10" t="str">
        <f t="shared" si="273"/>
        <v>1.65,24.7</v>
      </c>
    </row>
    <row r="1754" spans="4:13" x14ac:dyDescent="0.3">
      <c r="D1754" s="10">
        <v>1750</v>
      </c>
      <c r="E1754" t="str">
        <f t="shared" si="274"/>
        <v>지옥 베기</v>
      </c>
      <c r="F1754">
        <f t="shared" si="268"/>
        <v>35</v>
      </c>
      <c r="G1754">
        <f t="shared" si="269"/>
        <v>595500</v>
      </c>
      <c r="H1754" t="str">
        <f t="shared" si="275"/>
        <v>신선 베기</v>
      </c>
      <c r="I1754">
        <f t="shared" si="270"/>
        <v>54</v>
      </c>
      <c r="J1754">
        <f t="shared" si="271"/>
        <v>720.5</v>
      </c>
      <c r="K1754" s="10">
        <v>1750</v>
      </c>
      <c r="L1754" s="10" t="str">
        <f t="shared" si="272"/>
        <v>35,54</v>
      </c>
      <c r="M1754" s="10" t="str">
        <f t="shared" si="273"/>
        <v>5955,7.21</v>
      </c>
    </row>
    <row r="1755" spans="4:13" x14ac:dyDescent="0.3">
      <c r="D1755" s="10">
        <v>1751</v>
      </c>
      <c r="E1755" t="str">
        <f t="shared" si="274"/>
        <v>천상 베기</v>
      </c>
      <c r="F1755">
        <f t="shared" si="268"/>
        <v>36</v>
      </c>
      <c r="G1755">
        <f t="shared" si="269"/>
        <v>302750</v>
      </c>
      <c r="H1755" t="str">
        <f t="shared" si="275"/>
        <v>심연 베기</v>
      </c>
      <c r="I1755">
        <f t="shared" si="270"/>
        <v>50</v>
      </c>
      <c r="J1755">
        <f t="shared" si="271"/>
        <v>8882.5</v>
      </c>
      <c r="K1755" s="10">
        <v>1751</v>
      </c>
      <c r="L1755" s="10" t="str">
        <f t="shared" si="272"/>
        <v>36,50</v>
      </c>
      <c r="M1755" s="10" t="str">
        <f t="shared" si="273"/>
        <v>3027.5,88.83</v>
      </c>
    </row>
    <row r="1756" spans="4:13" x14ac:dyDescent="0.3">
      <c r="D1756" s="10">
        <v>1752</v>
      </c>
      <c r="E1756" t="str">
        <f t="shared" si="274"/>
        <v>귀신 베기</v>
      </c>
      <c r="F1756">
        <f t="shared" si="268"/>
        <v>39</v>
      </c>
      <c r="G1756">
        <f t="shared" si="269"/>
        <v>182650</v>
      </c>
      <c r="H1756" t="str">
        <f t="shared" si="275"/>
        <v>섬광 베기</v>
      </c>
      <c r="I1756">
        <f t="shared" si="270"/>
        <v>47</v>
      </c>
      <c r="J1756">
        <f t="shared" si="271"/>
        <v>29775</v>
      </c>
      <c r="K1756" s="10">
        <v>1752</v>
      </c>
      <c r="L1756" s="10" t="str">
        <f t="shared" si="272"/>
        <v>39,47</v>
      </c>
      <c r="M1756" s="10" t="str">
        <f t="shared" si="273"/>
        <v>1826.5,297.75</v>
      </c>
    </row>
    <row r="1757" spans="4:13" x14ac:dyDescent="0.3">
      <c r="D1757" s="10">
        <v>1753</v>
      </c>
      <c r="E1757" t="str">
        <f t="shared" si="274"/>
        <v>금강 베기</v>
      </c>
      <c r="F1757">
        <f t="shared" si="268"/>
        <v>43</v>
      </c>
      <c r="G1757">
        <f t="shared" si="269"/>
        <v>62550</v>
      </c>
      <c r="H1757" t="str">
        <f t="shared" si="275"/>
        <v>태극 베기</v>
      </c>
      <c r="I1757">
        <f t="shared" si="270"/>
        <v>55</v>
      </c>
      <c r="J1757">
        <f t="shared" si="271"/>
        <v>120.1</v>
      </c>
      <c r="K1757" s="10">
        <v>1753</v>
      </c>
      <c r="L1757" s="10" t="str">
        <f t="shared" si="272"/>
        <v>43,55</v>
      </c>
      <c r="M1757" s="10" t="str">
        <f t="shared" si="273"/>
        <v>625.5,1.21</v>
      </c>
    </row>
    <row r="1758" spans="4:13" x14ac:dyDescent="0.3">
      <c r="D1758" s="10">
        <v>1754</v>
      </c>
      <c r="E1758" t="str">
        <f t="shared" si="274"/>
        <v>귀살 베기</v>
      </c>
      <c r="F1758">
        <f t="shared" si="268"/>
        <v>60</v>
      </c>
      <c r="G1758">
        <f t="shared" si="269"/>
        <v>165.09999999999857</v>
      </c>
      <c r="H1758" t="str">
        <f t="shared" si="275"/>
        <v>천구 베기</v>
      </c>
      <c r="I1758">
        <f t="shared" si="270"/>
        <v>61</v>
      </c>
      <c r="J1758">
        <f t="shared" si="271"/>
        <v>108.5</v>
      </c>
      <c r="K1758" s="10">
        <v>1754</v>
      </c>
      <c r="L1758" s="10" t="str">
        <f t="shared" si="272"/>
        <v>60,61</v>
      </c>
      <c r="M1758" s="10" t="str">
        <f t="shared" si="273"/>
        <v>1.66,1.09</v>
      </c>
    </row>
    <row r="1759" spans="4:13" x14ac:dyDescent="0.3">
      <c r="D1759" s="10">
        <v>1755</v>
      </c>
      <c r="E1759" t="str">
        <f t="shared" si="274"/>
        <v>지옥 베기</v>
      </c>
      <c r="F1759">
        <f t="shared" si="268"/>
        <v>35</v>
      </c>
      <c r="G1759">
        <f t="shared" si="269"/>
        <v>596000</v>
      </c>
      <c r="H1759" t="str">
        <f t="shared" si="275"/>
        <v>신선 베기</v>
      </c>
      <c r="I1759">
        <f t="shared" si="270"/>
        <v>54</v>
      </c>
      <c r="J1759">
        <f t="shared" si="271"/>
        <v>721</v>
      </c>
      <c r="K1759" s="10">
        <v>1755</v>
      </c>
      <c r="L1759" s="10" t="str">
        <f t="shared" si="272"/>
        <v>35,54</v>
      </c>
      <c r="M1759" s="10" t="str">
        <f t="shared" si="273"/>
        <v>5960,7.21</v>
      </c>
    </row>
    <row r="1760" spans="4:13" x14ac:dyDescent="0.3">
      <c r="D1760" s="10">
        <v>1756</v>
      </c>
      <c r="E1760" t="str">
        <f t="shared" si="274"/>
        <v>천상 베기</v>
      </c>
      <c r="F1760">
        <f t="shared" si="268"/>
        <v>36</v>
      </c>
      <c r="G1760">
        <f t="shared" si="269"/>
        <v>303000</v>
      </c>
      <c r="H1760" t="str">
        <f t="shared" si="275"/>
        <v>심연 베기</v>
      </c>
      <c r="I1760">
        <f t="shared" si="270"/>
        <v>50</v>
      </c>
      <c r="J1760">
        <f t="shared" si="271"/>
        <v>8890</v>
      </c>
      <c r="K1760" s="10">
        <v>1756</v>
      </c>
      <c r="L1760" s="10" t="str">
        <f t="shared" si="272"/>
        <v>36,50</v>
      </c>
      <c r="M1760" s="10" t="str">
        <f t="shared" si="273"/>
        <v>3030,88.9</v>
      </c>
    </row>
    <row r="1761" spans="4:13" x14ac:dyDescent="0.3">
      <c r="D1761" s="10">
        <v>1757</v>
      </c>
      <c r="E1761" t="str">
        <f t="shared" si="274"/>
        <v>귀신 베기</v>
      </c>
      <c r="F1761">
        <f t="shared" si="268"/>
        <v>39</v>
      </c>
      <c r="G1761">
        <f t="shared" si="269"/>
        <v>182800</v>
      </c>
      <c r="H1761" t="str">
        <f t="shared" si="275"/>
        <v>섬광 베기</v>
      </c>
      <c r="I1761">
        <f t="shared" si="270"/>
        <v>47</v>
      </c>
      <c r="J1761">
        <f t="shared" si="271"/>
        <v>29800</v>
      </c>
      <c r="K1761" s="10">
        <v>1757</v>
      </c>
      <c r="L1761" s="10" t="str">
        <f t="shared" si="272"/>
        <v>39,47</v>
      </c>
      <c r="M1761" s="10" t="str">
        <f t="shared" si="273"/>
        <v>1828,298</v>
      </c>
    </row>
    <row r="1762" spans="4:13" x14ac:dyDescent="0.3">
      <c r="D1762" s="10">
        <v>1758</v>
      </c>
      <c r="E1762" t="str">
        <f t="shared" si="274"/>
        <v>금강 베기</v>
      </c>
      <c r="F1762">
        <f t="shared" si="268"/>
        <v>43</v>
      </c>
      <c r="G1762">
        <f t="shared" si="269"/>
        <v>62600</v>
      </c>
      <c r="H1762" t="str">
        <f t="shared" si="275"/>
        <v>태극 베기</v>
      </c>
      <c r="I1762">
        <f t="shared" si="270"/>
        <v>55</v>
      </c>
      <c r="J1762">
        <f t="shared" si="271"/>
        <v>120.2</v>
      </c>
      <c r="K1762" s="10">
        <v>1758</v>
      </c>
      <c r="L1762" s="10" t="str">
        <f t="shared" si="272"/>
        <v>43,55</v>
      </c>
      <c r="M1762" s="10" t="str">
        <f t="shared" si="273"/>
        <v>626,1.21</v>
      </c>
    </row>
    <row r="1763" spans="4:13" x14ac:dyDescent="0.3">
      <c r="D1763" s="10">
        <v>1759</v>
      </c>
      <c r="E1763" t="str">
        <f t="shared" si="274"/>
        <v>귀살 베기</v>
      </c>
      <c r="F1763">
        <f t="shared" si="268"/>
        <v>60</v>
      </c>
      <c r="G1763">
        <f t="shared" si="269"/>
        <v>165.19999999999857</v>
      </c>
      <c r="H1763" t="str">
        <f t="shared" si="275"/>
        <v>신수 베기</v>
      </c>
      <c r="I1763">
        <f t="shared" si="270"/>
        <v>42</v>
      </c>
      <c r="J1763">
        <f t="shared" si="271"/>
        <v>25200</v>
      </c>
      <c r="K1763" s="10">
        <v>1759</v>
      </c>
      <c r="L1763" s="10" t="str">
        <f t="shared" si="272"/>
        <v>60,42</v>
      </c>
      <c r="M1763" s="10" t="str">
        <f t="shared" si="273"/>
        <v>1.66,252</v>
      </c>
    </row>
    <row r="1764" spans="4:13" x14ac:dyDescent="0.3">
      <c r="D1764" s="10">
        <v>1760</v>
      </c>
      <c r="E1764" t="str">
        <f t="shared" si="274"/>
        <v>지옥 베기</v>
      </c>
      <c r="F1764">
        <f t="shared" si="268"/>
        <v>35</v>
      </c>
      <c r="G1764">
        <f t="shared" si="269"/>
        <v>596500</v>
      </c>
      <c r="H1764" t="str">
        <f t="shared" si="275"/>
        <v>신선 베기</v>
      </c>
      <c r="I1764">
        <f t="shared" si="270"/>
        <v>54</v>
      </c>
      <c r="J1764">
        <f t="shared" si="271"/>
        <v>721.5</v>
      </c>
      <c r="K1764" s="10">
        <v>1760</v>
      </c>
      <c r="L1764" s="10" t="str">
        <f t="shared" si="272"/>
        <v>35,54</v>
      </c>
      <c r="M1764" s="10" t="str">
        <f t="shared" si="273"/>
        <v>5965,7.22</v>
      </c>
    </row>
    <row r="1765" spans="4:13" x14ac:dyDescent="0.3">
      <c r="D1765" s="10">
        <v>1761</v>
      </c>
      <c r="E1765" t="str">
        <f t="shared" si="274"/>
        <v>천상 베기</v>
      </c>
      <c r="F1765">
        <f t="shared" si="268"/>
        <v>36</v>
      </c>
      <c r="G1765">
        <f t="shared" si="269"/>
        <v>303250</v>
      </c>
      <c r="H1765" t="str">
        <f t="shared" si="275"/>
        <v>심연 베기</v>
      </c>
      <c r="I1765">
        <f t="shared" si="270"/>
        <v>50</v>
      </c>
      <c r="J1765">
        <f t="shared" si="271"/>
        <v>8897.5</v>
      </c>
      <c r="K1765" s="10">
        <v>1761</v>
      </c>
      <c r="L1765" s="10" t="str">
        <f t="shared" si="272"/>
        <v>36,50</v>
      </c>
      <c r="M1765" s="10" t="str">
        <f t="shared" si="273"/>
        <v>3032.5,88.98</v>
      </c>
    </row>
    <row r="1766" spans="4:13" x14ac:dyDescent="0.3">
      <c r="D1766" s="10">
        <v>1762</v>
      </c>
      <c r="E1766" t="str">
        <f t="shared" si="274"/>
        <v>귀신 베기</v>
      </c>
      <c r="F1766">
        <f t="shared" si="268"/>
        <v>39</v>
      </c>
      <c r="G1766">
        <f t="shared" si="269"/>
        <v>182950</v>
      </c>
      <c r="H1766" t="str">
        <f t="shared" si="275"/>
        <v>섬광 베기</v>
      </c>
      <c r="I1766">
        <f t="shared" si="270"/>
        <v>47</v>
      </c>
      <c r="J1766">
        <f t="shared" si="271"/>
        <v>29825</v>
      </c>
      <c r="K1766" s="10">
        <v>1762</v>
      </c>
      <c r="L1766" s="10" t="str">
        <f t="shared" si="272"/>
        <v>39,47</v>
      </c>
      <c r="M1766" s="10" t="str">
        <f t="shared" si="273"/>
        <v>1829.5,298.25</v>
      </c>
    </row>
    <row r="1767" spans="4:13" x14ac:dyDescent="0.3">
      <c r="D1767" s="10">
        <v>1763</v>
      </c>
      <c r="E1767" t="str">
        <f t="shared" si="274"/>
        <v>금강 베기</v>
      </c>
      <c r="F1767">
        <f t="shared" si="268"/>
        <v>43</v>
      </c>
      <c r="G1767">
        <f t="shared" si="269"/>
        <v>62650</v>
      </c>
      <c r="H1767" t="str">
        <f t="shared" si="275"/>
        <v>태극 베기</v>
      </c>
      <c r="I1767">
        <f t="shared" si="270"/>
        <v>55</v>
      </c>
      <c r="J1767">
        <f t="shared" si="271"/>
        <v>120.3</v>
      </c>
      <c r="K1767" s="10">
        <v>1763</v>
      </c>
      <c r="L1767" s="10" t="str">
        <f t="shared" si="272"/>
        <v>43,55</v>
      </c>
      <c r="M1767" s="10" t="str">
        <f t="shared" si="273"/>
        <v>626.5,1.21</v>
      </c>
    </row>
    <row r="1768" spans="4:13" x14ac:dyDescent="0.3">
      <c r="D1768" s="10">
        <v>1764</v>
      </c>
      <c r="E1768" t="str">
        <f t="shared" si="274"/>
        <v>귀살 베기</v>
      </c>
      <c r="F1768">
        <f t="shared" si="268"/>
        <v>60</v>
      </c>
      <c r="G1768">
        <f t="shared" si="269"/>
        <v>165.29999999999856</v>
      </c>
      <c r="H1768" t="str">
        <f t="shared" si="275"/>
        <v>흉수 베기</v>
      </c>
      <c r="I1768">
        <f t="shared" si="270"/>
        <v>46</v>
      </c>
      <c r="J1768">
        <f t="shared" si="271"/>
        <v>2475</v>
      </c>
      <c r="K1768" s="10">
        <v>1764</v>
      </c>
      <c r="L1768" s="10" t="str">
        <f t="shared" si="272"/>
        <v>60,46</v>
      </c>
      <c r="M1768" s="10" t="str">
        <f t="shared" si="273"/>
        <v>1.66,24.75</v>
      </c>
    </row>
    <row r="1769" spans="4:13" x14ac:dyDescent="0.3">
      <c r="D1769" s="10">
        <v>1765</v>
      </c>
      <c r="E1769" t="str">
        <f t="shared" si="274"/>
        <v>지옥 베기</v>
      </c>
      <c r="F1769">
        <f t="shared" si="268"/>
        <v>35</v>
      </c>
      <c r="G1769">
        <f t="shared" si="269"/>
        <v>597000</v>
      </c>
      <c r="H1769" t="str">
        <f t="shared" si="275"/>
        <v>신선 베기</v>
      </c>
      <c r="I1769">
        <f t="shared" si="270"/>
        <v>54</v>
      </c>
      <c r="J1769">
        <f t="shared" si="271"/>
        <v>722</v>
      </c>
      <c r="K1769" s="10">
        <v>1765</v>
      </c>
      <c r="L1769" s="10" t="str">
        <f t="shared" si="272"/>
        <v>35,54</v>
      </c>
      <c r="M1769" s="10" t="str">
        <f t="shared" si="273"/>
        <v>5970,7.22</v>
      </c>
    </row>
    <row r="1770" spans="4:13" x14ac:dyDescent="0.3">
      <c r="D1770" s="10">
        <v>1766</v>
      </c>
      <c r="E1770" t="str">
        <f t="shared" si="274"/>
        <v>천상 베기</v>
      </c>
      <c r="F1770">
        <f t="shared" ref="F1770:F1833" si="276">VLOOKUP(E1770,$Q:$R,2,FALSE)</f>
        <v>36</v>
      </c>
      <c r="G1770">
        <f t="shared" ref="G1770:G1833" si="277">G1765+VLOOKUP(E1770,$T$20:$U$31,2,FALSE)</f>
        <v>303500</v>
      </c>
      <c r="H1770" t="str">
        <f t="shared" si="275"/>
        <v>심연 베기</v>
      </c>
      <c r="I1770">
        <f t="shared" ref="I1770:I1833" si="278">VLOOKUP(H1770,$Q:$R,2,FALSE)</f>
        <v>50</v>
      </c>
      <c r="J1770">
        <f t="shared" ref="J1770:J1833" si="279">ROUNDUP(IF(I1770=42,J1755+$U$23,IF(I1770=46,J1755+$U$24,IF(I1770=61,J1755+$U$30,J1765+VLOOKUP(H1770,$T$20:$U$31,2,FALSE)))),2)</f>
        <v>8905</v>
      </c>
      <c r="K1770" s="10">
        <v>1766</v>
      </c>
      <c r="L1770" s="10" t="str">
        <f t="shared" ref="L1770:L1833" si="280">IF(H1770=0,F1770&amp;",-1",F1770&amp;","&amp;I1770)</f>
        <v>36,50</v>
      </c>
      <c r="M1770" s="10" t="str">
        <f t="shared" ref="M1770:M1833" si="281">IF(H1770=0,ROUNDUP(G1770/100,2)&amp;","&amp;0,ROUNDUP(G1770/100,2)&amp;","&amp;ROUNDUP(J1770/100,2))</f>
        <v>3035,89.05</v>
      </c>
    </row>
    <row r="1771" spans="4:13" x14ac:dyDescent="0.3">
      <c r="D1771" s="10">
        <v>1767</v>
      </c>
      <c r="E1771" t="str">
        <f t="shared" si="274"/>
        <v>귀신 베기</v>
      </c>
      <c r="F1771">
        <f t="shared" si="276"/>
        <v>39</v>
      </c>
      <c r="G1771">
        <f t="shared" si="277"/>
        <v>183100</v>
      </c>
      <c r="H1771" t="str">
        <f t="shared" si="275"/>
        <v>섬광 베기</v>
      </c>
      <c r="I1771">
        <f t="shared" si="278"/>
        <v>47</v>
      </c>
      <c r="J1771">
        <f t="shared" si="279"/>
        <v>29850</v>
      </c>
      <c r="K1771" s="10">
        <v>1767</v>
      </c>
      <c r="L1771" s="10" t="str">
        <f t="shared" si="280"/>
        <v>39,47</v>
      </c>
      <c r="M1771" s="10" t="str">
        <f t="shared" si="281"/>
        <v>1831,298.5</v>
      </c>
    </row>
    <row r="1772" spans="4:13" x14ac:dyDescent="0.3">
      <c r="D1772" s="10">
        <v>1768</v>
      </c>
      <c r="E1772" t="str">
        <f t="shared" si="274"/>
        <v>금강 베기</v>
      </c>
      <c r="F1772">
        <f t="shared" si="276"/>
        <v>43</v>
      </c>
      <c r="G1772">
        <f t="shared" si="277"/>
        <v>62700</v>
      </c>
      <c r="H1772" t="str">
        <f t="shared" si="275"/>
        <v>태극 베기</v>
      </c>
      <c r="I1772">
        <f t="shared" si="278"/>
        <v>55</v>
      </c>
      <c r="J1772">
        <f t="shared" si="279"/>
        <v>120.4</v>
      </c>
      <c r="K1772" s="10">
        <v>1768</v>
      </c>
      <c r="L1772" s="10" t="str">
        <f t="shared" si="280"/>
        <v>43,55</v>
      </c>
      <c r="M1772" s="10" t="str">
        <f t="shared" si="281"/>
        <v>627,1.21</v>
      </c>
    </row>
    <row r="1773" spans="4:13" x14ac:dyDescent="0.3">
      <c r="D1773" s="10">
        <v>1769</v>
      </c>
      <c r="E1773" t="str">
        <f t="shared" si="274"/>
        <v>귀살 베기</v>
      </c>
      <c r="F1773">
        <f t="shared" si="276"/>
        <v>60</v>
      </c>
      <c r="G1773">
        <f t="shared" si="277"/>
        <v>165.39999999999856</v>
      </c>
      <c r="H1773" t="str">
        <f t="shared" si="275"/>
        <v>천구 베기</v>
      </c>
      <c r="I1773">
        <f t="shared" si="278"/>
        <v>61</v>
      </c>
      <c r="J1773">
        <f t="shared" si="279"/>
        <v>108.75</v>
      </c>
      <c r="K1773" s="10">
        <v>1769</v>
      </c>
      <c r="L1773" s="10" t="str">
        <f t="shared" si="280"/>
        <v>60,61</v>
      </c>
      <c r="M1773" s="10" t="str">
        <f t="shared" si="281"/>
        <v>1.66,1.09</v>
      </c>
    </row>
    <row r="1774" spans="4:13" x14ac:dyDescent="0.3">
      <c r="D1774" s="10">
        <v>1770</v>
      </c>
      <c r="E1774" t="str">
        <f t="shared" si="274"/>
        <v>지옥 베기</v>
      </c>
      <c r="F1774">
        <f t="shared" si="276"/>
        <v>35</v>
      </c>
      <c r="G1774">
        <f t="shared" si="277"/>
        <v>597500</v>
      </c>
      <c r="H1774" t="str">
        <f t="shared" si="275"/>
        <v>신선 베기</v>
      </c>
      <c r="I1774">
        <f t="shared" si="278"/>
        <v>54</v>
      </c>
      <c r="J1774">
        <f t="shared" si="279"/>
        <v>722.5</v>
      </c>
      <c r="K1774" s="10">
        <v>1770</v>
      </c>
      <c r="L1774" s="10" t="str">
        <f t="shared" si="280"/>
        <v>35,54</v>
      </c>
      <c r="M1774" s="10" t="str">
        <f t="shared" si="281"/>
        <v>5975,7.23</v>
      </c>
    </row>
    <row r="1775" spans="4:13" x14ac:dyDescent="0.3">
      <c r="D1775" s="10">
        <v>1771</v>
      </c>
      <c r="E1775" t="str">
        <f t="shared" si="274"/>
        <v>천상 베기</v>
      </c>
      <c r="F1775">
        <f t="shared" si="276"/>
        <v>36</v>
      </c>
      <c r="G1775">
        <f t="shared" si="277"/>
        <v>303750</v>
      </c>
      <c r="H1775" t="str">
        <f t="shared" si="275"/>
        <v>심연 베기</v>
      </c>
      <c r="I1775">
        <f t="shared" si="278"/>
        <v>50</v>
      </c>
      <c r="J1775">
        <f t="shared" si="279"/>
        <v>8912.5</v>
      </c>
      <c r="K1775" s="10">
        <v>1771</v>
      </c>
      <c r="L1775" s="10" t="str">
        <f t="shared" si="280"/>
        <v>36,50</v>
      </c>
      <c r="M1775" s="10" t="str">
        <f t="shared" si="281"/>
        <v>3037.5,89.13</v>
      </c>
    </row>
    <row r="1776" spans="4:13" x14ac:dyDescent="0.3">
      <c r="D1776" s="10">
        <v>1772</v>
      </c>
      <c r="E1776" t="str">
        <f t="shared" si="274"/>
        <v>귀신 베기</v>
      </c>
      <c r="F1776">
        <f t="shared" si="276"/>
        <v>39</v>
      </c>
      <c r="G1776">
        <f t="shared" si="277"/>
        <v>183250</v>
      </c>
      <c r="H1776" t="str">
        <f t="shared" si="275"/>
        <v>섬광 베기</v>
      </c>
      <c r="I1776">
        <f t="shared" si="278"/>
        <v>47</v>
      </c>
      <c r="J1776">
        <f t="shared" si="279"/>
        <v>29875</v>
      </c>
      <c r="K1776" s="10">
        <v>1772</v>
      </c>
      <c r="L1776" s="10" t="str">
        <f t="shared" si="280"/>
        <v>39,47</v>
      </c>
      <c r="M1776" s="10" t="str">
        <f t="shared" si="281"/>
        <v>1832.5,298.75</v>
      </c>
    </row>
    <row r="1777" spans="4:13" x14ac:dyDescent="0.3">
      <c r="D1777" s="10">
        <v>1773</v>
      </c>
      <c r="E1777" t="str">
        <f t="shared" si="274"/>
        <v>금강 베기</v>
      </c>
      <c r="F1777">
        <f t="shared" si="276"/>
        <v>43</v>
      </c>
      <c r="G1777">
        <f t="shared" si="277"/>
        <v>62750</v>
      </c>
      <c r="H1777" t="str">
        <f t="shared" si="275"/>
        <v>태극 베기</v>
      </c>
      <c r="I1777">
        <f t="shared" si="278"/>
        <v>55</v>
      </c>
      <c r="J1777">
        <f t="shared" si="279"/>
        <v>120.5</v>
      </c>
      <c r="K1777" s="10">
        <v>1773</v>
      </c>
      <c r="L1777" s="10" t="str">
        <f t="shared" si="280"/>
        <v>43,55</v>
      </c>
      <c r="M1777" s="10" t="str">
        <f t="shared" si="281"/>
        <v>627.5,1.21</v>
      </c>
    </row>
    <row r="1778" spans="4:13" x14ac:dyDescent="0.3">
      <c r="D1778" s="10">
        <v>1774</v>
      </c>
      <c r="E1778" t="str">
        <f t="shared" si="274"/>
        <v>귀살 베기</v>
      </c>
      <c r="F1778">
        <f t="shared" si="276"/>
        <v>60</v>
      </c>
      <c r="G1778">
        <f t="shared" si="277"/>
        <v>165.49999999999855</v>
      </c>
      <c r="H1778" t="str">
        <f t="shared" si="275"/>
        <v>신수 베기</v>
      </c>
      <c r="I1778">
        <f t="shared" si="278"/>
        <v>42</v>
      </c>
      <c r="J1778">
        <f t="shared" si="279"/>
        <v>25250</v>
      </c>
      <c r="K1778" s="10">
        <v>1774</v>
      </c>
      <c r="L1778" s="10" t="str">
        <f t="shared" si="280"/>
        <v>60,42</v>
      </c>
      <c r="M1778" s="10" t="str">
        <f t="shared" si="281"/>
        <v>1.66,252.5</v>
      </c>
    </row>
    <row r="1779" spans="4:13" x14ac:dyDescent="0.3">
      <c r="D1779" s="10">
        <v>1775</v>
      </c>
      <c r="E1779" t="str">
        <f t="shared" si="274"/>
        <v>지옥 베기</v>
      </c>
      <c r="F1779">
        <f t="shared" si="276"/>
        <v>35</v>
      </c>
      <c r="G1779">
        <f t="shared" si="277"/>
        <v>598000</v>
      </c>
      <c r="H1779" t="str">
        <f t="shared" si="275"/>
        <v>신선 베기</v>
      </c>
      <c r="I1779">
        <f t="shared" si="278"/>
        <v>54</v>
      </c>
      <c r="J1779">
        <f t="shared" si="279"/>
        <v>723</v>
      </c>
      <c r="K1779" s="10">
        <v>1775</v>
      </c>
      <c r="L1779" s="10" t="str">
        <f t="shared" si="280"/>
        <v>35,54</v>
      </c>
      <c r="M1779" s="10" t="str">
        <f t="shared" si="281"/>
        <v>5980,7.23</v>
      </c>
    </row>
    <row r="1780" spans="4:13" x14ac:dyDescent="0.3">
      <c r="D1780" s="10">
        <v>1776</v>
      </c>
      <c r="E1780" t="str">
        <f t="shared" si="274"/>
        <v>천상 베기</v>
      </c>
      <c r="F1780">
        <f t="shared" si="276"/>
        <v>36</v>
      </c>
      <c r="G1780">
        <f t="shared" si="277"/>
        <v>304000</v>
      </c>
      <c r="H1780" t="str">
        <f t="shared" si="275"/>
        <v>심연 베기</v>
      </c>
      <c r="I1780">
        <f t="shared" si="278"/>
        <v>50</v>
      </c>
      <c r="J1780">
        <f t="shared" si="279"/>
        <v>8920</v>
      </c>
      <c r="K1780" s="10">
        <v>1776</v>
      </c>
      <c r="L1780" s="10" t="str">
        <f t="shared" si="280"/>
        <v>36,50</v>
      </c>
      <c r="M1780" s="10" t="str">
        <f t="shared" si="281"/>
        <v>3040,89.2</v>
      </c>
    </row>
    <row r="1781" spans="4:13" x14ac:dyDescent="0.3">
      <c r="D1781" s="10">
        <v>1777</v>
      </c>
      <c r="E1781" t="str">
        <f t="shared" si="274"/>
        <v>귀신 베기</v>
      </c>
      <c r="F1781">
        <f t="shared" si="276"/>
        <v>39</v>
      </c>
      <c r="G1781">
        <f t="shared" si="277"/>
        <v>183400</v>
      </c>
      <c r="H1781" t="str">
        <f t="shared" si="275"/>
        <v>섬광 베기</v>
      </c>
      <c r="I1781">
        <f t="shared" si="278"/>
        <v>47</v>
      </c>
      <c r="J1781">
        <f t="shared" si="279"/>
        <v>29900</v>
      </c>
      <c r="K1781" s="10">
        <v>1777</v>
      </c>
      <c r="L1781" s="10" t="str">
        <f t="shared" si="280"/>
        <v>39,47</v>
      </c>
      <c r="M1781" s="10" t="str">
        <f t="shared" si="281"/>
        <v>1834,299</v>
      </c>
    </row>
    <row r="1782" spans="4:13" x14ac:dyDescent="0.3">
      <c r="D1782" s="10">
        <v>1778</v>
      </c>
      <c r="E1782" t="str">
        <f t="shared" si="274"/>
        <v>금강 베기</v>
      </c>
      <c r="F1782">
        <f t="shared" si="276"/>
        <v>43</v>
      </c>
      <c r="G1782">
        <f t="shared" si="277"/>
        <v>62800</v>
      </c>
      <c r="H1782" t="str">
        <f t="shared" si="275"/>
        <v>태극 베기</v>
      </c>
      <c r="I1782">
        <f t="shared" si="278"/>
        <v>55</v>
      </c>
      <c r="J1782">
        <f t="shared" si="279"/>
        <v>120.6</v>
      </c>
      <c r="K1782" s="10">
        <v>1778</v>
      </c>
      <c r="L1782" s="10" t="str">
        <f t="shared" si="280"/>
        <v>43,55</v>
      </c>
      <c r="M1782" s="10" t="str">
        <f t="shared" si="281"/>
        <v>628,1.21</v>
      </c>
    </row>
    <row r="1783" spans="4:13" x14ac:dyDescent="0.3">
      <c r="D1783" s="10">
        <v>1779</v>
      </c>
      <c r="E1783" t="str">
        <f t="shared" ref="E1783:E1846" si="282">E1778</f>
        <v>귀살 베기</v>
      </c>
      <c r="F1783">
        <f t="shared" si="276"/>
        <v>60</v>
      </c>
      <c r="G1783">
        <f t="shared" si="277"/>
        <v>165.59999999999854</v>
      </c>
      <c r="H1783" t="str">
        <f t="shared" si="275"/>
        <v>흉수 베기</v>
      </c>
      <c r="I1783">
        <f t="shared" si="278"/>
        <v>46</v>
      </c>
      <c r="J1783">
        <f t="shared" si="279"/>
        <v>2480</v>
      </c>
      <c r="K1783" s="10">
        <v>1779</v>
      </c>
      <c r="L1783" s="10" t="str">
        <f t="shared" si="280"/>
        <v>60,46</v>
      </c>
      <c r="M1783" s="10" t="str">
        <f t="shared" si="281"/>
        <v>1.66,24.8</v>
      </c>
    </row>
    <row r="1784" spans="4:13" x14ac:dyDescent="0.3">
      <c r="D1784" s="10">
        <v>1780</v>
      </c>
      <c r="E1784" t="str">
        <f t="shared" si="282"/>
        <v>지옥 베기</v>
      </c>
      <c r="F1784">
        <f t="shared" si="276"/>
        <v>35</v>
      </c>
      <c r="G1784">
        <f t="shared" si="277"/>
        <v>598500</v>
      </c>
      <c r="H1784" t="str">
        <f t="shared" si="275"/>
        <v>신선 베기</v>
      </c>
      <c r="I1784">
        <f t="shared" si="278"/>
        <v>54</v>
      </c>
      <c r="J1784">
        <f t="shared" si="279"/>
        <v>723.5</v>
      </c>
      <c r="K1784" s="10">
        <v>1780</v>
      </c>
      <c r="L1784" s="10" t="str">
        <f t="shared" si="280"/>
        <v>35,54</v>
      </c>
      <c r="M1784" s="10" t="str">
        <f t="shared" si="281"/>
        <v>5985,7.24</v>
      </c>
    </row>
    <row r="1785" spans="4:13" x14ac:dyDescent="0.3">
      <c r="D1785" s="10">
        <v>1781</v>
      </c>
      <c r="E1785" t="str">
        <f t="shared" si="282"/>
        <v>천상 베기</v>
      </c>
      <c r="F1785">
        <f t="shared" si="276"/>
        <v>36</v>
      </c>
      <c r="G1785">
        <f t="shared" si="277"/>
        <v>304250</v>
      </c>
      <c r="H1785" t="str">
        <f t="shared" si="275"/>
        <v>심연 베기</v>
      </c>
      <c r="I1785">
        <f t="shared" si="278"/>
        <v>50</v>
      </c>
      <c r="J1785">
        <f t="shared" si="279"/>
        <v>8927.5</v>
      </c>
      <c r="K1785" s="10">
        <v>1781</v>
      </c>
      <c r="L1785" s="10" t="str">
        <f t="shared" si="280"/>
        <v>36,50</v>
      </c>
      <c r="M1785" s="10" t="str">
        <f t="shared" si="281"/>
        <v>3042.5,89.28</v>
      </c>
    </row>
    <row r="1786" spans="4:13" x14ac:dyDescent="0.3">
      <c r="D1786" s="10">
        <v>1782</v>
      </c>
      <c r="E1786" t="str">
        <f t="shared" si="282"/>
        <v>귀신 베기</v>
      </c>
      <c r="F1786">
        <f t="shared" si="276"/>
        <v>39</v>
      </c>
      <c r="G1786">
        <f t="shared" si="277"/>
        <v>183550</v>
      </c>
      <c r="H1786" t="str">
        <f t="shared" si="275"/>
        <v>섬광 베기</v>
      </c>
      <c r="I1786">
        <f t="shared" si="278"/>
        <v>47</v>
      </c>
      <c r="J1786">
        <f t="shared" si="279"/>
        <v>29925</v>
      </c>
      <c r="K1786" s="10">
        <v>1782</v>
      </c>
      <c r="L1786" s="10" t="str">
        <f t="shared" si="280"/>
        <v>39,47</v>
      </c>
      <c r="M1786" s="10" t="str">
        <f t="shared" si="281"/>
        <v>1835.5,299.25</v>
      </c>
    </row>
    <row r="1787" spans="4:13" x14ac:dyDescent="0.3">
      <c r="D1787" s="10">
        <v>1783</v>
      </c>
      <c r="E1787" t="str">
        <f t="shared" si="282"/>
        <v>금강 베기</v>
      </c>
      <c r="F1787">
        <f t="shared" si="276"/>
        <v>43</v>
      </c>
      <c r="G1787">
        <f t="shared" si="277"/>
        <v>62850</v>
      </c>
      <c r="H1787" t="str">
        <f t="shared" si="275"/>
        <v>태극 베기</v>
      </c>
      <c r="I1787">
        <f t="shared" si="278"/>
        <v>55</v>
      </c>
      <c r="J1787">
        <f t="shared" si="279"/>
        <v>120.7</v>
      </c>
      <c r="K1787" s="10">
        <v>1783</v>
      </c>
      <c r="L1787" s="10" t="str">
        <f t="shared" si="280"/>
        <v>43,55</v>
      </c>
      <c r="M1787" s="10" t="str">
        <f t="shared" si="281"/>
        <v>628.5,1.21</v>
      </c>
    </row>
    <row r="1788" spans="4:13" x14ac:dyDescent="0.3">
      <c r="D1788" s="10">
        <v>1784</v>
      </c>
      <c r="E1788" t="str">
        <f t="shared" si="282"/>
        <v>귀살 베기</v>
      </c>
      <c r="F1788">
        <f t="shared" si="276"/>
        <v>60</v>
      </c>
      <c r="G1788">
        <f t="shared" si="277"/>
        <v>165.69999999999854</v>
      </c>
      <c r="H1788" t="str">
        <f t="shared" si="275"/>
        <v>천구 베기</v>
      </c>
      <c r="I1788">
        <f t="shared" si="278"/>
        <v>61</v>
      </c>
      <c r="J1788">
        <f t="shared" si="279"/>
        <v>109</v>
      </c>
      <c r="K1788" s="10">
        <v>1784</v>
      </c>
      <c r="L1788" s="10" t="str">
        <f t="shared" si="280"/>
        <v>60,61</v>
      </c>
      <c r="M1788" s="10" t="str">
        <f t="shared" si="281"/>
        <v>1.66,1.09</v>
      </c>
    </row>
    <row r="1789" spans="4:13" x14ac:dyDescent="0.3">
      <c r="D1789" s="10">
        <v>1785</v>
      </c>
      <c r="E1789" t="str">
        <f t="shared" si="282"/>
        <v>지옥 베기</v>
      </c>
      <c r="F1789">
        <f t="shared" si="276"/>
        <v>35</v>
      </c>
      <c r="G1789">
        <f t="shared" si="277"/>
        <v>599000</v>
      </c>
      <c r="H1789" t="str">
        <f t="shared" si="275"/>
        <v>신선 베기</v>
      </c>
      <c r="I1789">
        <f t="shared" si="278"/>
        <v>54</v>
      </c>
      <c r="J1789">
        <f t="shared" si="279"/>
        <v>724</v>
      </c>
      <c r="K1789" s="10">
        <v>1785</v>
      </c>
      <c r="L1789" s="10" t="str">
        <f t="shared" si="280"/>
        <v>35,54</v>
      </c>
      <c r="M1789" s="10" t="str">
        <f t="shared" si="281"/>
        <v>5990,7.24</v>
      </c>
    </row>
    <row r="1790" spans="4:13" x14ac:dyDescent="0.3">
      <c r="D1790" s="10">
        <v>1786</v>
      </c>
      <c r="E1790" t="str">
        <f t="shared" si="282"/>
        <v>천상 베기</v>
      </c>
      <c r="F1790">
        <f t="shared" si="276"/>
        <v>36</v>
      </c>
      <c r="G1790">
        <f t="shared" si="277"/>
        <v>304500</v>
      </c>
      <c r="H1790" t="str">
        <f t="shared" si="275"/>
        <v>심연 베기</v>
      </c>
      <c r="I1790">
        <f t="shared" si="278"/>
        <v>50</v>
      </c>
      <c r="J1790">
        <f t="shared" si="279"/>
        <v>8935</v>
      </c>
      <c r="K1790" s="10">
        <v>1786</v>
      </c>
      <c r="L1790" s="10" t="str">
        <f t="shared" si="280"/>
        <v>36,50</v>
      </c>
      <c r="M1790" s="10" t="str">
        <f t="shared" si="281"/>
        <v>3045,89.35</v>
      </c>
    </row>
    <row r="1791" spans="4:13" x14ac:dyDescent="0.3">
      <c r="D1791" s="10">
        <v>1787</v>
      </c>
      <c r="E1791" t="str">
        <f t="shared" si="282"/>
        <v>귀신 베기</v>
      </c>
      <c r="F1791">
        <f t="shared" si="276"/>
        <v>39</v>
      </c>
      <c r="G1791">
        <f t="shared" si="277"/>
        <v>183700</v>
      </c>
      <c r="H1791" t="str">
        <f t="shared" si="275"/>
        <v>섬광 베기</v>
      </c>
      <c r="I1791">
        <f t="shared" si="278"/>
        <v>47</v>
      </c>
      <c r="J1791">
        <f t="shared" si="279"/>
        <v>29950</v>
      </c>
      <c r="K1791" s="10">
        <v>1787</v>
      </c>
      <c r="L1791" s="10" t="str">
        <f t="shared" si="280"/>
        <v>39,47</v>
      </c>
      <c r="M1791" s="10" t="str">
        <f t="shared" si="281"/>
        <v>1837,299.5</v>
      </c>
    </row>
    <row r="1792" spans="4:13" x14ac:dyDescent="0.3">
      <c r="D1792" s="10">
        <v>1788</v>
      </c>
      <c r="E1792" t="str">
        <f t="shared" si="282"/>
        <v>금강 베기</v>
      </c>
      <c r="F1792">
        <f t="shared" si="276"/>
        <v>43</v>
      </c>
      <c r="G1792">
        <f t="shared" si="277"/>
        <v>62900</v>
      </c>
      <c r="H1792" t="str">
        <f t="shared" si="275"/>
        <v>태극 베기</v>
      </c>
      <c r="I1792">
        <f t="shared" si="278"/>
        <v>55</v>
      </c>
      <c r="J1792">
        <f t="shared" si="279"/>
        <v>120.8</v>
      </c>
      <c r="K1792" s="10">
        <v>1788</v>
      </c>
      <c r="L1792" s="10" t="str">
        <f t="shared" si="280"/>
        <v>43,55</v>
      </c>
      <c r="M1792" s="10" t="str">
        <f t="shared" si="281"/>
        <v>629,1.21</v>
      </c>
    </row>
    <row r="1793" spans="4:13" x14ac:dyDescent="0.3">
      <c r="D1793" s="10">
        <v>1789</v>
      </c>
      <c r="E1793" t="str">
        <f t="shared" si="282"/>
        <v>귀살 베기</v>
      </c>
      <c r="F1793">
        <f t="shared" si="276"/>
        <v>60</v>
      </c>
      <c r="G1793">
        <f t="shared" si="277"/>
        <v>165.79999999999853</v>
      </c>
      <c r="H1793" t="str">
        <f t="shared" ref="H1793:H1856" si="283">H1778</f>
        <v>신수 베기</v>
      </c>
      <c r="I1793">
        <f t="shared" si="278"/>
        <v>42</v>
      </c>
      <c r="J1793">
        <f t="shared" si="279"/>
        <v>25300</v>
      </c>
      <c r="K1793" s="10">
        <v>1789</v>
      </c>
      <c r="L1793" s="10" t="str">
        <f t="shared" si="280"/>
        <v>60,42</v>
      </c>
      <c r="M1793" s="10" t="str">
        <f t="shared" si="281"/>
        <v>1.66,253</v>
      </c>
    </row>
    <row r="1794" spans="4:13" x14ac:dyDescent="0.3">
      <c r="D1794" s="10">
        <v>1790</v>
      </c>
      <c r="E1794" t="str">
        <f t="shared" si="282"/>
        <v>지옥 베기</v>
      </c>
      <c r="F1794">
        <f t="shared" si="276"/>
        <v>35</v>
      </c>
      <c r="G1794">
        <f t="shared" si="277"/>
        <v>599500</v>
      </c>
      <c r="H1794" t="str">
        <f t="shared" si="283"/>
        <v>신선 베기</v>
      </c>
      <c r="I1794">
        <f t="shared" si="278"/>
        <v>54</v>
      </c>
      <c r="J1794">
        <f t="shared" si="279"/>
        <v>724.5</v>
      </c>
      <c r="K1794" s="10">
        <v>1790</v>
      </c>
      <c r="L1794" s="10" t="str">
        <f t="shared" si="280"/>
        <v>35,54</v>
      </c>
      <c r="M1794" s="10" t="str">
        <f t="shared" si="281"/>
        <v>5995,7.25</v>
      </c>
    </row>
    <row r="1795" spans="4:13" x14ac:dyDescent="0.3">
      <c r="D1795" s="10">
        <v>1791</v>
      </c>
      <c r="E1795" t="str">
        <f t="shared" si="282"/>
        <v>천상 베기</v>
      </c>
      <c r="F1795">
        <f t="shared" si="276"/>
        <v>36</v>
      </c>
      <c r="G1795">
        <f t="shared" si="277"/>
        <v>304750</v>
      </c>
      <c r="H1795" t="str">
        <f t="shared" si="283"/>
        <v>심연 베기</v>
      </c>
      <c r="I1795">
        <f t="shared" si="278"/>
        <v>50</v>
      </c>
      <c r="J1795">
        <f t="shared" si="279"/>
        <v>8942.5</v>
      </c>
      <c r="K1795" s="10">
        <v>1791</v>
      </c>
      <c r="L1795" s="10" t="str">
        <f t="shared" si="280"/>
        <v>36,50</v>
      </c>
      <c r="M1795" s="10" t="str">
        <f t="shared" si="281"/>
        <v>3047.5,89.43</v>
      </c>
    </row>
    <row r="1796" spans="4:13" x14ac:dyDescent="0.3">
      <c r="D1796" s="10">
        <v>1792</v>
      </c>
      <c r="E1796" t="str">
        <f t="shared" si="282"/>
        <v>귀신 베기</v>
      </c>
      <c r="F1796">
        <f t="shared" si="276"/>
        <v>39</v>
      </c>
      <c r="G1796">
        <f t="shared" si="277"/>
        <v>183850</v>
      </c>
      <c r="H1796" t="str">
        <f t="shared" si="283"/>
        <v>섬광 베기</v>
      </c>
      <c r="I1796">
        <f t="shared" si="278"/>
        <v>47</v>
      </c>
      <c r="J1796">
        <f t="shared" si="279"/>
        <v>29975</v>
      </c>
      <c r="K1796" s="10">
        <v>1792</v>
      </c>
      <c r="L1796" s="10" t="str">
        <f t="shared" si="280"/>
        <v>39,47</v>
      </c>
      <c r="M1796" s="10" t="str">
        <f t="shared" si="281"/>
        <v>1838.5,299.75</v>
      </c>
    </row>
    <row r="1797" spans="4:13" x14ac:dyDescent="0.3">
      <c r="D1797" s="10">
        <v>1793</v>
      </c>
      <c r="E1797" t="str">
        <f t="shared" si="282"/>
        <v>금강 베기</v>
      </c>
      <c r="F1797">
        <f t="shared" si="276"/>
        <v>43</v>
      </c>
      <c r="G1797">
        <f t="shared" si="277"/>
        <v>62950</v>
      </c>
      <c r="H1797" t="str">
        <f t="shared" si="283"/>
        <v>태극 베기</v>
      </c>
      <c r="I1797">
        <f t="shared" si="278"/>
        <v>55</v>
      </c>
      <c r="J1797">
        <f t="shared" si="279"/>
        <v>120.9</v>
      </c>
      <c r="K1797" s="10">
        <v>1793</v>
      </c>
      <c r="L1797" s="10" t="str">
        <f t="shared" si="280"/>
        <v>43,55</v>
      </c>
      <c r="M1797" s="10" t="str">
        <f t="shared" si="281"/>
        <v>629.5,1.21</v>
      </c>
    </row>
    <row r="1798" spans="4:13" x14ac:dyDescent="0.3">
      <c r="D1798" s="10">
        <v>1794</v>
      </c>
      <c r="E1798" t="str">
        <f t="shared" si="282"/>
        <v>귀살 베기</v>
      </c>
      <c r="F1798">
        <f t="shared" si="276"/>
        <v>60</v>
      </c>
      <c r="G1798">
        <f t="shared" si="277"/>
        <v>165.89999999999853</v>
      </c>
      <c r="H1798" t="str">
        <f t="shared" si="283"/>
        <v>흉수 베기</v>
      </c>
      <c r="I1798">
        <f t="shared" si="278"/>
        <v>46</v>
      </c>
      <c r="J1798">
        <f t="shared" si="279"/>
        <v>2485</v>
      </c>
      <c r="K1798" s="10">
        <v>1794</v>
      </c>
      <c r="L1798" s="10" t="str">
        <f t="shared" si="280"/>
        <v>60,46</v>
      </c>
      <c r="M1798" s="10" t="str">
        <f t="shared" si="281"/>
        <v>1.66,24.85</v>
      </c>
    </row>
    <row r="1799" spans="4:13" x14ac:dyDescent="0.3">
      <c r="D1799" s="10">
        <v>1795</v>
      </c>
      <c r="E1799" t="str">
        <f t="shared" si="282"/>
        <v>지옥 베기</v>
      </c>
      <c r="F1799">
        <f t="shared" si="276"/>
        <v>35</v>
      </c>
      <c r="G1799">
        <f t="shared" si="277"/>
        <v>600000</v>
      </c>
      <c r="H1799" t="str">
        <f t="shared" si="283"/>
        <v>신선 베기</v>
      </c>
      <c r="I1799">
        <f t="shared" si="278"/>
        <v>54</v>
      </c>
      <c r="J1799">
        <f t="shared" si="279"/>
        <v>725</v>
      </c>
      <c r="K1799" s="10">
        <v>1795</v>
      </c>
      <c r="L1799" s="10" t="str">
        <f t="shared" si="280"/>
        <v>35,54</v>
      </c>
      <c r="M1799" s="10" t="str">
        <f t="shared" si="281"/>
        <v>6000,7.25</v>
      </c>
    </row>
    <row r="1800" spans="4:13" x14ac:dyDescent="0.3">
      <c r="D1800" s="10">
        <v>1796</v>
      </c>
      <c r="E1800" t="str">
        <f t="shared" si="282"/>
        <v>천상 베기</v>
      </c>
      <c r="F1800">
        <f t="shared" si="276"/>
        <v>36</v>
      </c>
      <c r="G1800">
        <f t="shared" si="277"/>
        <v>305000</v>
      </c>
      <c r="H1800" t="str">
        <f t="shared" si="283"/>
        <v>심연 베기</v>
      </c>
      <c r="I1800">
        <f t="shared" si="278"/>
        <v>50</v>
      </c>
      <c r="J1800">
        <f t="shared" si="279"/>
        <v>8950</v>
      </c>
      <c r="K1800" s="10">
        <v>1796</v>
      </c>
      <c r="L1800" s="10" t="str">
        <f t="shared" si="280"/>
        <v>36,50</v>
      </c>
      <c r="M1800" s="10" t="str">
        <f t="shared" si="281"/>
        <v>3050,89.5</v>
      </c>
    </row>
    <row r="1801" spans="4:13" x14ac:dyDescent="0.3">
      <c r="D1801" s="10">
        <v>1797</v>
      </c>
      <c r="E1801" t="str">
        <f t="shared" si="282"/>
        <v>귀신 베기</v>
      </c>
      <c r="F1801">
        <f t="shared" si="276"/>
        <v>39</v>
      </c>
      <c r="G1801">
        <f t="shared" si="277"/>
        <v>184000</v>
      </c>
      <c r="H1801" t="str">
        <f t="shared" si="283"/>
        <v>섬광 베기</v>
      </c>
      <c r="I1801">
        <f t="shared" si="278"/>
        <v>47</v>
      </c>
      <c r="J1801">
        <f t="shared" si="279"/>
        <v>30000</v>
      </c>
      <c r="K1801" s="10">
        <v>1797</v>
      </c>
      <c r="L1801" s="10" t="str">
        <f t="shared" si="280"/>
        <v>39,47</v>
      </c>
      <c r="M1801" s="10" t="str">
        <f t="shared" si="281"/>
        <v>1840,300</v>
      </c>
    </row>
    <row r="1802" spans="4:13" x14ac:dyDescent="0.3">
      <c r="D1802" s="10">
        <v>1798</v>
      </c>
      <c r="E1802" t="str">
        <f t="shared" si="282"/>
        <v>금강 베기</v>
      </c>
      <c r="F1802">
        <f t="shared" si="276"/>
        <v>43</v>
      </c>
      <c r="G1802">
        <f t="shared" si="277"/>
        <v>63000</v>
      </c>
      <c r="H1802" t="str">
        <f t="shared" si="283"/>
        <v>태극 베기</v>
      </c>
      <c r="I1802">
        <f t="shared" si="278"/>
        <v>55</v>
      </c>
      <c r="J1802">
        <f t="shared" si="279"/>
        <v>121</v>
      </c>
      <c r="K1802" s="10">
        <v>1798</v>
      </c>
      <c r="L1802" s="10" t="str">
        <f t="shared" si="280"/>
        <v>43,55</v>
      </c>
      <c r="M1802" s="10" t="str">
        <f t="shared" si="281"/>
        <v>630,1.21</v>
      </c>
    </row>
    <row r="1803" spans="4:13" x14ac:dyDescent="0.3">
      <c r="D1803" s="10">
        <v>1799</v>
      </c>
      <c r="E1803" t="str">
        <f t="shared" si="282"/>
        <v>귀살 베기</v>
      </c>
      <c r="F1803">
        <f t="shared" si="276"/>
        <v>60</v>
      </c>
      <c r="G1803">
        <f t="shared" si="277"/>
        <v>165.99999999999852</v>
      </c>
      <c r="H1803" t="str">
        <f t="shared" si="283"/>
        <v>천구 베기</v>
      </c>
      <c r="I1803">
        <f t="shared" si="278"/>
        <v>61</v>
      </c>
      <c r="J1803">
        <f t="shared" si="279"/>
        <v>109.25</v>
      </c>
      <c r="K1803" s="10">
        <v>1799</v>
      </c>
      <c r="L1803" s="10" t="str">
        <f t="shared" si="280"/>
        <v>60,61</v>
      </c>
      <c r="M1803" s="10" t="str">
        <f t="shared" si="281"/>
        <v>1.66,1.1</v>
      </c>
    </row>
    <row r="1804" spans="4:13" x14ac:dyDescent="0.3">
      <c r="D1804" s="10">
        <v>1800</v>
      </c>
      <c r="E1804" t="str">
        <f t="shared" si="282"/>
        <v>지옥 베기</v>
      </c>
      <c r="F1804">
        <f t="shared" si="276"/>
        <v>35</v>
      </c>
      <c r="G1804">
        <f t="shared" si="277"/>
        <v>600500</v>
      </c>
      <c r="H1804" t="str">
        <f t="shared" si="283"/>
        <v>신선 베기</v>
      </c>
      <c r="I1804">
        <f t="shared" si="278"/>
        <v>54</v>
      </c>
      <c r="J1804">
        <f t="shared" si="279"/>
        <v>725.5</v>
      </c>
      <c r="K1804" s="10">
        <v>1800</v>
      </c>
      <c r="L1804" s="10" t="str">
        <f t="shared" si="280"/>
        <v>35,54</v>
      </c>
      <c r="M1804" s="10" t="str">
        <f t="shared" si="281"/>
        <v>6005,7.26</v>
      </c>
    </row>
    <row r="1805" spans="4:13" x14ac:dyDescent="0.3">
      <c r="D1805" s="10">
        <v>1801</v>
      </c>
      <c r="E1805" t="str">
        <f t="shared" si="282"/>
        <v>천상 베기</v>
      </c>
      <c r="F1805">
        <f t="shared" si="276"/>
        <v>36</v>
      </c>
      <c r="G1805">
        <f t="shared" si="277"/>
        <v>305250</v>
      </c>
      <c r="H1805" t="str">
        <f t="shared" si="283"/>
        <v>심연 베기</v>
      </c>
      <c r="I1805">
        <f t="shared" si="278"/>
        <v>50</v>
      </c>
      <c r="J1805">
        <f t="shared" si="279"/>
        <v>8957.5</v>
      </c>
      <c r="K1805" s="10">
        <v>1801</v>
      </c>
      <c r="L1805" s="10" t="str">
        <f t="shared" si="280"/>
        <v>36,50</v>
      </c>
      <c r="M1805" s="10" t="str">
        <f t="shared" si="281"/>
        <v>3052.5,89.58</v>
      </c>
    </row>
    <row r="1806" spans="4:13" x14ac:dyDescent="0.3">
      <c r="D1806" s="10">
        <v>1802</v>
      </c>
      <c r="E1806" t="str">
        <f t="shared" si="282"/>
        <v>귀신 베기</v>
      </c>
      <c r="F1806">
        <f t="shared" si="276"/>
        <v>39</v>
      </c>
      <c r="G1806">
        <f t="shared" si="277"/>
        <v>184150</v>
      </c>
      <c r="H1806" t="str">
        <f t="shared" si="283"/>
        <v>섬광 베기</v>
      </c>
      <c r="I1806">
        <f t="shared" si="278"/>
        <v>47</v>
      </c>
      <c r="J1806">
        <f t="shared" si="279"/>
        <v>30025</v>
      </c>
      <c r="K1806" s="10">
        <v>1802</v>
      </c>
      <c r="L1806" s="10" t="str">
        <f t="shared" si="280"/>
        <v>39,47</v>
      </c>
      <c r="M1806" s="10" t="str">
        <f t="shared" si="281"/>
        <v>1841.5,300.25</v>
      </c>
    </row>
    <row r="1807" spans="4:13" x14ac:dyDescent="0.3">
      <c r="D1807" s="10">
        <v>1803</v>
      </c>
      <c r="E1807" t="str">
        <f t="shared" si="282"/>
        <v>금강 베기</v>
      </c>
      <c r="F1807">
        <f t="shared" si="276"/>
        <v>43</v>
      </c>
      <c r="G1807">
        <f t="shared" si="277"/>
        <v>63050</v>
      </c>
      <c r="H1807" t="str">
        <f t="shared" si="283"/>
        <v>태극 베기</v>
      </c>
      <c r="I1807">
        <f t="shared" si="278"/>
        <v>55</v>
      </c>
      <c r="J1807">
        <f t="shared" si="279"/>
        <v>121.1</v>
      </c>
      <c r="K1807" s="10">
        <v>1803</v>
      </c>
      <c r="L1807" s="10" t="str">
        <f t="shared" si="280"/>
        <v>43,55</v>
      </c>
      <c r="M1807" s="10" t="str">
        <f t="shared" si="281"/>
        <v>630.5,1.22</v>
      </c>
    </row>
    <row r="1808" spans="4:13" x14ac:dyDescent="0.3">
      <c r="D1808" s="10">
        <v>1804</v>
      </c>
      <c r="E1808" t="str">
        <f t="shared" si="282"/>
        <v>귀살 베기</v>
      </c>
      <c r="F1808">
        <f t="shared" si="276"/>
        <v>60</v>
      </c>
      <c r="G1808">
        <f t="shared" si="277"/>
        <v>166.09999999999852</v>
      </c>
      <c r="H1808" t="str">
        <f t="shared" si="283"/>
        <v>신수 베기</v>
      </c>
      <c r="I1808">
        <f t="shared" si="278"/>
        <v>42</v>
      </c>
      <c r="J1808">
        <f t="shared" si="279"/>
        <v>25350</v>
      </c>
      <c r="K1808" s="10">
        <v>1804</v>
      </c>
      <c r="L1808" s="10" t="str">
        <f t="shared" si="280"/>
        <v>60,42</v>
      </c>
      <c r="M1808" s="10" t="str">
        <f t="shared" si="281"/>
        <v>1.67,253.5</v>
      </c>
    </row>
    <row r="1809" spans="4:13" x14ac:dyDescent="0.3">
      <c r="D1809" s="10">
        <v>1805</v>
      </c>
      <c r="E1809" t="str">
        <f t="shared" si="282"/>
        <v>지옥 베기</v>
      </c>
      <c r="F1809">
        <f t="shared" si="276"/>
        <v>35</v>
      </c>
      <c r="G1809">
        <f t="shared" si="277"/>
        <v>601000</v>
      </c>
      <c r="H1809" t="str">
        <f t="shared" si="283"/>
        <v>신선 베기</v>
      </c>
      <c r="I1809">
        <f t="shared" si="278"/>
        <v>54</v>
      </c>
      <c r="J1809">
        <f t="shared" si="279"/>
        <v>726</v>
      </c>
      <c r="K1809" s="10">
        <v>1805</v>
      </c>
      <c r="L1809" s="10" t="str">
        <f t="shared" si="280"/>
        <v>35,54</v>
      </c>
      <c r="M1809" s="10" t="str">
        <f t="shared" si="281"/>
        <v>6010,7.26</v>
      </c>
    </row>
    <row r="1810" spans="4:13" x14ac:dyDescent="0.3">
      <c r="D1810" s="10">
        <v>1806</v>
      </c>
      <c r="E1810" t="str">
        <f t="shared" si="282"/>
        <v>천상 베기</v>
      </c>
      <c r="F1810">
        <f t="shared" si="276"/>
        <v>36</v>
      </c>
      <c r="G1810">
        <f t="shared" si="277"/>
        <v>305500</v>
      </c>
      <c r="H1810" t="str">
        <f t="shared" si="283"/>
        <v>심연 베기</v>
      </c>
      <c r="I1810">
        <f t="shared" si="278"/>
        <v>50</v>
      </c>
      <c r="J1810">
        <f t="shared" si="279"/>
        <v>8965</v>
      </c>
      <c r="K1810" s="10">
        <v>1806</v>
      </c>
      <c r="L1810" s="10" t="str">
        <f t="shared" si="280"/>
        <v>36,50</v>
      </c>
      <c r="M1810" s="10" t="str">
        <f t="shared" si="281"/>
        <v>3055,89.65</v>
      </c>
    </row>
    <row r="1811" spans="4:13" x14ac:dyDescent="0.3">
      <c r="D1811" s="10">
        <v>1807</v>
      </c>
      <c r="E1811" t="str">
        <f t="shared" si="282"/>
        <v>귀신 베기</v>
      </c>
      <c r="F1811">
        <f t="shared" si="276"/>
        <v>39</v>
      </c>
      <c r="G1811">
        <f t="shared" si="277"/>
        <v>184300</v>
      </c>
      <c r="H1811" t="str">
        <f t="shared" si="283"/>
        <v>섬광 베기</v>
      </c>
      <c r="I1811">
        <f t="shared" si="278"/>
        <v>47</v>
      </c>
      <c r="J1811">
        <f t="shared" si="279"/>
        <v>30050</v>
      </c>
      <c r="K1811" s="10">
        <v>1807</v>
      </c>
      <c r="L1811" s="10" t="str">
        <f t="shared" si="280"/>
        <v>39,47</v>
      </c>
      <c r="M1811" s="10" t="str">
        <f t="shared" si="281"/>
        <v>1843,300.5</v>
      </c>
    </row>
    <row r="1812" spans="4:13" x14ac:dyDescent="0.3">
      <c r="D1812" s="10">
        <v>1808</v>
      </c>
      <c r="E1812" t="str">
        <f t="shared" si="282"/>
        <v>금강 베기</v>
      </c>
      <c r="F1812">
        <f t="shared" si="276"/>
        <v>43</v>
      </c>
      <c r="G1812">
        <f t="shared" si="277"/>
        <v>63100</v>
      </c>
      <c r="H1812" t="str">
        <f t="shared" si="283"/>
        <v>태극 베기</v>
      </c>
      <c r="I1812">
        <f t="shared" si="278"/>
        <v>55</v>
      </c>
      <c r="J1812">
        <f t="shared" si="279"/>
        <v>121.2</v>
      </c>
      <c r="K1812" s="10">
        <v>1808</v>
      </c>
      <c r="L1812" s="10" t="str">
        <f t="shared" si="280"/>
        <v>43,55</v>
      </c>
      <c r="M1812" s="10" t="str">
        <f t="shared" si="281"/>
        <v>631,1.22</v>
      </c>
    </row>
    <row r="1813" spans="4:13" x14ac:dyDescent="0.3">
      <c r="D1813" s="10">
        <v>1809</v>
      </c>
      <c r="E1813" t="str">
        <f t="shared" si="282"/>
        <v>귀살 베기</v>
      </c>
      <c r="F1813">
        <f t="shared" si="276"/>
        <v>60</v>
      </c>
      <c r="G1813">
        <f t="shared" si="277"/>
        <v>166.19999999999851</v>
      </c>
      <c r="H1813" t="str">
        <f t="shared" si="283"/>
        <v>흉수 베기</v>
      </c>
      <c r="I1813">
        <f t="shared" si="278"/>
        <v>46</v>
      </c>
      <c r="J1813">
        <f t="shared" si="279"/>
        <v>2490</v>
      </c>
      <c r="K1813" s="10">
        <v>1809</v>
      </c>
      <c r="L1813" s="10" t="str">
        <f t="shared" si="280"/>
        <v>60,46</v>
      </c>
      <c r="M1813" s="10" t="str">
        <f t="shared" si="281"/>
        <v>1.67,24.9</v>
      </c>
    </row>
    <row r="1814" spans="4:13" x14ac:dyDescent="0.3">
      <c r="D1814" s="10">
        <v>1810</v>
      </c>
      <c r="E1814" t="str">
        <f t="shared" si="282"/>
        <v>지옥 베기</v>
      </c>
      <c r="F1814">
        <f t="shared" si="276"/>
        <v>35</v>
      </c>
      <c r="G1814">
        <f t="shared" si="277"/>
        <v>601500</v>
      </c>
      <c r="H1814" t="str">
        <f t="shared" si="283"/>
        <v>신선 베기</v>
      </c>
      <c r="I1814">
        <f t="shared" si="278"/>
        <v>54</v>
      </c>
      <c r="J1814">
        <f t="shared" si="279"/>
        <v>726.5</v>
      </c>
      <c r="K1814" s="10">
        <v>1810</v>
      </c>
      <c r="L1814" s="10" t="str">
        <f t="shared" si="280"/>
        <v>35,54</v>
      </c>
      <c r="M1814" s="10" t="str">
        <f t="shared" si="281"/>
        <v>6015,7.27</v>
      </c>
    </row>
    <row r="1815" spans="4:13" x14ac:dyDescent="0.3">
      <c r="D1815" s="10">
        <v>1811</v>
      </c>
      <c r="E1815" t="str">
        <f t="shared" si="282"/>
        <v>천상 베기</v>
      </c>
      <c r="F1815">
        <f t="shared" si="276"/>
        <v>36</v>
      </c>
      <c r="G1815">
        <f t="shared" si="277"/>
        <v>305750</v>
      </c>
      <c r="H1815" t="str">
        <f t="shared" si="283"/>
        <v>심연 베기</v>
      </c>
      <c r="I1815">
        <f t="shared" si="278"/>
        <v>50</v>
      </c>
      <c r="J1815">
        <f t="shared" si="279"/>
        <v>8972.5</v>
      </c>
      <c r="K1815" s="10">
        <v>1811</v>
      </c>
      <c r="L1815" s="10" t="str">
        <f t="shared" si="280"/>
        <v>36,50</v>
      </c>
      <c r="M1815" s="10" t="str">
        <f t="shared" si="281"/>
        <v>3057.5,89.73</v>
      </c>
    </row>
    <row r="1816" spans="4:13" x14ac:dyDescent="0.3">
      <c r="D1816" s="10">
        <v>1812</v>
      </c>
      <c r="E1816" t="str">
        <f t="shared" si="282"/>
        <v>귀신 베기</v>
      </c>
      <c r="F1816">
        <f t="shared" si="276"/>
        <v>39</v>
      </c>
      <c r="G1816">
        <f t="shared" si="277"/>
        <v>184450</v>
      </c>
      <c r="H1816" t="str">
        <f t="shared" si="283"/>
        <v>섬광 베기</v>
      </c>
      <c r="I1816">
        <f t="shared" si="278"/>
        <v>47</v>
      </c>
      <c r="J1816">
        <f t="shared" si="279"/>
        <v>30075</v>
      </c>
      <c r="K1816" s="10">
        <v>1812</v>
      </c>
      <c r="L1816" s="10" t="str">
        <f t="shared" si="280"/>
        <v>39,47</v>
      </c>
      <c r="M1816" s="10" t="str">
        <f t="shared" si="281"/>
        <v>1844.5,300.75</v>
      </c>
    </row>
    <row r="1817" spans="4:13" x14ac:dyDescent="0.3">
      <c r="D1817" s="10">
        <v>1813</v>
      </c>
      <c r="E1817" t="str">
        <f t="shared" si="282"/>
        <v>금강 베기</v>
      </c>
      <c r="F1817">
        <f t="shared" si="276"/>
        <v>43</v>
      </c>
      <c r="G1817">
        <f t="shared" si="277"/>
        <v>63150</v>
      </c>
      <c r="H1817" t="str">
        <f t="shared" si="283"/>
        <v>태극 베기</v>
      </c>
      <c r="I1817">
        <f t="shared" si="278"/>
        <v>55</v>
      </c>
      <c r="J1817">
        <f t="shared" si="279"/>
        <v>121.3</v>
      </c>
      <c r="K1817" s="10">
        <v>1813</v>
      </c>
      <c r="L1817" s="10" t="str">
        <f t="shared" si="280"/>
        <v>43,55</v>
      </c>
      <c r="M1817" s="10" t="str">
        <f t="shared" si="281"/>
        <v>631.5,1.22</v>
      </c>
    </row>
    <row r="1818" spans="4:13" x14ac:dyDescent="0.3">
      <c r="D1818" s="10">
        <v>1814</v>
      </c>
      <c r="E1818" t="str">
        <f t="shared" si="282"/>
        <v>귀살 베기</v>
      </c>
      <c r="F1818">
        <f t="shared" si="276"/>
        <v>60</v>
      </c>
      <c r="G1818">
        <f t="shared" si="277"/>
        <v>166.29999999999851</v>
      </c>
      <c r="H1818" t="str">
        <f t="shared" si="283"/>
        <v>천구 베기</v>
      </c>
      <c r="I1818">
        <f t="shared" si="278"/>
        <v>61</v>
      </c>
      <c r="J1818">
        <f t="shared" si="279"/>
        <v>109.5</v>
      </c>
      <c r="K1818" s="10">
        <v>1814</v>
      </c>
      <c r="L1818" s="10" t="str">
        <f t="shared" si="280"/>
        <v>60,61</v>
      </c>
      <c r="M1818" s="10" t="str">
        <f t="shared" si="281"/>
        <v>1.67,1.1</v>
      </c>
    </row>
    <row r="1819" spans="4:13" x14ac:dyDescent="0.3">
      <c r="D1819" s="10">
        <v>1815</v>
      </c>
      <c r="E1819" t="str">
        <f t="shared" si="282"/>
        <v>지옥 베기</v>
      </c>
      <c r="F1819">
        <f t="shared" si="276"/>
        <v>35</v>
      </c>
      <c r="G1819">
        <f t="shared" si="277"/>
        <v>602000</v>
      </c>
      <c r="H1819" t="str">
        <f t="shared" si="283"/>
        <v>신선 베기</v>
      </c>
      <c r="I1819">
        <f t="shared" si="278"/>
        <v>54</v>
      </c>
      <c r="J1819">
        <f t="shared" si="279"/>
        <v>727</v>
      </c>
      <c r="K1819" s="10">
        <v>1815</v>
      </c>
      <c r="L1819" s="10" t="str">
        <f t="shared" si="280"/>
        <v>35,54</v>
      </c>
      <c r="M1819" s="10" t="str">
        <f t="shared" si="281"/>
        <v>6020,7.27</v>
      </c>
    </row>
    <row r="1820" spans="4:13" x14ac:dyDescent="0.3">
      <c r="D1820" s="10">
        <v>1816</v>
      </c>
      <c r="E1820" t="str">
        <f t="shared" si="282"/>
        <v>천상 베기</v>
      </c>
      <c r="F1820">
        <f t="shared" si="276"/>
        <v>36</v>
      </c>
      <c r="G1820">
        <f t="shared" si="277"/>
        <v>306000</v>
      </c>
      <c r="H1820" t="str">
        <f t="shared" si="283"/>
        <v>심연 베기</v>
      </c>
      <c r="I1820">
        <f t="shared" si="278"/>
        <v>50</v>
      </c>
      <c r="J1820">
        <f t="shared" si="279"/>
        <v>8980</v>
      </c>
      <c r="K1820" s="10">
        <v>1816</v>
      </c>
      <c r="L1820" s="10" t="str">
        <f t="shared" si="280"/>
        <v>36,50</v>
      </c>
      <c r="M1820" s="10" t="str">
        <f t="shared" si="281"/>
        <v>3060,89.8</v>
      </c>
    </row>
    <row r="1821" spans="4:13" x14ac:dyDescent="0.3">
      <c r="D1821" s="10">
        <v>1817</v>
      </c>
      <c r="E1821" t="str">
        <f t="shared" si="282"/>
        <v>귀신 베기</v>
      </c>
      <c r="F1821">
        <f t="shared" si="276"/>
        <v>39</v>
      </c>
      <c r="G1821">
        <f t="shared" si="277"/>
        <v>184600</v>
      </c>
      <c r="H1821" t="str">
        <f t="shared" si="283"/>
        <v>섬광 베기</v>
      </c>
      <c r="I1821">
        <f t="shared" si="278"/>
        <v>47</v>
      </c>
      <c r="J1821">
        <f t="shared" si="279"/>
        <v>30100</v>
      </c>
      <c r="K1821" s="10">
        <v>1817</v>
      </c>
      <c r="L1821" s="10" t="str">
        <f t="shared" si="280"/>
        <v>39,47</v>
      </c>
      <c r="M1821" s="10" t="str">
        <f t="shared" si="281"/>
        <v>1846,301</v>
      </c>
    </row>
    <row r="1822" spans="4:13" x14ac:dyDescent="0.3">
      <c r="D1822" s="10">
        <v>1818</v>
      </c>
      <c r="E1822" t="str">
        <f t="shared" si="282"/>
        <v>금강 베기</v>
      </c>
      <c r="F1822">
        <f t="shared" si="276"/>
        <v>43</v>
      </c>
      <c r="G1822">
        <f t="shared" si="277"/>
        <v>63200</v>
      </c>
      <c r="H1822" t="str">
        <f t="shared" si="283"/>
        <v>태극 베기</v>
      </c>
      <c r="I1822">
        <f t="shared" si="278"/>
        <v>55</v>
      </c>
      <c r="J1822">
        <f t="shared" si="279"/>
        <v>121.4</v>
      </c>
      <c r="K1822" s="10">
        <v>1818</v>
      </c>
      <c r="L1822" s="10" t="str">
        <f t="shared" si="280"/>
        <v>43,55</v>
      </c>
      <c r="M1822" s="10" t="str">
        <f t="shared" si="281"/>
        <v>632,1.22</v>
      </c>
    </row>
    <row r="1823" spans="4:13" x14ac:dyDescent="0.3">
      <c r="D1823" s="10">
        <v>1819</v>
      </c>
      <c r="E1823" t="str">
        <f t="shared" si="282"/>
        <v>귀살 베기</v>
      </c>
      <c r="F1823">
        <f t="shared" si="276"/>
        <v>60</v>
      </c>
      <c r="G1823">
        <f t="shared" si="277"/>
        <v>166.3999999999985</v>
      </c>
      <c r="H1823" t="str">
        <f t="shared" si="283"/>
        <v>신수 베기</v>
      </c>
      <c r="I1823">
        <f t="shared" si="278"/>
        <v>42</v>
      </c>
      <c r="J1823">
        <f t="shared" si="279"/>
        <v>25400</v>
      </c>
      <c r="K1823" s="10">
        <v>1819</v>
      </c>
      <c r="L1823" s="10" t="str">
        <f t="shared" si="280"/>
        <v>60,42</v>
      </c>
      <c r="M1823" s="10" t="str">
        <f t="shared" si="281"/>
        <v>1.67,254</v>
      </c>
    </row>
    <row r="1824" spans="4:13" x14ac:dyDescent="0.3">
      <c r="D1824" s="10">
        <v>1820</v>
      </c>
      <c r="E1824" t="str">
        <f t="shared" si="282"/>
        <v>지옥 베기</v>
      </c>
      <c r="F1824">
        <f t="shared" si="276"/>
        <v>35</v>
      </c>
      <c r="G1824">
        <f t="shared" si="277"/>
        <v>602500</v>
      </c>
      <c r="H1824" t="str">
        <f t="shared" si="283"/>
        <v>신선 베기</v>
      </c>
      <c r="I1824">
        <f t="shared" si="278"/>
        <v>54</v>
      </c>
      <c r="J1824">
        <f t="shared" si="279"/>
        <v>727.5</v>
      </c>
      <c r="K1824" s="10">
        <v>1820</v>
      </c>
      <c r="L1824" s="10" t="str">
        <f t="shared" si="280"/>
        <v>35,54</v>
      </c>
      <c r="M1824" s="10" t="str">
        <f t="shared" si="281"/>
        <v>6025,7.28</v>
      </c>
    </row>
    <row r="1825" spans="4:13" x14ac:dyDescent="0.3">
      <c r="D1825" s="10">
        <v>1821</v>
      </c>
      <c r="E1825" t="str">
        <f t="shared" si="282"/>
        <v>천상 베기</v>
      </c>
      <c r="F1825">
        <f t="shared" si="276"/>
        <v>36</v>
      </c>
      <c r="G1825">
        <f t="shared" si="277"/>
        <v>306250</v>
      </c>
      <c r="H1825" t="str">
        <f t="shared" si="283"/>
        <v>심연 베기</v>
      </c>
      <c r="I1825">
        <f t="shared" si="278"/>
        <v>50</v>
      </c>
      <c r="J1825">
        <f t="shared" si="279"/>
        <v>8987.5</v>
      </c>
      <c r="K1825" s="10">
        <v>1821</v>
      </c>
      <c r="L1825" s="10" t="str">
        <f t="shared" si="280"/>
        <v>36,50</v>
      </c>
      <c r="M1825" s="10" t="str">
        <f t="shared" si="281"/>
        <v>3062.5,89.88</v>
      </c>
    </row>
    <row r="1826" spans="4:13" x14ac:dyDescent="0.3">
      <c r="D1826" s="10">
        <v>1822</v>
      </c>
      <c r="E1826" t="str">
        <f t="shared" si="282"/>
        <v>귀신 베기</v>
      </c>
      <c r="F1826">
        <f t="shared" si="276"/>
        <v>39</v>
      </c>
      <c r="G1826">
        <f t="shared" si="277"/>
        <v>184750</v>
      </c>
      <c r="H1826" t="str">
        <f t="shared" si="283"/>
        <v>섬광 베기</v>
      </c>
      <c r="I1826">
        <f t="shared" si="278"/>
        <v>47</v>
      </c>
      <c r="J1826">
        <f t="shared" si="279"/>
        <v>30125</v>
      </c>
      <c r="K1826" s="10">
        <v>1822</v>
      </c>
      <c r="L1826" s="10" t="str">
        <f t="shared" si="280"/>
        <v>39,47</v>
      </c>
      <c r="M1826" s="10" t="str">
        <f t="shared" si="281"/>
        <v>1847.5,301.25</v>
      </c>
    </row>
    <row r="1827" spans="4:13" x14ac:dyDescent="0.3">
      <c r="D1827" s="10">
        <v>1823</v>
      </c>
      <c r="E1827" t="str">
        <f t="shared" si="282"/>
        <v>금강 베기</v>
      </c>
      <c r="F1827">
        <f t="shared" si="276"/>
        <v>43</v>
      </c>
      <c r="G1827">
        <f t="shared" si="277"/>
        <v>63250</v>
      </c>
      <c r="H1827" t="str">
        <f t="shared" si="283"/>
        <v>태극 베기</v>
      </c>
      <c r="I1827">
        <f t="shared" si="278"/>
        <v>55</v>
      </c>
      <c r="J1827">
        <f t="shared" si="279"/>
        <v>121.5</v>
      </c>
      <c r="K1827" s="10">
        <v>1823</v>
      </c>
      <c r="L1827" s="10" t="str">
        <f t="shared" si="280"/>
        <v>43,55</v>
      </c>
      <c r="M1827" s="10" t="str">
        <f t="shared" si="281"/>
        <v>632.5,1.22</v>
      </c>
    </row>
    <row r="1828" spans="4:13" x14ac:dyDescent="0.3">
      <c r="D1828" s="10">
        <v>1824</v>
      </c>
      <c r="E1828" t="str">
        <f t="shared" si="282"/>
        <v>귀살 베기</v>
      </c>
      <c r="F1828">
        <f t="shared" si="276"/>
        <v>60</v>
      </c>
      <c r="G1828">
        <f t="shared" si="277"/>
        <v>166.49999999999849</v>
      </c>
      <c r="H1828" t="str">
        <f t="shared" si="283"/>
        <v>흉수 베기</v>
      </c>
      <c r="I1828">
        <f t="shared" si="278"/>
        <v>46</v>
      </c>
      <c r="J1828">
        <f t="shared" si="279"/>
        <v>2495</v>
      </c>
      <c r="K1828" s="10">
        <v>1824</v>
      </c>
      <c r="L1828" s="10" t="str">
        <f t="shared" si="280"/>
        <v>60,46</v>
      </c>
      <c r="M1828" s="10" t="str">
        <f t="shared" si="281"/>
        <v>1.67,24.95</v>
      </c>
    </row>
    <row r="1829" spans="4:13" x14ac:dyDescent="0.3">
      <c r="D1829" s="10">
        <v>1825</v>
      </c>
      <c r="E1829" t="str">
        <f t="shared" si="282"/>
        <v>지옥 베기</v>
      </c>
      <c r="F1829">
        <f t="shared" si="276"/>
        <v>35</v>
      </c>
      <c r="G1829">
        <f t="shared" si="277"/>
        <v>603000</v>
      </c>
      <c r="H1829" t="str">
        <f t="shared" si="283"/>
        <v>신선 베기</v>
      </c>
      <c r="I1829">
        <f t="shared" si="278"/>
        <v>54</v>
      </c>
      <c r="J1829">
        <f t="shared" si="279"/>
        <v>728</v>
      </c>
      <c r="K1829" s="10">
        <v>1825</v>
      </c>
      <c r="L1829" s="10" t="str">
        <f t="shared" si="280"/>
        <v>35,54</v>
      </c>
      <c r="M1829" s="10" t="str">
        <f t="shared" si="281"/>
        <v>6030,7.28</v>
      </c>
    </row>
    <row r="1830" spans="4:13" x14ac:dyDescent="0.3">
      <c r="D1830" s="10">
        <v>1826</v>
      </c>
      <c r="E1830" t="str">
        <f t="shared" si="282"/>
        <v>천상 베기</v>
      </c>
      <c r="F1830">
        <f t="shared" si="276"/>
        <v>36</v>
      </c>
      <c r="G1830">
        <f t="shared" si="277"/>
        <v>306500</v>
      </c>
      <c r="H1830" t="str">
        <f t="shared" si="283"/>
        <v>심연 베기</v>
      </c>
      <c r="I1830">
        <f t="shared" si="278"/>
        <v>50</v>
      </c>
      <c r="J1830">
        <f t="shared" si="279"/>
        <v>8995</v>
      </c>
      <c r="K1830" s="10">
        <v>1826</v>
      </c>
      <c r="L1830" s="10" t="str">
        <f t="shared" si="280"/>
        <v>36,50</v>
      </c>
      <c r="M1830" s="10" t="str">
        <f t="shared" si="281"/>
        <v>3065,89.95</v>
      </c>
    </row>
    <row r="1831" spans="4:13" x14ac:dyDescent="0.3">
      <c r="D1831" s="10">
        <v>1827</v>
      </c>
      <c r="E1831" t="str">
        <f t="shared" si="282"/>
        <v>귀신 베기</v>
      </c>
      <c r="F1831">
        <f t="shared" si="276"/>
        <v>39</v>
      </c>
      <c r="G1831">
        <f t="shared" si="277"/>
        <v>184900</v>
      </c>
      <c r="H1831" t="str">
        <f t="shared" si="283"/>
        <v>섬광 베기</v>
      </c>
      <c r="I1831">
        <f t="shared" si="278"/>
        <v>47</v>
      </c>
      <c r="J1831">
        <f t="shared" si="279"/>
        <v>30150</v>
      </c>
      <c r="K1831" s="10">
        <v>1827</v>
      </c>
      <c r="L1831" s="10" t="str">
        <f t="shared" si="280"/>
        <v>39,47</v>
      </c>
      <c r="M1831" s="10" t="str">
        <f t="shared" si="281"/>
        <v>1849,301.5</v>
      </c>
    </row>
    <row r="1832" spans="4:13" x14ac:dyDescent="0.3">
      <c r="D1832" s="10">
        <v>1828</v>
      </c>
      <c r="E1832" t="str">
        <f t="shared" si="282"/>
        <v>금강 베기</v>
      </c>
      <c r="F1832">
        <f t="shared" si="276"/>
        <v>43</v>
      </c>
      <c r="G1832">
        <f t="shared" si="277"/>
        <v>63300</v>
      </c>
      <c r="H1832" t="str">
        <f t="shared" si="283"/>
        <v>태극 베기</v>
      </c>
      <c r="I1832">
        <f t="shared" si="278"/>
        <v>55</v>
      </c>
      <c r="J1832">
        <f t="shared" si="279"/>
        <v>121.6</v>
      </c>
      <c r="K1832" s="10">
        <v>1828</v>
      </c>
      <c r="L1832" s="10" t="str">
        <f t="shared" si="280"/>
        <v>43,55</v>
      </c>
      <c r="M1832" s="10" t="str">
        <f t="shared" si="281"/>
        <v>633,1.22</v>
      </c>
    </row>
    <row r="1833" spans="4:13" x14ac:dyDescent="0.3">
      <c r="D1833" s="10">
        <v>1829</v>
      </c>
      <c r="E1833" t="str">
        <f t="shared" si="282"/>
        <v>귀살 베기</v>
      </c>
      <c r="F1833">
        <f t="shared" si="276"/>
        <v>60</v>
      </c>
      <c r="G1833">
        <f t="shared" si="277"/>
        <v>166.59999999999849</v>
      </c>
      <c r="H1833" t="str">
        <f t="shared" si="283"/>
        <v>천구 베기</v>
      </c>
      <c r="I1833">
        <f t="shared" si="278"/>
        <v>61</v>
      </c>
      <c r="J1833">
        <f t="shared" si="279"/>
        <v>109.75</v>
      </c>
      <c r="K1833" s="10">
        <v>1829</v>
      </c>
      <c r="L1833" s="10" t="str">
        <f t="shared" si="280"/>
        <v>60,61</v>
      </c>
      <c r="M1833" s="10" t="str">
        <f t="shared" si="281"/>
        <v>1.67,1.1</v>
      </c>
    </row>
    <row r="1834" spans="4:13" x14ac:dyDescent="0.3">
      <c r="D1834" s="10">
        <v>1830</v>
      </c>
      <c r="E1834" t="str">
        <f t="shared" si="282"/>
        <v>지옥 베기</v>
      </c>
      <c r="F1834">
        <f t="shared" ref="F1834:F1897" si="284">VLOOKUP(E1834,$Q:$R,2,FALSE)</f>
        <v>35</v>
      </c>
      <c r="G1834">
        <f t="shared" ref="G1834:G1897" si="285">G1829+VLOOKUP(E1834,$T$20:$U$31,2,FALSE)</f>
        <v>603500</v>
      </c>
      <c r="H1834" t="str">
        <f t="shared" si="283"/>
        <v>신선 베기</v>
      </c>
      <c r="I1834">
        <f t="shared" ref="I1834:I1897" si="286">VLOOKUP(H1834,$Q:$R,2,FALSE)</f>
        <v>54</v>
      </c>
      <c r="J1834">
        <f t="shared" ref="J1834:J1897" si="287">ROUNDUP(IF(I1834=42,J1819+$U$23,IF(I1834=46,J1819+$U$24,IF(I1834=61,J1819+$U$30,J1829+VLOOKUP(H1834,$T$20:$U$31,2,FALSE)))),2)</f>
        <v>728.5</v>
      </c>
      <c r="K1834" s="10">
        <v>1830</v>
      </c>
      <c r="L1834" s="10" t="str">
        <f t="shared" ref="L1834:L1897" si="288">IF(H1834=0,F1834&amp;",-1",F1834&amp;","&amp;I1834)</f>
        <v>35,54</v>
      </c>
      <c r="M1834" s="10" t="str">
        <f t="shared" ref="M1834:M1897" si="289">IF(H1834=0,ROUNDUP(G1834/100,2)&amp;","&amp;0,ROUNDUP(G1834/100,2)&amp;","&amp;ROUNDUP(J1834/100,2))</f>
        <v>6035,7.29</v>
      </c>
    </row>
    <row r="1835" spans="4:13" x14ac:dyDescent="0.3">
      <c r="D1835" s="10">
        <v>1831</v>
      </c>
      <c r="E1835" t="str">
        <f t="shared" si="282"/>
        <v>천상 베기</v>
      </c>
      <c r="F1835">
        <f t="shared" si="284"/>
        <v>36</v>
      </c>
      <c r="G1835">
        <f t="shared" si="285"/>
        <v>306750</v>
      </c>
      <c r="H1835" t="str">
        <f t="shared" si="283"/>
        <v>심연 베기</v>
      </c>
      <c r="I1835">
        <f t="shared" si="286"/>
        <v>50</v>
      </c>
      <c r="J1835">
        <f t="shared" si="287"/>
        <v>9002.5</v>
      </c>
      <c r="K1835" s="10">
        <v>1831</v>
      </c>
      <c r="L1835" s="10" t="str">
        <f t="shared" si="288"/>
        <v>36,50</v>
      </c>
      <c r="M1835" s="10" t="str">
        <f t="shared" si="289"/>
        <v>3067.5,90.03</v>
      </c>
    </row>
    <row r="1836" spans="4:13" x14ac:dyDescent="0.3">
      <c r="D1836" s="10">
        <v>1832</v>
      </c>
      <c r="E1836" t="str">
        <f t="shared" si="282"/>
        <v>귀신 베기</v>
      </c>
      <c r="F1836">
        <f t="shared" si="284"/>
        <v>39</v>
      </c>
      <c r="G1836">
        <f t="shared" si="285"/>
        <v>185050</v>
      </c>
      <c r="H1836" t="str">
        <f t="shared" si="283"/>
        <v>섬광 베기</v>
      </c>
      <c r="I1836">
        <f t="shared" si="286"/>
        <v>47</v>
      </c>
      <c r="J1836">
        <f t="shared" si="287"/>
        <v>30175</v>
      </c>
      <c r="K1836" s="10">
        <v>1832</v>
      </c>
      <c r="L1836" s="10" t="str">
        <f t="shared" si="288"/>
        <v>39,47</v>
      </c>
      <c r="M1836" s="10" t="str">
        <f t="shared" si="289"/>
        <v>1850.5,301.75</v>
      </c>
    </row>
    <row r="1837" spans="4:13" x14ac:dyDescent="0.3">
      <c r="D1837" s="10">
        <v>1833</v>
      </c>
      <c r="E1837" t="str">
        <f t="shared" si="282"/>
        <v>금강 베기</v>
      </c>
      <c r="F1837">
        <f t="shared" si="284"/>
        <v>43</v>
      </c>
      <c r="G1837">
        <f t="shared" si="285"/>
        <v>63350</v>
      </c>
      <c r="H1837" t="str">
        <f t="shared" si="283"/>
        <v>태극 베기</v>
      </c>
      <c r="I1837">
        <f t="shared" si="286"/>
        <v>55</v>
      </c>
      <c r="J1837">
        <f t="shared" si="287"/>
        <v>121.7</v>
      </c>
      <c r="K1837" s="10">
        <v>1833</v>
      </c>
      <c r="L1837" s="10" t="str">
        <f t="shared" si="288"/>
        <v>43,55</v>
      </c>
      <c r="M1837" s="10" t="str">
        <f t="shared" si="289"/>
        <v>633.5,1.22</v>
      </c>
    </row>
    <row r="1838" spans="4:13" x14ac:dyDescent="0.3">
      <c r="D1838" s="10">
        <v>1834</v>
      </c>
      <c r="E1838" t="str">
        <f t="shared" si="282"/>
        <v>귀살 베기</v>
      </c>
      <c r="F1838">
        <f t="shared" si="284"/>
        <v>60</v>
      </c>
      <c r="G1838">
        <f t="shared" si="285"/>
        <v>166.69999999999848</v>
      </c>
      <c r="H1838" t="str">
        <f t="shared" si="283"/>
        <v>신수 베기</v>
      </c>
      <c r="I1838">
        <f t="shared" si="286"/>
        <v>42</v>
      </c>
      <c r="J1838">
        <f t="shared" si="287"/>
        <v>25450</v>
      </c>
      <c r="K1838" s="10">
        <v>1834</v>
      </c>
      <c r="L1838" s="10" t="str">
        <f t="shared" si="288"/>
        <v>60,42</v>
      </c>
      <c r="M1838" s="10" t="str">
        <f t="shared" si="289"/>
        <v>1.67,254.5</v>
      </c>
    </row>
    <row r="1839" spans="4:13" x14ac:dyDescent="0.3">
      <c r="D1839" s="10">
        <v>1835</v>
      </c>
      <c r="E1839" t="str">
        <f t="shared" si="282"/>
        <v>지옥 베기</v>
      </c>
      <c r="F1839">
        <f t="shared" si="284"/>
        <v>35</v>
      </c>
      <c r="G1839">
        <f t="shared" si="285"/>
        <v>604000</v>
      </c>
      <c r="H1839" t="str">
        <f t="shared" si="283"/>
        <v>신선 베기</v>
      </c>
      <c r="I1839">
        <f t="shared" si="286"/>
        <v>54</v>
      </c>
      <c r="J1839">
        <f t="shared" si="287"/>
        <v>729</v>
      </c>
      <c r="K1839" s="10">
        <v>1835</v>
      </c>
      <c r="L1839" s="10" t="str">
        <f t="shared" si="288"/>
        <v>35,54</v>
      </c>
      <c r="M1839" s="10" t="str">
        <f t="shared" si="289"/>
        <v>6040,7.29</v>
      </c>
    </row>
    <row r="1840" spans="4:13" x14ac:dyDescent="0.3">
      <c r="D1840" s="10">
        <v>1836</v>
      </c>
      <c r="E1840" t="str">
        <f t="shared" si="282"/>
        <v>천상 베기</v>
      </c>
      <c r="F1840">
        <f t="shared" si="284"/>
        <v>36</v>
      </c>
      <c r="G1840">
        <f t="shared" si="285"/>
        <v>307000</v>
      </c>
      <c r="H1840" t="str">
        <f t="shared" si="283"/>
        <v>심연 베기</v>
      </c>
      <c r="I1840">
        <f t="shared" si="286"/>
        <v>50</v>
      </c>
      <c r="J1840">
        <f t="shared" si="287"/>
        <v>9010</v>
      </c>
      <c r="K1840" s="10">
        <v>1836</v>
      </c>
      <c r="L1840" s="10" t="str">
        <f t="shared" si="288"/>
        <v>36,50</v>
      </c>
      <c r="M1840" s="10" t="str">
        <f t="shared" si="289"/>
        <v>3070,90.1</v>
      </c>
    </row>
    <row r="1841" spans="4:13" x14ac:dyDescent="0.3">
      <c r="D1841" s="10">
        <v>1837</v>
      </c>
      <c r="E1841" t="str">
        <f t="shared" si="282"/>
        <v>귀신 베기</v>
      </c>
      <c r="F1841">
        <f t="shared" si="284"/>
        <v>39</v>
      </c>
      <c r="G1841">
        <f t="shared" si="285"/>
        <v>185200</v>
      </c>
      <c r="H1841" t="str">
        <f t="shared" si="283"/>
        <v>섬광 베기</v>
      </c>
      <c r="I1841">
        <f t="shared" si="286"/>
        <v>47</v>
      </c>
      <c r="J1841">
        <f t="shared" si="287"/>
        <v>30200</v>
      </c>
      <c r="K1841" s="10">
        <v>1837</v>
      </c>
      <c r="L1841" s="10" t="str">
        <f t="shared" si="288"/>
        <v>39,47</v>
      </c>
      <c r="M1841" s="10" t="str">
        <f t="shared" si="289"/>
        <v>1852,302</v>
      </c>
    </row>
    <row r="1842" spans="4:13" x14ac:dyDescent="0.3">
      <c r="D1842" s="10">
        <v>1838</v>
      </c>
      <c r="E1842" t="str">
        <f t="shared" si="282"/>
        <v>금강 베기</v>
      </c>
      <c r="F1842">
        <f t="shared" si="284"/>
        <v>43</v>
      </c>
      <c r="G1842">
        <f t="shared" si="285"/>
        <v>63400</v>
      </c>
      <c r="H1842" t="str">
        <f t="shared" si="283"/>
        <v>태극 베기</v>
      </c>
      <c r="I1842">
        <f t="shared" si="286"/>
        <v>55</v>
      </c>
      <c r="J1842">
        <f t="shared" si="287"/>
        <v>121.8</v>
      </c>
      <c r="K1842" s="10">
        <v>1838</v>
      </c>
      <c r="L1842" s="10" t="str">
        <f t="shared" si="288"/>
        <v>43,55</v>
      </c>
      <c r="M1842" s="10" t="str">
        <f t="shared" si="289"/>
        <v>634,1.22</v>
      </c>
    </row>
    <row r="1843" spans="4:13" x14ac:dyDescent="0.3">
      <c r="D1843" s="10">
        <v>1839</v>
      </c>
      <c r="E1843" t="str">
        <f t="shared" si="282"/>
        <v>귀살 베기</v>
      </c>
      <c r="F1843">
        <f t="shared" si="284"/>
        <v>60</v>
      </c>
      <c r="G1843">
        <f t="shared" si="285"/>
        <v>166.79999999999848</v>
      </c>
      <c r="H1843" t="str">
        <f t="shared" si="283"/>
        <v>흉수 베기</v>
      </c>
      <c r="I1843">
        <f t="shared" si="286"/>
        <v>46</v>
      </c>
      <c r="J1843">
        <f t="shared" si="287"/>
        <v>2500</v>
      </c>
      <c r="K1843" s="10">
        <v>1839</v>
      </c>
      <c r="L1843" s="10" t="str">
        <f t="shared" si="288"/>
        <v>60,46</v>
      </c>
      <c r="M1843" s="10" t="str">
        <f t="shared" si="289"/>
        <v>1.67,25</v>
      </c>
    </row>
    <row r="1844" spans="4:13" x14ac:dyDescent="0.3">
      <c r="D1844" s="10">
        <v>1840</v>
      </c>
      <c r="E1844" t="str">
        <f t="shared" si="282"/>
        <v>지옥 베기</v>
      </c>
      <c r="F1844">
        <f t="shared" si="284"/>
        <v>35</v>
      </c>
      <c r="G1844">
        <f t="shared" si="285"/>
        <v>604500</v>
      </c>
      <c r="H1844" t="str">
        <f t="shared" si="283"/>
        <v>신선 베기</v>
      </c>
      <c r="I1844">
        <f t="shared" si="286"/>
        <v>54</v>
      </c>
      <c r="J1844">
        <f t="shared" si="287"/>
        <v>729.5</v>
      </c>
      <c r="K1844" s="10">
        <v>1840</v>
      </c>
      <c r="L1844" s="10" t="str">
        <f t="shared" si="288"/>
        <v>35,54</v>
      </c>
      <c r="M1844" s="10" t="str">
        <f t="shared" si="289"/>
        <v>6045,7.3</v>
      </c>
    </row>
    <row r="1845" spans="4:13" x14ac:dyDescent="0.3">
      <c r="D1845" s="10">
        <v>1841</v>
      </c>
      <c r="E1845" t="str">
        <f t="shared" si="282"/>
        <v>천상 베기</v>
      </c>
      <c r="F1845">
        <f t="shared" si="284"/>
        <v>36</v>
      </c>
      <c r="G1845">
        <f t="shared" si="285"/>
        <v>307250</v>
      </c>
      <c r="H1845" t="str">
        <f t="shared" si="283"/>
        <v>심연 베기</v>
      </c>
      <c r="I1845">
        <f t="shared" si="286"/>
        <v>50</v>
      </c>
      <c r="J1845">
        <f t="shared" si="287"/>
        <v>9017.5</v>
      </c>
      <c r="K1845" s="10">
        <v>1841</v>
      </c>
      <c r="L1845" s="10" t="str">
        <f t="shared" si="288"/>
        <v>36,50</v>
      </c>
      <c r="M1845" s="10" t="str">
        <f t="shared" si="289"/>
        <v>3072.5,90.18</v>
      </c>
    </row>
    <row r="1846" spans="4:13" x14ac:dyDescent="0.3">
      <c r="D1846" s="10">
        <v>1842</v>
      </c>
      <c r="E1846" t="str">
        <f t="shared" si="282"/>
        <v>귀신 베기</v>
      </c>
      <c r="F1846">
        <f t="shared" si="284"/>
        <v>39</v>
      </c>
      <c r="G1846">
        <f t="shared" si="285"/>
        <v>185350</v>
      </c>
      <c r="H1846" t="str">
        <f t="shared" si="283"/>
        <v>섬광 베기</v>
      </c>
      <c r="I1846">
        <f t="shared" si="286"/>
        <v>47</v>
      </c>
      <c r="J1846">
        <f t="shared" si="287"/>
        <v>30225</v>
      </c>
      <c r="K1846" s="10">
        <v>1842</v>
      </c>
      <c r="L1846" s="10" t="str">
        <f t="shared" si="288"/>
        <v>39,47</v>
      </c>
      <c r="M1846" s="10" t="str">
        <f t="shared" si="289"/>
        <v>1853.5,302.25</v>
      </c>
    </row>
    <row r="1847" spans="4:13" x14ac:dyDescent="0.3">
      <c r="D1847" s="10">
        <v>1843</v>
      </c>
      <c r="E1847" t="str">
        <f t="shared" ref="E1847:E1910" si="290">E1842</f>
        <v>금강 베기</v>
      </c>
      <c r="F1847">
        <f t="shared" si="284"/>
        <v>43</v>
      </c>
      <c r="G1847">
        <f t="shared" si="285"/>
        <v>63450</v>
      </c>
      <c r="H1847" t="str">
        <f t="shared" si="283"/>
        <v>태극 베기</v>
      </c>
      <c r="I1847">
        <f t="shared" si="286"/>
        <v>55</v>
      </c>
      <c r="J1847">
        <f t="shared" si="287"/>
        <v>121.9</v>
      </c>
      <c r="K1847" s="10">
        <v>1843</v>
      </c>
      <c r="L1847" s="10" t="str">
        <f t="shared" si="288"/>
        <v>43,55</v>
      </c>
      <c r="M1847" s="10" t="str">
        <f t="shared" si="289"/>
        <v>634.5,1.22</v>
      </c>
    </row>
    <row r="1848" spans="4:13" x14ac:dyDescent="0.3">
      <c r="D1848" s="10">
        <v>1844</v>
      </c>
      <c r="E1848" t="str">
        <f t="shared" si="290"/>
        <v>귀살 베기</v>
      </c>
      <c r="F1848">
        <f t="shared" si="284"/>
        <v>60</v>
      </c>
      <c r="G1848">
        <f t="shared" si="285"/>
        <v>166.89999999999847</v>
      </c>
      <c r="H1848" t="str">
        <f t="shared" si="283"/>
        <v>천구 베기</v>
      </c>
      <c r="I1848">
        <f t="shared" si="286"/>
        <v>61</v>
      </c>
      <c r="J1848">
        <f t="shared" si="287"/>
        <v>110</v>
      </c>
      <c r="K1848" s="10">
        <v>1844</v>
      </c>
      <c r="L1848" s="10" t="str">
        <f t="shared" si="288"/>
        <v>60,61</v>
      </c>
      <c r="M1848" s="10" t="str">
        <f t="shared" si="289"/>
        <v>1.67,1.1</v>
      </c>
    </row>
    <row r="1849" spans="4:13" x14ac:dyDescent="0.3">
      <c r="D1849" s="10">
        <v>1845</v>
      </c>
      <c r="E1849" t="str">
        <f t="shared" si="290"/>
        <v>지옥 베기</v>
      </c>
      <c r="F1849">
        <f t="shared" si="284"/>
        <v>35</v>
      </c>
      <c r="G1849">
        <f t="shared" si="285"/>
        <v>605000</v>
      </c>
      <c r="H1849" t="str">
        <f t="shared" si="283"/>
        <v>신선 베기</v>
      </c>
      <c r="I1849">
        <f t="shared" si="286"/>
        <v>54</v>
      </c>
      <c r="J1849">
        <f t="shared" si="287"/>
        <v>730</v>
      </c>
      <c r="K1849" s="10">
        <v>1845</v>
      </c>
      <c r="L1849" s="10" t="str">
        <f t="shared" si="288"/>
        <v>35,54</v>
      </c>
      <c r="M1849" s="10" t="str">
        <f t="shared" si="289"/>
        <v>6050,7.3</v>
      </c>
    </row>
    <row r="1850" spans="4:13" x14ac:dyDescent="0.3">
      <c r="D1850" s="10">
        <v>1846</v>
      </c>
      <c r="E1850" t="str">
        <f t="shared" si="290"/>
        <v>천상 베기</v>
      </c>
      <c r="F1850">
        <f t="shared" si="284"/>
        <v>36</v>
      </c>
      <c r="G1850">
        <f t="shared" si="285"/>
        <v>307500</v>
      </c>
      <c r="H1850" t="str">
        <f t="shared" si="283"/>
        <v>심연 베기</v>
      </c>
      <c r="I1850">
        <f t="shared" si="286"/>
        <v>50</v>
      </c>
      <c r="J1850">
        <f t="shared" si="287"/>
        <v>9025</v>
      </c>
      <c r="K1850" s="10">
        <v>1846</v>
      </c>
      <c r="L1850" s="10" t="str">
        <f t="shared" si="288"/>
        <v>36,50</v>
      </c>
      <c r="M1850" s="10" t="str">
        <f t="shared" si="289"/>
        <v>3075,90.25</v>
      </c>
    </row>
    <row r="1851" spans="4:13" x14ac:dyDescent="0.3">
      <c r="D1851" s="10">
        <v>1847</v>
      </c>
      <c r="E1851" t="str">
        <f t="shared" si="290"/>
        <v>귀신 베기</v>
      </c>
      <c r="F1851">
        <f t="shared" si="284"/>
        <v>39</v>
      </c>
      <c r="G1851">
        <f t="shared" si="285"/>
        <v>185500</v>
      </c>
      <c r="H1851" t="str">
        <f t="shared" si="283"/>
        <v>섬광 베기</v>
      </c>
      <c r="I1851">
        <f t="shared" si="286"/>
        <v>47</v>
      </c>
      <c r="J1851">
        <f t="shared" si="287"/>
        <v>30250</v>
      </c>
      <c r="K1851" s="10">
        <v>1847</v>
      </c>
      <c r="L1851" s="10" t="str">
        <f t="shared" si="288"/>
        <v>39,47</v>
      </c>
      <c r="M1851" s="10" t="str">
        <f t="shared" si="289"/>
        <v>1855,302.5</v>
      </c>
    </row>
    <row r="1852" spans="4:13" x14ac:dyDescent="0.3">
      <c r="D1852" s="10">
        <v>1848</v>
      </c>
      <c r="E1852" t="str">
        <f t="shared" si="290"/>
        <v>금강 베기</v>
      </c>
      <c r="F1852">
        <f t="shared" si="284"/>
        <v>43</v>
      </c>
      <c r="G1852">
        <f t="shared" si="285"/>
        <v>63500</v>
      </c>
      <c r="H1852" t="str">
        <f t="shared" si="283"/>
        <v>태극 베기</v>
      </c>
      <c r="I1852">
        <f t="shared" si="286"/>
        <v>55</v>
      </c>
      <c r="J1852">
        <f t="shared" si="287"/>
        <v>122</v>
      </c>
      <c r="K1852" s="10">
        <v>1848</v>
      </c>
      <c r="L1852" s="10" t="str">
        <f t="shared" si="288"/>
        <v>43,55</v>
      </c>
      <c r="M1852" s="10" t="str">
        <f t="shared" si="289"/>
        <v>635,1.22</v>
      </c>
    </row>
    <row r="1853" spans="4:13" x14ac:dyDescent="0.3">
      <c r="D1853" s="10">
        <v>1849</v>
      </c>
      <c r="E1853" t="str">
        <f t="shared" si="290"/>
        <v>귀살 베기</v>
      </c>
      <c r="F1853">
        <f t="shared" si="284"/>
        <v>60</v>
      </c>
      <c r="G1853">
        <f t="shared" si="285"/>
        <v>166.99999999999847</v>
      </c>
      <c r="H1853" t="str">
        <f t="shared" si="283"/>
        <v>신수 베기</v>
      </c>
      <c r="I1853">
        <f t="shared" si="286"/>
        <v>42</v>
      </c>
      <c r="J1853">
        <f t="shared" si="287"/>
        <v>25500</v>
      </c>
      <c r="K1853" s="10">
        <v>1849</v>
      </c>
      <c r="L1853" s="10" t="str">
        <f t="shared" si="288"/>
        <v>60,42</v>
      </c>
      <c r="M1853" s="10" t="str">
        <f t="shared" si="289"/>
        <v>1.67,255</v>
      </c>
    </row>
    <row r="1854" spans="4:13" x14ac:dyDescent="0.3">
      <c r="D1854" s="10">
        <v>1850</v>
      </c>
      <c r="E1854" t="str">
        <f t="shared" si="290"/>
        <v>지옥 베기</v>
      </c>
      <c r="F1854">
        <f t="shared" si="284"/>
        <v>35</v>
      </c>
      <c r="G1854">
        <f t="shared" si="285"/>
        <v>605500</v>
      </c>
      <c r="H1854" t="str">
        <f t="shared" si="283"/>
        <v>신선 베기</v>
      </c>
      <c r="I1854">
        <f t="shared" si="286"/>
        <v>54</v>
      </c>
      <c r="J1854">
        <f t="shared" si="287"/>
        <v>730.5</v>
      </c>
      <c r="K1854" s="10">
        <v>1850</v>
      </c>
      <c r="L1854" s="10" t="str">
        <f t="shared" si="288"/>
        <v>35,54</v>
      </c>
      <c r="M1854" s="10" t="str">
        <f t="shared" si="289"/>
        <v>6055,7.31</v>
      </c>
    </row>
    <row r="1855" spans="4:13" x14ac:dyDescent="0.3">
      <c r="D1855" s="10">
        <v>1851</v>
      </c>
      <c r="E1855" t="str">
        <f t="shared" si="290"/>
        <v>천상 베기</v>
      </c>
      <c r="F1855">
        <f t="shared" si="284"/>
        <v>36</v>
      </c>
      <c r="G1855">
        <f t="shared" si="285"/>
        <v>307750</v>
      </c>
      <c r="H1855" t="str">
        <f t="shared" si="283"/>
        <v>심연 베기</v>
      </c>
      <c r="I1855">
        <f t="shared" si="286"/>
        <v>50</v>
      </c>
      <c r="J1855">
        <f t="shared" si="287"/>
        <v>9032.5</v>
      </c>
      <c r="K1855" s="10">
        <v>1851</v>
      </c>
      <c r="L1855" s="10" t="str">
        <f t="shared" si="288"/>
        <v>36,50</v>
      </c>
      <c r="M1855" s="10" t="str">
        <f t="shared" si="289"/>
        <v>3077.5,90.33</v>
      </c>
    </row>
    <row r="1856" spans="4:13" x14ac:dyDescent="0.3">
      <c r="D1856" s="10">
        <v>1852</v>
      </c>
      <c r="E1856" t="str">
        <f t="shared" si="290"/>
        <v>귀신 베기</v>
      </c>
      <c r="F1856">
        <f t="shared" si="284"/>
        <v>39</v>
      </c>
      <c r="G1856">
        <f t="shared" si="285"/>
        <v>185650</v>
      </c>
      <c r="H1856" t="str">
        <f t="shared" si="283"/>
        <v>섬광 베기</v>
      </c>
      <c r="I1856">
        <f t="shared" si="286"/>
        <v>47</v>
      </c>
      <c r="J1856">
        <f t="shared" si="287"/>
        <v>30275</v>
      </c>
      <c r="K1856" s="10">
        <v>1852</v>
      </c>
      <c r="L1856" s="10" t="str">
        <f t="shared" si="288"/>
        <v>39,47</v>
      </c>
      <c r="M1856" s="10" t="str">
        <f t="shared" si="289"/>
        <v>1856.5,302.75</v>
      </c>
    </row>
    <row r="1857" spans="4:13" x14ac:dyDescent="0.3">
      <c r="D1857" s="10">
        <v>1853</v>
      </c>
      <c r="E1857" t="str">
        <f t="shared" si="290"/>
        <v>금강 베기</v>
      </c>
      <c r="F1857">
        <f t="shared" si="284"/>
        <v>43</v>
      </c>
      <c r="G1857">
        <f t="shared" si="285"/>
        <v>63550</v>
      </c>
      <c r="H1857" t="str">
        <f t="shared" ref="H1857:H1920" si="291">H1842</f>
        <v>태극 베기</v>
      </c>
      <c r="I1857">
        <f t="shared" si="286"/>
        <v>55</v>
      </c>
      <c r="J1857">
        <f t="shared" si="287"/>
        <v>122.1</v>
      </c>
      <c r="K1857" s="10">
        <v>1853</v>
      </c>
      <c r="L1857" s="10" t="str">
        <f t="shared" si="288"/>
        <v>43,55</v>
      </c>
      <c r="M1857" s="10" t="str">
        <f t="shared" si="289"/>
        <v>635.5,1.23</v>
      </c>
    </row>
    <row r="1858" spans="4:13" x14ac:dyDescent="0.3">
      <c r="D1858" s="10">
        <v>1854</v>
      </c>
      <c r="E1858" t="str">
        <f t="shared" si="290"/>
        <v>귀살 베기</v>
      </c>
      <c r="F1858">
        <f t="shared" si="284"/>
        <v>60</v>
      </c>
      <c r="G1858">
        <f t="shared" si="285"/>
        <v>167.09999999999846</v>
      </c>
      <c r="H1858" t="str">
        <f t="shared" si="291"/>
        <v>흉수 베기</v>
      </c>
      <c r="I1858">
        <f t="shared" si="286"/>
        <v>46</v>
      </c>
      <c r="J1858">
        <f t="shared" si="287"/>
        <v>2505</v>
      </c>
      <c r="K1858" s="10">
        <v>1854</v>
      </c>
      <c r="L1858" s="10" t="str">
        <f t="shared" si="288"/>
        <v>60,46</v>
      </c>
      <c r="M1858" s="10" t="str">
        <f t="shared" si="289"/>
        <v>1.68,25.05</v>
      </c>
    </row>
    <row r="1859" spans="4:13" x14ac:dyDescent="0.3">
      <c r="D1859" s="10">
        <v>1855</v>
      </c>
      <c r="E1859" t="str">
        <f t="shared" si="290"/>
        <v>지옥 베기</v>
      </c>
      <c r="F1859">
        <f t="shared" si="284"/>
        <v>35</v>
      </c>
      <c r="G1859">
        <f t="shared" si="285"/>
        <v>606000</v>
      </c>
      <c r="H1859" t="str">
        <f t="shared" si="291"/>
        <v>신선 베기</v>
      </c>
      <c r="I1859">
        <f t="shared" si="286"/>
        <v>54</v>
      </c>
      <c r="J1859">
        <f t="shared" si="287"/>
        <v>731</v>
      </c>
      <c r="K1859" s="10">
        <v>1855</v>
      </c>
      <c r="L1859" s="10" t="str">
        <f t="shared" si="288"/>
        <v>35,54</v>
      </c>
      <c r="M1859" s="10" t="str">
        <f t="shared" si="289"/>
        <v>6060,7.31</v>
      </c>
    </row>
    <row r="1860" spans="4:13" x14ac:dyDescent="0.3">
      <c r="D1860" s="10">
        <v>1856</v>
      </c>
      <c r="E1860" t="str">
        <f t="shared" si="290"/>
        <v>천상 베기</v>
      </c>
      <c r="F1860">
        <f t="shared" si="284"/>
        <v>36</v>
      </c>
      <c r="G1860">
        <f t="shared" si="285"/>
        <v>308000</v>
      </c>
      <c r="H1860" t="str">
        <f t="shared" si="291"/>
        <v>심연 베기</v>
      </c>
      <c r="I1860">
        <f t="shared" si="286"/>
        <v>50</v>
      </c>
      <c r="J1860">
        <f t="shared" si="287"/>
        <v>9040</v>
      </c>
      <c r="K1860" s="10">
        <v>1856</v>
      </c>
      <c r="L1860" s="10" t="str">
        <f t="shared" si="288"/>
        <v>36,50</v>
      </c>
      <c r="M1860" s="10" t="str">
        <f t="shared" si="289"/>
        <v>3080,90.4</v>
      </c>
    </row>
    <row r="1861" spans="4:13" x14ac:dyDescent="0.3">
      <c r="D1861" s="10">
        <v>1857</v>
      </c>
      <c r="E1861" t="str">
        <f t="shared" si="290"/>
        <v>귀신 베기</v>
      </c>
      <c r="F1861">
        <f t="shared" si="284"/>
        <v>39</v>
      </c>
      <c r="G1861">
        <f t="shared" si="285"/>
        <v>185800</v>
      </c>
      <c r="H1861" t="str">
        <f t="shared" si="291"/>
        <v>섬광 베기</v>
      </c>
      <c r="I1861">
        <f t="shared" si="286"/>
        <v>47</v>
      </c>
      <c r="J1861">
        <f t="shared" si="287"/>
        <v>30300</v>
      </c>
      <c r="K1861" s="10">
        <v>1857</v>
      </c>
      <c r="L1861" s="10" t="str">
        <f t="shared" si="288"/>
        <v>39,47</v>
      </c>
      <c r="M1861" s="10" t="str">
        <f t="shared" si="289"/>
        <v>1858,303</v>
      </c>
    </row>
    <row r="1862" spans="4:13" x14ac:dyDescent="0.3">
      <c r="D1862" s="10">
        <v>1858</v>
      </c>
      <c r="E1862" t="str">
        <f t="shared" si="290"/>
        <v>금강 베기</v>
      </c>
      <c r="F1862">
        <f t="shared" si="284"/>
        <v>43</v>
      </c>
      <c r="G1862">
        <f t="shared" si="285"/>
        <v>63600</v>
      </c>
      <c r="H1862" t="str">
        <f t="shared" si="291"/>
        <v>태극 베기</v>
      </c>
      <c r="I1862">
        <f t="shared" si="286"/>
        <v>55</v>
      </c>
      <c r="J1862">
        <f t="shared" si="287"/>
        <v>122.2</v>
      </c>
      <c r="K1862" s="10">
        <v>1858</v>
      </c>
      <c r="L1862" s="10" t="str">
        <f t="shared" si="288"/>
        <v>43,55</v>
      </c>
      <c r="M1862" s="10" t="str">
        <f t="shared" si="289"/>
        <v>636,1.23</v>
      </c>
    </row>
    <row r="1863" spans="4:13" x14ac:dyDescent="0.3">
      <c r="D1863" s="10">
        <v>1859</v>
      </c>
      <c r="E1863" t="str">
        <f t="shared" si="290"/>
        <v>귀살 베기</v>
      </c>
      <c r="F1863">
        <f t="shared" si="284"/>
        <v>60</v>
      </c>
      <c r="G1863">
        <f t="shared" si="285"/>
        <v>167.19999999999845</v>
      </c>
      <c r="H1863" t="str">
        <f t="shared" si="291"/>
        <v>천구 베기</v>
      </c>
      <c r="I1863">
        <f t="shared" si="286"/>
        <v>61</v>
      </c>
      <c r="J1863">
        <f t="shared" si="287"/>
        <v>110.25</v>
      </c>
      <c r="K1863" s="10">
        <v>1859</v>
      </c>
      <c r="L1863" s="10" t="str">
        <f t="shared" si="288"/>
        <v>60,61</v>
      </c>
      <c r="M1863" s="10" t="str">
        <f t="shared" si="289"/>
        <v>1.68,1.11</v>
      </c>
    </row>
    <row r="1864" spans="4:13" x14ac:dyDescent="0.3">
      <c r="D1864" s="10">
        <v>1860</v>
      </c>
      <c r="E1864" t="str">
        <f t="shared" si="290"/>
        <v>지옥 베기</v>
      </c>
      <c r="F1864">
        <f t="shared" si="284"/>
        <v>35</v>
      </c>
      <c r="G1864">
        <f t="shared" si="285"/>
        <v>606500</v>
      </c>
      <c r="H1864" t="str">
        <f t="shared" si="291"/>
        <v>신선 베기</v>
      </c>
      <c r="I1864">
        <f t="shared" si="286"/>
        <v>54</v>
      </c>
      <c r="J1864">
        <f t="shared" si="287"/>
        <v>731.5</v>
      </c>
      <c r="K1864" s="10">
        <v>1860</v>
      </c>
      <c r="L1864" s="10" t="str">
        <f t="shared" si="288"/>
        <v>35,54</v>
      </c>
      <c r="M1864" s="10" t="str">
        <f t="shared" si="289"/>
        <v>6065,7.32</v>
      </c>
    </row>
    <row r="1865" spans="4:13" x14ac:dyDescent="0.3">
      <c r="D1865" s="10">
        <v>1861</v>
      </c>
      <c r="E1865" t="str">
        <f t="shared" si="290"/>
        <v>천상 베기</v>
      </c>
      <c r="F1865">
        <f t="shared" si="284"/>
        <v>36</v>
      </c>
      <c r="G1865">
        <f t="shared" si="285"/>
        <v>308250</v>
      </c>
      <c r="H1865" t="str">
        <f t="shared" si="291"/>
        <v>심연 베기</v>
      </c>
      <c r="I1865">
        <f t="shared" si="286"/>
        <v>50</v>
      </c>
      <c r="J1865">
        <f t="shared" si="287"/>
        <v>9047.5</v>
      </c>
      <c r="K1865" s="10">
        <v>1861</v>
      </c>
      <c r="L1865" s="10" t="str">
        <f t="shared" si="288"/>
        <v>36,50</v>
      </c>
      <c r="M1865" s="10" t="str">
        <f t="shared" si="289"/>
        <v>3082.5,90.48</v>
      </c>
    </row>
    <row r="1866" spans="4:13" x14ac:dyDescent="0.3">
      <c r="D1866" s="10">
        <v>1862</v>
      </c>
      <c r="E1866" t="str">
        <f t="shared" si="290"/>
        <v>귀신 베기</v>
      </c>
      <c r="F1866">
        <f t="shared" si="284"/>
        <v>39</v>
      </c>
      <c r="G1866">
        <f t="shared" si="285"/>
        <v>185950</v>
      </c>
      <c r="H1866" t="str">
        <f t="shared" si="291"/>
        <v>섬광 베기</v>
      </c>
      <c r="I1866">
        <f t="shared" si="286"/>
        <v>47</v>
      </c>
      <c r="J1866">
        <f t="shared" si="287"/>
        <v>30325</v>
      </c>
      <c r="K1866" s="10">
        <v>1862</v>
      </c>
      <c r="L1866" s="10" t="str">
        <f t="shared" si="288"/>
        <v>39,47</v>
      </c>
      <c r="M1866" s="10" t="str">
        <f t="shared" si="289"/>
        <v>1859.5,303.25</v>
      </c>
    </row>
    <row r="1867" spans="4:13" x14ac:dyDescent="0.3">
      <c r="D1867" s="10">
        <v>1863</v>
      </c>
      <c r="E1867" t="str">
        <f t="shared" si="290"/>
        <v>금강 베기</v>
      </c>
      <c r="F1867">
        <f t="shared" si="284"/>
        <v>43</v>
      </c>
      <c r="G1867">
        <f t="shared" si="285"/>
        <v>63650</v>
      </c>
      <c r="H1867" t="str">
        <f t="shared" si="291"/>
        <v>태극 베기</v>
      </c>
      <c r="I1867">
        <f t="shared" si="286"/>
        <v>55</v>
      </c>
      <c r="J1867">
        <f t="shared" si="287"/>
        <v>122.3</v>
      </c>
      <c r="K1867" s="10">
        <v>1863</v>
      </c>
      <c r="L1867" s="10" t="str">
        <f t="shared" si="288"/>
        <v>43,55</v>
      </c>
      <c r="M1867" s="10" t="str">
        <f t="shared" si="289"/>
        <v>636.5,1.23</v>
      </c>
    </row>
    <row r="1868" spans="4:13" x14ac:dyDescent="0.3">
      <c r="D1868" s="10">
        <v>1864</v>
      </c>
      <c r="E1868" t="str">
        <f t="shared" si="290"/>
        <v>귀살 베기</v>
      </c>
      <c r="F1868">
        <f t="shared" si="284"/>
        <v>60</v>
      </c>
      <c r="G1868">
        <f t="shared" si="285"/>
        <v>167.29999999999845</v>
      </c>
      <c r="H1868" t="str">
        <f t="shared" si="291"/>
        <v>신수 베기</v>
      </c>
      <c r="I1868">
        <f t="shared" si="286"/>
        <v>42</v>
      </c>
      <c r="J1868">
        <f t="shared" si="287"/>
        <v>25550</v>
      </c>
      <c r="K1868" s="10">
        <v>1864</v>
      </c>
      <c r="L1868" s="10" t="str">
        <f t="shared" si="288"/>
        <v>60,42</v>
      </c>
      <c r="M1868" s="10" t="str">
        <f t="shared" si="289"/>
        <v>1.68,255.5</v>
      </c>
    </row>
    <row r="1869" spans="4:13" x14ac:dyDescent="0.3">
      <c r="D1869" s="10">
        <v>1865</v>
      </c>
      <c r="E1869" t="str">
        <f t="shared" si="290"/>
        <v>지옥 베기</v>
      </c>
      <c r="F1869">
        <f t="shared" si="284"/>
        <v>35</v>
      </c>
      <c r="G1869">
        <f t="shared" si="285"/>
        <v>607000</v>
      </c>
      <c r="H1869" t="str">
        <f t="shared" si="291"/>
        <v>신선 베기</v>
      </c>
      <c r="I1869">
        <f t="shared" si="286"/>
        <v>54</v>
      </c>
      <c r="J1869">
        <f t="shared" si="287"/>
        <v>732</v>
      </c>
      <c r="K1869" s="10">
        <v>1865</v>
      </c>
      <c r="L1869" s="10" t="str">
        <f t="shared" si="288"/>
        <v>35,54</v>
      </c>
      <c r="M1869" s="10" t="str">
        <f t="shared" si="289"/>
        <v>6070,7.32</v>
      </c>
    </row>
    <row r="1870" spans="4:13" x14ac:dyDescent="0.3">
      <c r="D1870" s="10">
        <v>1866</v>
      </c>
      <c r="E1870" t="str">
        <f t="shared" si="290"/>
        <v>천상 베기</v>
      </c>
      <c r="F1870">
        <f t="shared" si="284"/>
        <v>36</v>
      </c>
      <c r="G1870">
        <f t="shared" si="285"/>
        <v>308500</v>
      </c>
      <c r="H1870" t="str">
        <f t="shared" si="291"/>
        <v>심연 베기</v>
      </c>
      <c r="I1870">
        <f t="shared" si="286"/>
        <v>50</v>
      </c>
      <c r="J1870">
        <f t="shared" si="287"/>
        <v>9055</v>
      </c>
      <c r="K1870" s="10">
        <v>1866</v>
      </c>
      <c r="L1870" s="10" t="str">
        <f t="shared" si="288"/>
        <v>36,50</v>
      </c>
      <c r="M1870" s="10" t="str">
        <f t="shared" si="289"/>
        <v>3085,90.55</v>
      </c>
    </row>
    <row r="1871" spans="4:13" x14ac:dyDescent="0.3">
      <c r="D1871" s="10">
        <v>1867</v>
      </c>
      <c r="E1871" t="str">
        <f t="shared" si="290"/>
        <v>귀신 베기</v>
      </c>
      <c r="F1871">
        <f t="shared" si="284"/>
        <v>39</v>
      </c>
      <c r="G1871">
        <f t="shared" si="285"/>
        <v>186100</v>
      </c>
      <c r="H1871" t="str">
        <f t="shared" si="291"/>
        <v>섬광 베기</v>
      </c>
      <c r="I1871">
        <f t="shared" si="286"/>
        <v>47</v>
      </c>
      <c r="J1871">
        <f t="shared" si="287"/>
        <v>30350</v>
      </c>
      <c r="K1871" s="10">
        <v>1867</v>
      </c>
      <c r="L1871" s="10" t="str">
        <f t="shared" si="288"/>
        <v>39,47</v>
      </c>
      <c r="M1871" s="10" t="str">
        <f t="shared" si="289"/>
        <v>1861,303.5</v>
      </c>
    </row>
    <row r="1872" spans="4:13" x14ac:dyDescent="0.3">
      <c r="D1872" s="10">
        <v>1868</v>
      </c>
      <c r="E1872" t="str">
        <f t="shared" si="290"/>
        <v>금강 베기</v>
      </c>
      <c r="F1872">
        <f t="shared" si="284"/>
        <v>43</v>
      </c>
      <c r="G1872">
        <f t="shared" si="285"/>
        <v>63700</v>
      </c>
      <c r="H1872" t="str">
        <f t="shared" si="291"/>
        <v>태극 베기</v>
      </c>
      <c r="I1872">
        <f t="shared" si="286"/>
        <v>55</v>
      </c>
      <c r="J1872">
        <f t="shared" si="287"/>
        <v>122.4</v>
      </c>
      <c r="K1872" s="10">
        <v>1868</v>
      </c>
      <c r="L1872" s="10" t="str">
        <f t="shared" si="288"/>
        <v>43,55</v>
      </c>
      <c r="M1872" s="10" t="str">
        <f t="shared" si="289"/>
        <v>637,1.23</v>
      </c>
    </row>
    <row r="1873" spans="4:13" x14ac:dyDescent="0.3">
      <c r="D1873" s="10">
        <v>1869</v>
      </c>
      <c r="E1873" t="str">
        <f t="shared" si="290"/>
        <v>귀살 베기</v>
      </c>
      <c r="F1873">
        <f t="shared" si="284"/>
        <v>60</v>
      </c>
      <c r="G1873">
        <f t="shared" si="285"/>
        <v>167.39999999999844</v>
      </c>
      <c r="H1873" t="str">
        <f t="shared" si="291"/>
        <v>흉수 베기</v>
      </c>
      <c r="I1873">
        <f t="shared" si="286"/>
        <v>46</v>
      </c>
      <c r="J1873">
        <f t="shared" si="287"/>
        <v>2510</v>
      </c>
      <c r="K1873" s="10">
        <v>1869</v>
      </c>
      <c r="L1873" s="10" t="str">
        <f t="shared" si="288"/>
        <v>60,46</v>
      </c>
      <c r="M1873" s="10" t="str">
        <f t="shared" si="289"/>
        <v>1.68,25.1</v>
      </c>
    </row>
    <row r="1874" spans="4:13" x14ac:dyDescent="0.3">
      <c r="D1874" s="10">
        <v>1870</v>
      </c>
      <c r="E1874" t="str">
        <f t="shared" si="290"/>
        <v>지옥 베기</v>
      </c>
      <c r="F1874">
        <f t="shared" si="284"/>
        <v>35</v>
      </c>
      <c r="G1874">
        <f t="shared" si="285"/>
        <v>607500</v>
      </c>
      <c r="H1874" t="str">
        <f t="shared" si="291"/>
        <v>신선 베기</v>
      </c>
      <c r="I1874">
        <f t="shared" si="286"/>
        <v>54</v>
      </c>
      <c r="J1874">
        <f t="shared" si="287"/>
        <v>732.5</v>
      </c>
      <c r="K1874" s="10">
        <v>1870</v>
      </c>
      <c r="L1874" s="10" t="str">
        <f t="shared" si="288"/>
        <v>35,54</v>
      </c>
      <c r="M1874" s="10" t="str">
        <f t="shared" si="289"/>
        <v>6075,7.33</v>
      </c>
    </row>
    <row r="1875" spans="4:13" x14ac:dyDescent="0.3">
      <c r="D1875" s="10">
        <v>1871</v>
      </c>
      <c r="E1875" t="str">
        <f t="shared" si="290"/>
        <v>천상 베기</v>
      </c>
      <c r="F1875">
        <f t="shared" si="284"/>
        <v>36</v>
      </c>
      <c r="G1875">
        <f t="shared" si="285"/>
        <v>308750</v>
      </c>
      <c r="H1875" t="str">
        <f t="shared" si="291"/>
        <v>심연 베기</v>
      </c>
      <c r="I1875">
        <f t="shared" si="286"/>
        <v>50</v>
      </c>
      <c r="J1875">
        <f t="shared" si="287"/>
        <v>9062.5</v>
      </c>
      <c r="K1875" s="10">
        <v>1871</v>
      </c>
      <c r="L1875" s="10" t="str">
        <f t="shared" si="288"/>
        <v>36,50</v>
      </c>
      <c r="M1875" s="10" t="str">
        <f t="shared" si="289"/>
        <v>3087.5,90.63</v>
      </c>
    </row>
    <row r="1876" spans="4:13" x14ac:dyDescent="0.3">
      <c r="D1876" s="10">
        <v>1872</v>
      </c>
      <c r="E1876" t="str">
        <f t="shared" si="290"/>
        <v>귀신 베기</v>
      </c>
      <c r="F1876">
        <f t="shared" si="284"/>
        <v>39</v>
      </c>
      <c r="G1876">
        <f t="shared" si="285"/>
        <v>186250</v>
      </c>
      <c r="H1876" t="str">
        <f t="shared" si="291"/>
        <v>섬광 베기</v>
      </c>
      <c r="I1876">
        <f t="shared" si="286"/>
        <v>47</v>
      </c>
      <c r="J1876">
        <f t="shared" si="287"/>
        <v>30375</v>
      </c>
      <c r="K1876" s="10">
        <v>1872</v>
      </c>
      <c r="L1876" s="10" t="str">
        <f t="shared" si="288"/>
        <v>39,47</v>
      </c>
      <c r="M1876" s="10" t="str">
        <f t="shared" si="289"/>
        <v>1862.5,303.75</v>
      </c>
    </row>
    <row r="1877" spans="4:13" x14ac:dyDescent="0.3">
      <c r="D1877" s="10">
        <v>1873</v>
      </c>
      <c r="E1877" t="str">
        <f t="shared" si="290"/>
        <v>금강 베기</v>
      </c>
      <c r="F1877">
        <f t="shared" si="284"/>
        <v>43</v>
      </c>
      <c r="G1877">
        <f t="shared" si="285"/>
        <v>63750</v>
      </c>
      <c r="H1877" t="str">
        <f t="shared" si="291"/>
        <v>태극 베기</v>
      </c>
      <c r="I1877">
        <f t="shared" si="286"/>
        <v>55</v>
      </c>
      <c r="J1877">
        <f t="shared" si="287"/>
        <v>122.5</v>
      </c>
      <c r="K1877" s="10">
        <v>1873</v>
      </c>
      <c r="L1877" s="10" t="str">
        <f t="shared" si="288"/>
        <v>43,55</v>
      </c>
      <c r="M1877" s="10" t="str">
        <f t="shared" si="289"/>
        <v>637.5,1.23</v>
      </c>
    </row>
    <row r="1878" spans="4:13" x14ac:dyDescent="0.3">
      <c r="D1878" s="10">
        <v>1874</v>
      </c>
      <c r="E1878" t="str">
        <f t="shared" si="290"/>
        <v>귀살 베기</v>
      </c>
      <c r="F1878">
        <f t="shared" si="284"/>
        <v>60</v>
      </c>
      <c r="G1878">
        <f t="shared" si="285"/>
        <v>167.49999999999844</v>
      </c>
      <c r="H1878" t="str">
        <f t="shared" si="291"/>
        <v>천구 베기</v>
      </c>
      <c r="I1878">
        <f t="shared" si="286"/>
        <v>61</v>
      </c>
      <c r="J1878">
        <f t="shared" si="287"/>
        <v>110.5</v>
      </c>
      <c r="K1878" s="10">
        <v>1874</v>
      </c>
      <c r="L1878" s="10" t="str">
        <f t="shared" si="288"/>
        <v>60,61</v>
      </c>
      <c r="M1878" s="10" t="str">
        <f t="shared" si="289"/>
        <v>1.68,1.11</v>
      </c>
    </row>
    <row r="1879" spans="4:13" x14ac:dyDescent="0.3">
      <c r="D1879" s="10">
        <v>1875</v>
      </c>
      <c r="E1879" t="str">
        <f t="shared" si="290"/>
        <v>지옥 베기</v>
      </c>
      <c r="F1879">
        <f t="shared" si="284"/>
        <v>35</v>
      </c>
      <c r="G1879">
        <f t="shared" si="285"/>
        <v>608000</v>
      </c>
      <c r="H1879" t="str">
        <f t="shared" si="291"/>
        <v>신선 베기</v>
      </c>
      <c r="I1879">
        <f t="shared" si="286"/>
        <v>54</v>
      </c>
      <c r="J1879">
        <f t="shared" si="287"/>
        <v>733</v>
      </c>
      <c r="K1879" s="10">
        <v>1875</v>
      </c>
      <c r="L1879" s="10" t="str">
        <f t="shared" si="288"/>
        <v>35,54</v>
      </c>
      <c r="M1879" s="10" t="str">
        <f t="shared" si="289"/>
        <v>6080,7.33</v>
      </c>
    </row>
    <row r="1880" spans="4:13" x14ac:dyDescent="0.3">
      <c r="D1880" s="10">
        <v>1876</v>
      </c>
      <c r="E1880" t="str">
        <f t="shared" si="290"/>
        <v>천상 베기</v>
      </c>
      <c r="F1880">
        <f t="shared" si="284"/>
        <v>36</v>
      </c>
      <c r="G1880">
        <f t="shared" si="285"/>
        <v>309000</v>
      </c>
      <c r="H1880" t="str">
        <f t="shared" si="291"/>
        <v>심연 베기</v>
      </c>
      <c r="I1880">
        <f t="shared" si="286"/>
        <v>50</v>
      </c>
      <c r="J1880">
        <f t="shared" si="287"/>
        <v>9070</v>
      </c>
      <c r="K1880" s="10">
        <v>1876</v>
      </c>
      <c r="L1880" s="10" t="str">
        <f t="shared" si="288"/>
        <v>36,50</v>
      </c>
      <c r="M1880" s="10" t="str">
        <f t="shared" si="289"/>
        <v>3090,90.7</v>
      </c>
    </row>
    <row r="1881" spans="4:13" x14ac:dyDescent="0.3">
      <c r="D1881" s="10">
        <v>1877</v>
      </c>
      <c r="E1881" t="str">
        <f t="shared" si="290"/>
        <v>귀신 베기</v>
      </c>
      <c r="F1881">
        <f t="shared" si="284"/>
        <v>39</v>
      </c>
      <c r="G1881">
        <f t="shared" si="285"/>
        <v>186400</v>
      </c>
      <c r="H1881" t="str">
        <f t="shared" si="291"/>
        <v>섬광 베기</v>
      </c>
      <c r="I1881">
        <f t="shared" si="286"/>
        <v>47</v>
      </c>
      <c r="J1881">
        <f t="shared" si="287"/>
        <v>30400</v>
      </c>
      <c r="K1881" s="10">
        <v>1877</v>
      </c>
      <c r="L1881" s="10" t="str">
        <f t="shared" si="288"/>
        <v>39,47</v>
      </c>
      <c r="M1881" s="10" t="str">
        <f t="shared" si="289"/>
        <v>1864,304</v>
      </c>
    </row>
    <row r="1882" spans="4:13" x14ac:dyDescent="0.3">
      <c r="D1882" s="10">
        <v>1878</v>
      </c>
      <c r="E1882" t="str">
        <f t="shared" si="290"/>
        <v>금강 베기</v>
      </c>
      <c r="F1882">
        <f t="shared" si="284"/>
        <v>43</v>
      </c>
      <c r="G1882">
        <f t="shared" si="285"/>
        <v>63800</v>
      </c>
      <c r="H1882" t="str">
        <f t="shared" si="291"/>
        <v>태극 베기</v>
      </c>
      <c r="I1882">
        <f t="shared" si="286"/>
        <v>55</v>
      </c>
      <c r="J1882">
        <f t="shared" si="287"/>
        <v>122.6</v>
      </c>
      <c r="K1882" s="10">
        <v>1878</v>
      </c>
      <c r="L1882" s="10" t="str">
        <f t="shared" si="288"/>
        <v>43,55</v>
      </c>
      <c r="M1882" s="10" t="str">
        <f t="shared" si="289"/>
        <v>638,1.23</v>
      </c>
    </row>
    <row r="1883" spans="4:13" x14ac:dyDescent="0.3">
      <c r="D1883" s="10">
        <v>1879</v>
      </c>
      <c r="E1883" t="str">
        <f t="shared" si="290"/>
        <v>귀살 베기</v>
      </c>
      <c r="F1883">
        <f t="shared" si="284"/>
        <v>60</v>
      </c>
      <c r="G1883">
        <f t="shared" si="285"/>
        <v>167.59999999999843</v>
      </c>
      <c r="H1883" t="str">
        <f t="shared" si="291"/>
        <v>신수 베기</v>
      </c>
      <c r="I1883">
        <f t="shared" si="286"/>
        <v>42</v>
      </c>
      <c r="J1883">
        <f t="shared" si="287"/>
        <v>25600</v>
      </c>
      <c r="K1883" s="10">
        <v>1879</v>
      </c>
      <c r="L1883" s="10" t="str">
        <f t="shared" si="288"/>
        <v>60,42</v>
      </c>
      <c r="M1883" s="10" t="str">
        <f t="shared" si="289"/>
        <v>1.68,256</v>
      </c>
    </row>
    <row r="1884" spans="4:13" x14ac:dyDescent="0.3">
      <c r="D1884" s="10">
        <v>1880</v>
      </c>
      <c r="E1884" t="str">
        <f t="shared" si="290"/>
        <v>지옥 베기</v>
      </c>
      <c r="F1884">
        <f t="shared" si="284"/>
        <v>35</v>
      </c>
      <c r="G1884">
        <f t="shared" si="285"/>
        <v>608500</v>
      </c>
      <c r="H1884" t="str">
        <f t="shared" si="291"/>
        <v>신선 베기</v>
      </c>
      <c r="I1884">
        <f t="shared" si="286"/>
        <v>54</v>
      </c>
      <c r="J1884">
        <f t="shared" si="287"/>
        <v>733.5</v>
      </c>
      <c r="K1884" s="10">
        <v>1880</v>
      </c>
      <c r="L1884" s="10" t="str">
        <f t="shared" si="288"/>
        <v>35,54</v>
      </c>
      <c r="M1884" s="10" t="str">
        <f t="shared" si="289"/>
        <v>6085,7.34</v>
      </c>
    </row>
    <row r="1885" spans="4:13" x14ac:dyDescent="0.3">
      <c r="D1885" s="10">
        <v>1881</v>
      </c>
      <c r="E1885" t="str">
        <f t="shared" si="290"/>
        <v>천상 베기</v>
      </c>
      <c r="F1885">
        <f t="shared" si="284"/>
        <v>36</v>
      </c>
      <c r="G1885">
        <f t="shared" si="285"/>
        <v>309250</v>
      </c>
      <c r="H1885" t="str">
        <f t="shared" si="291"/>
        <v>심연 베기</v>
      </c>
      <c r="I1885">
        <f t="shared" si="286"/>
        <v>50</v>
      </c>
      <c r="J1885">
        <f t="shared" si="287"/>
        <v>9077.5</v>
      </c>
      <c r="K1885" s="10">
        <v>1881</v>
      </c>
      <c r="L1885" s="10" t="str">
        <f t="shared" si="288"/>
        <v>36,50</v>
      </c>
      <c r="M1885" s="10" t="str">
        <f t="shared" si="289"/>
        <v>3092.5,90.78</v>
      </c>
    </row>
    <row r="1886" spans="4:13" x14ac:dyDescent="0.3">
      <c r="D1886" s="10">
        <v>1882</v>
      </c>
      <c r="E1886" t="str">
        <f t="shared" si="290"/>
        <v>귀신 베기</v>
      </c>
      <c r="F1886">
        <f t="shared" si="284"/>
        <v>39</v>
      </c>
      <c r="G1886">
        <f t="shared" si="285"/>
        <v>186550</v>
      </c>
      <c r="H1886" t="str">
        <f t="shared" si="291"/>
        <v>섬광 베기</v>
      </c>
      <c r="I1886">
        <f t="shared" si="286"/>
        <v>47</v>
      </c>
      <c r="J1886">
        <f t="shared" si="287"/>
        <v>30425</v>
      </c>
      <c r="K1886" s="10">
        <v>1882</v>
      </c>
      <c r="L1886" s="10" t="str">
        <f t="shared" si="288"/>
        <v>39,47</v>
      </c>
      <c r="M1886" s="10" t="str">
        <f t="shared" si="289"/>
        <v>1865.5,304.25</v>
      </c>
    </row>
    <row r="1887" spans="4:13" x14ac:dyDescent="0.3">
      <c r="D1887" s="10">
        <v>1883</v>
      </c>
      <c r="E1887" t="str">
        <f t="shared" si="290"/>
        <v>금강 베기</v>
      </c>
      <c r="F1887">
        <f t="shared" si="284"/>
        <v>43</v>
      </c>
      <c r="G1887">
        <f t="shared" si="285"/>
        <v>63850</v>
      </c>
      <c r="H1887" t="str">
        <f t="shared" si="291"/>
        <v>태극 베기</v>
      </c>
      <c r="I1887">
        <f t="shared" si="286"/>
        <v>55</v>
      </c>
      <c r="J1887">
        <f t="shared" si="287"/>
        <v>122.7</v>
      </c>
      <c r="K1887" s="10">
        <v>1883</v>
      </c>
      <c r="L1887" s="10" t="str">
        <f t="shared" si="288"/>
        <v>43,55</v>
      </c>
      <c r="M1887" s="10" t="str">
        <f t="shared" si="289"/>
        <v>638.5,1.23</v>
      </c>
    </row>
    <row r="1888" spans="4:13" x14ac:dyDescent="0.3">
      <c r="D1888" s="10">
        <v>1884</v>
      </c>
      <c r="E1888" t="str">
        <f t="shared" si="290"/>
        <v>귀살 베기</v>
      </c>
      <c r="F1888">
        <f t="shared" si="284"/>
        <v>60</v>
      </c>
      <c r="G1888">
        <f t="shared" si="285"/>
        <v>167.69999999999843</v>
      </c>
      <c r="H1888" t="str">
        <f t="shared" si="291"/>
        <v>흉수 베기</v>
      </c>
      <c r="I1888">
        <f t="shared" si="286"/>
        <v>46</v>
      </c>
      <c r="J1888">
        <f t="shared" si="287"/>
        <v>2515</v>
      </c>
      <c r="K1888" s="10">
        <v>1884</v>
      </c>
      <c r="L1888" s="10" t="str">
        <f t="shared" si="288"/>
        <v>60,46</v>
      </c>
      <c r="M1888" s="10" t="str">
        <f t="shared" si="289"/>
        <v>1.68,25.15</v>
      </c>
    </row>
    <row r="1889" spans="4:13" x14ac:dyDescent="0.3">
      <c r="D1889" s="10">
        <v>1885</v>
      </c>
      <c r="E1889" t="str">
        <f t="shared" si="290"/>
        <v>지옥 베기</v>
      </c>
      <c r="F1889">
        <f t="shared" si="284"/>
        <v>35</v>
      </c>
      <c r="G1889">
        <f t="shared" si="285"/>
        <v>609000</v>
      </c>
      <c r="H1889" t="str">
        <f t="shared" si="291"/>
        <v>신선 베기</v>
      </c>
      <c r="I1889">
        <f t="shared" si="286"/>
        <v>54</v>
      </c>
      <c r="J1889">
        <f t="shared" si="287"/>
        <v>734</v>
      </c>
      <c r="K1889" s="10">
        <v>1885</v>
      </c>
      <c r="L1889" s="10" t="str">
        <f t="shared" si="288"/>
        <v>35,54</v>
      </c>
      <c r="M1889" s="10" t="str">
        <f t="shared" si="289"/>
        <v>6090,7.34</v>
      </c>
    </row>
    <row r="1890" spans="4:13" x14ac:dyDescent="0.3">
      <c r="D1890" s="10">
        <v>1886</v>
      </c>
      <c r="E1890" t="str">
        <f t="shared" si="290"/>
        <v>천상 베기</v>
      </c>
      <c r="F1890">
        <f t="shared" si="284"/>
        <v>36</v>
      </c>
      <c r="G1890">
        <f t="shared" si="285"/>
        <v>309500</v>
      </c>
      <c r="H1890" t="str">
        <f t="shared" si="291"/>
        <v>심연 베기</v>
      </c>
      <c r="I1890">
        <f t="shared" si="286"/>
        <v>50</v>
      </c>
      <c r="J1890">
        <f t="shared" si="287"/>
        <v>9085</v>
      </c>
      <c r="K1890" s="10">
        <v>1886</v>
      </c>
      <c r="L1890" s="10" t="str">
        <f t="shared" si="288"/>
        <v>36,50</v>
      </c>
      <c r="M1890" s="10" t="str">
        <f t="shared" si="289"/>
        <v>3095,90.85</v>
      </c>
    </row>
    <row r="1891" spans="4:13" x14ac:dyDescent="0.3">
      <c r="D1891" s="10">
        <v>1887</v>
      </c>
      <c r="E1891" t="str">
        <f t="shared" si="290"/>
        <v>귀신 베기</v>
      </c>
      <c r="F1891">
        <f t="shared" si="284"/>
        <v>39</v>
      </c>
      <c r="G1891">
        <f t="shared" si="285"/>
        <v>186700</v>
      </c>
      <c r="H1891" t="str">
        <f t="shared" si="291"/>
        <v>섬광 베기</v>
      </c>
      <c r="I1891">
        <f t="shared" si="286"/>
        <v>47</v>
      </c>
      <c r="J1891">
        <f t="shared" si="287"/>
        <v>30450</v>
      </c>
      <c r="K1891" s="10">
        <v>1887</v>
      </c>
      <c r="L1891" s="10" t="str">
        <f t="shared" si="288"/>
        <v>39,47</v>
      </c>
      <c r="M1891" s="10" t="str">
        <f t="shared" si="289"/>
        <v>1867,304.5</v>
      </c>
    </row>
    <row r="1892" spans="4:13" x14ac:dyDescent="0.3">
      <c r="D1892" s="10">
        <v>1888</v>
      </c>
      <c r="E1892" t="str">
        <f t="shared" si="290"/>
        <v>금강 베기</v>
      </c>
      <c r="F1892">
        <f t="shared" si="284"/>
        <v>43</v>
      </c>
      <c r="G1892">
        <f t="shared" si="285"/>
        <v>63900</v>
      </c>
      <c r="H1892" t="str">
        <f t="shared" si="291"/>
        <v>태극 베기</v>
      </c>
      <c r="I1892">
        <f t="shared" si="286"/>
        <v>55</v>
      </c>
      <c r="J1892">
        <f t="shared" si="287"/>
        <v>122.8</v>
      </c>
      <c r="K1892" s="10">
        <v>1888</v>
      </c>
      <c r="L1892" s="10" t="str">
        <f t="shared" si="288"/>
        <v>43,55</v>
      </c>
      <c r="M1892" s="10" t="str">
        <f t="shared" si="289"/>
        <v>639,1.23</v>
      </c>
    </row>
    <row r="1893" spans="4:13" x14ac:dyDescent="0.3">
      <c r="D1893" s="10">
        <v>1889</v>
      </c>
      <c r="E1893" t="str">
        <f t="shared" si="290"/>
        <v>귀살 베기</v>
      </c>
      <c r="F1893">
        <f t="shared" si="284"/>
        <v>60</v>
      </c>
      <c r="G1893">
        <f t="shared" si="285"/>
        <v>167.79999999999842</v>
      </c>
      <c r="H1893" t="str">
        <f t="shared" si="291"/>
        <v>천구 베기</v>
      </c>
      <c r="I1893">
        <f t="shared" si="286"/>
        <v>61</v>
      </c>
      <c r="J1893">
        <f t="shared" si="287"/>
        <v>110.75</v>
      </c>
      <c r="K1893" s="10">
        <v>1889</v>
      </c>
      <c r="L1893" s="10" t="str">
        <f t="shared" si="288"/>
        <v>60,61</v>
      </c>
      <c r="M1893" s="10" t="str">
        <f t="shared" si="289"/>
        <v>1.68,1.11</v>
      </c>
    </row>
    <row r="1894" spans="4:13" x14ac:dyDescent="0.3">
      <c r="D1894" s="10">
        <v>1890</v>
      </c>
      <c r="E1894" t="str">
        <f t="shared" si="290"/>
        <v>지옥 베기</v>
      </c>
      <c r="F1894">
        <f t="shared" si="284"/>
        <v>35</v>
      </c>
      <c r="G1894">
        <f t="shared" si="285"/>
        <v>609500</v>
      </c>
      <c r="H1894" t="str">
        <f t="shared" si="291"/>
        <v>신선 베기</v>
      </c>
      <c r="I1894">
        <f t="shared" si="286"/>
        <v>54</v>
      </c>
      <c r="J1894">
        <f t="shared" si="287"/>
        <v>734.5</v>
      </c>
      <c r="K1894" s="10">
        <v>1890</v>
      </c>
      <c r="L1894" s="10" t="str">
        <f t="shared" si="288"/>
        <v>35,54</v>
      </c>
      <c r="M1894" s="10" t="str">
        <f t="shared" si="289"/>
        <v>6095,7.35</v>
      </c>
    </row>
    <row r="1895" spans="4:13" x14ac:dyDescent="0.3">
      <c r="D1895" s="10">
        <v>1891</v>
      </c>
      <c r="E1895" t="str">
        <f t="shared" si="290"/>
        <v>천상 베기</v>
      </c>
      <c r="F1895">
        <f t="shared" si="284"/>
        <v>36</v>
      </c>
      <c r="G1895">
        <f t="shared" si="285"/>
        <v>309750</v>
      </c>
      <c r="H1895" t="str">
        <f t="shared" si="291"/>
        <v>심연 베기</v>
      </c>
      <c r="I1895">
        <f t="shared" si="286"/>
        <v>50</v>
      </c>
      <c r="J1895">
        <f t="shared" si="287"/>
        <v>9092.5</v>
      </c>
      <c r="K1895" s="10">
        <v>1891</v>
      </c>
      <c r="L1895" s="10" t="str">
        <f t="shared" si="288"/>
        <v>36,50</v>
      </c>
      <c r="M1895" s="10" t="str">
        <f t="shared" si="289"/>
        <v>3097.5,90.93</v>
      </c>
    </row>
    <row r="1896" spans="4:13" x14ac:dyDescent="0.3">
      <c r="D1896" s="10">
        <v>1892</v>
      </c>
      <c r="E1896" t="str">
        <f t="shared" si="290"/>
        <v>귀신 베기</v>
      </c>
      <c r="F1896">
        <f t="shared" si="284"/>
        <v>39</v>
      </c>
      <c r="G1896">
        <f t="shared" si="285"/>
        <v>186850</v>
      </c>
      <c r="H1896" t="str">
        <f t="shared" si="291"/>
        <v>섬광 베기</v>
      </c>
      <c r="I1896">
        <f t="shared" si="286"/>
        <v>47</v>
      </c>
      <c r="J1896">
        <f t="shared" si="287"/>
        <v>30475</v>
      </c>
      <c r="K1896" s="10">
        <v>1892</v>
      </c>
      <c r="L1896" s="10" t="str">
        <f t="shared" si="288"/>
        <v>39,47</v>
      </c>
      <c r="M1896" s="10" t="str">
        <f t="shared" si="289"/>
        <v>1868.5,304.75</v>
      </c>
    </row>
    <row r="1897" spans="4:13" x14ac:dyDescent="0.3">
      <c r="D1897" s="10">
        <v>1893</v>
      </c>
      <c r="E1897" t="str">
        <f t="shared" si="290"/>
        <v>금강 베기</v>
      </c>
      <c r="F1897">
        <f t="shared" si="284"/>
        <v>43</v>
      </c>
      <c r="G1897">
        <f t="shared" si="285"/>
        <v>63950</v>
      </c>
      <c r="H1897" t="str">
        <f t="shared" si="291"/>
        <v>태극 베기</v>
      </c>
      <c r="I1897">
        <f t="shared" si="286"/>
        <v>55</v>
      </c>
      <c r="J1897">
        <f t="shared" si="287"/>
        <v>122.9</v>
      </c>
      <c r="K1897" s="10">
        <v>1893</v>
      </c>
      <c r="L1897" s="10" t="str">
        <f t="shared" si="288"/>
        <v>43,55</v>
      </c>
      <c r="M1897" s="10" t="str">
        <f t="shared" si="289"/>
        <v>639.5,1.23</v>
      </c>
    </row>
    <row r="1898" spans="4:13" x14ac:dyDescent="0.3">
      <c r="D1898" s="10">
        <v>1894</v>
      </c>
      <c r="E1898" t="str">
        <f t="shared" si="290"/>
        <v>귀살 베기</v>
      </c>
      <c r="F1898">
        <f t="shared" ref="F1898:F1961" si="292">VLOOKUP(E1898,$Q:$R,2,FALSE)</f>
        <v>60</v>
      </c>
      <c r="G1898">
        <f t="shared" ref="G1898:G1961" si="293">G1893+VLOOKUP(E1898,$T$20:$U$31,2,FALSE)</f>
        <v>167.89999999999841</v>
      </c>
      <c r="H1898" t="str">
        <f t="shared" si="291"/>
        <v>신수 베기</v>
      </c>
      <c r="I1898">
        <f t="shared" ref="I1898:I1961" si="294">VLOOKUP(H1898,$Q:$R,2,FALSE)</f>
        <v>42</v>
      </c>
      <c r="J1898">
        <f t="shared" ref="J1898:J1961" si="295">ROUNDUP(IF(I1898=42,J1883+$U$23,IF(I1898=46,J1883+$U$24,IF(I1898=61,J1883+$U$30,J1893+VLOOKUP(H1898,$T$20:$U$31,2,FALSE)))),2)</f>
        <v>25650</v>
      </c>
      <c r="K1898" s="10">
        <v>1894</v>
      </c>
      <c r="L1898" s="10" t="str">
        <f t="shared" ref="L1898:L1961" si="296">IF(H1898=0,F1898&amp;",-1",F1898&amp;","&amp;I1898)</f>
        <v>60,42</v>
      </c>
      <c r="M1898" s="10" t="str">
        <f t="shared" ref="M1898:M1961" si="297">IF(H1898=0,ROUNDUP(G1898/100,2)&amp;","&amp;0,ROUNDUP(G1898/100,2)&amp;","&amp;ROUNDUP(J1898/100,2))</f>
        <v>1.68,256.5</v>
      </c>
    </row>
    <row r="1899" spans="4:13" x14ac:dyDescent="0.3">
      <c r="D1899" s="10">
        <v>1895</v>
      </c>
      <c r="E1899" t="str">
        <f t="shared" si="290"/>
        <v>지옥 베기</v>
      </c>
      <c r="F1899">
        <f t="shared" si="292"/>
        <v>35</v>
      </c>
      <c r="G1899">
        <f t="shared" si="293"/>
        <v>610000</v>
      </c>
      <c r="H1899" t="str">
        <f t="shared" si="291"/>
        <v>신선 베기</v>
      </c>
      <c r="I1899">
        <f t="shared" si="294"/>
        <v>54</v>
      </c>
      <c r="J1899">
        <f t="shared" si="295"/>
        <v>735</v>
      </c>
      <c r="K1899" s="10">
        <v>1895</v>
      </c>
      <c r="L1899" s="10" t="str">
        <f t="shared" si="296"/>
        <v>35,54</v>
      </c>
      <c r="M1899" s="10" t="str">
        <f t="shared" si="297"/>
        <v>6100,7.35</v>
      </c>
    </row>
    <row r="1900" spans="4:13" x14ac:dyDescent="0.3">
      <c r="D1900" s="10">
        <v>1896</v>
      </c>
      <c r="E1900" t="str">
        <f t="shared" si="290"/>
        <v>천상 베기</v>
      </c>
      <c r="F1900">
        <f t="shared" si="292"/>
        <v>36</v>
      </c>
      <c r="G1900">
        <f t="shared" si="293"/>
        <v>310000</v>
      </c>
      <c r="H1900" t="str">
        <f t="shared" si="291"/>
        <v>심연 베기</v>
      </c>
      <c r="I1900">
        <f t="shared" si="294"/>
        <v>50</v>
      </c>
      <c r="J1900">
        <f t="shared" si="295"/>
        <v>9100</v>
      </c>
      <c r="K1900" s="10">
        <v>1896</v>
      </c>
      <c r="L1900" s="10" t="str">
        <f t="shared" si="296"/>
        <v>36,50</v>
      </c>
      <c r="M1900" s="10" t="str">
        <f t="shared" si="297"/>
        <v>3100,91</v>
      </c>
    </row>
    <row r="1901" spans="4:13" x14ac:dyDescent="0.3">
      <c r="D1901" s="10">
        <v>1897</v>
      </c>
      <c r="E1901" t="str">
        <f t="shared" si="290"/>
        <v>귀신 베기</v>
      </c>
      <c r="F1901">
        <f t="shared" si="292"/>
        <v>39</v>
      </c>
      <c r="G1901">
        <f t="shared" si="293"/>
        <v>187000</v>
      </c>
      <c r="H1901" t="str">
        <f t="shared" si="291"/>
        <v>섬광 베기</v>
      </c>
      <c r="I1901">
        <f t="shared" si="294"/>
        <v>47</v>
      </c>
      <c r="J1901">
        <f t="shared" si="295"/>
        <v>30500</v>
      </c>
      <c r="K1901" s="10">
        <v>1897</v>
      </c>
      <c r="L1901" s="10" t="str">
        <f t="shared" si="296"/>
        <v>39,47</v>
      </c>
      <c r="M1901" s="10" t="str">
        <f t="shared" si="297"/>
        <v>1870,305</v>
      </c>
    </row>
    <row r="1902" spans="4:13" x14ac:dyDescent="0.3">
      <c r="D1902" s="10">
        <v>1898</v>
      </c>
      <c r="E1902" t="str">
        <f t="shared" si="290"/>
        <v>금강 베기</v>
      </c>
      <c r="F1902">
        <f t="shared" si="292"/>
        <v>43</v>
      </c>
      <c r="G1902">
        <f t="shared" si="293"/>
        <v>64000</v>
      </c>
      <c r="H1902" t="str">
        <f t="shared" si="291"/>
        <v>태극 베기</v>
      </c>
      <c r="I1902">
        <f t="shared" si="294"/>
        <v>55</v>
      </c>
      <c r="J1902">
        <f t="shared" si="295"/>
        <v>123</v>
      </c>
      <c r="K1902" s="10">
        <v>1898</v>
      </c>
      <c r="L1902" s="10" t="str">
        <f t="shared" si="296"/>
        <v>43,55</v>
      </c>
      <c r="M1902" s="10" t="str">
        <f t="shared" si="297"/>
        <v>640,1.23</v>
      </c>
    </row>
    <row r="1903" spans="4:13" x14ac:dyDescent="0.3">
      <c r="D1903" s="10">
        <v>1899</v>
      </c>
      <c r="E1903" t="str">
        <f t="shared" si="290"/>
        <v>귀살 베기</v>
      </c>
      <c r="F1903">
        <f t="shared" si="292"/>
        <v>60</v>
      </c>
      <c r="G1903">
        <f t="shared" si="293"/>
        <v>167.99999999999841</v>
      </c>
      <c r="H1903" t="str">
        <f t="shared" si="291"/>
        <v>흉수 베기</v>
      </c>
      <c r="I1903">
        <f t="shared" si="294"/>
        <v>46</v>
      </c>
      <c r="J1903">
        <f t="shared" si="295"/>
        <v>2520</v>
      </c>
      <c r="K1903" s="10">
        <v>1899</v>
      </c>
      <c r="L1903" s="10" t="str">
        <f t="shared" si="296"/>
        <v>60,46</v>
      </c>
      <c r="M1903" s="10" t="str">
        <f t="shared" si="297"/>
        <v>1.68,25.2</v>
      </c>
    </row>
    <row r="1904" spans="4:13" x14ac:dyDescent="0.3">
      <c r="D1904" s="10">
        <v>1900</v>
      </c>
      <c r="E1904" t="str">
        <f t="shared" si="290"/>
        <v>지옥 베기</v>
      </c>
      <c r="F1904">
        <f t="shared" si="292"/>
        <v>35</v>
      </c>
      <c r="G1904">
        <f t="shared" si="293"/>
        <v>610500</v>
      </c>
      <c r="H1904" t="str">
        <f t="shared" si="291"/>
        <v>신선 베기</v>
      </c>
      <c r="I1904">
        <f t="shared" si="294"/>
        <v>54</v>
      </c>
      <c r="J1904">
        <f t="shared" si="295"/>
        <v>735.5</v>
      </c>
      <c r="K1904" s="10">
        <v>1900</v>
      </c>
      <c r="L1904" s="10" t="str">
        <f t="shared" si="296"/>
        <v>35,54</v>
      </c>
      <c r="M1904" s="10" t="str">
        <f t="shared" si="297"/>
        <v>6105,7.36</v>
      </c>
    </row>
    <row r="1905" spans="4:13" x14ac:dyDescent="0.3">
      <c r="D1905" s="10">
        <v>1901</v>
      </c>
      <c r="E1905" t="str">
        <f t="shared" si="290"/>
        <v>천상 베기</v>
      </c>
      <c r="F1905">
        <f t="shared" si="292"/>
        <v>36</v>
      </c>
      <c r="G1905">
        <f t="shared" si="293"/>
        <v>310250</v>
      </c>
      <c r="H1905" t="str">
        <f t="shared" si="291"/>
        <v>심연 베기</v>
      </c>
      <c r="I1905">
        <f t="shared" si="294"/>
        <v>50</v>
      </c>
      <c r="J1905">
        <f t="shared" si="295"/>
        <v>9107.5</v>
      </c>
      <c r="K1905" s="10">
        <v>1901</v>
      </c>
      <c r="L1905" s="10" t="str">
        <f t="shared" si="296"/>
        <v>36,50</v>
      </c>
      <c r="M1905" s="10" t="str">
        <f t="shared" si="297"/>
        <v>3102.5,91.08</v>
      </c>
    </row>
    <row r="1906" spans="4:13" x14ac:dyDescent="0.3">
      <c r="D1906" s="10">
        <v>1902</v>
      </c>
      <c r="E1906" t="str">
        <f t="shared" si="290"/>
        <v>귀신 베기</v>
      </c>
      <c r="F1906">
        <f t="shared" si="292"/>
        <v>39</v>
      </c>
      <c r="G1906">
        <f t="shared" si="293"/>
        <v>187150</v>
      </c>
      <c r="H1906" t="str">
        <f t="shared" si="291"/>
        <v>섬광 베기</v>
      </c>
      <c r="I1906">
        <f t="shared" si="294"/>
        <v>47</v>
      </c>
      <c r="J1906">
        <f t="shared" si="295"/>
        <v>30525</v>
      </c>
      <c r="K1906" s="10">
        <v>1902</v>
      </c>
      <c r="L1906" s="10" t="str">
        <f t="shared" si="296"/>
        <v>39,47</v>
      </c>
      <c r="M1906" s="10" t="str">
        <f t="shared" si="297"/>
        <v>1871.5,305.25</v>
      </c>
    </row>
    <row r="1907" spans="4:13" x14ac:dyDescent="0.3">
      <c r="D1907" s="10">
        <v>1903</v>
      </c>
      <c r="E1907" t="str">
        <f t="shared" si="290"/>
        <v>금강 베기</v>
      </c>
      <c r="F1907">
        <f t="shared" si="292"/>
        <v>43</v>
      </c>
      <c r="G1907">
        <f t="shared" si="293"/>
        <v>64050</v>
      </c>
      <c r="H1907" t="str">
        <f t="shared" si="291"/>
        <v>태극 베기</v>
      </c>
      <c r="I1907">
        <f t="shared" si="294"/>
        <v>55</v>
      </c>
      <c r="J1907">
        <f t="shared" si="295"/>
        <v>123.1</v>
      </c>
      <c r="K1907" s="10">
        <v>1903</v>
      </c>
      <c r="L1907" s="10" t="str">
        <f t="shared" si="296"/>
        <v>43,55</v>
      </c>
      <c r="M1907" s="10" t="str">
        <f t="shared" si="297"/>
        <v>640.5,1.24</v>
      </c>
    </row>
    <row r="1908" spans="4:13" x14ac:dyDescent="0.3">
      <c r="D1908" s="10">
        <v>1904</v>
      </c>
      <c r="E1908" t="str">
        <f t="shared" si="290"/>
        <v>귀살 베기</v>
      </c>
      <c r="F1908">
        <f t="shared" si="292"/>
        <v>60</v>
      </c>
      <c r="G1908">
        <f t="shared" si="293"/>
        <v>168.0999999999984</v>
      </c>
      <c r="H1908" t="str">
        <f t="shared" si="291"/>
        <v>천구 베기</v>
      </c>
      <c r="I1908">
        <f t="shared" si="294"/>
        <v>61</v>
      </c>
      <c r="J1908">
        <f t="shared" si="295"/>
        <v>111</v>
      </c>
      <c r="K1908" s="10">
        <v>1904</v>
      </c>
      <c r="L1908" s="10" t="str">
        <f t="shared" si="296"/>
        <v>60,61</v>
      </c>
      <c r="M1908" s="10" t="str">
        <f t="shared" si="297"/>
        <v>1.69,1.11</v>
      </c>
    </row>
    <row r="1909" spans="4:13" x14ac:dyDescent="0.3">
      <c r="D1909" s="10">
        <v>1905</v>
      </c>
      <c r="E1909" t="str">
        <f t="shared" si="290"/>
        <v>지옥 베기</v>
      </c>
      <c r="F1909">
        <f t="shared" si="292"/>
        <v>35</v>
      </c>
      <c r="G1909">
        <f t="shared" si="293"/>
        <v>611000</v>
      </c>
      <c r="H1909" t="str">
        <f t="shared" si="291"/>
        <v>신선 베기</v>
      </c>
      <c r="I1909">
        <f t="shared" si="294"/>
        <v>54</v>
      </c>
      <c r="J1909">
        <f t="shared" si="295"/>
        <v>736</v>
      </c>
      <c r="K1909" s="10">
        <v>1905</v>
      </c>
      <c r="L1909" s="10" t="str">
        <f t="shared" si="296"/>
        <v>35,54</v>
      </c>
      <c r="M1909" s="10" t="str">
        <f t="shared" si="297"/>
        <v>6110,7.36</v>
      </c>
    </row>
    <row r="1910" spans="4:13" x14ac:dyDescent="0.3">
      <c r="D1910" s="10">
        <v>1906</v>
      </c>
      <c r="E1910" t="str">
        <f t="shared" si="290"/>
        <v>천상 베기</v>
      </c>
      <c r="F1910">
        <f t="shared" si="292"/>
        <v>36</v>
      </c>
      <c r="G1910">
        <f t="shared" si="293"/>
        <v>310500</v>
      </c>
      <c r="H1910" t="str">
        <f t="shared" si="291"/>
        <v>심연 베기</v>
      </c>
      <c r="I1910">
        <f t="shared" si="294"/>
        <v>50</v>
      </c>
      <c r="J1910">
        <f t="shared" si="295"/>
        <v>9115</v>
      </c>
      <c r="K1910" s="10">
        <v>1906</v>
      </c>
      <c r="L1910" s="10" t="str">
        <f t="shared" si="296"/>
        <v>36,50</v>
      </c>
      <c r="M1910" s="10" t="str">
        <f t="shared" si="297"/>
        <v>3105,91.15</v>
      </c>
    </row>
    <row r="1911" spans="4:13" x14ac:dyDescent="0.3">
      <c r="D1911" s="10">
        <v>1907</v>
      </c>
      <c r="E1911" t="str">
        <f t="shared" ref="E1911:E1974" si="298">E1906</f>
        <v>귀신 베기</v>
      </c>
      <c r="F1911">
        <f t="shared" si="292"/>
        <v>39</v>
      </c>
      <c r="G1911">
        <f t="shared" si="293"/>
        <v>187300</v>
      </c>
      <c r="H1911" t="str">
        <f t="shared" si="291"/>
        <v>섬광 베기</v>
      </c>
      <c r="I1911">
        <f t="shared" si="294"/>
        <v>47</v>
      </c>
      <c r="J1911">
        <f t="shared" si="295"/>
        <v>30550</v>
      </c>
      <c r="K1911" s="10">
        <v>1907</v>
      </c>
      <c r="L1911" s="10" t="str">
        <f t="shared" si="296"/>
        <v>39,47</v>
      </c>
      <c r="M1911" s="10" t="str">
        <f t="shared" si="297"/>
        <v>1873,305.5</v>
      </c>
    </row>
    <row r="1912" spans="4:13" x14ac:dyDescent="0.3">
      <c r="D1912" s="10">
        <v>1908</v>
      </c>
      <c r="E1912" t="str">
        <f t="shared" si="298"/>
        <v>금강 베기</v>
      </c>
      <c r="F1912">
        <f t="shared" si="292"/>
        <v>43</v>
      </c>
      <c r="G1912">
        <f t="shared" si="293"/>
        <v>64100</v>
      </c>
      <c r="H1912" t="str">
        <f t="shared" si="291"/>
        <v>태극 베기</v>
      </c>
      <c r="I1912">
        <f t="shared" si="294"/>
        <v>55</v>
      </c>
      <c r="J1912">
        <f t="shared" si="295"/>
        <v>123.2</v>
      </c>
      <c r="K1912" s="10">
        <v>1908</v>
      </c>
      <c r="L1912" s="10" t="str">
        <f t="shared" si="296"/>
        <v>43,55</v>
      </c>
      <c r="M1912" s="10" t="str">
        <f t="shared" si="297"/>
        <v>641,1.24</v>
      </c>
    </row>
    <row r="1913" spans="4:13" x14ac:dyDescent="0.3">
      <c r="D1913" s="10">
        <v>1909</v>
      </c>
      <c r="E1913" t="str">
        <f t="shared" si="298"/>
        <v>귀살 베기</v>
      </c>
      <c r="F1913">
        <f t="shared" si="292"/>
        <v>60</v>
      </c>
      <c r="G1913">
        <f t="shared" si="293"/>
        <v>168.1999999999984</v>
      </c>
      <c r="H1913" t="str">
        <f t="shared" si="291"/>
        <v>신수 베기</v>
      </c>
      <c r="I1913">
        <f t="shared" si="294"/>
        <v>42</v>
      </c>
      <c r="J1913">
        <f t="shared" si="295"/>
        <v>25700</v>
      </c>
      <c r="K1913" s="10">
        <v>1909</v>
      </c>
      <c r="L1913" s="10" t="str">
        <f t="shared" si="296"/>
        <v>60,42</v>
      </c>
      <c r="M1913" s="10" t="str">
        <f t="shared" si="297"/>
        <v>1.69,257</v>
      </c>
    </row>
    <row r="1914" spans="4:13" x14ac:dyDescent="0.3">
      <c r="D1914" s="10">
        <v>1910</v>
      </c>
      <c r="E1914" t="str">
        <f t="shared" si="298"/>
        <v>지옥 베기</v>
      </c>
      <c r="F1914">
        <f t="shared" si="292"/>
        <v>35</v>
      </c>
      <c r="G1914">
        <f t="shared" si="293"/>
        <v>611500</v>
      </c>
      <c r="H1914" t="str">
        <f t="shared" si="291"/>
        <v>신선 베기</v>
      </c>
      <c r="I1914">
        <f t="shared" si="294"/>
        <v>54</v>
      </c>
      <c r="J1914">
        <f t="shared" si="295"/>
        <v>736.5</v>
      </c>
      <c r="K1914" s="10">
        <v>1910</v>
      </c>
      <c r="L1914" s="10" t="str">
        <f t="shared" si="296"/>
        <v>35,54</v>
      </c>
      <c r="M1914" s="10" t="str">
        <f t="shared" si="297"/>
        <v>6115,7.37</v>
      </c>
    </row>
    <row r="1915" spans="4:13" x14ac:dyDescent="0.3">
      <c r="D1915" s="10">
        <v>1911</v>
      </c>
      <c r="E1915" t="str">
        <f t="shared" si="298"/>
        <v>천상 베기</v>
      </c>
      <c r="F1915">
        <f t="shared" si="292"/>
        <v>36</v>
      </c>
      <c r="G1915">
        <f t="shared" si="293"/>
        <v>310750</v>
      </c>
      <c r="H1915" t="str">
        <f t="shared" si="291"/>
        <v>심연 베기</v>
      </c>
      <c r="I1915">
        <f t="shared" si="294"/>
        <v>50</v>
      </c>
      <c r="J1915">
        <f t="shared" si="295"/>
        <v>9122.5</v>
      </c>
      <c r="K1915" s="10">
        <v>1911</v>
      </c>
      <c r="L1915" s="10" t="str">
        <f t="shared" si="296"/>
        <v>36,50</v>
      </c>
      <c r="M1915" s="10" t="str">
        <f t="shared" si="297"/>
        <v>3107.5,91.23</v>
      </c>
    </row>
    <row r="1916" spans="4:13" x14ac:dyDescent="0.3">
      <c r="D1916" s="10">
        <v>1912</v>
      </c>
      <c r="E1916" t="str">
        <f t="shared" si="298"/>
        <v>귀신 베기</v>
      </c>
      <c r="F1916">
        <f t="shared" si="292"/>
        <v>39</v>
      </c>
      <c r="G1916">
        <f t="shared" si="293"/>
        <v>187450</v>
      </c>
      <c r="H1916" t="str">
        <f t="shared" si="291"/>
        <v>섬광 베기</v>
      </c>
      <c r="I1916">
        <f t="shared" si="294"/>
        <v>47</v>
      </c>
      <c r="J1916">
        <f t="shared" si="295"/>
        <v>30575</v>
      </c>
      <c r="K1916" s="10">
        <v>1912</v>
      </c>
      <c r="L1916" s="10" t="str">
        <f t="shared" si="296"/>
        <v>39,47</v>
      </c>
      <c r="M1916" s="10" t="str">
        <f t="shared" si="297"/>
        <v>1874.5,305.75</v>
      </c>
    </row>
    <row r="1917" spans="4:13" x14ac:dyDescent="0.3">
      <c r="D1917" s="10">
        <v>1913</v>
      </c>
      <c r="E1917" t="str">
        <f t="shared" si="298"/>
        <v>금강 베기</v>
      </c>
      <c r="F1917">
        <f t="shared" si="292"/>
        <v>43</v>
      </c>
      <c r="G1917">
        <f t="shared" si="293"/>
        <v>64150</v>
      </c>
      <c r="H1917" t="str">
        <f t="shared" si="291"/>
        <v>태극 베기</v>
      </c>
      <c r="I1917">
        <f t="shared" si="294"/>
        <v>55</v>
      </c>
      <c r="J1917">
        <f t="shared" si="295"/>
        <v>123.3</v>
      </c>
      <c r="K1917" s="10">
        <v>1913</v>
      </c>
      <c r="L1917" s="10" t="str">
        <f t="shared" si="296"/>
        <v>43,55</v>
      </c>
      <c r="M1917" s="10" t="str">
        <f t="shared" si="297"/>
        <v>641.5,1.24</v>
      </c>
    </row>
    <row r="1918" spans="4:13" x14ac:dyDescent="0.3">
      <c r="D1918" s="10">
        <v>1914</v>
      </c>
      <c r="E1918" t="str">
        <f t="shared" si="298"/>
        <v>귀살 베기</v>
      </c>
      <c r="F1918">
        <f t="shared" si="292"/>
        <v>60</v>
      </c>
      <c r="G1918">
        <f t="shared" si="293"/>
        <v>168.29999999999839</v>
      </c>
      <c r="H1918" t="str">
        <f t="shared" si="291"/>
        <v>흉수 베기</v>
      </c>
      <c r="I1918">
        <f t="shared" si="294"/>
        <v>46</v>
      </c>
      <c r="J1918">
        <f t="shared" si="295"/>
        <v>2525</v>
      </c>
      <c r="K1918" s="10">
        <v>1914</v>
      </c>
      <c r="L1918" s="10" t="str">
        <f t="shared" si="296"/>
        <v>60,46</v>
      </c>
      <c r="M1918" s="10" t="str">
        <f t="shared" si="297"/>
        <v>1.69,25.25</v>
      </c>
    </row>
    <row r="1919" spans="4:13" x14ac:dyDescent="0.3">
      <c r="D1919" s="10">
        <v>1915</v>
      </c>
      <c r="E1919" t="str">
        <f t="shared" si="298"/>
        <v>지옥 베기</v>
      </c>
      <c r="F1919">
        <f t="shared" si="292"/>
        <v>35</v>
      </c>
      <c r="G1919">
        <f t="shared" si="293"/>
        <v>612000</v>
      </c>
      <c r="H1919" t="str">
        <f t="shared" si="291"/>
        <v>신선 베기</v>
      </c>
      <c r="I1919">
        <f t="shared" si="294"/>
        <v>54</v>
      </c>
      <c r="J1919">
        <f t="shared" si="295"/>
        <v>737</v>
      </c>
      <c r="K1919" s="10">
        <v>1915</v>
      </c>
      <c r="L1919" s="10" t="str">
        <f t="shared" si="296"/>
        <v>35,54</v>
      </c>
      <c r="M1919" s="10" t="str">
        <f t="shared" si="297"/>
        <v>6120,7.37</v>
      </c>
    </row>
    <row r="1920" spans="4:13" x14ac:dyDescent="0.3">
      <c r="D1920" s="10">
        <v>1916</v>
      </c>
      <c r="E1920" t="str">
        <f t="shared" si="298"/>
        <v>천상 베기</v>
      </c>
      <c r="F1920">
        <f t="shared" si="292"/>
        <v>36</v>
      </c>
      <c r="G1920">
        <f t="shared" si="293"/>
        <v>311000</v>
      </c>
      <c r="H1920" t="str">
        <f t="shared" si="291"/>
        <v>심연 베기</v>
      </c>
      <c r="I1920">
        <f t="shared" si="294"/>
        <v>50</v>
      </c>
      <c r="J1920">
        <f t="shared" si="295"/>
        <v>9130</v>
      </c>
      <c r="K1920" s="10">
        <v>1916</v>
      </c>
      <c r="L1920" s="10" t="str">
        <f t="shared" si="296"/>
        <v>36,50</v>
      </c>
      <c r="M1920" s="10" t="str">
        <f t="shared" si="297"/>
        <v>3110,91.3</v>
      </c>
    </row>
    <row r="1921" spans="4:13" x14ac:dyDescent="0.3">
      <c r="D1921" s="10">
        <v>1917</v>
      </c>
      <c r="E1921" t="str">
        <f t="shared" si="298"/>
        <v>귀신 베기</v>
      </c>
      <c r="F1921">
        <f t="shared" si="292"/>
        <v>39</v>
      </c>
      <c r="G1921">
        <f t="shared" si="293"/>
        <v>187600</v>
      </c>
      <c r="H1921" t="str">
        <f t="shared" ref="H1921:H1984" si="299">H1906</f>
        <v>섬광 베기</v>
      </c>
      <c r="I1921">
        <f t="shared" si="294"/>
        <v>47</v>
      </c>
      <c r="J1921">
        <f t="shared" si="295"/>
        <v>30600</v>
      </c>
      <c r="K1921" s="10">
        <v>1917</v>
      </c>
      <c r="L1921" s="10" t="str">
        <f t="shared" si="296"/>
        <v>39,47</v>
      </c>
      <c r="M1921" s="10" t="str">
        <f t="shared" si="297"/>
        <v>1876,306</v>
      </c>
    </row>
    <row r="1922" spans="4:13" x14ac:dyDescent="0.3">
      <c r="D1922" s="10">
        <v>1918</v>
      </c>
      <c r="E1922" t="str">
        <f t="shared" si="298"/>
        <v>금강 베기</v>
      </c>
      <c r="F1922">
        <f t="shared" si="292"/>
        <v>43</v>
      </c>
      <c r="G1922">
        <f t="shared" si="293"/>
        <v>64200</v>
      </c>
      <c r="H1922" t="str">
        <f t="shared" si="299"/>
        <v>태극 베기</v>
      </c>
      <c r="I1922">
        <f t="shared" si="294"/>
        <v>55</v>
      </c>
      <c r="J1922">
        <f t="shared" si="295"/>
        <v>123.4</v>
      </c>
      <c r="K1922" s="10">
        <v>1918</v>
      </c>
      <c r="L1922" s="10" t="str">
        <f t="shared" si="296"/>
        <v>43,55</v>
      </c>
      <c r="M1922" s="10" t="str">
        <f t="shared" si="297"/>
        <v>642,1.24</v>
      </c>
    </row>
    <row r="1923" spans="4:13" x14ac:dyDescent="0.3">
      <c r="D1923" s="10">
        <v>1919</v>
      </c>
      <c r="E1923" t="str">
        <f t="shared" si="298"/>
        <v>귀살 베기</v>
      </c>
      <c r="F1923">
        <f t="shared" si="292"/>
        <v>60</v>
      </c>
      <c r="G1923">
        <f t="shared" si="293"/>
        <v>168.39999999999839</v>
      </c>
      <c r="H1923" t="str">
        <f t="shared" si="299"/>
        <v>천구 베기</v>
      </c>
      <c r="I1923">
        <f t="shared" si="294"/>
        <v>61</v>
      </c>
      <c r="J1923">
        <f t="shared" si="295"/>
        <v>111.25</v>
      </c>
      <c r="K1923" s="10">
        <v>1919</v>
      </c>
      <c r="L1923" s="10" t="str">
        <f t="shared" si="296"/>
        <v>60,61</v>
      </c>
      <c r="M1923" s="10" t="str">
        <f t="shared" si="297"/>
        <v>1.69,1.12</v>
      </c>
    </row>
    <row r="1924" spans="4:13" x14ac:dyDescent="0.3">
      <c r="D1924" s="10">
        <v>1920</v>
      </c>
      <c r="E1924" t="str">
        <f t="shared" si="298"/>
        <v>지옥 베기</v>
      </c>
      <c r="F1924">
        <f t="shared" si="292"/>
        <v>35</v>
      </c>
      <c r="G1924">
        <f t="shared" si="293"/>
        <v>612500</v>
      </c>
      <c r="H1924" t="str">
        <f t="shared" si="299"/>
        <v>신선 베기</v>
      </c>
      <c r="I1924">
        <f t="shared" si="294"/>
        <v>54</v>
      </c>
      <c r="J1924">
        <f t="shared" si="295"/>
        <v>737.5</v>
      </c>
      <c r="K1924" s="10">
        <v>1920</v>
      </c>
      <c r="L1924" s="10" t="str">
        <f t="shared" si="296"/>
        <v>35,54</v>
      </c>
      <c r="M1924" s="10" t="str">
        <f t="shared" si="297"/>
        <v>6125,7.38</v>
      </c>
    </row>
    <row r="1925" spans="4:13" x14ac:dyDescent="0.3">
      <c r="D1925" s="10">
        <v>1921</v>
      </c>
      <c r="E1925" t="str">
        <f t="shared" si="298"/>
        <v>천상 베기</v>
      </c>
      <c r="F1925">
        <f t="shared" si="292"/>
        <v>36</v>
      </c>
      <c r="G1925">
        <f t="shared" si="293"/>
        <v>311250</v>
      </c>
      <c r="H1925" t="str">
        <f t="shared" si="299"/>
        <v>심연 베기</v>
      </c>
      <c r="I1925">
        <f t="shared" si="294"/>
        <v>50</v>
      </c>
      <c r="J1925">
        <f t="shared" si="295"/>
        <v>9137.5</v>
      </c>
      <c r="K1925" s="10">
        <v>1921</v>
      </c>
      <c r="L1925" s="10" t="str">
        <f t="shared" si="296"/>
        <v>36,50</v>
      </c>
      <c r="M1925" s="10" t="str">
        <f t="shared" si="297"/>
        <v>3112.5,91.38</v>
      </c>
    </row>
    <row r="1926" spans="4:13" x14ac:dyDescent="0.3">
      <c r="D1926" s="10">
        <v>1922</v>
      </c>
      <c r="E1926" t="str">
        <f t="shared" si="298"/>
        <v>귀신 베기</v>
      </c>
      <c r="F1926">
        <f t="shared" si="292"/>
        <v>39</v>
      </c>
      <c r="G1926">
        <f t="shared" si="293"/>
        <v>187750</v>
      </c>
      <c r="H1926" t="str">
        <f t="shared" si="299"/>
        <v>섬광 베기</v>
      </c>
      <c r="I1926">
        <f t="shared" si="294"/>
        <v>47</v>
      </c>
      <c r="J1926">
        <f t="shared" si="295"/>
        <v>30625</v>
      </c>
      <c r="K1926" s="10">
        <v>1922</v>
      </c>
      <c r="L1926" s="10" t="str">
        <f t="shared" si="296"/>
        <v>39,47</v>
      </c>
      <c r="M1926" s="10" t="str">
        <f t="shared" si="297"/>
        <v>1877.5,306.25</v>
      </c>
    </row>
    <row r="1927" spans="4:13" x14ac:dyDescent="0.3">
      <c r="D1927" s="10">
        <v>1923</v>
      </c>
      <c r="E1927" t="str">
        <f t="shared" si="298"/>
        <v>금강 베기</v>
      </c>
      <c r="F1927">
        <f t="shared" si="292"/>
        <v>43</v>
      </c>
      <c r="G1927">
        <f t="shared" si="293"/>
        <v>64250</v>
      </c>
      <c r="H1927" t="str">
        <f t="shared" si="299"/>
        <v>태극 베기</v>
      </c>
      <c r="I1927">
        <f t="shared" si="294"/>
        <v>55</v>
      </c>
      <c r="J1927">
        <f t="shared" si="295"/>
        <v>123.5</v>
      </c>
      <c r="K1927" s="10">
        <v>1923</v>
      </c>
      <c r="L1927" s="10" t="str">
        <f t="shared" si="296"/>
        <v>43,55</v>
      </c>
      <c r="M1927" s="10" t="str">
        <f t="shared" si="297"/>
        <v>642.5,1.24</v>
      </c>
    </row>
    <row r="1928" spans="4:13" x14ac:dyDescent="0.3">
      <c r="D1928" s="10">
        <v>1924</v>
      </c>
      <c r="E1928" t="str">
        <f t="shared" si="298"/>
        <v>귀살 베기</v>
      </c>
      <c r="F1928">
        <f t="shared" si="292"/>
        <v>60</v>
      </c>
      <c r="G1928">
        <f t="shared" si="293"/>
        <v>168.49999999999838</v>
      </c>
      <c r="H1928" t="str">
        <f t="shared" si="299"/>
        <v>신수 베기</v>
      </c>
      <c r="I1928">
        <f t="shared" si="294"/>
        <v>42</v>
      </c>
      <c r="J1928">
        <f t="shared" si="295"/>
        <v>25750</v>
      </c>
      <c r="K1928" s="10">
        <v>1924</v>
      </c>
      <c r="L1928" s="10" t="str">
        <f t="shared" si="296"/>
        <v>60,42</v>
      </c>
      <c r="M1928" s="10" t="str">
        <f t="shared" si="297"/>
        <v>1.69,257.5</v>
      </c>
    </row>
    <row r="1929" spans="4:13" x14ac:dyDescent="0.3">
      <c r="D1929" s="10">
        <v>1925</v>
      </c>
      <c r="E1929" t="str">
        <f t="shared" si="298"/>
        <v>지옥 베기</v>
      </c>
      <c r="F1929">
        <f t="shared" si="292"/>
        <v>35</v>
      </c>
      <c r="G1929">
        <f t="shared" si="293"/>
        <v>613000</v>
      </c>
      <c r="H1929" t="str">
        <f t="shared" si="299"/>
        <v>신선 베기</v>
      </c>
      <c r="I1929">
        <f t="shared" si="294"/>
        <v>54</v>
      </c>
      <c r="J1929">
        <f t="shared" si="295"/>
        <v>738</v>
      </c>
      <c r="K1929" s="10">
        <v>1925</v>
      </c>
      <c r="L1929" s="10" t="str">
        <f t="shared" si="296"/>
        <v>35,54</v>
      </c>
      <c r="M1929" s="10" t="str">
        <f t="shared" si="297"/>
        <v>6130,7.38</v>
      </c>
    </row>
    <row r="1930" spans="4:13" x14ac:dyDescent="0.3">
      <c r="D1930" s="10">
        <v>1926</v>
      </c>
      <c r="E1930" t="str">
        <f t="shared" si="298"/>
        <v>천상 베기</v>
      </c>
      <c r="F1930">
        <f t="shared" si="292"/>
        <v>36</v>
      </c>
      <c r="G1930">
        <f t="shared" si="293"/>
        <v>311500</v>
      </c>
      <c r="H1930" t="str">
        <f t="shared" si="299"/>
        <v>심연 베기</v>
      </c>
      <c r="I1930">
        <f t="shared" si="294"/>
        <v>50</v>
      </c>
      <c r="J1930">
        <f t="shared" si="295"/>
        <v>9145</v>
      </c>
      <c r="K1930" s="10">
        <v>1926</v>
      </c>
      <c r="L1930" s="10" t="str">
        <f t="shared" si="296"/>
        <v>36,50</v>
      </c>
      <c r="M1930" s="10" t="str">
        <f t="shared" si="297"/>
        <v>3115,91.45</v>
      </c>
    </row>
    <row r="1931" spans="4:13" x14ac:dyDescent="0.3">
      <c r="D1931" s="10">
        <v>1927</v>
      </c>
      <c r="E1931" t="str">
        <f t="shared" si="298"/>
        <v>귀신 베기</v>
      </c>
      <c r="F1931">
        <f t="shared" si="292"/>
        <v>39</v>
      </c>
      <c r="G1931">
        <f t="shared" si="293"/>
        <v>187900</v>
      </c>
      <c r="H1931" t="str">
        <f t="shared" si="299"/>
        <v>섬광 베기</v>
      </c>
      <c r="I1931">
        <f t="shared" si="294"/>
        <v>47</v>
      </c>
      <c r="J1931">
        <f t="shared" si="295"/>
        <v>30650</v>
      </c>
      <c r="K1931" s="10">
        <v>1927</v>
      </c>
      <c r="L1931" s="10" t="str">
        <f t="shared" si="296"/>
        <v>39,47</v>
      </c>
      <c r="M1931" s="10" t="str">
        <f t="shared" si="297"/>
        <v>1879,306.5</v>
      </c>
    </row>
    <row r="1932" spans="4:13" x14ac:dyDescent="0.3">
      <c r="D1932" s="10">
        <v>1928</v>
      </c>
      <c r="E1932" t="str">
        <f t="shared" si="298"/>
        <v>금강 베기</v>
      </c>
      <c r="F1932">
        <f t="shared" si="292"/>
        <v>43</v>
      </c>
      <c r="G1932">
        <f t="shared" si="293"/>
        <v>64300</v>
      </c>
      <c r="H1932" t="str">
        <f t="shared" si="299"/>
        <v>태극 베기</v>
      </c>
      <c r="I1932">
        <f t="shared" si="294"/>
        <v>55</v>
      </c>
      <c r="J1932">
        <f t="shared" si="295"/>
        <v>123.6</v>
      </c>
      <c r="K1932" s="10">
        <v>1928</v>
      </c>
      <c r="L1932" s="10" t="str">
        <f t="shared" si="296"/>
        <v>43,55</v>
      </c>
      <c r="M1932" s="10" t="str">
        <f t="shared" si="297"/>
        <v>643,1.24</v>
      </c>
    </row>
    <row r="1933" spans="4:13" x14ac:dyDescent="0.3">
      <c r="D1933" s="10">
        <v>1929</v>
      </c>
      <c r="E1933" t="str">
        <f t="shared" si="298"/>
        <v>귀살 베기</v>
      </c>
      <c r="F1933">
        <f t="shared" si="292"/>
        <v>60</v>
      </c>
      <c r="G1933">
        <f t="shared" si="293"/>
        <v>168.59999999999837</v>
      </c>
      <c r="H1933" t="str">
        <f t="shared" si="299"/>
        <v>흉수 베기</v>
      </c>
      <c r="I1933">
        <f t="shared" si="294"/>
        <v>46</v>
      </c>
      <c r="J1933">
        <f t="shared" si="295"/>
        <v>2530</v>
      </c>
      <c r="K1933" s="10">
        <v>1929</v>
      </c>
      <c r="L1933" s="10" t="str">
        <f t="shared" si="296"/>
        <v>60,46</v>
      </c>
      <c r="M1933" s="10" t="str">
        <f t="shared" si="297"/>
        <v>1.69,25.3</v>
      </c>
    </row>
    <row r="1934" spans="4:13" x14ac:dyDescent="0.3">
      <c r="D1934" s="10">
        <v>1930</v>
      </c>
      <c r="E1934" t="str">
        <f t="shared" si="298"/>
        <v>지옥 베기</v>
      </c>
      <c r="F1934">
        <f t="shared" si="292"/>
        <v>35</v>
      </c>
      <c r="G1934">
        <f t="shared" si="293"/>
        <v>613500</v>
      </c>
      <c r="H1934" t="str">
        <f t="shared" si="299"/>
        <v>신선 베기</v>
      </c>
      <c r="I1934">
        <f t="shared" si="294"/>
        <v>54</v>
      </c>
      <c r="J1934">
        <f t="shared" si="295"/>
        <v>738.5</v>
      </c>
      <c r="K1934" s="10">
        <v>1930</v>
      </c>
      <c r="L1934" s="10" t="str">
        <f t="shared" si="296"/>
        <v>35,54</v>
      </c>
      <c r="M1934" s="10" t="str">
        <f t="shared" si="297"/>
        <v>6135,7.39</v>
      </c>
    </row>
    <row r="1935" spans="4:13" x14ac:dyDescent="0.3">
      <c r="D1935" s="10">
        <v>1931</v>
      </c>
      <c r="E1935" t="str">
        <f t="shared" si="298"/>
        <v>천상 베기</v>
      </c>
      <c r="F1935">
        <f t="shared" si="292"/>
        <v>36</v>
      </c>
      <c r="G1935">
        <f t="shared" si="293"/>
        <v>311750</v>
      </c>
      <c r="H1935" t="str">
        <f t="shared" si="299"/>
        <v>심연 베기</v>
      </c>
      <c r="I1935">
        <f t="shared" si="294"/>
        <v>50</v>
      </c>
      <c r="J1935">
        <f t="shared" si="295"/>
        <v>9152.5</v>
      </c>
      <c r="K1935" s="10">
        <v>1931</v>
      </c>
      <c r="L1935" s="10" t="str">
        <f t="shared" si="296"/>
        <v>36,50</v>
      </c>
      <c r="M1935" s="10" t="str">
        <f t="shared" si="297"/>
        <v>3117.5,91.53</v>
      </c>
    </row>
    <row r="1936" spans="4:13" x14ac:dyDescent="0.3">
      <c r="D1936" s="10">
        <v>1932</v>
      </c>
      <c r="E1936" t="str">
        <f t="shared" si="298"/>
        <v>귀신 베기</v>
      </c>
      <c r="F1936">
        <f t="shared" si="292"/>
        <v>39</v>
      </c>
      <c r="G1936">
        <f t="shared" si="293"/>
        <v>188050</v>
      </c>
      <c r="H1936" t="str">
        <f t="shared" si="299"/>
        <v>섬광 베기</v>
      </c>
      <c r="I1936">
        <f t="shared" si="294"/>
        <v>47</v>
      </c>
      <c r="J1936">
        <f t="shared" si="295"/>
        <v>30675</v>
      </c>
      <c r="K1936" s="10">
        <v>1932</v>
      </c>
      <c r="L1936" s="10" t="str">
        <f t="shared" si="296"/>
        <v>39,47</v>
      </c>
      <c r="M1936" s="10" t="str">
        <f t="shared" si="297"/>
        <v>1880.5,306.75</v>
      </c>
    </row>
    <row r="1937" spans="4:13" x14ac:dyDescent="0.3">
      <c r="D1937" s="10">
        <v>1933</v>
      </c>
      <c r="E1937" t="str">
        <f t="shared" si="298"/>
        <v>금강 베기</v>
      </c>
      <c r="F1937">
        <f t="shared" si="292"/>
        <v>43</v>
      </c>
      <c r="G1937">
        <f t="shared" si="293"/>
        <v>64350</v>
      </c>
      <c r="H1937" t="str">
        <f t="shared" si="299"/>
        <v>태극 베기</v>
      </c>
      <c r="I1937">
        <f t="shared" si="294"/>
        <v>55</v>
      </c>
      <c r="J1937">
        <f t="shared" si="295"/>
        <v>123.7</v>
      </c>
      <c r="K1937" s="10">
        <v>1933</v>
      </c>
      <c r="L1937" s="10" t="str">
        <f t="shared" si="296"/>
        <v>43,55</v>
      </c>
      <c r="M1937" s="10" t="str">
        <f t="shared" si="297"/>
        <v>643.5,1.24</v>
      </c>
    </row>
    <row r="1938" spans="4:13" x14ac:dyDescent="0.3">
      <c r="D1938" s="10">
        <v>1934</v>
      </c>
      <c r="E1938" t="str">
        <f t="shared" si="298"/>
        <v>귀살 베기</v>
      </c>
      <c r="F1938">
        <f t="shared" si="292"/>
        <v>60</v>
      </c>
      <c r="G1938">
        <f t="shared" si="293"/>
        <v>168.69999999999837</v>
      </c>
      <c r="H1938" t="str">
        <f t="shared" si="299"/>
        <v>천구 베기</v>
      </c>
      <c r="I1938">
        <f t="shared" si="294"/>
        <v>61</v>
      </c>
      <c r="J1938">
        <f t="shared" si="295"/>
        <v>111.5</v>
      </c>
      <c r="K1938" s="10">
        <v>1934</v>
      </c>
      <c r="L1938" s="10" t="str">
        <f t="shared" si="296"/>
        <v>60,61</v>
      </c>
      <c r="M1938" s="10" t="str">
        <f t="shared" si="297"/>
        <v>1.69,1.12</v>
      </c>
    </row>
    <row r="1939" spans="4:13" x14ac:dyDescent="0.3">
      <c r="D1939" s="10">
        <v>1935</v>
      </c>
      <c r="E1939" t="str">
        <f t="shared" si="298"/>
        <v>지옥 베기</v>
      </c>
      <c r="F1939">
        <f t="shared" si="292"/>
        <v>35</v>
      </c>
      <c r="G1939">
        <f t="shared" si="293"/>
        <v>614000</v>
      </c>
      <c r="H1939" t="str">
        <f t="shared" si="299"/>
        <v>신선 베기</v>
      </c>
      <c r="I1939">
        <f t="shared" si="294"/>
        <v>54</v>
      </c>
      <c r="J1939">
        <f t="shared" si="295"/>
        <v>739</v>
      </c>
      <c r="K1939" s="10">
        <v>1935</v>
      </c>
      <c r="L1939" s="10" t="str">
        <f t="shared" si="296"/>
        <v>35,54</v>
      </c>
      <c r="M1939" s="10" t="str">
        <f t="shared" si="297"/>
        <v>6140,7.39</v>
      </c>
    </row>
    <row r="1940" spans="4:13" x14ac:dyDescent="0.3">
      <c r="D1940" s="10">
        <v>1936</v>
      </c>
      <c r="E1940" t="str">
        <f t="shared" si="298"/>
        <v>천상 베기</v>
      </c>
      <c r="F1940">
        <f t="shared" si="292"/>
        <v>36</v>
      </c>
      <c r="G1940">
        <f t="shared" si="293"/>
        <v>312000</v>
      </c>
      <c r="H1940" t="str">
        <f t="shared" si="299"/>
        <v>심연 베기</v>
      </c>
      <c r="I1940">
        <f t="shared" si="294"/>
        <v>50</v>
      </c>
      <c r="J1940">
        <f t="shared" si="295"/>
        <v>9160</v>
      </c>
      <c r="K1940" s="10">
        <v>1936</v>
      </c>
      <c r="L1940" s="10" t="str">
        <f t="shared" si="296"/>
        <v>36,50</v>
      </c>
      <c r="M1940" s="10" t="str">
        <f t="shared" si="297"/>
        <v>3120,91.6</v>
      </c>
    </row>
    <row r="1941" spans="4:13" x14ac:dyDescent="0.3">
      <c r="D1941" s="10">
        <v>1937</v>
      </c>
      <c r="E1941" t="str">
        <f t="shared" si="298"/>
        <v>귀신 베기</v>
      </c>
      <c r="F1941">
        <f t="shared" si="292"/>
        <v>39</v>
      </c>
      <c r="G1941">
        <f t="shared" si="293"/>
        <v>188200</v>
      </c>
      <c r="H1941" t="str">
        <f t="shared" si="299"/>
        <v>섬광 베기</v>
      </c>
      <c r="I1941">
        <f t="shared" si="294"/>
        <v>47</v>
      </c>
      <c r="J1941">
        <f t="shared" si="295"/>
        <v>30700</v>
      </c>
      <c r="K1941" s="10">
        <v>1937</v>
      </c>
      <c r="L1941" s="10" t="str">
        <f t="shared" si="296"/>
        <v>39,47</v>
      </c>
      <c r="M1941" s="10" t="str">
        <f t="shared" si="297"/>
        <v>1882,307</v>
      </c>
    </row>
    <row r="1942" spans="4:13" x14ac:dyDescent="0.3">
      <c r="D1942" s="10">
        <v>1938</v>
      </c>
      <c r="E1942" t="str">
        <f t="shared" si="298"/>
        <v>금강 베기</v>
      </c>
      <c r="F1942">
        <f t="shared" si="292"/>
        <v>43</v>
      </c>
      <c r="G1942">
        <f t="shared" si="293"/>
        <v>64400</v>
      </c>
      <c r="H1942" t="str">
        <f t="shared" si="299"/>
        <v>태극 베기</v>
      </c>
      <c r="I1942">
        <f t="shared" si="294"/>
        <v>55</v>
      </c>
      <c r="J1942">
        <f t="shared" si="295"/>
        <v>123.8</v>
      </c>
      <c r="K1942" s="10">
        <v>1938</v>
      </c>
      <c r="L1942" s="10" t="str">
        <f t="shared" si="296"/>
        <v>43,55</v>
      </c>
      <c r="M1942" s="10" t="str">
        <f t="shared" si="297"/>
        <v>644,1.24</v>
      </c>
    </row>
    <row r="1943" spans="4:13" x14ac:dyDescent="0.3">
      <c r="D1943" s="10">
        <v>1939</v>
      </c>
      <c r="E1943" t="str">
        <f t="shared" si="298"/>
        <v>귀살 베기</v>
      </c>
      <c r="F1943">
        <f t="shared" si="292"/>
        <v>60</v>
      </c>
      <c r="G1943">
        <f t="shared" si="293"/>
        <v>168.79999999999836</v>
      </c>
      <c r="H1943" t="str">
        <f t="shared" si="299"/>
        <v>신수 베기</v>
      </c>
      <c r="I1943">
        <f t="shared" si="294"/>
        <v>42</v>
      </c>
      <c r="J1943">
        <f t="shared" si="295"/>
        <v>25800</v>
      </c>
      <c r="K1943" s="10">
        <v>1939</v>
      </c>
      <c r="L1943" s="10" t="str">
        <f t="shared" si="296"/>
        <v>60,42</v>
      </c>
      <c r="M1943" s="10" t="str">
        <f t="shared" si="297"/>
        <v>1.69,258</v>
      </c>
    </row>
    <row r="1944" spans="4:13" x14ac:dyDescent="0.3">
      <c r="D1944" s="10">
        <v>1940</v>
      </c>
      <c r="E1944" t="str">
        <f t="shared" si="298"/>
        <v>지옥 베기</v>
      </c>
      <c r="F1944">
        <f t="shared" si="292"/>
        <v>35</v>
      </c>
      <c r="G1944">
        <f t="shared" si="293"/>
        <v>614500</v>
      </c>
      <c r="H1944" t="str">
        <f t="shared" si="299"/>
        <v>신선 베기</v>
      </c>
      <c r="I1944">
        <f t="shared" si="294"/>
        <v>54</v>
      </c>
      <c r="J1944">
        <f t="shared" si="295"/>
        <v>739.5</v>
      </c>
      <c r="K1944" s="10">
        <v>1940</v>
      </c>
      <c r="L1944" s="10" t="str">
        <f t="shared" si="296"/>
        <v>35,54</v>
      </c>
      <c r="M1944" s="10" t="str">
        <f t="shared" si="297"/>
        <v>6145,7.4</v>
      </c>
    </row>
    <row r="1945" spans="4:13" x14ac:dyDescent="0.3">
      <c r="D1945" s="10">
        <v>1941</v>
      </c>
      <c r="E1945" t="str">
        <f t="shared" si="298"/>
        <v>천상 베기</v>
      </c>
      <c r="F1945">
        <f t="shared" si="292"/>
        <v>36</v>
      </c>
      <c r="G1945">
        <f t="shared" si="293"/>
        <v>312250</v>
      </c>
      <c r="H1945" t="str">
        <f t="shared" si="299"/>
        <v>심연 베기</v>
      </c>
      <c r="I1945">
        <f t="shared" si="294"/>
        <v>50</v>
      </c>
      <c r="J1945">
        <f t="shared" si="295"/>
        <v>9167.5</v>
      </c>
      <c r="K1945" s="10">
        <v>1941</v>
      </c>
      <c r="L1945" s="10" t="str">
        <f t="shared" si="296"/>
        <v>36,50</v>
      </c>
      <c r="M1945" s="10" t="str">
        <f t="shared" si="297"/>
        <v>3122.5,91.68</v>
      </c>
    </row>
    <row r="1946" spans="4:13" x14ac:dyDescent="0.3">
      <c r="D1946" s="10">
        <v>1942</v>
      </c>
      <c r="E1946" t="str">
        <f t="shared" si="298"/>
        <v>귀신 베기</v>
      </c>
      <c r="F1946">
        <f t="shared" si="292"/>
        <v>39</v>
      </c>
      <c r="G1946">
        <f t="shared" si="293"/>
        <v>188350</v>
      </c>
      <c r="H1946" t="str">
        <f t="shared" si="299"/>
        <v>섬광 베기</v>
      </c>
      <c r="I1946">
        <f t="shared" si="294"/>
        <v>47</v>
      </c>
      <c r="J1946">
        <f t="shared" si="295"/>
        <v>30725</v>
      </c>
      <c r="K1946" s="10">
        <v>1942</v>
      </c>
      <c r="L1946" s="10" t="str">
        <f t="shared" si="296"/>
        <v>39,47</v>
      </c>
      <c r="M1946" s="10" t="str">
        <f t="shared" si="297"/>
        <v>1883.5,307.25</v>
      </c>
    </row>
    <row r="1947" spans="4:13" x14ac:dyDescent="0.3">
      <c r="D1947" s="10">
        <v>1943</v>
      </c>
      <c r="E1947" t="str">
        <f t="shared" si="298"/>
        <v>금강 베기</v>
      </c>
      <c r="F1947">
        <f t="shared" si="292"/>
        <v>43</v>
      </c>
      <c r="G1947">
        <f t="shared" si="293"/>
        <v>64450</v>
      </c>
      <c r="H1947" t="str">
        <f t="shared" si="299"/>
        <v>태극 베기</v>
      </c>
      <c r="I1947">
        <f t="shared" si="294"/>
        <v>55</v>
      </c>
      <c r="J1947">
        <f t="shared" si="295"/>
        <v>123.9</v>
      </c>
      <c r="K1947" s="10">
        <v>1943</v>
      </c>
      <c r="L1947" s="10" t="str">
        <f t="shared" si="296"/>
        <v>43,55</v>
      </c>
      <c r="M1947" s="10" t="str">
        <f t="shared" si="297"/>
        <v>644.5,1.24</v>
      </c>
    </row>
    <row r="1948" spans="4:13" x14ac:dyDescent="0.3">
      <c r="D1948" s="10">
        <v>1944</v>
      </c>
      <c r="E1948" t="str">
        <f t="shared" si="298"/>
        <v>귀살 베기</v>
      </c>
      <c r="F1948">
        <f t="shared" si="292"/>
        <v>60</v>
      </c>
      <c r="G1948">
        <f t="shared" si="293"/>
        <v>168.89999999999836</v>
      </c>
      <c r="H1948" t="str">
        <f t="shared" si="299"/>
        <v>흉수 베기</v>
      </c>
      <c r="I1948">
        <f t="shared" si="294"/>
        <v>46</v>
      </c>
      <c r="J1948">
        <f t="shared" si="295"/>
        <v>2535</v>
      </c>
      <c r="K1948" s="10">
        <v>1944</v>
      </c>
      <c r="L1948" s="10" t="str">
        <f t="shared" si="296"/>
        <v>60,46</v>
      </c>
      <c r="M1948" s="10" t="str">
        <f t="shared" si="297"/>
        <v>1.69,25.35</v>
      </c>
    </row>
    <row r="1949" spans="4:13" x14ac:dyDescent="0.3">
      <c r="D1949" s="10">
        <v>1945</v>
      </c>
      <c r="E1949" t="str">
        <f t="shared" si="298"/>
        <v>지옥 베기</v>
      </c>
      <c r="F1949">
        <f t="shared" si="292"/>
        <v>35</v>
      </c>
      <c r="G1949">
        <f t="shared" si="293"/>
        <v>615000</v>
      </c>
      <c r="H1949" t="str">
        <f t="shared" si="299"/>
        <v>신선 베기</v>
      </c>
      <c r="I1949">
        <f t="shared" si="294"/>
        <v>54</v>
      </c>
      <c r="J1949">
        <f t="shared" si="295"/>
        <v>740</v>
      </c>
      <c r="K1949" s="10">
        <v>1945</v>
      </c>
      <c r="L1949" s="10" t="str">
        <f t="shared" si="296"/>
        <v>35,54</v>
      </c>
      <c r="M1949" s="10" t="str">
        <f t="shared" si="297"/>
        <v>6150,7.4</v>
      </c>
    </row>
    <row r="1950" spans="4:13" x14ac:dyDescent="0.3">
      <c r="D1950" s="10">
        <v>1946</v>
      </c>
      <c r="E1950" t="str">
        <f t="shared" si="298"/>
        <v>천상 베기</v>
      </c>
      <c r="F1950">
        <f t="shared" si="292"/>
        <v>36</v>
      </c>
      <c r="G1950">
        <f t="shared" si="293"/>
        <v>312500</v>
      </c>
      <c r="H1950" t="str">
        <f t="shared" si="299"/>
        <v>심연 베기</v>
      </c>
      <c r="I1950">
        <f t="shared" si="294"/>
        <v>50</v>
      </c>
      <c r="J1950">
        <f t="shared" si="295"/>
        <v>9175</v>
      </c>
      <c r="K1950" s="10">
        <v>1946</v>
      </c>
      <c r="L1950" s="10" t="str">
        <f t="shared" si="296"/>
        <v>36,50</v>
      </c>
      <c r="M1950" s="10" t="str">
        <f t="shared" si="297"/>
        <v>3125,91.75</v>
      </c>
    </row>
    <row r="1951" spans="4:13" x14ac:dyDescent="0.3">
      <c r="D1951" s="10">
        <v>1947</v>
      </c>
      <c r="E1951" t="str">
        <f t="shared" si="298"/>
        <v>귀신 베기</v>
      </c>
      <c r="F1951">
        <f t="shared" si="292"/>
        <v>39</v>
      </c>
      <c r="G1951">
        <f t="shared" si="293"/>
        <v>188500</v>
      </c>
      <c r="H1951" t="str">
        <f t="shared" si="299"/>
        <v>섬광 베기</v>
      </c>
      <c r="I1951">
        <f t="shared" si="294"/>
        <v>47</v>
      </c>
      <c r="J1951">
        <f t="shared" si="295"/>
        <v>30750</v>
      </c>
      <c r="K1951" s="10">
        <v>1947</v>
      </c>
      <c r="L1951" s="10" t="str">
        <f t="shared" si="296"/>
        <v>39,47</v>
      </c>
      <c r="M1951" s="10" t="str">
        <f t="shared" si="297"/>
        <v>1885,307.5</v>
      </c>
    </row>
    <row r="1952" spans="4:13" x14ac:dyDescent="0.3">
      <c r="D1952" s="10">
        <v>1948</v>
      </c>
      <c r="E1952" t="str">
        <f t="shared" si="298"/>
        <v>금강 베기</v>
      </c>
      <c r="F1952">
        <f t="shared" si="292"/>
        <v>43</v>
      </c>
      <c r="G1952">
        <f t="shared" si="293"/>
        <v>64500</v>
      </c>
      <c r="H1952" t="str">
        <f t="shared" si="299"/>
        <v>태극 베기</v>
      </c>
      <c r="I1952">
        <f t="shared" si="294"/>
        <v>55</v>
      </c>
      <c r="J1952">
        <f t="shared" si="295"/>
        <v>124</v>
      </c>
      <c r="K1952" s="10">
        <v>1948</v>
      </c>
      <c r="L1952" s="10" t="str">
        <f t="shared" si="296"/>
        <v>43,55</v>
      </c>
      <c r="M1952" s="10" t="str">
        <f t="shared" si="297"/>
        <v>645,1.24</v>
      </c>
    </row>
    <row r="1953" spans="4:13" x14ac:dyDescent="0.3">
      <c r="D1953" s="10">
        <v>1949</v>
      </c>
      <c r="E1953" t="str">
        <f t="shared" si="298"/>
        <v>귀살 베기</v>
      </c>
      <c r="F1953">
        <f t="shared" si="292"/>
        <v>60</v>
      </c>
      <c r="G1953">
        <f t="shared" si="293"/>
        <v>168.99999999999835</v>
      </c>
      <c r="H1953" t="str">
        <f t="shared" si="299"/>
        <v>천구 베기</v>
      </c>
      <c r="I1953">
        <f t="shared" si="294"/>
        <v>61</v>
      </c>
      <c r="J1953">
        <f t="shared" si="295"/>
        <v>111.75</v>
      </c>
      <c r="K1953" s="10">
        <v>1949</v>
      </c>
      <c r="L1953" s="10" t="str">
        <f t="shared" si="296"/>
        <v>60,61</v>
      </c>
      <c r="M1953" s="10" t="str">
        <f t="shared" si="297"/>
        <v>1.69,1.12</v>
      </c>
    </row>
    <row r="1954" spans="4:13" x14ac:dyDescent="0.3">
      <c r="D1954" s="10">
        <v>1950</v>
      </c>
      <c r="E1954" t="str">
        <f t="shared" si="298"/>
        <v>지옥 베기</v>
      </c>
      <c r="F1954">
        <f t="shared" si="292"/>
        <v>35</v>
      </c>
      <c r="G1954">
        <f t="shared" si="293"/>
        <v>615500</v>
      </c>
      <c r="H1954" t="str">
        <f t="shared" si="299"/>
        <v>신선 베기</v>
      </c>
      <c r="I1954">
        <f t="shared" si="294"/>
        <v>54</v>
      </c>
      <c r="J1954">
        <f t="shared" si="295"/>
        <v>740.5</v>
      </c>
      <c r="K1954" s="10">
        <v>1950</v>
      </c>
      <c r="L1954" s="10" t="str">
        <f t="shared" si="296"/>
        <v>35,54</v>
      </c>
      <c r="M1954" s="10" t="str">
        <f t="shared" si="297"/>
        <v>6155,7.41</v>
      </c>
    </row>
    <row r="1955" spans="4:13" x14ac:dyDescent="0.3">
      <c r="D1955" s="10">
        <v>1951</v>
      </c>
      <c r="E1955" t="str">
        <f t="shared" si="298"/>
        <v>천상 베기</v>
      </c>
      <c r="F1955">
        <f t="shared" si="292"/>
        <v>36</v>
      </c>
      <c r="G1955">
        <f t="shared" si="293"/>
        <v>312750</v>
      </c>
      <c r="H1955" t="str">
        <f t="shared" si="299"/>
        <v>심연 베기</v>
      </c>
      <c r="I1955">
        <f t="shared" si="294"/>
        <v>50</v>
      </c>
      <c r="J1955">
        <f t="shared" si="295"/>
        <v>9182.5</v>
      </c>
      <c r="K1955" s="10">
        <v>1951</v>
      </c>
      <c r="L1955" s="10" t="str">
        <f t="shared" si="296"/>
        <v>36,50</v>
      </c>
      <c r="M1955" s="10" t="str">
        <f t="shared" si="297"/>
        <v>3127.5,91.83</v>
      </c>
    </row>
    <row r="1956" spans="4:13" x14ac:dyDescent="0.3">
      <c r="D1956" s="10">
        <v>1952</v>
      </c>
      <c r="E1956" t="str">
        <f t="shared" si="298"/>
        <v>귀신 베기</v>
      </c>
      <c r="F1956">
        <f t="shared" si="292"/>
        <v>39</v>
      </c>
      <c r="G1956">
        <f t="shared" si="293"/>
        <v>188650</v>
      </c>
      <c r="H1956" t="str">
        <f t="shared" si="299"/>
        <v>섬광 베기</v>
      </c>
      <c r="I1956">
        <f t="shared" si="294"/>
        <v>47</v>
      </c>
      <c r="J1956">
        <f t="shared" si="295"/>
        <v>30775</v>
      </c>
      <c r="K1956" s="10">
        <v>1952</v>
      </c>
      <c r="L1956" s="10" t="str">
        <f t="shared" si="296"/>
        <v>39,47</v>
      </c>
      <c r="M1956" s="10" t="str">
        <f t="shared" si="297"/>
        <v>1886.5,307.75</v>
      </c>
    </row>
    <row r="1957" spans="4:13" x14ac:dyDescent="0.3">
      <c r="D1957" s="10">
        <v>1953</v>
      </c>
      <c r="E1957" t="str">
        <f t="shared" si="298"/>
        <v>금강 베기</v>
      </c>
      <c r="F1957">
        <f t="shared" si="292"/>
        <v>43</v>
      </c>
      <c r="G1957">
        <f t="shared" si="293"/>
        <v>64550</v>
      </c>
      <c r="H1957" t="str">
        <f t="shared" si="299"/>
        <v>태극 베기</v>
      </c>
      <c r="I1957">
        <f t="shared" si="294"/>
        <v>55</v>
      </c>
      <c r="J1957">
        <f t="shared" si="295"/>
        <v>124.1</v>
      </c>
      <c r="K1957" s="10">
        <v>1953</v>
      </c>
      <c r="L1957" s="10" t="str">
        <f t="shared" si="296"/>
        <v>43,55</v>
      </c>
      <c r="M1957" s="10" t="str">
        <f t="shared" si="297"/>
        <v>645.5,1.25</v>
      </c>
    </row>
    <row r="1958" spans="4:13" x14ac:dyDescent="0.3">
      <c r="D1958" s="10">
        <v>1954</v>
      </c>
      <c r="E1958" t="str">
        <f t="shared" si="298"/>
        <v>귀살 베기</v>
      </c>
      <c r="F1958">
        <f t="shared" si="292"/>
        <v>60</v>
      </c>
      <c r="G1958">
        <f t="shared" si="293"/>
        <v>169.09999999999835</v>
      </c>
      <c r="H1958" t="str">
        <f t="shared" si="299"/>
        <v>신수 베기</v>
      </c>
      <c r="I1958">
        <f t="shared" si="294"/>
        <v>42</v>
      </c>
      <c r="J1958">
        <f t="shared" si="295"/>
        <v>25850</v>
      </c>
      <c r="K1958" s="10">
        <v>1954</v>
      </c>
      <c r="L1958" s="10" t="str">
        <f t="shared" si="296"/>
        <v>60,42</v>
      </c>
      <c r="M1958" s="10" t="str">
        <f t="shared" si="297"/>
        <v>1.7,258.5</v>
      </c>
    </row>
    <row r="1959" spans="4:13" x14ac:dyDescent="0.3">
      <c r="D1959" s="10">
        <v>1955</v>
      </c>
      <c r="E1959" t="str">
        <f t="shared" si="298"/>
        <v>지옥 베기</v>
      </c>
      <c r="F1959">
        <f t="shared" si="292"/>
        <v>35</v>
      </c>
      <c r="G1959">
        <f t="shared" si="293"/>
        <v>616000</v>
      </c>
      <c r="H1959" t="str">
        <f t="shared" si="299"/>
        <v>신선 베기</v>
      </c>
      <c r="I1959">
        <f t="shared" si="294"/>
        <v>54</v>
      </c>
      <c r="J1959">
        <f t="shared" si="295"/>
        <v>741</v>
      </c>
      <c r="K1959" s="10">
        <v>1955</v>
      </c>
      <c r="L1959" s="10" t="str">
        <f t="shared" si="296"/>
        <v>35,54</v>
      </c>
      <c r="M1959" s="10" t="str">
        <f t="shared" si="297"/>
        <v>6160,7.41</v>
      </c>
    </row>
    <row r="1960" spans="4:13" x14ac:dyDescent="0.3">
      <c r="D1960" s="10">
        <v>1956</v>
      </c>
      <c r="E1960" t="str">
        <f t="shared" si="298"/>
        <v>천상 베기</v>
      </c>
      <c r="F1960">
        <f t="shared" si="292"/>
        <v>36</v>
      </c>
      <c r="G1960">
        <f t="shared" si="293"/>
        <v>313000</v>
      </c>
      <c r="H1960" t="str">
        <f t="shared" si="299"/>
        <v>심연 베기</v>
      </c>
      <c r="I1960">
        <f t="shared" si="294"/>
        <v>50</v>
      </c>
      <c r="J1960">
        <f t="shared" si="295"/>
        <v>9190</v>
      </c>
      <c r="K1960" s="10">
        <v>1956</v>
      </c>
      <c r="L1960" s="10" t="str">
        <f t="shared" si="296"/>
        <v>36,50</v>
      </c>
      <c r="M1960" s="10" t="str">
        <f t="shared" si="297"/>
        <v>3130,91.9</v>
      </c>
    </row>
    <row r="1961" spans="4:13" x14ac:dyDescent="0.3">
      <c r="D1961" s="10">
        <v>1957</v>
      </c>
      <c r="E1961" t="str">
        <f t="shared" si="298"/>
        <v>귀신 베기</v>
      </c>
      <c r="F1961">
        <f t="shared" si="292"/>
        <v>39</v>
      </c>
      <c r="G1961">
        <f t="shared" si="293"/>
        <v>188800</v>
      </c>
      <c r="H1961" t="str">
        <f t="shared" si="299"/>
        <v>섬광 베기</v>
      </c>
      <c r="I1961">
        <f t="shared" si="294"/>
        <v>47</v>
      </c>
      <c r="J1961">
        <f t="shared" si="295"/>
        <v>30800</v>
      </c>
      <c r="K1961" s="10">
        <v>1957</v>
      </c>
      <c r="L1961" s="10" t="str">
        <f t="shared" si="296"/>
        <v>39,47</v>
      </c>
      <c r="M1961" s="10" t="str">
        <f t="shared" si="297"/>
        <v>1888,308</v>
      </c>
    </row>
    <row r="1962" spans="4:13" x14ac:dyDescent="0.3">
      <c r="D1962" s="10">
        <v>1958</v>
      </c>
      <c r="E1962" t="str">
        <f t="shared" si="298"/>
        <v>금강 베기</v>
      </c>
      <c r="F1962">
        <f t="shared" ref="F1962:F2004" si="300">VLOOKUP(E1962,$Q:$R,2,FALSE)</f>
        <v>43</v>
      </c>
      <c r="G1962">
        <f t="shared" ref="G1962:G2004" si="301">G1957+VLOOKUP(E1962,$T$20:$U$31,2,FALSE)</f>
        <v>64600</v>
      </c>
      <c r="H1962" t="str">
        <f t="shared" si="299"/>
        <v>태극 베기</v>
      </c>
      <c r="I1962">
        <f t="shared" ref="I1962:I2004" si="302">VLOOKUP(H1962,$Q:$R,2,FALSE)</f>
        <v>55</v>
      </c>
      <c r="J1962">
        <f t="shared" ref="J1962:J2004" si="303">ROUNDUP(IF(I1962=42,J1947+$U$23,IF(I1962=46,J1947+$U$24,IF(I1962=61,J1947+$U$30,J1957+VLOOKUP(H1962,$T$20:$U$31,2,FALSE)))),2)</f>
        <v>124.2</v>
      </c>
      <c r="K1962" s="10">
        <v>1958</v>
      </c>
      <c r="L1962" s="10" t="str">
        <f t="shared" ref="L1962:L2004" si="304">IF(H1962=0,F1962&amp;",-1",F1962&amp;","&amp;I1962)</f>
        <v>43,55</v>
      </c>
      <c r="M1962" s="10" t="str">
        <f t="shared" ref="M1962:M2004" si="305">IF(H1962=0,ROUNDUP(G1962/100,2)&amp;","&amp;0,ROUNDUP(G1962/100,2)&amp;","&amp;ROUNDUP(J1962/100,2))</f>
        <v>646,1.25</v>
      </c>
    </row>
    <row r="1963" spans="4:13" x14ac:dyDescent="0.3">
      <c r="D1963" s="10">
        <v>1959</v>
      </c>
      <c r="E1963" t="str">
        <f t="shared" si="298"/>
        <v>귀살 베기</v>
      </c>
      <c r="F1963">
        <f t="shared" si="300"/>
        <v>60</v>
      </c>
      <c r="G1963">
        <f t="shared" si="301"/>
        <v>169.19999999999834</v>
      </c>
      <c r="H1963" t="str">
        <f t="shared" si="299"/>
        <v>흉수 베기</v>
      </c>
      <c r="I1963">
        <f t="shared" si="302"/>
        <v>46</v>
      </c>
      <c r="J1963">
        <f t="shared" si="303"/>
        <v>2540</v>
      </c>
      <c r="K1963" s="10">
        <v>1959</v>
      </c>
      <c r="L1963" s="10" t="str">
        <f t="shared" si="304"/>
        <v>60,46</v>
      </c>
      <c r="M1963" s="10" t="str">
        <f t="shared" si="305"/>
        <v>1.7,25.4</v>
      </c>
    </row>
    <row r="1964" spans="4:13" x14ac:dyDescent="0.3">
      <c r="D1964" s="10">
        <v>1960</v>
      </c>
      <c r="E1964" t="str">
        <f t="shared" si="298"/>
        <v>지옥 베기</v>
      </c>
      <c r="F1964">
        <f t="shared" si="300"/>
        <v>35</v>
      </c>
      <c r="G1964">
        <f t="shared" si="301"/>
        <v>616500</v>
      </c>
      <c r="H1964" t="str">
        <f t="shared" si="299"/>
        <v>신선 베기</v>
      </c>
      <c r="I1964">
        <f t="shared" si="302"/>
        <v>54</v>
      </c>
      <c r="J1964">
        <f t="shared" si="303"/>
        <v>741.5</v>
      </c>
      <c r="K1964" s="10">
        <v>1960</v>
      </c>
      <c r="L1964" s="10" t="str">
        <f t="shared" si="304"/>
        <v>35,54</v>
      </c>
      <c r="M1964" s="10" t="str">
        <f t="shared" si="305"/>
        <v>6165,7.42</v>
      </c>
    </row>
    <row r="1965" spans="4:13" x14ac:dyDescent="0.3">
      <c r="D1965" s="10">
        <v>1961</v>
      </c>
      <c r="E1965" t="str">
        <f t="shared" si="298"/>
        <v>천상 베기</v>
      </c>
      <c r="F1965">
        <f t="shared" si="300"/>
        <v>36</v>
      </c>
      <c r="G1965">
        <f t="shared" si="301"/>
        <v>313250</v>
      </c>
      <c r="H1965" t="str">
        <f t="shared" si="299"/>
        <v>심연 베기</v>
      </c>
      <c r="I1965">
        <f t="shared" si="302"/>
        <v>50</v>
      </c>
      <c r="J1965">
        <f t="shared" si="303"/>
        <v>9197.5</v>
      </c>
      <c r="K1965" s="10">
        <v>1961</v>
      </c>
      <c r="L1965" s="10" t="str">
        <f t="shared" si="304"/>
        <v>36,50</v>
      </c>
      <c r="M1965" s="10" t="str">
        <f t="shared" si="305"/>
        <v>3132.5,91.98</v>
      </c>
    </row>
    <row r="1966" spans="4:13" x14ac:dyDescent="0.3">
      <c r="D1966" s="10">
        <v>1962</v>
      </c>
      <c r="E1966" t="str">
        <f t="shared" si="298"/>
        <v>귀신 베기</v>
      </c>
      <c r="F1966">
        <f t="shared" si="300"/>
        <v>39</v>
      </c>
      <c r="G1966">
        <f t="shared" si="301"/>
        <v>188950</v>
      </c>
      <c r="H1966" t="str">
        <f t="shared" si="299"/>
        <v>섬광 베기</v>
      </c>
      <c r="I1966">
        <f t="shared" si="302"/>
        <v>47</v>
      </c>
      <c r="J1966">
        <f t="shared" si="303"/>
        <v>30825</v>
      </c>
      <c r="K1966" s="10">
        <v>1962</v>
      </c>
      <c r="L1966" s="10" t="str">
        <f t="shared" si="304"/>
        <v>39,47</v>
      </c>
      <c r="M1966" s="10" t="str">
        <f t="shared" si="305"/>
        <v>1889.5,308.25</v>
      </c>
    </row>
    <row r="1967" spans="4:13" x14ac:dyDescent="0.3">
      <c r="D1967" s="10">
        <v>1963</v>
      </c>
      <c r="E1967" t="str">
        <f t="shared" si="298"/>
        <v>금강 베기</v>
      </c>
      <c r="F1967">
        <f t="shared" si="300"/>
        <v>43</v>
      </c>
      <c r="G1967">
        <f t="shared" si="301"/>
        <v>64650</v>
      </c>
      <c r="H1967" t="str">
        <f t="shared" si="299"/>
        <v>태극 베기</v>
      </c>
      <c r="I1967">
        <f t="shared" si="302"/>
        <v>55</v>
      </c>
      <c r="J1967">
        <f t="shared" si="303"/>
        <v>124.3</v>
      </c>
      <c r="K1967" s="10">
        <v>1963</v>
      </c>
      <c r="L1967" s="10" t="str">
        <f t="shared" si="304"/>
        <v>43,55</v>
      </c>
      <c r="M1967" s="10" t="str">
        <f t="shared" si="305"/>
        <v>646.5,1.25</v>
      </c>
    </row>
    <row r="1968" spans="4:13" x14ac:dyDescent="0.3">
      <c r="D1968" s="10">
        <v>1964</v>
      </c>
      <c r="E1968" t="str">
        <f t="shared" si="298"/>
        <v>귀살 베기</v>
      </c>
      <c r="F1968">
        <f t="shared" si="300"/>
        <v>60</v>
      </c>
      <c r="G1968">
        <f t="shared" si="301"/>
        <v>169.29999999999833</v>
      </c>
      <c r="H1968" t="str">
        <f t="shared" si="299"/>
        <v>천구 베기</v>
      </c>
      <c r="I1968">
        <f t="shared" si="302"/>
        <v>61</v>
      </c>
      <c r="J1968">
        <f t="shared" si="303"/>
        <v>112</v>
      </c>
      <c r="K1968" s="10">
        <v>1964</v>
      </c>
      <c r="L1968" s="10" t="str">
        <f t="shared" si="304"/>
        <v>60,61</v>
      </c>
      <c r="M1968" s="10" t="str">
        <f t="shared" si="305"/>
        <v>1.7,1.12</v>
      </c>
    </row>
    <row r="1969" spans="4:13" x14ac:dyDescent="0.3">
      <c r="D1969" s="10">
        <v>1965</v>
      </c>
      <c r="E1969" t="str">
        <f t="shared" si="298"/>
        <v>지옥 베기</v>
      </c>
      <c r="F1969">
        <f t="shared" si="300"/>
        <v>35</v>
      </c>
      <c r="G1969">
        <f t="shared" si="301"/>
        <v>617000</v>
      </c>
      <c r="H1969" t="str">
        <f t="shared" si="299"/>
        <v>신선 베기</v>
      </c>
      <c r="I1969">
        <f t="shared" si="302"/>
        <v>54</v>
      </c>
      <c r="J1969">
        <f t="shared" si="303"/>
        <v>742</v>
      </c>
      <c r="K1969" s="10">
        <v>1965</v>
      </c>
      <c r="L1969" s="10" t="str">
        <f t="shared" si="304"/>
        <v>35,54</v>
      </c>
      <c r="M1969" s="10" t="str">
        <f t="shared" si="305"/>
        <v>6170,7.42</v>
      </c>
    </row>
    <row r="1970" spans="4:13" x14ac:dyDescent="0.3">
      <c r="D1970" s="10">
        <v>1966</v>
      </c>
      <c r="E1970" t="str">
        <f t="shared" si="298"/>
        <v>천상 베기</v>
      </c>
      <c r="F1970">
        <f t="shared" si="300"/>
        <v>36</v>
      </c>
      <c r="G1970">
        <f t="shared" si="301"/>
        <v>313500</v>
      </c>
      <c r="H1970" t="str">
        <f t="shared" si="299"/>
        <v>심연 베기</v>
      </c>
      <c r="I1970">
        <f t="shared" si="302"/>
        <v>50</v>
      </c>
      <c r="J1970">
        <f t="shared" si="303"/>
        <v>9205</v>
      </c>
      <c r="K1970" s="10">
        <v>1966</v>
      </c>
      <c r="L1970" s="10" t="str">
        <f t="shared" si="304"/>
        <v>36,50</v>
      </c>
      <c r="M1970" s="10" t="str">
        <f t="shared" si="305"/>
        <v>3135,92.05</v>
      </c>
    </row>
    <row r="1971" spans="4:13" x14ac:dyDescent="0.3">
      <c r="D1971" s="10">
        <v>1967</v>
      </c>
      <c r="E1971" t="str">
        <f t="shared" si="298"/>
        <v>귀신 베기</v>
      </c>
      <c r="F1971">
        <f t="shared" si="300"/>
        <v>39</v>
      </c>
      <c r="G1971">
        <f t="shared" si="301"/>
        <v>189100</v>
      </c>
      <c r="H1971" t="str">
        <f t="shared" si="299"/>
        <v>섬광 베기</v>
      </c>
      <c r="I1971">
        <f t="shared" si="302"/>
        <v>47</v>
      </c>
      <c r="J1971">
        <f t="shared" si="303"/>
        <v>30850</v>
      </c>
      <c r="K1971" s="10">
        <v>1967</v>
      </c>
      <c r="L1971" s="10" t="str">
        <f t="shared" si="304"/>
        <v>39,47</v>
      </c>
      <c r="M1971" s="10" t="str">
        <f t="shared" si="305"/>
        <v>1891,308.5</v>
      </c>
    </row>
    <row r="1972" spans="4:13" x14ac:dyDescent="0.3">
      <c r="D1972" s="10">
        <v>1968</v>
      </c>
      <c r="E1972" t="str">
        <f t="shared" si="298"/>
        <v>금강 베기</v>
      </c>
      <c r="F1972">
        <f t="shared" si="300"/>
        <v>43</v>
      </c>
      <c r="G1972">
        <f t="shared" si="301"/>
        <v>64700</v>
      </c>
      <c r="H1972" t="str">
        <f t="shared" si="299"/>
        <v>태극 베기</v>
      </c>
      <c r="I1972">
        <f t="shared" si="302"/>
        <v>55</v>
      </c>
      <c r="J1972">
        <f t="shared" si="303"/>
        <v>124.4</v>
      </c>
      <c r="K1972" s="10">
        <v>1968</v>
      </c>
      <c r="L1972" s="10" t="str">
        <f t="shared" si="304"/>
        <v>43,55</v>
      </c>
      <c r="M1972" s="10" t="str">
        <f t="shared" si="305"/>
        <v>647,1.25</v>
      </c>
    </row>
    <row r="1973" spans="4:13" x14ac:dyDescent="0.3">
      <c r="D1973" s="10">
        <v>1969</v>
      </c>
      <c r="E1973" t="str">
        <f t="shared" si="298"/>
        <v>귀살 베기</v>
      </c>
      <c r="F1973">
        <f t="shared" si="300"/>
        <v>60</v>
      </c>
      <c r="G1973">
        <f t="shared" si="301"/>
        <v>169.39999999999833</v>
      </c>
      <c r="H1973" t="str">
        <f t="shared" si="299"/>
        <v>신수 베기</v>
      </c>
      <c r="I1973">
        <f t="shared" si="302"/>
        <v>42</v>
      </c>
      <c r="J1973">
        <f t="shared" si="303"/>
        <v>25900</v>
      </c>
      <c r="K1973" s="10">
        <v>1969</v>
      </c>
      <c r="L1973" s="10" t="str">
        <f t="shared" si="304"/>
        <v>60,42</v>
      </c>
      <c r="M1973" s="10" t="str">
        <f t="shared" si="305"/>
        <v>1.7,259</v>
      </c>
    </row>
    <row r="1974" spans="4:13" x14ac:dyDescent="0.3">
      <c r="D1974" s="10">
        <v>1970</v>
      </c>
      <c r="E1974" t="str">
        <f t="shared" si="298"/>
        <v>지옥 베기</v>
      </c>
      <c r="F1974">
        <f t="shared" si="300"/>
        <v>35</v>
      </c>
      <c r="G1974">
        <f t="shared" si="301"/>
        <v>617500</v>
      </c>
      <c r="H1974" t="str">
        <f t="shared" si="299"/>
        <v>신선 베기</v>
      </c>
      <c r="I1974">
        <f t="shared" si="302"/>
        <v>54</v>
      </c>
      <c r="J1974">
        <f t="shared" si="303"/>
        <v>742.5</v>
      </c>
      <c r="K1974" s="10">
        <v>1970</v>
      </c>
      <c r="L1974" s="10" t="str">
        <f t="shared" si="304"/>
        <v>35,54</v>
      </c>
      <c r="M1974" s="10" t="str">
        <f t="shared" si="305"/>
        <v>6175,7.43</v>
      </c>
    </row>
    <row r="1975" spans="4:13" x14ac:dyDescent="0.3">
      <c r="D1975" s="10">
        <v>1971</v>
      </c>
      <c r="E1975" t="str">
        <f t="shared" ref="E1975:E2004" si="306">E1970</f>
        <v>천상 베기</v>
      </c>
      <c r="F1975">
        <f t="shared" si="300"/>
        <v>36</v>
      </c>
      <c r="G1975">
        <f t="shared" si="301"/>
        <v>313750</v>
      </c>
      <c r="H1975" t="str">
        <f t="shared" si="299"/>
        <v>심연 베기</v>
      </c>
      <c r="I1975">
        <f t="shared" si="302"/>
        <v>50</v>
      </c>
      <c r="J1975">
        <f t="shared" si="303"/>
        <v>9212.5</v>
      </c>
      <c r="K1975" s="10">
        <v>1971</v>
      </c>
      <c r="L1975" s="10" t="str">
        <f t="shared" si="304"/>
        <v>36,50</v>
      </c>
      <c r="M1975" s="10" t="str">
        <f t="shared" si="305"/>
        <v>3137.5,92.13</v>
      </c>
    </row>
    <row r="1976" spans="4:13" x14ac:dyDescent="0.3">
      <c r="D1976" s="10">
        <v>1972</v>
      </c>
      <c r="E1976" t="str">
        <f t="shared" si="306"/>
        <v>귀신 베기</v>
      </c>
      <c r="F1976">
        <f t="shared" si="300"/>
        <v>39</v>
      </c>
      <c r="G1976">
        <f t="shared" si="301"/>
        <v>189250</v>
      </c>
      <c r="H1976" t="str">
        <f t="shared" si="299"/>
        <v>섬광 베기</v>
      </c>
      <c r="I1976">
        <f t="shared" si="302"/>
        <v>47</v>
      </c>
      <c r="J1976">
        <f t="shared" si="303"/>
        <v>30875</v>
      </c>
      <c r="K1976" s="10">
        <v>1972</v>
      </c>
      <c r="L1976" s="10" t="str">
        <f t="shared" si="304"/>
        <v>39,47</v>
      </c>
      <c r="M1976" s="10" t="str">
        <f t="shared" si="305"/>
        <v>1892.5,308.75</v>
      </c>
    </row>
    <row r="1977" spans="4:13" x14ac:dyDescent="0.3">
      <c r="D1977" s="10">
        <v>1973</v>
      </c>
      <c r="E1977" t="str">
        <f t="shared" si="306"/>
        <v>금강 베기</v>
      </c>
      <c r="F1977">
        <f t="shared" si="300"/>
        <v>43</v>
      </c>
      <c r="G1977">
        <f t="shared" si="301"/>
        <v>64750</v>
      </c>
      <c r="H1977" t="str">
        <f t="shared" si="299"/>
        <v>태극 베기</v>
      </c>
      <c r="I1977">
        <f t="shared" si="302"/>
        <v>55</v>
      </c>
      <c r="J1977">
        <f t="shared" si="303"/>
        <v>124.5</v>
      </c>
      <c r="K1977" s="10">
        <v>1973</v>
      </c>
      <c r="L1977" s="10" t="str">
        <f t="shared" si="304"/>
        <v>43,55</v>
      </c>
      <c r="M1977" s="10" t="str">
        <f t="shared" si="305"/>
        <v>647.5,1.25</v>
      </c>
    </row>
    <row r="1978" spans="4:13" x14ac:dyDescent="0.3">
      <c r="D1978" s="10">
        <v>1974</v>
      </c>
      <c r="E1978" t="str">
        <f t="shared" si="306"/>
        <v>귀살 베기</v>
      </c>
      <c r="F1978">
        <f t="shared" si="300"/>
        <v>60</v>
      </c>
      <c r="G1978">
        <f t="shared" si="301"/>
        <v>169.49999999999832</v>
      </c>
      <c r="H1978" t="str">
        <f t="shared" si="299"/>
        <v>흉수 베기</v>
      </c>
      <c r="I1978">
        <f t="shared" si="302"/>
        <v>46</v>
      </c>
      <c r="J1978">
        <f t="shared" si="303"/>
        <v>2545</v>
      </c>
      <c r="K1978" s="10">
        <v>1974</v>
      </c>
      <c r="L1978" s="10" t="str">
        <f t="shared" si="304"/>
        <v>60,46</v>
      </c>
      <c r="M1978" s="10" t="str">
        <f t="shared" si="305"/>
        <v>1.7,25.45</v>
      </c>
    </row>
    <row r="1979" spans="4:13" x14ac:dyDescent="0.3">
      <c r="D1979" s="10">
        <v>1975</v>
      </c>
      <c r="E1979" t="str">
        <f t="shared" si="306"/>
        <v>지옥 베기</v>
      </c>
      <c r="F1979">
        <f t="shared" si="300"/>
        <v>35</v>
      </c>
      <c r="G1979">
        <f t="shared" si="301"/>
        <v>618000</v>
      </c>
      <c r="H1979" t="str">
        <f t="shared" si="299"/>
        <v>신선 베기</v>
      </c>
      <c r="I1979">
        <f t="shared" si="302"/>
        <v>54</v>
      </c>
      <c r="J1979">
        <f t="shared" si="303"/>
        <v>743</v>
      </c>
      <c r="K1979" s="10">
        <v>1975</v>
      </c>
      <c r="L1979" s="10" t="str">
        <f t="shared" si="304"/>
        <v>35,54</v>
      </c>
      <c r="M1979" s="10" t="str">
        <f t="shared" si="305"/>
        <v>6180,7.43</v>
      </c>
    </row>
    <row r="1980" spans="4:13" x14ac:dyDescent="0.3">
      <c r="D1980" s="10">
        <v>1976</v>
      </c>
      <c r="E1980" t="str">
        <f t="shared" si="306"/>
        <v>천상 베기</v>
      </c>
      <c r="F1980">
        <f t="shared" si="300"/>
        <v>36</v>
      </c>
      <c r="G1980">
        <f t="shared" si="301"/>
        <v>314000</v>
      </c>
      <c r="H1980" t="str">
        <f t="shared" si="299"/>
        <v>심연 베기</v>
      </c>
      <c r="I1980">
        <f t="shared" si="302"/>
        <v>50</v>
      </c>
      <c r="J1980">
        <f t="shared" si="303"/>
        <v>9220</v>
      </c>
      <c r="K1980" s="10">
        <v>1976</v>
      </c>
      <c r="L1980" s="10" t="str">
        <f t="shared" si="304"/>
        <v>36,50</v>
      </c>
      <c r="M1980" s="10" t="str">
        <f t="shared" si="305"/>
        <v>3140,92.2</v>
      </c>
    </row>
    <row r="1981" spans="4:13" x14ac:dyDescent="0.3">
      <c r="D1981" s="10">
        <v>1977</v>
      </c>
      <c r="E1981" t="str">
        <f t="shared" si="306"/>
        <v>귀신 베기</v>
      </c>
      <c r="F1981">
        <f t="shared" si="300"/>
        <v>39</v>
      </c>
      <c r="G1981">
        <f t="shared" si="301"/>
        <v>189400</v>
      </c>
      <c r="H1981" t="str">
        <f t="shared" si="299"/>
        <v>섬광 베기</v>
      </c>
      <c r="I1981">
        <f t="shared" si="302"/>
        <v>47</v>
      </c>
      <c r="J1981">
        <f t="shared" si="303"/>
        <v>30900</v>
      </c>
      <c r="K1981" s="10">
        <v>1977</v>
      </c>
      <c r="L1981" s="10" t="str">
        <f t="shared" si="304"/>
        <v>39,47</v>
      </c>
      <c r="M1981" s="10" t="str">
        <f t="shared" si="305"/>
        <v>1894,309</v>
      </c>
    </row>
    <row r="1982" spans="4:13" x14ac:dyDescent="0.3">
      <c r="D1982" s="10">
        <v>1978</v>
      </c>
      <c r="E1982" t="str">
        <f t="shared" si="306"/>
        <v>금강 베기</v>
      </c>
      <c r="F1982">
        <f t="shared" si="300"/>
        <v>43</v>
      </c>
      <c r="G1982">
        <f t="shared" si="301"/>
        <v>64800</v>
      </c>
      <c r="H1982" t="str">
        <f t="shared" si="299"/>
        <v>태극 베기</v>
      </c>
      <c r="I1982">
        <f t="shared" si="302"/>
        <v>55</v>
      </c>
      <c r="J1982">
        <f t="shared" si="303"/>
        <v>124.6</v>
      </c>
      <c r="K1982" s="10">
        <v>1978</v>
      </c>
      <c r="L1982" s="10" t="str">
        <f t="shared" si="304"/>
        <v>43,55</v>
      </c>
      <c r="M1982" s="10" t="str">
        <f t="shared" si="305"/>
        <v>648,1.25</v>
      </c>
    </row>
    <row r="1983" spans="4:13" x14ac:dyDescent="0.3">
      <c r="D1983" s="10">
        <v>1979</v>
      </c>
      <c r="E1983" t="str">
        <f t="shared" si="306"/>
        <v>귀살 베기</v>
      </c>
      <c r="F1983">
        <f t="shared" si="300"/>
        <v>60</v>
      </c>
      <c r="G1983">
        <f t="shared" si="301"/>
        <v>169.59999999999832</v>
      </c>
      <c r="H1983" t="str">
        <f t="shared" si="299"/>
        <v>천구 베기</v>
      </c>
      <c r="I1983">
        <f t="shared" si="302"/>
        <v>61</v>
      </c>
      <c r="J1983">
        <f t="shared" si="303"/>
        <v>112.25</v>
      </c>
      <c r="K1983" s="10">
        <v>1979</v>
      </c>
      <c r="L1983" s="10" t="str">
        <f t="shared" si="304"/>
        <v>60,61</v>
      </c>
      <c r="M1983" s="10" t="str">
        <f t="shared" si="305"/>
        <v>1.7,1.13</v>
      </c>
    </row>
    <row r="1984" spans="4:13" x14ac:dyDescent="0.3">
      <c r="D1984" s="10">
        <v>1980</v>
      </c>
      <c r="E1984" t="str">
        <f t="shared" si="306"/>
        <v>지옥 베기</v>
      </c>
      <c r="F1984">
        <f t="shared" si="300"/>
        <v>35</v>
      </c>
      <c r="G1984">
        <f t="shared" si="301"/>
        <v>618500</v>
      </c>
      <c r="H1984" t="str">
        <f t="shared" si="299"/>
        <v>신선 베기</v>
      </c>
      <c r="I1984">
        <f t="shared" si="302"/>
        <v>54</v>
      </c>
      <c r="J1984">
        <f t="shared" si="303"/>
        <v>743.5</v>
      </c>
      <c r="K1984" s="10">
        <v>1980</v>
      </c>
      <c r="L1984" s="10" t="str">
        <f t="shared" si="304"/>
        <v>35,54</v>
      </c>
      <c r="M1984" s="10" t="str">
        <f t="shared" si="305"/>
        <v>6185,7.44</v>
      </c>
    </row>
    <row r="1985" spans="4:13" x14ac:dyDescent="0.3">
      <c r="D1985" s="10">
        <v>1981</v>
      </c>
      <c r="E1985" t="str">
        <f t="shared" si="306"/>
        <v>천상 베기</v>
      </c>
      <c r="F1985">
        <f t="shared" si="300"/>
        <v>36</v>
      </c>
      <c r="G1985">
        <f t="shared" si="301"/>
        <v>314250</v>
      </c>
      <c r="H1985" t="str">
        <f t="shared" ref="H1985:H2004" si="307">H1970</f>
        <v>심연 베기</v>
      </c>
      <c r="I1985">
        <f t="shared" si="302"/>
        <v>50</v>
      </c>
      <c r="J1985">
        <f t="shared" si="303"/>
        <v>9227.5</v>
      </c>
      <c r="K1985" s="10">
        <v>1981</v>
      </c>
      <c r="L1985" s="10" t="str">
        <f t="shared" si="304"/>
        <v>36,50</v>
      </c>
      <c r="M1985" s="10" t="str">
        <f t="shared" si="305"/>
        <v>3142.5,92.28</v>
      </c>
    </row>
    <row r="1986" spans="4:13" x14ac:dyDescent="0.3">
      <c r="D1986" s="10">
        <v>1982</v>
      </c>
      <c r="E1986" t="str">
        <f t="shared" si="306"/>
        <v>귀신 베기</v>
      </c>
      <c r="F1986">
        <f t="shared" si="300"/>
        <v>39</v>
      </c>
      <c r="G1986">
        <f t="shared" si="301"/>
        <v>189550</v>
      </c>
      <c r="H1986" t="str">
        <f t="shared" si="307"/>
        <v>섬광 베기</v>
      </c>
      <c r="I1986">
        <f t="shared" si="302"/>
        <v>47</v>
      </c>
      <c r="J1986">
        <f t="shared" si="303"/>
        <v>30925</v>
      </c>
      <c r="K1986" s="10">
        <v>1982</v>
      </c>
      <c r="L1986" s="10" t="str">
        <f t="shared" si="304"/>
        <v>39,47</v>
      </c>
      <c r="M1986" s="10" t="str">
        <f t="shared" si="305"/>
        <v>1895.5,309.25</v>
      </c>
    </row>
    <row r="1987" spans="4:13" x14ac:dyDescent="0.3">
      <c r="D1987" s="10">
        <v>1983</v>
      </c>
      <c r="E1987" t="str">
        <f t="shared" si="306"/>
        <v>금강 베기</v>
      </c>
      <c r="F1987">
        <f t="shared" si="300"/>
        <v>43</v>
      </c>
      <c r="G1987">
        <f t="shared" si="301"/>
        <v>64850</v>
      </c>
      <c r="H1987" t="str">
        <f t="shared" si="307"/>
        <v>태극 베기</v>
      </c>
      <c r="I1987">
        <f t="shared" si="302"/>
        <v>55</v>
      </c>
      <c r="J1987">
        <f t="shared" si="303"/>
        <v>124.7</v>
      </c>
      <c r="K1987" s="10">
        <v>1983</v>
      </c>
      <c r="L1987" s="10" t="str">
        <f t="shared" si="304"/>
        <v>43,55</v>
      </c>
      <c r="M1987" s="10" t="str">
        <f t="shared" si="305"/>
        <v>648.5,1.25</v>
      </c>
    </row>
    <row r="1988" spans="4:13" x14ac:dyDescent="0.3">
      <c r="D1988" s="10">
        <v>1984</v>
      </c>
      <c r="E1988" t="str">
        <f t="shared" si="306"/>
        <v>귀살 베기</v>
      </c>
      <c r="F1988">
        <f t="shared" si="300"/>
        <v>60</v>
      </c>
      <c r="G1988">
        <f t="shared" si="301"/>
        <v>169.69999999999831</v>
      </c>
      <c r="H1988" t="str">
        <f t="shared" si="307"/>
        <v>신수 베기</v>
      </c>
      <c r="I1988">
        <f t="shared" si="302"/>
        <v>42</v>
      </c>
      <c r="J1988">
        <f t="shared" si="303"/>
        <v>25950</v>
      </c>
      <c r="K1988" s="10">
        <v>1984</v>
      </c>
      <c r="L1988" s="10" t="str">
        <f t="shared" si="304"/>
        <v>60,42</v>
      </c>
      <c r="M1988" s="10" t="str">
        <f t="shared" si="305"/>
        <v>1.7,259.5</v>
      </c>
    </row>
    <row r="1989" spans="4:13" x14ac:dyDescent="0.3">
      <c r="D1989" s="10">
        <v>1985</v>
      </c>
      <c r="E1989" t="str">
        <f t="shared" si="306"/>
        <v>지옥 베기</v>
      </c>
      <c r="F1989">
        <f t="shared" si="300"/>
        <v>35</v>
      </c>
      <c r="G1989">
        <f t="shared" si="301"/>
        <v>619000</v>
      </c>
      <c r="H1989" t="str">
        <f t="shared" si="307"/>
        <v>신선 베기</v>
      </c>
      <c r="I1989">
        <f t="shared" si="302"/>
        <v>54</v>
      </c>
      <c r="J1989">
        <f t="shared" si="303"/>
        <v>744</v>
      </c>
      <c r="K1989" s="10">
        <v>1985</v>
      </c>
      <c r="L1989" s="10" t="str">
        <f t="shared" si="304"/>
        <v>35,54</v>
      </c>
      <c r="M1989" s="10" t="str">
        <f t="shared" si="305"/>
        <v>6190,7.44</v>
      </c>
    </row>
    <row r="1990" spans="4:13" x14ac:dyDescent="0.3">
      <c r="D1990" s="10">
        <v>1986</v>
      </c>
      <c r="E1990" t="str">
        <f t="shared" si="306"/>
        <v>천상 베기</v>
      </c>
      <c r="F1990">
        <f t="shared" si="300"/>
        <v>36</v>
      </c>
      <c r="G1990">
        <f t="shared" si="301"/>
        <v>314500</v>
      </c>
      <c r="H1990" t="str">
        <f t="shared" si="307"/>
        <v>심연 베기</v>
      </c>
      <c r="I1990">
        <f t="shared" si="302"/>
        <v>50</v>
      </c>
      <c r="J1990">
        <f t="shared" si="303"/>
        <v>9235</v>
      </c>
      <c r="K1990" s="10">
        <v>1986</v>
      </c>
      <c r="L1990" s="10" t="str">
        <f t="shared" si="304"/>
        <v>36,50</v>
      </c>
      <c r="M1990" s="10" t="str">
        <f t="shared" si="305"/>
        <v>3145,92.35</v>
      </c>
    </row>
    <row r="1991" spans="4:13" x14ac:dyDescent="0.3">
      <c r="D1991" s="10">
        <v>1987</v>
      </c>
      <c r="E1991" t="str">
        <f t="shared" si="306"/>
        <v>귀신 베기</v>
      </c>
      <c r="F1991">
        <f t="shared" si="300"/>
        <v>39</v>
      </c>
      <c r="G1991">
        <f t="shared" si="301"/>
        <v>189700</v>
      </c>
      <c r="H1991" t="str">
        <f t="shared" si="307"/>
        <v>섬광 베기</v>
      </c>
      <c r="I1991">
        <f t="shared" si="302"/>
        <v>47</v>
      </c>
      <c r="J1991">
        <f t="shared" si="303"/>
        <v>30950</v>
      </c>
      <c r="K1991" s="10">
        <v>1987</v>
      </c>
      <c r="L1991" s="10" t="str">
        <f t="shared" si="304"/>
        <v>39,47</v>
      </c>
      <c r="M1991" s="10" t="str">
        <f t="shared" si="305"/>
        <v>1897,309.5</v>
      </c>
    </row>
    <row r="1992" spans="4:13" x14ac:dyDescent="0.3">
      <c r="D1992" s="10">
        <v>1988</v>
      </c>
      <c r="E1992" t="str">
        <f t="shared" si="306"/>
        <v>금강 베기</v>
      </c>
      <c r="F1992">
        <f t="shared" si="300"/>
        <v>43</v>
      </c>
      <c r="G1992">
        <f t="shared" si="301"/>
        <v>64900</v>
      </c>
      <c r="H1992" t="str">
        <f t="shared" si="307"/>
        <v>태극 베기</v>
      </c>
      <c r="I1992">
        <f t="shared" si="302"/>
        <v>55</v>
      </c>
      <c r="J1992">
        <f t="shared" si="303"/>
        <v>124.8</v>
      </c>
      <c r="K1992" s="10">
        <v>1988</v>
      </c>
      <c r="L1992" s="10" t="str">
        <f t="shared" si="304"/>
        <v>43,55</v>
      </c>
      <c r="M1992" s="10" t="str">
        <f t="shared" si="305"/>
        <v>649,1.25</v>
      </c>
    </row>
    <row r="1993" spans="4:13" x14ac:dyDescent="0.3">
      <c r="D1993" s="10">
        <v>1989</v>
      </c>
      <c r="E1993" t="str">
        <f t="shared" si="306"/>
        <v>귀살 베기</v>
      </c>
      <c r="F1993">
        <f t="shared" si="300"/>
        <v>60</v>
      </c>
      <c r="G1993">
        <f t="shared" si="301"/>
        <v>169.79999999999831</v>
      </c>
      <c r="H1993" t="str">
        <f t="shared" si="307"/>
        <v>흉수 베기</v>
      </c>
      <c r="I1993">
        <f t="shared" si="302"/>
        <v>46</v>
      </c>
      <c r="J1993">
        <f t="shared" si="303"/>
        <v>2550</v>
      </c>
      <c r="K1993" s="10">
        <v>1989</v>
      </c>
      <c r="L1993" s="10" t="str">
        <f t="shared" si="304"/>
        <v>60,46</v>
      </c>
      <c r="M1993" s="10" t="str">
        <f t="shared" si="305"/>
        <v>1.7,25.5</v>
      </c>
    </row>
    <row r="1994" spans="4:13" x14ac:dyDescent="0.3">
      <c r="D1994" s="10">
        <v>1990</v>
      </c>
      <c r="E1994" t="str">
        <f t="shared" si="306"/>
        <v>지옥 베기</v>
      </c>
      <c r="F1994">
        <f t="shared" si="300"/>
        <v>35</v>
      </c>
      <c r="G1994">
        <f t="shared" si="301"/>
        <v>619500</v>
      </c>
      <c r="H1994" t="str">
        <f t="shared" si="307"/>
        <v>신선 베기</v>
      </c>
      <c r="I1994">
        <f t="shared" si="302"/>
        <v>54</v>
      </c>
      <c r="J1994">
        <f t="shared" si="303"/>
        <v>744.5</v>
      </c>
      <c r="K1994" s="10">
        <v>1990</v>
      </c>
      <c r="L1994" s="10" t="str">
        <f t="shared" si="304"/>
        <v>35,54</v>
      </c>
      <c r="M1994" s="10" t="str">
        <f t="shared" si="305"/>
        <v>6195,7.45</v>
      </c>
    </row>
    <row r="1995" spans="4:13" x14ac:dyDescent="0.3">
      <c r="D1995" s="10">
        <v>1991</v>
      </c>
      <c r="E1995" t="str">
        <f t="shared" si="306"/>
        <v>천상 베기</v>
      </c>
      <c r="F1995">
        <f t="shared" si="300"/>
        <v>36</v>
      </c>
      <c r="G1995">
        <f t="shared" si="301"/>
        <v>314750</v>
      </c>
      <c r="H1995" t="str">
        <f t="shared" si="307"/>
        <v>심연 베기</v>
      </c>
      <c r="I1995">
        <f t="shared" si="302"/>
        <v>50</v>
      </c>
      <c r="J1995">
        <f t="shared" si="303"/>
        <v>9242.5</v>
      </c>
      <c r="K1995" s="10">
        <v>1991</v>
      </c>
      <c r="L1995" s="10" t="str">
        <f t="shared" si="304"/>
        <v>36,50</v>
      </c>
      <c r="M1995" s="10" t="str">
        <f t="shared" si="305"/>
        <v>3147.5,92.43</v>
      </c>
    </row>
    <row r="1996" spans="4:13" x14ac:dyDescent="0.3">
      <c r="D1996" s="10">
        <v>1992</v>
      </c>
      <c r="E1996" t="str">
        <f t="shared" si="306"/>
        <v>귀신 베기</v>
      </c>
      <c r="F1996">
        <f t="shared" si="300"/>
        <v>39</v>
      </c>
      <c r="G1996">
        <f t="shared" si="301"/>
        <v>189850</v>
      </c>
      <c r="H1996" t="str">
        <f t="shared" si="307"/>
        <v>섬광 베기</v>
      </c>
      <c r="I1996">
        <f t="shared" si="302"/>
        <v>47</v>
      </c>
      <c r="J1996">
        <f t="shared" si="303"/>
        <v>30975</v>
      </c>
      <c r="K1996" s="10">
        <v>1992</v>
      </c>
      <c r="L1996" s="10" t="str">
        <f t="shared" si="304"/>
        <v>39,47</v>
      </c>
      <c r="M1996" s="10" t="str">
        <f t="shared" si="305"/>
        <v>1898.5,309.75</v>
      </c>
    </row>
    <row r="1997" spans="4:13" x14ac:dyDescent="0.3">
      <c r="D1997" s="10">
        <v>1993</v>
      </c>
      <c r="E1997" t="str">
        <f t="shared" si="306"/>
        <v>금강 베기</v>
      </c>
      <c r="F1997">
        <f t="shared" si="300"/>
        <v>43</v>
      </c>
      <c r="G1997">
        <f t="shared" si="301"/>
        <v>64950</v>
      </c>
      <c r="H1997" t="str">
        <f t="shared" si="307"/>
        <v>태극 베기</v>
      </c>
      <c r="I1997">
        <f t="shared" si="302"/>
        <v>55</v>
      </c>
      <c r="J1997">
        <f t="shared" si="303"/>
        <v>124.9</v>
      </c>
      <c r="K1997" s="10">
        <v>1993</v>
      </c>
      <c r="L1997" s="10" t="str">
        <f t="shared" si="304"/>
        <v>43,55</v>
      </c>
      <c r="M1997" s="10" t="str">
        <f t="shared" si="305"/>
        <v>649.5,1.25</v>
      </c>
    </row>
    <row r="1998" spans="4:13" x14ac:dyDescent="0.3">
      <c r="D1998" s="10">
        <v>1994</v>
      </c>
      <c r="E1998" t="str">
        <f t="shared" si="306"/>
        <v>귀살 베기</v>
      </c>
      <c r="F1998">
        <f t="shared" si="300"/>
        <v>60</v>
      </c>
      <c r="G1998">
        <f t="shared" si="301"/>
        <v>169.8999999999983</v>
      </c>
      <c r="H1998" t="str">
        <f t="shared" si="307"/>
        <v>천구 베기</v>
      </c>
      <c r="I1998">
        <f t="shared" si="302"/>
        <v>61</v>
      </c>
      <c r="J1998">
        <f t="shared" si="303"/>
        <v>112.5</v>
      </c>
      <c r="K1998" s="10">
        <v>1994</v>
      </c>
      <c r="L1998" s="10" t="str">
        <f t="shared" si="304"/>
        <v>60,61</v>
      </c>
      <c r="M1998" s="10" t="str">
        <f t="shared" si="305"/>
        <v>1.7,1.13</v>
      </c>
    </row>
    <row r="1999" spans="4:13" x14ac:dyDescent="0.3">
      <c r="D1999" s="10">
        <v>1995</v>
      </c>
      <c r="E1999" t="str">
        <f t="shared" si="306"/>
        <v>지옥 베기</v>
      </c>
      <c r="F1999">
        <f t="shared" si="300"/>
        <v>35</v>
      </c>
      <c r="G1999">
        <f t="shared" si="301"/>
        <v>620000</v>
      </c>
      <c r="H1999" t="str">
        <f t="shared" si="307"/>
        <v>신선 베기</v>
      </c>
      <c r="I1999">
        <f t="shared" si="302"/>
        <v>54</v>
      </c>
      <c r="J1999">
        <f t="shared" si="303"/>
        <v>745</v>
      </c>
      <c r="K1999" s="10">
        <v>1995</v>
      </c>
      <c r="L1999" s="10" t="str">
        <f t="shared" si="304"/>
        <v>35,54</v>
      </c>
      <c r="M1999" s="10" t="str">
        <f t="shared" si="305"/>
        <v>6200,7.45</v>
      </c>
    </row>
    <row r="2000" spans="4:13" x14ac:dyDescent="0.3">
      <c r="D2000" s="10">
        <v>1996</v>
      </c>
      <c r="E2000" t="str">
        <f t="shared" si="306"/>
        <v>천상 베기</v>
      </c>
      <c r="F2000">
        <f t="shared" si="300"/>
        <v>36</v>
      </c>
      <c r="G2000">
        <f t="shared" si="301"/>
        <v>315000</v>
      </c>
      <c r="H2000" t="str">
        <f t="shared" si="307"/>
        <v>심연 베기</v>
      </c>
      <c r="I2000">
        <f t="shared" si="302"/>
        <v>50</v>
      </c>
      <c r="J2000">
        <f t="shared" si="303"/>
        <v>9250</v>
      </c>
      <c r="K2000" s="10">
        <v>1996</v>
      </c>
      <c r="L2000" s="10" t="str">
        <f t="shared" si="304"/>
        <v>36,50</v>
      </c>
      <c r="M2000" s="10" t="str">
        <f t="shared" si="305"/>
        <v>3150,92.5</v>
      </c>
    </row>
    <row r="2001" spans="4:13" x14ac:dyDescent="0.3">
      <c r="D2001" s="10">
        <v>1997</v>
      </c>
      <c r="E2001" t="str">
        <f t="shared" si="306"/>
        <v>귀신 베기</v>
      </c>
      <c r="F2001">
        <f t="shared" si="300"/>
        <v>39</v>
      </c>
      <c r="G2001">
        <f t="shared" si="301"/>
        <v>190000</v>
      </c>
      <c r="H2001" t="str">
        <f t="shared" si="307"/>
        <v>섬광 베기</v>
      </c>
      <c r="I2001">
        <f t="shared" si="302"/>
        <v>47</v>
      </c>
      <c r="J2001">
        <f t="shared" si="303"/>
        <v>31000</v>
      </c>
      <c r="K2001" s="10">
        <v>1997</v>
      </c>
      <c r="L2001" s="10" t="str">
        <f t="shared" si="304"/>
        <v>39,47</v>
      </c>
      <c r="M2001" s="10" t="str">
        <f t="shared" si="305"/>
        <v>1900,310</v>
      </c>
    </row>
    <row r="2002" spans="4:13" x14ac:dyDescent="0.3">
      <c r="D2002" s="10">
        <v>1998</v>
      </c>
      <c r="E2002" t="str">
        <f t="shared" si="306"/>
        <v>금강 베기</v>
      </c>
      <c r="F2002">
        <f t="shared" si="300"/>
        <v>43</v>
      </c>
      <c r="G2002">
        <f t="shared" si="301"/>
        <v>65000</v>
      </c>
      <c r="H2002" t="str">
        <f t="shared" si="307"/>
        <v>태극 베기</v>
      </c>
      <c r="I2002">
        <f t="shared" si="302"/>
        <v>55</v>
      </c>
      <c r="J2002">
        <f t="shared" si="303"/>
        <v>125</v>
      </c>
      <c r="K2002" s="10">
        <v>1998</v>
      </c>
      <c r="L2002" s="10" t="str">
        <f t="shared" si="304"/>
        <v>43,55</v>
      </c>
      <c r="M2002" s="10" t="str">
        <f t="shared" si="305"/>
        <v>650,1.25</v>
      </c>
    </row>
    <row r="2003" spans="4:13" x14ac:dyDescent="0.3">
      <c r="D2003" s="10">
        <v>1999</v>
      </c>
      <c r="E2003" t="str">
        <f t="shared" si="306"/>
        <v>귀살 베기</v>
      </c>
      <c r="F2003">
        <f t="shared" si="300"/>
        <v>60</v>
      </c>
      <c r="G2003">
        <f t="shared" si="301"/>
        <v>169.99999999999829</v>
      </c>
      <c r="H2003" t="str">
        <f t="shared" si="307"/>
        <v>신수 베기</v>
      </c>
      <c r="I2003">
        <f t="shared" si="302"/>
        <v>42</v>
      </c>
      <c r="J2003">
        <f t="shared" si="303"/>
        <v>26000</v>
      </c>
      <c r="K2003" s="10">
        <v>1999</v>
      </c>
      <c r="L2003" s="10" t="str">
        <f t="shared" si="304"/>
        <v>60,42</v>
      </c>
      <c r="M2003" s="10" t="str">
        <f t="shared" si="305"/>
        <v>1.7,260</v>
      </c>
    </row>
    <row r="2004" spans="4:13" x14ac:dyDescent="0.3">
      <c r="D2004" s="10">
        <v>2000</v>
      </c>
      <c r="E2004" t="str">
        <f t="shared" si="306"/>
        <v>지옥 베기</v>
      </c>
      <c r="F2004">
        <f t="shared" si="300"/>
        <v>35</v>
      </c>
      <c r="G2004">
        <f t="shared" si="301"/>
        <v>620500</v>
      </c>
      <c r="H2004" t="str">
        <f t="shared" si="307"/>
        <v>신선 베기</v>
      </c>
      <c r="I2004">
        <f t="shared" si="302"/>
        <v>54</v>
      </c>
      <c r="J2004">
        <f t="shared" si="303"/>
        <v>745.5</v>
      </c>
      <c r="K2004" s="10">
        <v>2000</v>
      </c>
      <c r="L2004" s="10" t="str">
        <f t="shared" si="304"/>
        <v>35,54</v>
      </c>
      <c r="M2004" s="10" t="str">
        <f t="shared" si="305"/>
        <v>6205,7.46</v>
      </c>
    </row>
  </sheetData>
  <mergeCells count="2">
    <mergeCell ref="S3:T3"/>
    <mergeCell ref="W3:X3"/>
  </mergeCells>
  <phoneticPr fontId="1" type="noConversion"/>
  <conditionalFormatting sqref="D1:M1048576">
    <cfRule type="expression" dxfId="0" priority="1">
      <formula>MOD($D1,5)=4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Meditation</vt:lpstr>
      <vt:lpstr>LevelBalance</vt:lpstr>
      <vt:lpstr>AbilBalance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2024-04-18T05:45:20Z</dcterms:modified>
</cp:coreProperties>
</file>