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9EEFEC9-70D1-47AD-8C6C-3CFD2FB7F79B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4" i="1" l="1"/>
  <c r="B155" i="1" s="1"/>
  <c r="B156" i="1" s="1"/>
  <c r="B157" i="1" s="1"/>
  <c r="D154" i="1"/>
  <c r="D155" i="1" s="1"/>
  <c r="D156" i="1" s="1"/>
  <c r="D157" i="1" s="1"/>
  <c r="F154" i="1"/>
  <c r="G154" i="1"/>
  <c r="H154" i="1"/>
  <c r="I154" i="1"/>
  <c r="J154" i="1"/>
  <c r="K154" i="1"/>
  <c r="L154" i="1"/>
  <c r="M154" i="1"/>
  <c r="N154" i="1"/>
  <c r="O154" i="1"/>
  <c r="F155" i="1"/>
  <c r="G155" i="1"/>
  <c r="H155" i="1"/>
  <c r="I155" i="1"/>
  <c r="J155" i="1"/>
  <c r="K155" i="1"/>
  <c r="L155" i="1"/>
  <c r="M155" i="1"/>
  <c r="N155" i="1"/>
  <c r="O155" i="1"/>
  <c r="F156" i="1"/>
  <c r="G156" i="1"/>
  <c r="H156" i="1"/>
  <c r="I156" i="1"/>
  <c r="J156" i="1"/>
  <c r="K156" i="1"/>
  <c r="L156" i="1"/>
  <c r="M156" i="1"/>
  <c r="N156" i="1"/>
  <c r="O156" i="1"/>
  <c r="F157" i="1"/>
  <c r="G157" i="1"/>
  <c r="H157" i="1"/>
  <c r="I157" i="1"/>
  <c r="J157" i="1"/>
  <c r="K157" i="1"/>
  <c r="L157" i="1"/>
  <c r="M157" i="1"/>
  <c r="N157" i="1"/>
  <c r="O157" i="1"/>
  <c r="B146" i="1"/>
  <c r="D146" i="1"/>
  <c r="F146" i="1"/>
  <c r="G146" i="1"/>
  <c r="H146" i="1"/>
  <c r="I146" i="1"/>
  <c r="J146" i="1"/>
  <c r="K146" i="1"/>
  <c r="L146" i="1"/>
  <c r="M146" i="1"/>
  <c r="N146" i="1"/>
  <c r="O146" i="1"/>
  <c r="B147" i="1"/>
  <c r="D147" i="1"/>
  <c r="F147" i="1"/>
  <c r="G147" i="1"/>
  <c r="H147" i="1"/>
  <c r="I147" i="1"/>
  <c r="J147" i="1"/>
  <c r="K147" i="1"/>
  <c r="L147" i="1"/>
  <c r="M147" i="1"/>
  <c r="N147" i="1"/>
  <c r="O147" i="1"/>
  <c r="B148" i="1"/>
  <c r="D148" i="1"/>
  <c r="F148" i="1"/>
  <c r="G148" i="1"/>
  <c r="H148" i="1"/>
  <c r="I148" i="1"/>
  <c r="J148" i="1"/>
  <c r="K148" i="1"/>
  <c r="L148" i="1"/>
  <c r="M148" i="1"/>
  <c r="N148" i="1"/>
  <c r="O148" i="1"/>
  <c r="B149" i="1"/>
  <c r="D149" i="1"/>
  <c r="F149" i="1"/>
  <c r="G149" i="1"/>
  <c r="H149" i="1"/>
  <c r="I149" i="1"/>
  <c r="J149" i="1"/>
  <c r="K149" i="1"/>
  <c r="L149" i="1"/>
  <c r="M149" i="1"/>
  <c r="N149" i="1"/>
  <c r="O149" i="1"/>
  <c r="B150" i="1"/>
  <c r="D150" i="1"/>
  <c r="F150" i="1"/>
  <c r="G150" i="1"/>
  <c r="H150" i="1"/>
  <c r="I150" i="1"/>
  <c r="J150" i="1"/>
  <c r="K150" i="1"/>
  <c r="L150" i="1"/>
  <c r="M150" i="1"/>
  <c r="N150" i="1"/>
  <c r="O150" i="1"/>
  <c r="B151" i="1"/>
  <c r="D151" i="1"/>
  <c r="F151" i="1"/>
  <c r="G151" i="1"/>
  <c r="H151" i="1"/>
  <c r="I151" i="1"/>
  <c r="J151" i="1"/>
  <c r="K151" i="1"/>
  <c r="L151" i="1"/>
  <c r="M151" i="1"/>
  <c r="N151" i="1"/>
  <c r="O151" i="1"/>
  <c r="B152" i="1"/>
  <c r="D152" i="1"/>
  <c r="F152" i="1"/>
  <c r="G152" i="1"/>
  <c r="H152" i="1"/>
  <c r="I152" i="1"/>
  <c r="J152" i="1"/>
  <c r="K152" i="1"/>
  <c r="L152" i="1"/>
  <c r="M152" i="1"/>
  <c r="N152" i="1"/>
  <c r="O152" i="1"/>
  <c r="B153" i="1"/>
  <c r="D153" i="1"/>
  <c r="F153" i="1"/>
  <c r="G153" i="1"/>
  <c r="H153" i="1"/>
  <c r="I153" i="1"/>
  <c r="J153" i="1"/>
  <c r="K153" i="1"/>
  <c r="L153" i="1"/>
  <c r="M153" i="1"/>
  <c r="N153" i="1"/>
  <c r="O153" i="1"/>
  <c r="A166" i="5"/>
  <c r="E166" i="5"/>
  <c r="D166" i="5" s="1"/>
  <c r="F166" i="5"/>
  <c r="G166" i="5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H166" i="5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J166" i="5"/>
  <c r="L166" i="5"/>
  <c r="A167" i="5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E167" i="5"/>
  <c r="E168" i="5" s="1"/>
  <c r="F167" i="5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J167" i="5"/>
  <c r="L167" i="5"/>
  <c r="J168" i="5"/>
  <c r="J176" i="5" s="1"/>
  <c r="J184" i="5" s="1"/>
  <c r="L168" i="5"/>
  <c r="J169" i="5"/>
  <c r="L169" i="5"/>
  <c r="J170" i="5"/>
  <c r="L170" i="5"/>
  <c r="J171" i="5"/>
  <c r="J179" i="5" s="1"/>
  <c r="L171" i="5"/>
  <c r="J172" i="5"/>
  <c r="L172" i="5"/>
  <c r="J173" i="5"/>
  <c r="L173" i="5"/>
  <c r="J174" i="5"/>
  <c r="J182" i="5" s="1"/>
  <c r="L174" i="5"/>
  <c r="J175" i="5"/>
  <c r="L175" i="5"/>
  <c r="L176" i="5"/>
  <c r="J177" i="5"/>
  <c r="J185" i="5" s="1"/>
  <c r="L177" i="5"/>
  <c r="J178" i="5"/>
  <c r="L178" i="5"/>
  <c r="L179" i="5"/>
  <c r="J180" i="5"/>
  <c r="L180" i="5"/>
  <c r="J181" i="5"/>
  <c r="L181" i="5"/>
  <c r="L182" i="5"/>
  <c r="J183" i="5"/>
  <c r="L183" i="5"/>
  <c r="L184" i="5"/>
  <c r="L185" i="5"/>
  <c r="J186" i="5"/>
  <c r="L186" i="5"/>
  <c r="A146" i="5"/>
  <c r="E146" i="5"/>
  <c r="D146" i="5" s="1"/>
  <c r="G144" i="1" s="1"/>
  <c r="F146" i="5"/>
  <c r="G146" i="5"/>
  <c r="G147" i="5" s="1"/>
  <c r="H146" i="5"/>
  <c r="H147" i="5" s="1"/>
  <c r="J146" i="5"/>
  <c r="L146" i="5"/>
  <c r="A147" i="5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E147" i="5"/>
  <c r="H145" i="1" s="1"/>
  <c r="F147" i="5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J147" i="5"/>
  <c r="L147" i="5"/>
  <c r="J148" i="5"/>
  <c r="J156" i="5" s="1"/>
  <c r="J164" i="5" s="1"/>
  <c r="L148" i="5"/>
  <c r="J149" i="5"/>
  <c r="L149" i="5"/>
  <c r="J150" i="5"/>
  <c r="L150" i="5"/>
  <c r="J151" i="5"/>
  <c r="J159" i="5" s="1"/>
  <c r="L151" i="5"/>
  <c r="J152" i="5"/>
  <c r="L152" i="5"/>
  <c r="J153" i="5"/>
  <c r="L153" i="5"/>
  <c r="J154" i="5"/>
  <c r="J162" i="5" s="1"/>
  <c r="L154" i="5"/>
  <c r="J155" i="5"/>
  <c r="L155" i="5"/>
  <c r="L156" i="5"/>
  <c r="J157" i="5"/>
  <c r="J165" i="5" s="1"/>
  <c r="L157" i="5"/>
  <c r="J158" i="5"/>
  <c r="L158" i="5"/>
  <c r="L159" i="5"/>
  <c r="J160" i="5"/>
  <c r="L160" i="5"/>
  <c r="J161" i="5"/>
  <c r="L161" i="5"/>
  <c r="L162" i="5"/>
  <c r="J163" i="5"/>
  <c r="L163" i="5"/>
  <c r="L164" i="5"/>
  <c r="L165" i="5"/>
  <c r="B142" i="1"/>
  <c r="B143" i="1" s="1"/>
  <c r="B144" i="1" s="1"/>
  <c r="B145" i="1" s="1"/>
  <c r="D142" i="1"/>
  <c r="F142" i="1"/>
  <c r="G142" i="1"/>
  <c r="H142" i="1"/>
  <c r="I142" i="1"/>
  <c r="J142" i="1"/>
  <c r="K142" i="1"/>
  <c r="L142" i="1"/>
  <c r="M142" i="1"/>
  <c r="N142" i="1"/>
  <c r="O142" i="1"/>
  <c r="D143" i="1"/>
  <c r="F143" i="1"/>
  <c r="G143" i="1"/>
  <c r="H143" i="1"/>
  <c r="I143" i="1"/>
  <c r="J143" i="1"/>
  <c r="K143" i="1"/>
  <c r="L143" i="1"/>
  <c r="M143" i="1"/>
  <c r="N143" i="1"/>
  <c r="O143" i="1"/>
  <c r="D144" i="1"/>
  <c r="F144" i="1"/>
  <c r="H144" i="1"/>
  <c r="I144" i="1"/>
  <c r="J144" i="1"/>
  <c r="K144" i="1"/>
  <c r="L144" i="1"/>
  <c r="M144" i="1"/>
  <c r="N144" i="1"/>
  <c r="O144" i="1"/>
  <c r="D145" i="1"/>
  <c r="F145" i="1"/>
  <c r="I145" i="1"/>
  <c r="L145" i="1"/>
  <c r="M145" i="1"/>
  <c r="N145" i="1"/>
  <c r="O145" i="1"/>
  <c r="B138" i="1"/>
  <c r="D138" i="1"/>
  <c r="D139" i="1" s="1"/>
  <c r="D140" i="1" s="1"/>
  <c r="D141" i="1" s="1"/>
  <c r="F138" i="1"/>
  <c r="G138" i="1"/>
  <c r="H138" i="1"/>
  <c r="I138" i="1"/>
  <c r="J138" i="1"/>
  <c r="K138" i="1"/>
  <c r="L138" i="1"/>
  <c r="M138" i="1"/>
  <c r="N138" i="1"/>
  <c r="O138" i="1"/>
  <c r="B139" i="1"/>
  <c r="F139" i="1"/>
  <c r="G139" i="1"/>
  <c r="H139" i="1"/>
  <c r="I139" i="1"/>
  <c r="J139" i="1"/>
  <c r="K139" i="1"/>
  <c r="L139" i="1"/>
  <c r="M139" i="1"/>
  <c r="N139" i="1"/>
  <c r="O139" i="1"/>
  <c r="B140" i="1"/>
  <c r="F140" i="1"/>
  <c r="G140" i="1"/>
  <c r="H140" i="1"/>
  <c r="I140" i="1"/>
  <c r="J140" i="1"/>
  <c r="K140" i="1"/>
  <c r="L140" i="1"/>
  <c r="M140" i="1"/>
  <c r="N140" i="1"/>
  <c r="O140" i="1"/>
  <c r="B141" i="1"/>
  <c r="F141" i="1"/>
  <c r="G141" i="1"/>
  <c r="H141" i="1"/>
  <c r="I141" i="1"/>
  <c r="J141" i="1"/>
  <c r="K141" i="1"/>
  <c r="L141" i="1"/>
  <c r="M141" i="1"/>
  <c r="N141" i="1"/>
  <c r="O141" i="1"/>
  <c r="B134" i="1"/>
  <c r="D134" i="1"/>
  <c r="F134" i="1"/>
  <c r="G134" i="1"/>
  <c r="H134" i="1"/>
  <c r="I134" i="1"/>
  <c r="J134" i="1"/>
  <c r="K134" i="1"/>
  <c r="L134" i="1"/>
  <c r="M134" i="1"/>
  <c r="N134" i="1"/>
  <c r="O134" i="1"/>
  <c r="B135" i="1"/>
  <c r="D135" i="1"/>
  <c r="F135" i="1"/>
  <c r="G135" i="1"/>
  <c r="H135" i="1"/>
  <c r="I135" i="1"/>
  <c r="J135" i="1"/>
  <c r="K135" i="1"/>
  <c r="L135" i="1"/>
  <c r="M135" i="1"/>
  <c r="N135" i="1"/>
  <c r="O135" i="1"/>
  <c r="B136" i="1"/>
  <c r="D136" i="1"/>
  <c r="F136" i="1"/>
  <c r="G136" i="1"/>
  <c r="H136" i="1"/>
  <c r="I136" i="1"/>
  <c r="J136" i="1"/>
  <c r="K136" i="1"/>
  <c r="L136" i="1"/>
  <c r="M136" i="1"/>
  <c r="N136" i="1"/>
  <c r="O136" i="1"/>
  <c r="B137" i="1"/>
  <c r="D137" i="1"/>
  <c r="F137" i="1"/>
  <c r="G137" i="1"/>
  <c r="H137" i="1"/>
  <c r="I137" i="1"/>
  <c r="J137" i="1"/>
  <c r="K137" i="1"/>
  <c r="L137" i="1"/>
  <c r="M137" i="1"/>
  <c r="N137" i="1"/>
  <c r="O137" i="1"/>
  <c r="B126" i="1"/>
  <c r="D126" i="1"/>
  <c r="F126" i="1"/>
  <c r="G126" i="1"/>
  <c r="H126" i="1"/>
  <c r="I126" i="1"/>
  <c r="J126" i="1"/>
  <c r="K126" i="1"/>
  <c r="L126" i="1"/>
  <c r="M126" i="1"/>
  <c r="N126" i="1"/>
  <c r="O126" i="1"/>
  <c r="B127" i="1"/>
  <c r="D127" i="1"/>
  <c r="F127" i="1"/>
  <c r="G127" i="1"/>
  <c r="H127" i="1"/>
  <c r="I127" i="1"/>
  <c r="J127" i="1"/>
  <c r="K127" i="1"/>
  <c r="L127" i="1"/>
  <c r="M127" i="1"/>
  <c r="N127" i="1"/>
  <c r="O127" i="1"/>
  <c r="B128" i="1"/>
  <c r="D128" i="1"/>
  <c r="F128" i="1"/>
  <c r="G128" i="1"/>
  <c r="H128" i="1"/>
  <c r="I128" i="1"/>
  <c r="J128" i="1"/>
  <c r="K128" i="1"/>
  <c r="L128" i="1"/>
  <c r="M128" i="1"/>
  <c r="N128" i="1"/>
  <c r="O128" i="1"/>
  <c r="B129" i="1"/>
  <c r="D129" i="1"/>
  <c r="F129" i="1"/>
  <c r="G129" i="1"/>
  <c r="H129" i="1"/>
  <c r="I129" i="1"/>
  <c r="J129" i="1"/>
  <c r="K129" i="1"/>
  <c r="L129" i="1"/>
  <c r="M129" i="1"/>
  <c r="N129" i="1"/>
  <c r="O129" i="1"/>
  <c r="B130" i="1"/>
  <c r="D130" i="1"/>
  <c r="F130" i="1"/>
  <c r="G130" i="1"/>
  <c r="H130" i="1"/>
  <c r="I130" i="1"/>
  <c r="J130" i="1"/>
  <c r="K130" i="1"/>
  <c r="L130" i="1"/>
  <c r="M130" i="1"/>
  <c r="N130" i="1"/>
  <c r="O130" i="1"/>
  <c r="B131" i="1"/>
  <c r="D131" i="1"/>
  <c r="F131" i="1"/>
  <c r="G131" i="1"/>
  <c r="H131" i="1"/>
  <c r="I131" i="1"/>
  <c r="J131" i="1"/>
  <c r="K131" i="1"/>
  <c r="L131" i="1"/>
  <c r="M131" i="1"/>
  <c r="N131" i="1"/>
  <c r="O131" i="1"/>
  <c r="B132" i="1"/>
  <c r="D132" i="1"/>
  <c r="F132" i="1"/>
  <c r="G132" i="1"/>
  <c r="H132" i="1"/>
  <c r="I132" i="1"/>
  <c r="J132" i="1"/>
  <c r="K132" i="1"/>
  <c r="L132" i="1"/>
  <c r="M132" i="1"/>
  <c r="N132" i="1"/>
  <c r="O132" i="1"/>
  <c r="B133" i="1"/>
  <c r="D133" i="1"/>
  <c r="F133" i="1"/>
  <c r="G133" i="1"/>
  <c r="H133" i="1"/>
  <c r="I133" i="1"/>
  <c r="J133" i="1"/>
  <c r="K133" i="1"/>
  <c r="L133" i="1"/>
  <c r="M133" i="1"/>
  <c r="N133" i="1"/>
  <c r="O133" i="1"/>
  <c r="A129" i="5"/>
  <c r="E129" i="5"/>
  <c r="D129" i="5" s="1"/>
  <c r="F129" i="5"/>
  <c r="G129" i="5"/>
  <c r="G130" i="5" s="1"/>
  <c r="H129" i="5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J129" i="5"/>
  <c r="J137" i="5" s="1"/>
  <c r="J145" i="5" s="1"/>
  <c r="L129" i="5"/>
  <c r="A130" i="5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E130" i="5"/>
  <c r="F130" i="5"/>
  <c r="J130" i="5"/>
  <c r="L130" i="5"/>
  <c r="E131" i="5"/>
  <c r="E132" i="5" s="1"/>
  <c r="F131" i="5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J131" i="5"/>
  <c r="J139" i="5" s="1"/>
  <c r="L131" i="5"/>
  <c r="J132" i="5"/>
  <c r="J140" i="5" s="1"/>
  <c r="L132" i="5"/>
  <c r="J133" i="5"/>
  <c r="L133" i="5"/>
  <c r="J134" i="5"/>
  <c r="J142" i="5" s="1"/>
  <c r="L134" i="5"/>
  <c r="J135" i="5"/>
  <c r="J143" i="5" s="1"/>
  <c r="L135" i="5"/>
  <c r="J136" i="5"/>
  <c r="L136" i="5"/>
  <c r="L137" i="5"/>
  <c r="J138" i="5"/>
  <c r="L138" i="5"/>
  <c r="L139" i="5"/>
  <c r="L140" i="5"/>
  <c r="J141" i="5"/>
  <c r="L141" i="5"/>
  <c r="L142" i="5"/>
  <c r="L143" i="5"/>
  <c r="J144" i="5"/>
  <c r="L144" i="5"/>
  <c r="L145" i="5"/>
  <c r="A124" i="5"/>
  <c r="E124" i="5"/>
  <c r="F124" i="5"/>
  <c r="G124" i="5"/>
  <c r="G125" i="5" s="1"/>
  <c r="H124" i="5"/>
  <c r="J124" i="5"/>
  <c r="L124" i="5"/>
  <c r="A125" i="5"/>
  <c r="A126" i="5" s="1"/>
  <c r="A127" i="5" s="1"/>
  <c r="A128" i="5" s="1"/>
  <c r="E125" i="5"/>
  <c r="E126" i="5" s="1"/>
  <c r="F125" i="5"/>
  <c r="D125" i="5" s="1"/>
  <c r="G123" i="1" s="1"/>
  <c r="H125" i="5"/>
  <c r="J125" i="5"/>
  <c r="L125" i="5"/>
  <c r="H126" i="5"/>
  <c r="H127" i="5" s="1"/>
  <c r="J126" i="5"/>
  <c r="L126" i="5"/>
  <c r="O124" i="1" s="1"/>
  <c r="J127" i="5"/>
  <c r="L127" i="5"/>
  <c r="J128" i="5"/>
  <c r="L128" i="5"/>
  <c r="B122" i="1"/>
  <c r="D122" i="1"/>
  <c r="F122" i="1"/>
  <c r="H122" i="1"/>
  <c r="I122" i="1"/>
  <c r="J122" i="1"/>
  <c r="K122" i="1"/>
  <c r="L122" i="1"/>
  <c r="M122" i="1"/>
  <c r="N122" i="1"/>
  <c r="O122" i="1"/>
  <c r="B123" i="1"/>
  <c r="D123" i="1"/>
  <c r="F123" i="1"/>
  <c r="H123" i="1"/>
  <c r="K123" i="1"/>
  <c r="L123" i="1"/>
  <c r="M123" i="1"/>
  <c r="N123" i="1"/>
  <c r="O123" i="1"/>
  <c r="B124" i="1"/>
  <c r="D124" i="1"/>
  <c r="F124" i="1"/>
  <c r="K124" i="1"/>
  <c r="L124" i="1"/>
  <c r="M124" i="1"/>
  <c r="N124" i="1"/>
  <c r="B125" i="1"/>
  <c r="D125" i="1"/>
  <c r="F125" i="1"/>
  <c r="L125" i="1"/>
  <c r="M125" i="1"/>
  <c r="N125" i="1"/>
  <c r="O125" i="1"/>
  <c r="B118" i="1"/>
  <c r="D118" i="1"/>
  <c r="F118" i="1"/>
  <c r="G118" i="1"/>
  <c r="H118" i="1"/>
  <c r="I118" i="1"/>
  <c r="J118" i="1"/>
  <c r="K118" i="1"/>
  <c r="L118" i="1"/>
  <c r="M118" i="1"/>
  <c r="N118" i="1"/>
  <c r="O118" i="1"/>
  <c r="B119" i="1"/>
  <c r="D119" i="1"/>
  <c r="F119" i="1"/>
  <c r="G119" i="1"/>
  <c r="H119" i="1"/>
  <c r="I119" i="1"/>
  <c r="J119" i="1"/>
  <c r="K119" i="1"/>
  <c r="L119" i="1"/>
  <c r="M119" i="1"/>
  <c r="N119" i="1"/>
  <c r="O119" i="1"/>
  <c r="B120" i="1"/>
  <c r="D120" i="1"/>
  <c r="F120" i="1"/>
  <c r="G120" i="1"/>
  <c r="H120" i="1"/>
  <c r="I120" i="1"/>
  <c r="J120" i="1"/>
  <c r="K120" i="1"/>
  <c r="L120" i="1"/>
  <c r="M120" i="1"/>
  <c r="N120" i="1"/>
  <c r="O120" i="1"/>
  <c r="B121" i="1"/>
  <c r="D121" i="1"/>
  <c r="F121" i="1"/>
  <c r="G121" i="1"/>
  <c r="H121" i="1"/>
  <c r="I121" i="1"/>
  <c r="J121" i="1"/>
  <c r="K121" i="1"/>
  <c r="L121" i="1"/>
  <c r="M121" i="1"/>
  <c r="N121" i="1"/>
  <c r="O121" i="1"/>
  <c r="B114" i="1"/>
  <c r="D114" i="1"/>
  <c r="F114" i="1"/>
  <c r="G114" i="1"/>
  <c r="H114" i="1"/>
  <c r="I114" i="1"/>
  <c r="J114" i="1"/>
  <c r="K114" i="1"/>
  <c r="L114" i="1"/>
  <c r="M114" i="1"/>
  <c r="N114" i="1"/>
  <c r="O114" i="1"/>
  <c r="B115" i="1"/>
  <c r="D115" i="1"/>
  <c r="F115" i="1"/>
  <c r="G115" i="1"/>
  <c r="H115" i="1"/>
  <c r="I115" i="1"/>
  <c r="J115" i="1"/>
  <c r="K115" i="1"/>
  <c r="L115" i="1"/>
  <c r="M115" i="1"/>
  <c r="N115" i="1"/>
  <c r="O115" i="1"/>
  <c r="B116" i="1"/>
  <c r="D116" i="1"/>
  <c r="F116" i="1"/>
  <c r="G116" i="1"/>
  <c r="H116" i="1"/>
  <c r="I116" i="1"/>
  <c r="J116" i="1"/>
  <c r="K116" i="1"/>
  <c r="L116" i="1"/>
  <c r="M116" i="1"/>
  <c r="N116" i="1"/>
  <c r="O116" i="1"/>
  <c r="B117" i="1"/>
  <c r="D117" i="1"/>
  <c r="F117" i="1"/>
  <c r="G117" i="1"/>
  <c r="H117" i="1"/>
  <c r="I117" i="1"/>
  <c r="J117" i="1"/>
  <c r="K117" i="1"/>
  <c r="L117" i="1"/>
  <c r="M117" i="1"/>
  <c r="N117" i="1"/>
  <c r="O117" i="1"/>
  <c r="B110" i="1"/>
  <c r="D110" i="1"/>
  <c r="F110" i="1"/>
  <c r="G110" i="1"/>
  <c r="H110" i="1"/>
  <c r="I110" i="1"/>
  <c r="J110" i="1"/>
  <c r="K110" i="1"/>
  <c r="L110" i="1"/>
  <c r="M110" i="1"/>
  <c r="N110" i="1"/>
  <c r="O110" i="1"/>
  <c r="B111" i="1"/>
  <c r="D111" i="1"/>
  <c r="F111" i="1"/>
  <c r="G111" i="1"/>
  <c r="H111" i="1"/>
  <c r="I111" i="1"/>
  <c r="J111" i="1"/>
  <c r="K111" i="1"/>
  <c r="L111" i="1"/>
  <c r="M111" i="1"/>
  <c r="N111" i="1"/>
  <c r="O111" i="1"/>
  <c r="B112" i="1"/>
  <c r="D112" i="1"/>
  <c r="F112" i="1"/>
  <c r="G112" i="1"/>
  <c r="H112" i="1"/>
  <c r="I112" i="1"/>
  <c r="J112" i="1"/>
  <c r="K112" i="1"/>
  <c r="L112" i="1"/>
  <c r="M112" i="1"/>
  <c r="N112" i="1"/>
  <c r="O112" i="1"/>
  <c r="B113" i="1"/>
  <c r="D113" i="1"/>
  <c r="F113" i="1"/>
  <c r="G113" i="1"/>
  <c r="H113" i="1"/>
  <c r="I113" i="1"/>
  <c r="J113" i="1"/>
  <c r="K113" i="1"/>
  <c r="L113" i="1"/>
  <c r="M113" i="1"/>
  <c r="N113" i="1"/>
  <c r="O113" i="1"/>
  <c r="B102" i="1"/>
  <c r="D102" i="1"/>
  <c r="F102" i="1"/>
  <c r="G102" i="1"/>
  <c r="H102" i="1"/>
  <c r="I102" i="1"/>
  <c r="J102" i="1"/>
  <c r="K102" i="1"/>
  <c r="L102" i="1"/>
  <c r="M102" i="1"/>
  <c r="N102" i="1"/>
  <c r="O102" i="1"/>
  <c r="B103" i="1"/>
  <c r="D103" i="1"/>
  <c r="F103" i="1"/>
  <c r="G103" i="1"/>
  <c r="H103" i="1"/>
  <c r="I103" i="1"/>
  <c r="J103" i="1"/>
  <c r="K103" i="1"/>
  <c r="L103" i="1"/>
  <c r="M103" i="1"/>
  <c r="N103" i="1"/>
  <c r="O103" i="1"/>
  <c r="B104" i="1"/>
  <c r="D104" i="1"/>
  <c r="F104" i="1"/>
  <c r="G104" i="1"/>
  <c r="H104" i="1"/>
  <c r="I104" i="1"/>
  <c r="J104" i="1"/>
  <c r="K104" i="1"/>
  <c r="L104" i="1"/>
  <c r="M104" i="1"/>
  <c r="N104" i="1"/>
  <c r="O104" i="1"/>
  <c r="B105" i="1"/>
  <c r="D105" i="1"/>
  <c r="F105" i="1"/>
  <c r="G105" i="1"/>
  <c r="H105" i="1"/>
  <c r="I105" i="1"/>
  <c r="J105" i="1"/>
  <c r="K105" i="1"/>
  <c r="L105" i="1"/>
  <c r="M105" i="1"/>
  <c r="N105" i="1"/>
  <c r="O105" i="1"/>
  <c r="B106" i="1"/>
  <c r="D106" i="1"/>
  <c r="F106" i="1"/>
  <c r="G106" i="1"/>
  <c r="H106" i="1"/>
  <c r="I106" i="1"/>
  <c r="J106" i="1"/>
  <c r="K106" i="1"/>
  <c r="L106" i="1"/>
  <c r="M106" i="1"/>
  <c r="N106" i="1"/>
  <c r="O106" i="1"/>
  <c r="B107" i="1"/>
  <c r="D107" i="1"/>
  <c r="F107" i="1"/>
  <c r="G107" i="1"/>
  <c r="H107" i="1"/>
  <c r="I107" i="1"/>
  <c r="J107" i="1"/>
  <c r="K107" i="1"/>
  <c r="L107" i="1"/>
  <c r="M107" i="1"/>
  <c r="N107" i="1"/>
  <c r="O107" i="1"/>
  <c r="B108" i="1"/>
  <c r="D108" i="1"/>
  <c r="F108" i="1"/>
  <c r="G108" i="1"/>
  <c r="H108" i="1"/>
  <c r="I108" i="1"/>
  <c r="J108" i="1"/>
  <c r="K108" i="1"/>
  <c r="L108" i="1"/>
  <c r="M108" i="1"/>
  <c r="N108" i="1"/>
  <c r="O108" i="1"/>
  <c r="B109" i="1"/>
  <c r="D109" i="1"/>
  <c r="F109" i="1"/>
  <c r="G109" i="1"/>
  <c r="H109" i="1"/>
  <c r="I109" i="1"/>
  <c r="J109" i="1"/>
  <c r="K109" i="1"/>
  <c r="L109" i="1"/>
  <c r="M109" i="1"/>
  <c r="N109" i="1"/>
  <c r="O109" i="1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J105" i="5"/>
  <c r="J113" i="5" s="1"/>
  <c r="J121" i="5" s="1"/>
  <c r="L100" i="5"/>
  <c r="B98" i="1"/>
  <c r="D98" i="1"/>
  <c r="F98" i="1"/>
  <c r="L98" i="1"/>
  <c r="N98" i="1"/>
  <c r="O98" i="1"/>
  <c r="B99" i="1"/>
  <c r="D99" i="1"/>
  <c r="F99" i="1"/>
  <c r="L99" i="1"/>
  <c r="N99" i="1"/>
  <c r="O99" i="1"/>
  <c r="B100" i="1"/>
  <c r="D100" i="1"/>
  <c r="F100" i="1"/>
  <c r="L100" i="1"/>
  <c r="N100" i="1"/>
  <c r="O100" i="1"/>
  <c r="B101" i="1"/>
  <c r="D101" i="1"/>
  <c r="F101" i="1"/>
  <c r="L101" i="1"/>
  <c r="N101" i="1"/>
  <c r="O101" i="1"/>
  <c r="B94" i="1"/>
  <c r="D94" i="1"/>
  <c r="F94" i="1"/>
  <c r="L94" i="1"/>
  <c r="N94" i="1"/>
  <c r="O94" i="1"/>
  <c r="B95" i="1"/>
  <c r="D95" i="1"/>
  <c r="F95" i="1"/>
  <c r="L95" i="1"/>
  <c r="N95" i="1"/>
  <c r="O95" i="1"/>
  <c r="B96" i="1"/>
  <c r="D96" i="1"/>
  <c r="F96" i="1"/>
  <c r="L96" i="1"/>
  <c r="N96" i="1"/>
  <c r="O96" i="1"/>
  <c r="B97" i="1"/>
  <c r="D97" i="1"/>
  <c r="F97" i="1"/>
  <c r="L97" i="1"/>
  <c r="N97" i="1"/>
  <c r="O97" i="1"/>
  <c r="F83" i="1"/>
  <c r="L83" i="1"/>
  <c r="F84" i="1"/>
  <c r="L84" i="1"/>
  <c r="F85" i="1"/>
  <c r="L85" i="1"/>
  <c r="F86" i="1"/>
  <c r="L86" i="1"/>
  <c r="F87" i="1"/>
  <c r="L87" i="1"/>
  <c r="F88" i="1"/>
  <c r="L88" i="1"/>
  <c r="F89" i="1"/>
  <c r="L89" i="1"/>
  <c r="F90" i="1"/>
  <c r="K90" i="1"/>
  <c r="L90" i="1"/>
  <c r="F91" i="1"/>
  <c r="L91" i="1"/>
  <c r="F92" i="1"/>
  <c r="L92" i="1"/>
  <c r="F93" i="1"/>
  <c r="L93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D86" i="1"/>
  <c r="D87" i="1"/>
  <c r="D88" i="1" s="1"/>
  <c r="D89" i="1" s="1"/>
  <c r="D90" i="1" s="1"/>
  <c r="D91" i="1" s="1"/>
  <c r="D92" i="1" s="1"/>
  <c r="D93" i="1" s="1"/>
  <c r="N90" i="1"/>
  <c r="O90" i="1"/>
  <c r="N91" i="1"/>
  <c r="O91" i="1"/>
  <c r="N92" i="1"/>
  <c r="O92" i="1"/>
  <c r="N93" i="1"/>
  <c r="O93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53" i="1"/>
  <c r="M65" i="1"/>
  <c r="M67" i="1"/>
  <c r="M77" i="1"/>
  <c r="M89" i="1"/>
  <c r="M2" i="1"/>
  <c r="L71" i="1"/>
  <c r="L72" i="1"/>
  <c r="L73" i="1"/>
  <c r="L74" i="1"/>
  <c r="L75" i="1"/>
  <c r="L76" i="1"/>
  <c r="L77" i="1"/>
  <c r="L78" i="1"/>
  <c r="L79" i="1"/>
  <c r="L80" i="1"/>
  <c r="L81" i="1"/>
  <c r="L82" i="1"/>
  <c r="L70" i="1"/>
  <c r="R18" i="5"/>
  <c r="Q18" i="5"/>
  <c r="P18" i="5"/>
  <c r="O18" i="5"/>
  <c r="F82" i="1"/>
  <c r="P79" i="5"/>
  <c r="Q79" i="5" s="1"/>
  <c r="F78" i="1"/>
  <c r="F79" i="1"/>
  <c r="F80" i="1"/>
  <c r="F81" i="1"/>
  <c r="F74" i="1"/>
  <c r="F75" i="1"/>
  <c r="F76" i="1"/>
  <c r="F77" i="1"/>
  <c r="P78" i="5"/>
  <c r="Q78" i="5" s="1"/>
  <c r="K72" i="1"/>
  <c r="K71" i="1"/>
  <c r="K70" i="1"/>
  <c r="P77" i="5"/>
  <c r="Q77" i="5" s="1"/>
  <c r="P76" i="5"/>
  <c r="Q76" i="5" s="1"/>
  <c r="P75" i="5"/>
  <c r="Q75" i="5" s="1"/>
  <c r="H75" i="5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P74" i="5"/>
  <c r="Q74" i="5" s="1"/>
  <c r="P73" i="5"/>
  <c r="Q73" i="5" s="1"/>
  <c r="P72" i="5"/>
  <c r="Q72" i="5" s="1"/>
  <c r="P71" i="5"/>
  <c r="Q71" i="5" s="1"/>
  <c r="P70" i="5"/>
  <c r="Q70" i="5" s="1"/>
  <c r="P69" i="5"/>
  <c r="Q69" i="5" s="1"/>
  <c r="P68" i="5"/>
  <c r="Q68" i="5" s="1"/>
  <c r="P67" i="5"/>
  <c r="Q67" i="5" s="1"/>
  <c r="P66" i="5"/>
  <c r="Q66" i="5" s="1"/>
  <c r="P65" i="5"/>
  <c r="Q65" i="5" s="1"/>
  <c r="P64" i="5"/>
  <c r="Q64" i="5" s="1"/>
  <c r="P63" i="5"/>
  <c r="Q63" i="5" s="1"/>
  <c r="P62" i="5"/>
  <c r="Q62" i="5" s="1"/>
  <c r="P61" i="5"/>
  <c r="Q61" i="5" s="1"/>
  <c r="P60" i="5"/>
  <c r="Q60" i="5" s="1"/>
  <c r="P59" i="5"/>
  <c r="Q59" i="5" s="1"/>
  <c r="P58" i="5"/>
  <c r="Q58" i="5" s="1"/>
  <c r="P57" i="5"/>
  <c r="Q57" i="5" s="1"/>
  <c r="P56" i="5"/>
  <c r="Q56" i="5" s="1"/>
  <c r="P55" i="5"/>
  <c r="Q55" i="5" s="1"/>
  <c r="P54" i="5"/>
  <c r="Q54" i="5" s="1"/>
  <c r="P53" i="5"/>
  <c r="Q53" i="5" s="1"/>
  <c r="P52" i="5"/>
  <c r="Q52" i="5" s="1"/>
  <c r="P51" i="5"/>
  <c r="Q51" i="5" s="1"/>
  <c r="J51" i="5"/>
  <c r="J59" i="5" s="1"/>
  <c r="J67" i="5" s="1"/>
  <c r="J75" i="5" s="1"/>
  <c r="J83" i="5" s="1"/>
  <c r="J91" i="5" s="1"/>
  <c r="J99" i="5" s="1"/>
  <c r="J107" i="5" s="1"/>
  <c r="J115" i="5" s="1"/>
  <c r="J123" i="5" s="1"/>
  <c r="P50" i="5"/>
  <c r="Q50" i="5" s="1"/>
  <c r="J50" i="5"/>
  <c r="J58" i="5" s="1"/>
  <c r="J66" i="5" s="1"/>
  <c r="J74" i="5" s="1"/>
  <c r="M72" i="1" s="1"/>
  <c r="P49" i="5"/>
  <c r="Q49" i="5" s="1"/>
  <c r="J49" i="5"/>
  <c r="J57" i="5" s="1"/>
  <c r="J65" i="5" s="1"/>
  <c r="J73" i="5" s="1"/>
  <c r="J81" i="5" s="1"/>
  <c r="J89" i="5" s="1"/>
  <c r="J97" i="5" s="1"/>
  <c r="M95" i="1" s="1"/>
  <c r="P48" i="5"/>
  <c r="Q48" i="5" s="1"/>
  <c r="J48" i="5"/>
  <c r="J56" i="5" s="1"/>
  <c r="J64" i="5" s="1"/>
  <c r="J72" i="5" s="1"/>
  <c r="J80" i="5" s="1"/>
  <c r="J88" i="5" s="1"/>
  <c r="J96" i="5" s="1"/>
  <c r="M94" i="1" s="1"/>
  <c r="P47" i="5"/>
  <c r="Q47" i="5" s="1"/>
  <c r="J47" i="5"/>
  <c r="J55" i="5" s="1"/>
  <c r="J63" i="5" s="1"/>
  <c r="J71" i="5" s="1"/>
  <c r="J79" i="5" s="1"/>
  <c r="J87" i="5" s="1"/>
  <c r="J95" i="5" s="1"/>
  <c r="J103" i="5" s="1"/>
  <c r="M101" i="1" s="1"/>
  <c r="P46" i="5"/>
  <c r="Q46" i="5" s="1"/>
  <c r="J46" i="5"/>
  <c r="J54" i="5" s="1"/>
  <c r="J62" i="5" s="1"/>
  <c r="J70" i="5" s="1"/>
  <c r="J78" i="5" s="1"/>
  <c r="J86" i="5" s="1"/>
  <c r="J94" i="5" s="1"/>
  <c r="J102" i="5" s="1"/>
  <c r="M100" i="1" s="1"/>
  <c r="P45" i="5"/>
  <c r="Q45" i="5" s="1"/>
  <c r="J45" i="5"/>
  <c r="J53" i="5" s="1"/>
  <c r="J61" i="5" s="1"/>
  <c r="J69" i="5" s="1"/>
  <c r="J77" i="5" s="1"/>
  <c r="J85" i="5" s="1"/>
  <c r="J93" i="5" s="1"/>
  <c r="J101" i="5" s="1"/>
  <c r="M99" i="1" s="1"/>
  <c r="G45" i="5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F45" i="5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P44" i="5"/>
  <c r="Q44" i="5" s="1"/>
  <c r="J44" i="5"/>
  <c r="J52" i="5" s="1"/>
  <c r="J60" i="5" s="1"/>
  <c r="J68" i="5" s="1"/>
  <c r="J76" i="5" s="1"/>
  <c r="J84" i="5" s="1"/>
  <c r="J92" i="5" s="1"/>
  <c r="J100" i="5" s="1"/>
  <c r="J108" i="5" s="1"/>
  <c r="J116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D44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P43" i="5"/>
  <c r="Q43" i="5" s="1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Y12" i="5"/>
  <c r="Z12" i="5" s="1"/>
  <c r="R12" i="5"/>
  <c r="Q12" i="5"/>
  <c r="P12" i="5"/>
  <c r="O12" i="5"/>
  <c r="O9" i="5"/>
  <c r="E169" i="5" l="1"/>
  <c r="D168" i="5"/>
  <c r="D167" i="5"/>
  <c r="H148" i="5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K145" i="1"/>
  <c r="J145" i="1"/>
  <c r="G148" i="5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D147" i="5"/>
  <c r="G145" i="1" s="1"/>
  <c r="E148" i="5"/>
  <c r="D130" i="5"/>
  <c r="G131" i="5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D132" i="5"/>
  <c r="E133" i="5"/>
  <c r="D131" i="5"/>
  <c r="E127" i="5"/>
  <c r="H124" i="1"/>
  <c r="G126" i="5"/>
  <c r="J123" i="1"/>
  <c r="H128" i="5"/>
  <c r="K125" i="1"/>
  <c r="I123" i="1"/>
  <c r="F126" i="5"/>
  <c r="D124" i="5"/>
  <c r="G122" i="1" s="1"/>
  <c r="A69" i="5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M78" i="1"/>
  <c r="M66" i="1"/>
  <c r="M54" i="1"/>
  <c r="M42" i="1"/>
  <c r="K85" i="1"/>
  <c r="K97" i="1"/>
  <c r="K96" i="1"/>
  <c r="K95" i="1"/>
  <c r="K94" i="1"/>
  <c r="K101" i="1"/>
  <c r="K100" i="1"/>
  <c r="K99" i="1"/>
  <c r="K98" i="1"/>
  <c r="M76" i="1"/>
  <c r="M64" i="1"/>
  <c r="M52" i="1"/>
  <c r="M93" i="1"/>
  <c r="K83" i="1"/>
  <c r="M87" i="1"/>
  <c r="M75" i="1"/>
  <c r="M63" i="1"/>
  <c r="M51" i="1"/>
  <c r="K88" i="1"/>
  <c r="M86" i="1"/>
  <c r="M62" i="1"/>
  <c r="K93" i="1"/>
  <c r="M85" i="1"/>
  <c r="M73" i="1"/>
  <c r="M61" i="1"/>
  <c r="M49" i="1"/>
  <c r="M92" i="1"/>
  <c r="K86" i="1"/>
  <c r="M50" i="1"/>
  <c r="Q5" i="5"/>
  <c r="R23" i="5" s="1"/>
  <c r="M84" i="1"/>
  <c r="M60" i="1"/>
  <c r="M48" i="1"/>
  <c r="K91" i="1"/>
  <c r="J111" i="5"/>
  <c r="J119" i="5" s="1"/>
  <c r="J104" i="5"/>
  <c r="J112" i="5" s="1"/>
  <c r="J120" i="5" s="1"/>
  <c r="M74" i="1"/>
  <c r="O17" i="5"/>
  <c r="M83" i="1"/>
  <c r="M71" i="1"/>
  <c r="M59" i="1"/>
  <c r="M47" i="1"/>
  <c r="K84" i="1"/>
  <c r="M82" i="1"/>
  <c r="M70" i="1"/>
  <c r="M58" i="1"/>
  <c r="M46" i="1"/>
  <c r="M91" i="1"/>
  <c r="K89" i="1"/>
  <c r="J110" i="5"/>
  <c r="J118" i="5" s="1"/>
  <c r="M81" i="1"/>
  <c r="M69" i="1"/>
  <c r="M57" i="1"/>
  <c r="M45" i="1"/>
  <c r="J109" i="5"/>
  <c r="J117" i="5" s="1"/>
  <c r="M68" i="1"/>
  <c r="M56" i="1"/>
  <c r="M44" i="1"/>
  <c r="K87" i="1"/>
  <c r="M97" i="1"/>
  <c r="M98" i="1"/>
  <c r="M79" i="1"/>
  <c r="M55" i="1"/>
  <c r="M90" i="1"/>
  <c r="K92" i="1"/>
  <c r="S18" i="5"/>
  <c r="O29" i="5"/>
  <c r="Q29" i="5"/>
  <c r="K82" i="1"/>
  <c r="K79" i="1"/>
  <c r="C44" i="5"/>
  <c r="K73" i="1"/>
  <c r="K77" i="1"/>
  <c r="K75" i="1"/>
  <c r="K80" i="1"/>
  <c r="P17" i="5"/>
  <c r="K81" i="1"/>
  <c r="Q17" i="5"/>
  <c r="R17" i="5"/>
  <c r="K76" i="1"/>
  <c r="K74" i="1"/>
  <c r="K78" i="1"/>
  <c r="D72" i="5"/>
  <c r="E73" i="5"/>
  <c r="F75" i="5"/>
  <c r="F76" i="5" s="1"/>
  <c r="G75" i="5"/>
  <c r="G76" i="5" s="1"/>
  <c r="J82" i="5"/>
  <c r="M80" i="1" s="1"/>
  <c r="S12" i="5"/>
  <c r="AA12" i="5"/>
  <c r="D45" i="5"/>
  <c r="P29" i="5" l="1"/>
  <c r="D169" i="5"/>
  <c r="E170" i="5"/>
  <c r="E149" i="5"/>
  <c r="D148" i="5"/>
  <c r="E134" i="5"/>
  <c r="D133" i="5"/>
  <c r="F127" i="5"/>
  <c r="I124" i="1"/>
  <c r="G127" i="5"/>
  <c r="J124" i="1"/>
  <c r="D126" i="5"/>
  <c r="G124" i="1" s="1"/>
  <c r="D127" i="5"/>
  <c r="G125" i="1" s="1"/>
  <c r="H125" i="1"/>
  <c r="E128" i="5"/>
  <c r="R29" i="5"/>
  <c r="S29" i="5" s="1"/>
  <c r="S17" i="5"/>
  <c r="F77" i="5"/>
  <c r="I74" i="1"/>
  <c r="G77" i="5"/>
  <c r="J74" i="1"/>
  <c r="J90" i="5"/>
  <c r="M88" i="1" s="1"/>
  <c r="O28" i="5"/>
  <c r="P28" i="5"/>
  <c r="E74" i="5"/>
  <c r="D73" i="5"/>
  <c r="O23" i="5"/>
  <c r="Q23" i="5"/>
  <c r="P23" i="5"/>
  <c r="R28" i="5"/>
  <c r="C45" i="5"/>
  <c r="D46" i="5"/>
  <c r="X13" i="5"/>
  <c r="Q28" i="5"/>
  <c r="D170" i="5" l="1"/>
  <c r="E171" i="5"/>
  <c r="D149" i="5"/>
  <c r="E150" i="5"/>
  <c r="E135" i="5"/>
  <c r="D134" i="5"/>
  <c r="G128" i="5"/>
  <c r="J125" i="1"/>
  <c r="F128" i="5"/>
  <c r="D128" i="5" s="1"/>
  <c r="I125" i="1"/>
  <c r="J98" i="5"/>
  <c r="G78" i="5"/>
  <c r="J75" i="1"/>
  <c r="F78" i="5"/>
  <c r="I75" i="1"/>
  <c r="Y13" i="5"/>
  <c r="D47" i="5"/>
  <c r="C46" i="5"/>
  <c r="E75" i="5"/>
  <c r="D74" i="5"/>
  <c r="S28" i="5"/>
  <c r="T23" i="5"/>
  <c r="S23" i="5"/>
  <c r="E172" i="5" l="1"/>
  <c r="D171" i="5"/>
  <c r="E151" i="5"/>
  <c r="D150" i="5"/>
  <c r="D135" i="5"/>
  <c r="E136" i="5"/>
  <c r="M96" i="1"/>
  <c r="J106" i="5"/>
  <c r="J114" i="5" s="1"/>
  <c r="J122" i="5" s="1"/>
  <c r="F79" i="5"/>
  <c r="I76" i="1"/>
  <c r="G79" i="5"/>
  <c r="J76" i="1"/>
  <c r="D75" i="5"/>
  <c r="E76" i="5"/>
  <c r="H74" i="1" s="1"/>
  <c r="Z13" i="5"/>
  <c r="C47" i="5"/>
  <c r="D48" i="5"/>
  <c r="D172" i="5" l="1"/>
  <c r="E173" i="5"/>
  <c r="E152" i="5"/>
  <c r="D151" i="5"/>
  <c r="D136" i="5"/>
  <c r="E137" i="5"/>
  <c r="G80" i="5"/>
  <c r="J77" i="1"/>
  <c r="F80" i="5"/>
  <c r="I77" i="1"/>
  <c r="AA13" i="5"/>
  <c r="D76" i="5"/>
  <c r="G74" i="1" s="1"/>
  <c r="E77" i="5"/>
  <c r="H75" i="1" s="1"/>
  <c r="C48" i="5"/>
  <c r="D49" i="5"/>
  <c r="E174" i="5" l="1"/>
  <c r="D173" i="5"/>
  <c r="D152" i="5"/>
  <c r="E153" i="5"/>
  <c r="E138" i="5"/>
  <c r="D137" i="5"/>
  <c r="F81" i="5"/>
  <c r="I78" i="1"/>
  <c r="G81" i="5"/>
  <c r="J78" i="1"/>
  <c r="E78" i="5"/>
  <c r="H76" i="1" s="1"/>
  <c r="D77" i="5"/>
  <c r="G75" i="1" s="1"/>
  <c r="C49" i="5"/>
  <c r="D50" i="5"/>
  <c r="X14" i="5"/>
  <c r="E175" i="5" l="1"/>
  <c r="D174" i="5"/>
  <c r="E154" i="5"/>
  <c r="D153" i="5"/>
  <c r="D138" i="5"/>
  <c r="E139" i="5"/>
  <c r="G82" i="5"/>
  <c r="J79" i="1"/>
  <c r="F82" i="5"/>
  <c r="I79" i="1"/>
  <c r="Y14" i="5"/>
  <c r="D51" i="5"/>
  <c r="C50" i="5"/>
  <c r="D78" i="5"/>
  <c r="G76" i="1" s="1"/>
  <c r="E79" i="5"/>
  <c r="H77" i="1" s="1"/>
  <c r="D175" i="5" l="1"/>
  <c r="E176" i="5"/>
  <c r="E155" i="5"/>
  <c r="D154" i="5"/>
  <c r="D139" i="5"/>
  <c r="E140" i="5"/>
  <c r="F83" i="5"/>
  <c r="I80" i="1"/>
  <c r="G83" i="5"/>
  <c r="J80" i="1"/>
  <c r="C51" i="5"/>
  <c r="D52" i="5"/>
  <c r="D79" i="5"/>
  <c r="G77" i="1" s="1"/>
  <c r="E80" i="5"/>
  <c r="H78" i="1" s="1"/>
  <c r="Z14" i="5"/>
  <c r="E177" i="5" l="1"/>
  <c r="D176" i="5"/>
  <c r="D155" i="5"/>
  <c r="E156" i="5"/>
  <c r="E141" i="5"/>
  <c r="D140" i="5"/>
  <c r="G84" i="5"/>
  <c r="J81" i="1"/>
  <c r="F84" i="5"/>
  <c r="I81" i="1"/>
  <c r="E81" i="5"/>
  <c r="H79" i="1" s="1"/>
  <c r="D80" i="5"/>
  <c r="G78" i="1" s="1"/>
  <c r="AA14" i="5"/>
  <c r="C52" i="5"/>
  <c r="D53" i="5"/>
  <c r="E178" i="5" l="1"/>
  <c r="D177" i="5"/>
  <c r="E157" i="5"/>
  <c r="D156" i="5"/>
  <c r="D141" i="5"/>
  <c r="E142" i="5"/>
  <c r="F85" i="5"/>
  <c r="I83" i="1" s="1"/>
  <c r="I82" i="1"/>
  <c r="G85" i="5"/>
  <c r="J83" i="1" s="1"/>
  <c r="J82" i="1"/>
  <c r="C53" i="5"/>
  <c r="D54" i="5"/>
  <c r="X15" i="5"/>
  <c r="D81" i="5"/>
  <c r="G79" i="1" s="1"/>
  <c r="E82" i="5"/>
  <c r="H80" i="1" s="1"/>
  <c r="D178" i="5" l="1"/>
  <c r="E179" i="5"/>
  <c r="E158" i="5"/>
  <c r="D157" i="5"/>
  <c r="D142" i="5"/>
  <c r="E143" i="5"/>
  <c r="G86" i="5"/>
  <c r="J84" i="1" s="1"/>
  <c r="F86" i="5"/>
  <c r="I84" i="1" s="1"/>
  <c r="Y15" i="5"/>
  <c r="E83" i="5"/>
  <c r="H81" i="1" s="1"/>
  <c r="D82" i="5"/>
  <c r="G80" i="1" s="1"/>
  <c r="D55" i="5"/>
  <c r="C54" i="5"/>
  <c r="E180" i="5" l="1"/>
  <c r="D179" i="5"/>
  <c r="D158" i="5"/>
  <c r="E159" i="5"/>
  <c r="E144" i="5"/>
  <c r="D143" i="5"/>
  <c r="F87" i="5"/>
  <c r="I85" i="1" s="1"/>
  <c r="G87" i="5"/>
  <c r="J85" i="1" s="1"/>
  <c r="C55" i="5"/>
  <c r="D56" i="5"/>
  <c r="D83" i="5"/>
  <c r="G81" i="1" s="1"/>
  <c r="E84" i="5"/>
  <c r="H82" i="1" s="1"/>
  <c r="Z15" i="5"/>
  <c r="E181" i="5" l="1"/>
  <c r="D180" i="5"/>
  <c r="E160" i="5"/>
  <c r="D159" i="5"/>
  <c r="D144" i="5"/>
  <c r="E145" i="5"/>
  <c r="D145" i="5" s="1"/>
  <c r="G88" i="5"/>
  <c r="F88" i="5"/>
  <c r="AA15" i="5"/>
  <c r="E85" i="5"/>
  <c r="H83" i="1" s="1"/>
  <c r="D84" i="5"/>
  <c r="G82" i="1" s="1"/>
  <c r="C56" i="5"/>
  <c r="D57" i="5"/>
  <c r="D181" i="5" l="1"/>
  <c r="E182" i="5"/>
  <c r="E161" i="5"/>
  <c r="D160" i="5"/>
  <c r="F89" i="5"/>
  <c r="I86" i="1"/>
  <c r="P15" i="5"/>
  <c r="P26" i="5" s="1"/>
  <c r="O15" i="5"/>
  <c r="R15" i="5"/>
  <c r="R26" i="5" s="1"/>
  <c r="Q15" i="5"/>
  <c r="Q26" i="5" s="1"/>
  <c r="G89" i="5"/>
  <c r="J86" i="1"/>
  <c r="Q16" i="5"/>
  <c r="Q27" i="5" s="1"/>
  <c r="R16" i="5"/>
  <c r="R27" i="5" s="1"/>
  <c r="O16" i="5"/>
  <c r="P16" i="5"/>
  <c r="P27" i="5" s="1"/>
  <c r="C57" i="5"/>
  <c r="D58" i="5"/>
  <c r="E86" i="5"/>
  <c r="H84" i="1" s="1"/>
  <c r="D85" i="5"/>
  <c r="G83" i="1" s="1"/>
  <c r="X16" i="5"/>
  <c r="E183" i="5" l="1"/>
  <c r="D182" i="5"/>
  <c r="D161" i="5"/>
  <c r="E162" i="5"/>
  <c r="G90" i="5"/>
  <c r="J87" i="1"/>
  <c r="S16" i="5"/>
  <c r="O27" i="5"/>
  <c r="S27" i="5" s="1"/>
  <c r="S15" i="5"/>
  <c r="O26" i="5"/>
  <c r="F90" i="5"/>
  <c r="I87" i="1"/>
  <c r="Y16" i="5"/>
  <c r="D86" i="5"/>
  <c r="G84" i="1" s="1"/>
  <c r="E87" i="5"/>
  <c r="H85" i="1" s="1"/>
  <c r="D59" i="5"/>
  <c r="C58" i="5"/>
  <c r="E184" i="5" l="1"/>
  <c r="D183" i="5"/>
  <c r="E163" i="5"/>
  <c r="D162" i="5"/>
  <c r="F91" i="5"/>
  <c r="I88" i="1"/>
  <c r="S26" i="5"/>
  <c r="T26" i="5"/>
  <c r="G91" i="5"/>
  <c r="J88" i="1"/>
  <c r="E88" i="5"/>
  <c r="D87" i="5"/>
  <c r="G85" i="1" s="1"/>
  <c r="C59" i="5"/>
  <c r="D60" i="5"/>
  <c r="Z16" i="5"/>
  <c r="D184" i="5" l="1"/>
  <c r="E185" i="5"/>
  <c r="E164" i="5"/>
  <c r="D163" i="5"/>
  <c r="G92" i="5"/>
  <c r="J89" i="1"/>
  <c r="H86" i="1"/>
  <c r="P14" i="5"/>
  <c r="P25" i="5" s="1"/>
  <c r="R14" i="5"/>
  <c r="R25" i="5" s="1"/>
  <c r="Q14" i="5"/>
  <c r="Q25" i="5" s="1"/>
  <c r="O14" i="5"/>
  <c r="F92" i="5"/>
  <c r="I89" i="1"/>
  <c r="AA16" i="5"/>
  <c r="T27" i="5"/>
  <c r="C60" i="5"/>
  <c r="D61" i="5"/>
  <c r="D88" i="5"/>
  <c r="E89" i="5"/>
  <c r="H87" i="1" s="1"/>
  <c r="E186" i="5" l="1"/>
  <c r="D186" i="5" s="1"/>
  <c r="D185" i="5"/>
  <c r="D164" i="5"/>
  <c r="E165" i="5"/>
  <c r="D165" i="5" s="1"/>
  <c r="O25" i="5"/>
  <c r="S14" i="5"/>
  <c r="G86" i="1"/>
  <c r="R13" i="5"/>
  <c r="R24" i="5" s="1"/>
  <c r="P13" i="5"/>
  <c r="P24" i="5" s="1"/>
  <c r="O13" i="5"/>
  <c r="Q13" i="5"/>
  <c r="Q24" i="5" s="1"/>
  <c r="F93" i="5"/>
  <c r="I90" i="1"/>
  <c r="G93" i="5"/>
  <c r="J90" i="1"/>
  <c r="E90" i="5"/>
  <c r="H88" i="1" s="1"/>
  <c r="D89" i="5"/>
  <c r="G87" i="1" s="1"/>
  <c r="C61" i="5"/>
  <c r="D62" i="5"/>
  <c r="X17" i="5"/>
  <c r="F94" i="5" l="1"/>
  <c r="I91" i="1"/>
  <c r="O24" i="5"/>
  <c r="S13" i="5"/>
  <c r="S19" i="5" s="1"/>
  <c r="G94" i="5"/>
  <c r="J91" i="1"/>
  <c r="S25" i="5"/>
  <c r="T25" i="5"/>
  <c r="Y17" i="5"/>
  <c r="D63" i="5"/>
  <c r="C62" i="5"/>
  <c r="D90" i="5"/>
  <c r="G88" i="1" s="1"/>
  <c r="E91" i="5"/>
  <c r="H89" i="1" s="1"/>
  <c r="G95" i="5" l="1"/>
  <c r="J92" i="1"/>
  <c r="S24" i="5"/>
  <c r="S30" i="5" s="1"/>
  <c r="T24" i="5"/>
  <c r="F95" i="5"/>
  <c r="I92" i="1"/>
  <c r="D91" i="5"/>
  <c r="G89" i="1" s="1"/>
  <c r="E92" i="5"/>
  <c r="H90" i="1" s="1"/>
  <c r="C63" i="5"/>
  <c r="D64" i="5"/>
  <c r="Z17" i="5"/>
  <c r="F96" i="5" l="1"/>
  <c r="I93" i="1"/>
  <c r="G96" i="5"/>
  <c r="J93" i="1"/>
  <c r="AA17" i="5"/>
  <c r="X18" i="5" s="1"/>
  <c r="C64" i="5"/>
  <c r="D65" i="5"/>
  <c r="E93" i="5"/>
  <c r="H91" i="1" s="1"/>
  <c r="D92" i="5"/>
  <c r="G90" i="1" s="1"/>
  <c r="T28" i="5" l="1"/>
  <c r="G97" i="5"/>
  <c r="J94" i="1"/>
  <c r="F97" i="5"/>
  <c r="I94" i="1"/>
  <c r="Y18" i="5"/>
  <c r="C65" i="5"/>
  <c r="D66" i="5"/>
  <c r="D93" i="5"/>
  <c r="G91" i="1" s="1"/>
  <c r="E94" i="5"/>
  <c r="H92" i="1" s="1"/>
  <c r="T30" i="5"/>
  <c r="F98" i="5" l="1"/>
  <c r="I95" i="1"/>
  <c r="G98" i="5"/>
  <c r="J95" i="1"/>
  <c r="X29" i="5"/>
  <c r="Z18" i="5"/>
  <c r="Y29" i="5"/>
  <c r="X23" i="5"/>
  <c r="Y23" i="5"/>
  <c r="Z23" i="5"/>
  <c r="AA23" i="5"/>
  <c r="X24" i="5"/>
  <c r="U23" i="5"/>
  <c r="Y24" i="5"/>
  <c r="Z24" i="5"/>
  <c r="AA24" i="5"/>
  <c r="X25" i="5"/>
  <c r="U24" i="5"/>
  <c r="Y25" i="5"/>
  <c r="Z25" i="5"/>
  <c r="U25" i="5"/>
  <c r="AA25" i="5"/>
  <c r="X26" i="5"/>
  <c r="Y26" i="5"/>
  <c r="Z26" i="5"/>
  <c r="U26" i="5"/>
  <c r="AA26" i="5"/>
  <c r="X27" i="5"/>
  <c r="Y27" i="5"/>
  <c r="Z27" i="5"/>
  <c r="AA27" i="5"/>
  <c r="U27" i="5"/>
  <c r="X28" i="5"/>
  <c r="Y28" i="5"/>
  <c r="Z28" i="5"/>
  <c r="U28" i="5"/>
  <c r="E95" i="5"/>
  <c r="H93" i="1" s="1"/>
  <c r="D94" i="5"/>
  <c r="G92" i="1" s="1"/>
  <c r="AA28" i="5"/>
  <c r="D67" i="5"/>
  <c r="C66" i="5"/>
  <c r="G99" i="5" l="1"/>
  <c r="J96" i="1"/>
  <c r="F99" i="5"/>
  <c r="I96" i="1"/>
  <c r="AA18" i="5"/>
  <c r="T29" i="5" s="1"/>
  <c r="U29" i="5" s="1"/>
  <c r="Z29" i="5"/>
  <c r="C67" i="5"/>
  <c r="D68" i="5"/>
  <c r="D95" i="5"/>
  <c r="G93" i="1" s="1"/>
  <c r="E96" i="5"/>
  <c r="H94" i="1" s="1"/>
  <c r="G100" i="5" l="1"/>
  <c r="J97" i="1"/>
  <c r="F100" i="5"/>
  <c r="I97" i="1"/>
  <c r="X19" i="5"/>
  <c r="X30" i="5" s="1"/>
  <c r="AA29" i="5"/>
  <c r="D96" i="5"/>
  <c r="G94" i="1" s="1"/>
  <c r="E97" i="5"/>
  <c r="H95" i="1" s="1"/>
  <c r="C68" i="5"/>
  <c r="D69" i="5"/>
  <c r="F101" i="5" l="1"/>
  <c r="I98" i="1"/>
  <c r="G101" i="5"/>
  <c r="J98" i="1"/>
  <c r="C69" i="5"/>
  <c r="D70" i="5"/>
  <c r="E98" i="5"/>
  <c r="H96" i="1" s="1"/>
  <c r="D97" i="5"/>
  <c r="G95" i="1" s="1"/>
  <c r="G102" i="5" l="1"/>
  <c r="J99" i="1"/>
  <c r="F102" i="5"/>
  <c r="I99" i="1"/>
  <c r="D98" i="5"/>
  <c r="G96" i="1" s="1"/>
  <c r="E99" i="5"/>
  <c r="H97" i="1" s="1"/>
  <c r="C70" i="5"/>
  <c r="D71" i="5"/>
  <c r="C71" i="5" s="1"/>
  <c r="F103" i="5" l="1"/>
  <c r="I100" i="1"/>
  <c r="G103" i="5"/>
  <c r="J100" i="1"/>
  <c r="E100" i="5"/>
  <c r="H98" i="1" s="1"/>
  <c r="D99" i="5"/>
  <c r="G97" i="1" s="1"/>
  <c r="G104" i="5" l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J101" i="1"/>
  <c r="F104" i="5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I101" i="1"/>
  <c r="D100" i="5"/>
  <c r="G98" i="1" s="1"/>
  <c r="E101" i="5"/>
  <c r="H99" i="1" s="1"/>
  <c r="E102" i="5" l="1"/>
  <c r="H100" i="1" s="1"/>
  <c r="D101" i="5"/>
  <c r="G99" i="1" s="1"/>
  <c r="D102" i="5" l="1"/>
  <c r="G100" i="1" s="1"/>
  <c r="E103" i="5"/>
  <c r="D103" i="5" l="1"/>
  <c r="G101" i="1" s="1"/>
  <c r="E104" i="5"/>
  <c r="H101" i="1"/>
  <c r="F70" i="1"/>
  <c r="F71" i="1"/>
  <c r="F72" i="1"/>
  <c r="H72" i="1"/>
  <c r="F73" i="1"/>
  <c r="H65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I42" i="1"/>
  <c r="J4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J2" i="1"/>
  <c r="I2" i="1"/>
  <c r="H2" i="1"/>
  <c r="G2" i="1"/>
  <c r="F2" i="1"/>
  <c r="J43" i="1"/>
  <c r="G69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D104" i="5" l="1"/>
  <c r="E105" i="5"/>
  <c r="G64" i="1"/>
  <c r="H61" i="1"/>
  <c r="H67" i="1"/>
  <c r="G60" i="1"/>
  <c r="H62" i="1"/>
  <c r="H66" i="1"/>
  <c r="H60" i="1"/>
  <c r="H64" i="1"/>
  <c r="H69" i="1"/>
  <c r="G66" i="1"/>
  <c r="H71" i="1"/>
  <c r="G61" i="1"/>
  <c r="G65" i="1"/>
  <c r="G62" i="1"/>
  <c r="G67" i="1"/>
  <c r="H59" i="1"/>
  <c r="H63" i="1"/>
  <c r="H68" i="1"/>
  <c r="H73" i="1"/>
  <c r="H70" i="1"/>
  <c r="G59" i="1"/>
  <c r="G63" i="1"/>
  <c r="G68" i="1"/>
  <c r="H52" i="1"/>
  <c r="G56" i="1"/>
  <c r="H43" i="1"/>
  <c r="I44" i="1"/>
  <c r="I43" i="1"/>
  <c r="G47" i="1"/>
  <c r="G48" i="1"/>
  <c r="H56" i="1"/>
  <c r="G43" i="1"/>
  <c r="H49" i="1"/>
  <c r="G52" i="1"/>
  <c r="G49" i="1"/>
  <c r="H57" i="1"/>
  <c r="H45" i="1"/>
  <c r="H53" i="1"/>
  <c r="G57" i="1"/>
  <c r="H44" i="1"/>
  <c r="G45" i="1"/>
  <c r="G53" i="1"/>
  <c r="H58" i="1"/>
  <c r="G44" i="1"/>
  <c r="H54" i="1"/>
  <c r="G58" i="1"/>
  <c r="H42" i="1"/>
  <c r="H46" i="1"/>
  <c r="H50" i="1"/>
  <c r="G54" i="1"/>
  <c r="G42" i="1"/>
  <c r="G46" i="1"/>
  <c r="G50" i="1"/>
  <c r="H55" i="1"/>
  <c r="H51" i="1"/>
  <c r="G55" i="1"/>
  <c r="H47" i="1"/>
  <c r="H48" i="1"/>
  <c r="G51" i="1"/>
  <c r="F42" i="1"/>
  <c r="F43" i="1"/>
  <c r="F45" i="1"/>
  <c r="E106" i="5" l="1"/>
  <c r="D105" i="5"/>
  <c r="J45" i="1"/>
  <c r="F44" i="1"/>
  <c r="J44" i="1"/>
  <c r="J46" i="1"/>
  <c r="I45" i="1"/>
  <c r="E107" i="5" l="1"/>
  <c r="D106" i="5"/>
  <c r="I46" i="1"/>
  <c r="F46" i="1"/>
  <c r="J47" i="1"/>
  <c r="D107" i="5" l="1"/>
  <c r="E108" i="5"/>
  <c r="J48" i="1"/>
  <c r="I47" i="1"/>
  <c r="F47" i="1"/>
  <c r="E109" i="5" l="1"/>
  <c r="D108" i="5"/>
  <c r="I48" i="1"/>
  <c r="F48" i="1"/>
  <c r="J49" i="1"/>
  <c r="E110" i="5" l="1"/>
  <c r="D109" i="5"/>
  <c r="J50" i="1"/>
  <c r="I49" i="1"/>
  <c r="F49" i="1"/>
  <c r="E111" i="5" l="1"/>
  <c r="D110" i="5"/>
  <c r="I50" i="1"/>
  <c r="F50" i="1"/>
  <c r="J51" i="1"/>
  <c r="E112" i="5" l="1"/>
  <c r="D111" i="5"/>
  <c r="J52" i="1"/>
  <c r="I51" i="1"/>
  <c r="F51" i="1"/>
  <c r="E113" i="5" l="1"/>
  <c r="D112" i="5"/>
  <c r="I52" i="1"/>
  <c r="F52" i="1"/>
  <c r="J53" i="1"/>
  <c r="E114" i="5" l="1"/>
  <c r="D113" i="5"/>
  <c r="J54" i="1"/>
  <c r="I53" i="1"/>
  <c r="F53" i="1"/>
  <c r="D114" i="5" l="1"/>
  <c r="E115" i="5"/>
  <c r="I54" i="1"/>
  <c r="F54" i="1"/>
  <c r="J55" i="1"/>
  <c r="E116" i="5" l="1"/>
  <c r="D115" i="5"/>
  <c r="J56" i="1"/>
  <c r="I55" i="1"/>
  <c r="F55" i="1"/>
  <c r="E117" i="5" l="1"/>
  <c r="D116" i="5"/>
  <c r="I56" i="1"/>
  <c r="F56" i="1"/>
  <c r="J57" i="1"/>
  <c r="D117" i="5" l="1"/>
  <c r="E118" i="5"/>
  <c r="J58" i="1"/>
  <c r="I57" i="1"/>
  <c r="F57" i="1"/>
  <c r="E119" i="5" l="1"/>
  <c r="D118" i="5"/>
  <c r="J59" i="1"/>
  <c r="I59" i="1"/>
  <c r="I58" i="1"/>
  <c r="F58" i="1"/>
  <c r="D119" i="5" l="1"/>
  <c r="E120" i="5"/>
  <c r="J60" i="1"/>
  <c r="I60" i="1"/>
  <c r="F59" i="1"/>
  <c r="D120" i="5" l="1"/>
  <c r="E121" i="5"/>
  <c r="J61" i="1"/>
  <c r="I61" i="1"/>
  <c r="F60" i="1"/>
  <c r="E122" i="5" l="1"/>
  <c r="D121" i="5"/>
  <c r="J62" i="1"/>
  <c r="I62" i="1"/>
  <c r="F61" i="1"/>
  <c r="D122" i="5" l="1"/>
  <c r="E123" i="5"/>
  <c r="D123" i="5" s="1"/>
  <c r="J63" i="1"/>
  <c r="I63" i="1"/>
  <c r="F62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J64" i="1" l="1"/>
  <c r="I64" i="1"/>
  <c r="F63" i="1"/>
  <c r="J65" i="1" l="1"/>
  <c r="I65" i="1"/>
  <c r="F64" i="1"/>
  <c r="J66" i="1" l="1"/>
  <c r="I66" i="1"/>
  <c r="F65" i="1"/>
  <c r="J67" i="1" l="1"/>
  <c r="I67" i="1"/>
  <c r="F66" i="1"/>
  <c r="J68" i="1" l="1"/>
  <c r="I68" i="1"/>
  <c r="F67" i="1"/>
  <c r="J69" i="1" l="1"/>
  <c r="I69" i="1"/>
  <c r="F68" i="1"/>
  <c r="J70" i="1" l="1"/>
  <c r="F69" i="1"/>
  <c r="I70" i="1" l="1"/>
  <c r="G70" i="1"/>
  <c r="J71" i="1"/>
  <c r="I71" i="1"/>
  <c r="J72" i="1" l="1"/>
  <c r="I72" i="1"/>
  <c r="G71" i="1"/>
  <c r="J73" i="1" l="1"/>
  <c r="I73" i="1"/>
  <c r="G72" i="1"/>
  <c r="G73" i="1" l="1"/>
</calcChain>
</file>

<file path=xl/sharedStrings.xml><?xml version="1.0" encoding="utf-8"?>
<sst xmlns="http://schemas.openxmlformats.org/spreadsheetml/2006/main" count="168" uniqueCount="87">
  <si>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</si>
  <si>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</si>
  <si>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</si>
  <si>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</si>
  <si>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</si>
  <si>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</si>
  <si>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</si>
  <si>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</si>
  <si>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</si>
  <si>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</si>
  <si>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</si>
  <si>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</si>
  <si>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</si>
  <si>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</si>
  <si>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</si>
  <si>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</si>
  <si>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</si>
  <si>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</si>
  <si>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</si>
  <si>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</si>
  <si>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</si>
  <si>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</si>
  <si>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</si>
  <si>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</si>
  <si>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</si>
  <si>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</si>
  <si>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</si>
  <si>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</si>
  <si>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</si>
  <si>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</si>
  <si>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</si>
  <si>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</si>
  <si>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</si>
  <si>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</si>
  <si>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</si>
  <si>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</si>
  <si>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</si>
  <si>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</si>
  <si>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</si>
  <si>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</si>
  <si>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</si>
  <si>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</si>
  <si>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</si>
  <si>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</si>
  <si>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</si>
  <si>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</si>
  <si>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</si>
  <si>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</si>
  <si>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</si>
  <si>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</si>
  <si>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</si>
  <si>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</si>
  <si>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</si>
  <si>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</si>
  <si>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</si>
  <si>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</si>
  <si>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</si>
  <si>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</si>
  <si>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</si>
  <si>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</si>
  <si>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</si>
  <si>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</si>
  <si>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</si>
  <si>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</si>
  <si>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</si>
  <si>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</si>
  <si>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</si>
  <si>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</si>
  <si>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</si>
  <si>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</si>
  <si>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</si>
  <si>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</si>
  <si>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</si>
  <si>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*합계가 안맞으면 빨간색으로 칠해짐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</si>
  <si>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</si>
  <si>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</si>
  <si>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</si>
  <si>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</si>
  <si>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</si>
  <si>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GachaLv6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</si>
  <si>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</si>
  <si>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</si>
  <si>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</si>
  <si>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GachaLv7</t>
  </si>
  <si>
    <t>신물</t>
    <phoneticPr fontId="1" type="noConversion"/>
  </si>
  <si>
    <t>영물</t>
    <phoneticPr fontId="1" type="noConversion"/>
  </si>
  <si>
    <t>GachaLv7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</si>
</sst>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57"/>
  <sheetViews>
    <sheetView tabSelected="1" workbookViewId="0">
      <pane ySplit="1" topLeftCell="A134" activePane="bottomLeft" state="frozen"/>
      <selection pane="bottomLeft" activeCell="A155" sqref="A155"/>
    </sheetView>
  </sheetViews>
  <sheetFormatPr defaultRowHeight="16.5" x14ac:dyDescent="0.3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2" width="9.625" style="7" customWidth="1"/>
    <col min="13" max="13" width="11.875" style="7" bestFit="1" customWidth="1"/>
    <col min="14" max="14" width="20.375" customWidth="1"/>
    <col min="15" max="15" width="14" customWidth="1"/>
  </cols>
  <sheetData>
    <row r="1" spans="1:15" x14ac:dyDescent="0.3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79</v>
      </c>
      <c r="L1" s="7" t="s">
        <v>83</v>
      </c>
      <c r="M1" t="s">
        <v>40</v>
      </c>
      <c r="N1" s="7" t="s">
        <v>2</v>
      </c>
      <c r="O1" s="8" t="s">
        <v>39</v>
      </c>
    </row>
    <row r="2" spans="1:15" x14ac:dyDescent="0.3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VLOOKUP(A2,Balance1!$B:$K,2,FALSE)</f>
        <v>0.999</v>
      </c>
      <c r="G2" s="10">
        <f>VLOOKUP(A2,Balance1!$B:$K,3,FALSE)</f>
        <v>1E-3</v>
      </c>
      <c r="H2" s="10">
        <f>VLOOKUP(A2,Balance1!$B:$K,4,FALSE)</f>
        <v>0</v>
      </c>
      <c r="I2" s="10">
        <f>VLOOKUP(A2,Balance1!$B:$K,5,FALSE)</f>
        <v>0</v>
      </c>
      <c r="J2" s="10">
        <f>VLOOKUP(A2,Balance1!$B:$K,6,FALSE)</f>
        <v>0</v>
      </c>
      <c r="K2" s="10">
        <v>0</v>
      </c>
      <c r="L2" s="10">
        <v>0</v>
      </c>
      <c r="M2" s="9">
        <f>VLOOKUP(A2,Balance1!$B:$K,9,FALSE)</f>
        <v>10</v>
      </c>
      <c r="N2" s="1">
        <f>VLOOKUP(A2,Balance1!$B:$K,10,FALSE)</f>
        <v>9028</v>
      </c>
      <c r="O2" s="1">
        <f>VLOOKUP(A2,Balance1!$B:$L,11,FALSE)</f>
        <v>1</v>
      </c>
    </row>
    <row r="3" spans="1:15" x14ac:dyDescent="0.3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VLOOKUP(A3,Balance1!$B:$K,2,FALSE)</f>
        <v>0.998</v>
      </c>
      <c r="G3" s="10">
        <f>VLOOKUP(A3,Balance1!$B:$K,3,FALSE)</f>
        <v>2E-3</v>
      </c>
      <c r="H3" s="10">
        <f>VLOOKUP(A3,Balance1!$B:$K,4,FALSE)</f>
        <v>0</v>
      </c>
      <c r="I3" s="10">
        <f>VLOOKUP(A3,Balance1!$B:$K,5,FALSE)</f>
        <v>0</v>
      </c>
      <c r="J3" s="10">
        <f>VLOOKUP(A3,Balance1!$B:$K,6,FALSE)</f>
        <v>0</v>
      </c>
      <c r="K3" s="10">
        <v>0</v>
      </c>
      <c r="L3" s="10">
        <v>0</v>
      </c>
      <c r="M3" s="9">
        <f>VLOOKUP(A3,Balance1!$B:$K,9,FALSE)</f>
        <v>10</v>
      </c>
      <c r="N3" s="1">
        <f>VLOOKUP(A3,Balance1!$B:$K,10,FALSE)</f>
        <v>9028</v>
      </c>
      <c r="O3" s="1">
        <f>VLOOKUP(A3,Balance1!$B:$L,11,FALSE)</f>
        <v>1</v>
      </c>
    </row>
    <row r="4" spans="1:15" x14ac:dyDescent="0.3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VLOOKUP(A4,Balance1!$B:$K,2,FALSE)</f>
        <v>0.997</v>
      </c>
      <c r="G4" s="10">
        <f>VLOOKUP(A4,Balance1!$B:$K,3,FALSE)</f>
        <v>3.0000000000000001E-3</v>
      </c>
      <c r="H4" s="10">
        <f>VLOOKUP(A4,Balance1!$B:$K,4,FALSE)</f>
        <v>0</v>
      </c>
      <c r="I4" s="10">
        <f>VLOOKUP(A4,Balance1!$B:$K,5,FALSE)</f>
        <v>0</v>
      </c>
      <c r="J4" s="10">
        <f>VLOOKUP(A4,Balance1!$B:$K,6,FALSE)</f>
        <v>0</v>
      </c>
      <c r="K4" s="10">
        <v>0</v>
      </c>
      <c r="L4" s="10">
        <v>0</v>
      </c>
      <c r="M4" s="9">
        <f>VLOOKUP(A4,Balance1!$B:$K,9,FALSE)</f>
        <v>10</v>
      </c>
      <c r="N4" s="1">
        <f>VLOOKUP(A4,Balance1!$B:$K,10,FALSE)</f>
        <v>9028</v>
      </c>
      <c r="O4" s="1">
        <f>VLOOKUP(A4,Balance1!$B:$L,11,FALSE)</f>
        <v>1</v>
      </c>
    </row>
    <row r="5" spans="1:15" x14ac:dyDescent="0.3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VLOOKUP(A5,Balance1!$B:$K,2,FALSE)</f>
        <v>0.996</v>
      </c>
      <c r="G5" s="10">
        <f>VLOOKUP(A5,Balance1!$B:$K,3,FALSE)</f>
        <v>4.0000000000000001E-3</v>
      </c>
      <c r="H5" s="10">
        <f>VLOOKUP(A5,Balance1!$B:$K,4,FALSE)</f>
        <v>0</v>
      </c>
      <c r="I5" s="10">
        <f>VLOOKUP(A5,Balance1!$B:$K,5,FALSE)</f>
        <v>0</v>
      </c>
      <c r="J5" s="10">
        <f>VLOOKUP(A5,Balance1!$B:$K,6,FALSE)</f>
        <v>0</v>
      </c>
      <c r="K5" s="10">
        <v>0</v>
      </c>
      <c r="L5" s="10">
        <v>0</v>
      </c>
      <c r="M5" s="9">
        <f>VLOOKUP(A5,Balance1!$B:$K,9,FALSE)</f>
        <v>10</v>
      </c>
      <c r="N5" s="1">
        <f>VLOOKUP(A5,Balance1!$B:$K,10,FALSE)</f>
        <v>9028</v>
      </c>
      <c r="O5" s="1">
        <f>VLOOKUP(A5,Balance1!$B:$L,11,FALSE)</f>
        <v>1</v>
      </c>
    </row>
    <row r="6" spans="1:15" x14ac:dyDescent="0.3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VLOOKUP(A6,Balance1!$B:$K,2,FALSE)</f>
        <v>0.995</v>
      </c>
      <c r="G6" s="10">
        <f>VLOOKUP(A6,Balance1!$B:$K,3,FALSE)</f>
        <v>5.0000000000000001E-3</v>
      </c>
      <c r="H6" s="10">
        <f>VLOOKUP(A6,Balance1!$B:$K,4,FALSE)</f>
        <v>0</v>
      </c>
      <c r="I6" s="10">
        <f>VLOOKUP(A6,Balance1!$B:$K,5,FALSE)</f>
        <v>0</v>
      </c>
      <c r="J6" s="10">
        <f>VLOOKUP(A6,Balance1!$B:$K,6,FALSE)</f>
        <v>0</v>
      </c>
      <c r="K6" s="10">
        <v>0</v>
      </c>
      <c r="L6" s="10">
        <v>0</v>
      </c>
      <c r="M6" s="9">
        <f>VLOOKUP(A6,Balance1!$B:$K,9,FALSE)</f>
        <v>10</v>
      </c>
      <c r="N6" s="1">
        <f>VLOOKUP(A6,Balance1!$B:$K,10,FALSE)</f>
        <v>9028</v>
      </c>
      <c r="O6" s="1">
        <f>VLOOKUP(A6,Balance1!$B:$L,11,FALSE)</f>
        <v>1</v>
      </c>
    </row>
    <row r="7" spans="1:15" ht="18.75" customHeight="1" x14ac:dyDescent="0.3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VLOOKUP(A7,Balance1!$B:$K,2,FALSE)</f>
        <v>0.99399999999999999</v>
      </c>
      <c r="G7" s="10">
        <f>VLOOKUP(A7,Balance1!$B:$K,3,FALSE)</f>
        <v>6.0000000000000001E-3</v>
      </c>
      <c r="H7" s="10">
        <f>VLOOKUP(A7,Balance1!$B:$K,4,FALSE)</f>
        <v>0</v>
      </c>
      <c r="I7" s="10">
        <f>VLOOKUP(A7,Balance1!$B:$K,5,FALSE)</f>
        <v>0</v>
      </c>
      <c r="J7" s="10">
        <f>VLOOKUP(A7,Balance1!$B:$K,6,FALSE)</f>
        <v>0</v>
      </c>
      <c r="K7" s="10">
        <v>0</v>
      </c>
      <c r="L7" s="10">
        <v>0</v>
      </c>
      <c r="M7" s="9">
        <f>VLOOKUP(A7,Balance1!$B:$K,9,FALSE)</f>
        <v>10</v>
      </c>
      <c r="N7" s="1">
        <f>VLOOKUP(A7,Balance1!$B:$K,10,FALSE)</f>
        <v>9028</v>
      </c>
      <c r="O7" s="1">
        <f>VLOOKUP(A7,Balance1!$B:$L,11,FALSE)</f>
        <v>1</v>
      </c>
    </row>
    <row r="8" spans="1:15" x14ac:dyDescent="0.3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VLOOKUP(A8,Balance1!$B:$K,2,FALSE)</f>
        <v>0.99299999999999999</v>
      </c>
      <c r="G8" s="10">
        <f>VLOOKUP(A8,Balance1!$B:$K,3,FALSE)</f>
        <v>7.0000000000000001E-3</v>
      </c>
      <c r="H8" s="10">
        <f>VLOOKUP(A8,Balance1!$B:$K,4,FALSE)</f>
        <v>0</v>
      </c>
      <c r="I8" s="10">
        <f>VLOOKUP(A8,Balance1!$B:$K,5,FALSE)</f>
        <v>0</v>
      </c>
      <c r="J8" s="10">
        <f>VLOOKUP(A8,Balance1!$B:$K,6,FALSE)</f>
        <v>0</v>
      </c>
      <c r="K8" s="10">
        <v>0</v>
      </c>
      <c r="L8" s="10">
        <v>0</v>
      </c>
      <c r="M8" s="9">
        <f>VLOOKUP(A8,Balance1!$B:$K,9,FALSE)</f>
        <v>10</v>
      </c>
      <c r="N8" s="1">
        <f>VLOOKUP(A8,Balance1!$B:$K,10,FALSE)</f>
        <v>9028</v>
      </c>
      <c r="O8" s="1">
        <f>VLOOKUP(A8,Balance1!$B:$L,11,FALSE)</f>
        <v>1</v>
      </c>
    </row>
    <row r="9" spans="1:15" x14ac:dyDescent="0.3">
      <c r="A9">
        <v>7</v>
      </c>
      <c r="B9" s="25" t="s">
        <v>33</v>
      </c>
      <c r="C9" s="1">
        <v>1</v>
      </c>
      <c r="D9" s="26">
        <f t="shared" ref="D9:D74" si="0">D8*10</f>
        <v>9.9999999999999997E+78</v>
      </c>
      <c r="E9">
        <v>3400</v>
      </c>
      <c r="F9" s="10">
        <f>VLOOKUP(A9,Balance1!$B:$K,2,FALSE)</f>
        <v>0.99199999999999999</v>
      </c>
      <c r="G9" s="10">
        <f>VLOOKUP(A9,Balance1!$B:$K,3,FALSE)</f>
        <v>8.0000000000000002E-3</v>
      </c>
      <c r="H9" s="10">
        <f>VLOOKUP(A9,Balance1!$B:$K,4,FALSE)</f>
        <v>0</v>
      </c>
      <c r="I9" s="10">
        <f>VLOOKUP(A9,Balance1!$B:$K,5,FALSE)</f>
        <v>0</v>
      </c>
      <c r="J9" s="10">
        <f>VLOOKUP(A9,Balance1!$B:$K,6,FALSE)</f>
        <v>0</v>
      </c>
      <c r="K9" s="10">
        <v>0</v>
      </c>
      <c r="L9" s="10">
        <v>0</v>
      </c>
      <c r="M9" s="9">
        <f>VLOOKUP(A9,Balance1!$B:$K,9,FALSE)</f>
        <v>10</v>
      </c>
      <c r="N9" s="1">
        <f>VLOOKUP(A9,Balance1!$B:$K,10,FALSE)</f>
        <v>9028</v>
      </c>
      <c r="O9" s="1">
        <f>VLOOKUP(A9,Balance1!$B:$L,11,FALSE)</f>
        <v>1</v>
      </c>
    </row>
    <row r="10" spans="1:15" x14ac:dyDescent="0.3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VLOOKUP(A10,Balance1!$B:$K,2,FALSE)</f>
        <v>0.99099999999999999</v>
      </c>
      <c r="G10" s="10">
        <f>VLOOKUP(A10,Balance1!$B:$K,3,FALSE)</f>
        <v>8.9999999999999993E-3</v>
      </c>
      <c r="H10" s="10">
        <f>VLOOKUP(A10,Balance1!$B:$K,4,FALSE)</f>
        <v>0</v>
      </c>
      <c r="I10" s="10">
        <f>VLOOKUP(A10,Balance1!$B:$K,5,FALSE)</f>
        <v>0</v>
      </c>
      <c r="J10" s="10">
        <f>VLOOKUP(A10,Balance1!$B:$K,6,FALSE)</f>
        <v>0</v>
      </c>
      <c r="K10" s="10">
        <v>0</v>
      </c>
      <c r="L10" s="10">
        <v>0</v>
      </c>
      <c r="M10" s="9">
        <f>VLOOKUP(A10,Balance1!$B:$K,9,FALSE)</f>
        <v>12</v>
      </c>
      <c r="N10" s="1">
        <f>VLOOKUP(A10,Balance1!$B:$K,10,FALSE)</f>
        <v>9028</v>
      </c>
      <c r="O10" s="1">
        <f>VLOOKUP(A10,Balance1!$B:$L,11,FALSE)</f>
        <v>1</v>
      </c>
    </row>
    <row r="11" spans="1:15" x14ac:dyDescent="0.3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VLOOKUP(A11,Balance1!$B:$K,2,FALSE)</f>
        <v>0.9899</v>
      </c>
      <c r="G11" s="10">
        <f>VLOOKUP(A11,Balance1!$B:$K,3,FALSE)</f>
        <v>0.01</v>
      </c>
      <c r="H11" s="10">
        <f>VLOOKUP(A11,Balance1!$B:$K,4,FALSE)</f>
        <v>1E-4</v>
      </c>
      <c r="I11" s="10">
        <f>VLOOKUP(A11,Balance1!$B:$K,5,FALSE)</f>
        <v>0</v>
      </c>
      <c r="J11" s="10">
        <f>VLOOKUP(A11,Balance1!$B:$K,6,FALSE)</f>
        <v>0</v>
      </c>
      <c r="K11" s="10">
        <v>0</v>
      </c>
      <c r="L11" s="10">
        <v>0</v>
      </c>
      <c r="M11" s="9">
        <f>VLOOKUP(A11,Balance1!$B:$K,9,FALSE)</f>
        <v>12</v>
      </c>
      <c r="N11" s="1">
        <f>VLOOKUP(A11,Balance1!$B:$K,10,FALSE)</f>
        <v>9028</v>
      </c>
      <c r="O11" s="1">
        <f>VLOOKUP(A11,Balance1!$B:$L,11,FALSE)</f>
        <v>1</v>
      </c>
    </row>
    <row r="12" spans="1:15" x14ac:dyDescent="0.3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VLOOKUP(A12,Balance1!$B:$K,2,FALSE)</f>
        <v>0.98487999999999998</v>
      </c>
      <c r="G12" s="10">
        <f>VLOOKUP(A12,Balance1!$B:$K,3,FALSE)</f>
        <v>1.4999999999999999E-2</v>
      </c>
      <c r="H12" s="10">
        <f>VLOOKUP(A12,Balance1!$B:$K,4,FALSE)</f>
        <v>1.2E-4</v>
      </c>
      <c r="I12" s="10">
        <f>VLOOKUP(A12,Balance1!$B:$K,5,FALSE)</f>
        <v>0</v>
      </c>
      <c r="J12" s="10">
        <f>VLOOKUP(A12,Balance1!$B:$K,6,FALSE)</f>
        <v>0</v>
      </c>
      <c r="K12" s="10">
        <v>0</v>
      </c>
      <c r="L12" s="10">
        <v>0</v>
      </c>
      <c r="M12" s="9">
        <f>VLOOKUP(A12,Balance1!$B:$K,9,FALSE)</f>
        <v>12</v>
      </c>
      <c r="N12" s="1">
        <f>VLOOKUP(A12,Balance1!$B:$K,10,FALSE)</f>
        <v>9028</v>
      </c>
      <c r="O12" s="1">
        <f>VLOOKUP(A12,Balance1!$B:$L,11,FALSE)</f>
        <v>1</v>
      </c>
    </row>
    <row r="13" spans="1:15" x14ac:dyDescent="0.3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VLOOKUP(A13,Balance1!$B:$K,2,FALSE)</f>
        <v>0.97985999999999995</v>
      </c>
      <c r="G13" s="10">
        <f>VLOOKUP(A13,Balance1!$B:$K,3,FALSE)</f>
        <v>0.02</v>
      </c>
      <c r="H13" s="10">
        <f>VLOOKUP(A13,Balance1!$B:$K,4,FALSE)</f>
        <v>1.3999999999999999E-4</v>
      </c>
      <c r="I13" s="10">
        <f>VLOOKUP(A13,Balance1!$B:$K,5,FALSE)</f>
        <v>0</v>
      </c>
      <c r="J13" s="10">
        <f>VLOOKUP(A13,Balance1!$B:$K,6,FALSE)</f>
        <v>0</v>
      </c>
      <c r="K13" s="10">
        <v>0</v>
      </c>
      <c r="L13" s="10">
        <v>0</v>
      </c>
      <c r="M13" s="9">
        <f>VLOOKUP(A13,Balance1!$B:$K,9,FALSE)</f>
        <v>12</v>
      </c>
      <c r="N13" s="1">
        <f>VLOOKUP(A13,Balance1!$B:$K,10,FALSE)</f>
        <v>9028</v>
      </c>
      <c r="O13" s="1">
        <f>VLOOKUP(A13,Balance1!$B:$L,11,FALSE)</f>
        <v>1</v>
      </c>
    </row>
    <row r="14" spans="1:15" x14ac:dyDescent="0.3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VLOOKUP(A14,Balance1!$B:$K,2,FALSE)</f>
        <v>0.96984000000000004</v>
      </c>
      <c r="G14" s="10">
        <f>VLOOKUP(A14,Balance1!$B:$K,3,FALSE)</f>
        <v>0.03</v>
      </c>
      <c r="H14" s="10">
        <f>VLOOKUP(A14,Balance1!$B:$K,4,FALSE)</f>
        <v>1.6000000000000001E-4</v>
      </c>
      <c r="I14" s="10">
        <f>VLOOKUP(A14,Balance1!$B:$K,5,FALSE)</f>
        <v>0</v>
      </c>
      <c r="J14" s="10">
        <f>VLOOKUP(A14,Balance1!$B:$K,6,FALSE)</f>
        <v>0</v>
      </c>
      <c r="K14" s="10">
        <v>0</v>
      </c>
      <c r="L14" s="10">
        <v>0</v>
      </c>
      <c r="M14" s="9">
        <f>VLOOKUP(A14,Balance1!$B:$K,9,FALSE)</f>
        <v>12</v>
      </c>
      <c r="N14" s="1">
        <f>VLOOKUP(A14,Balance1!$B:$K,10,FALSE)</f>
        <v>9028</v>
      </c>
      <c r="O14" s="1">
        <f>VLOOKUP(A14,Balance1!$B:$L,11,FALSE)</f>
        <v>1</v>
      </c>
    </row>
    <row r="15" spans="1:15" x14ac:dyDescent="0.3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VLOOKUP(A15,Balance1!$B:$K,2,FALSE)</f>
        <v>0.95982000000000001</v>
      </c>
      <c r="G15" s="10">
        <f>VLOOKUP(A15,Balance1!$B:$K,3,FALSE)</f>
        <v>0.04</v>
      </c>
      <c r="H15" s="10">
        <f>VLOOKUP(A15,Balance1!$B:$K,4,FALSE)</f>
        <v>1.8000000000000001E-4</v>
      </c>
      <c r="I15" s="10">
        <f>VLOOKUP(A15,Balance1!$B:$K,5,FALSE)</f>
        <v>0</v>
      </c>
      <c r="J15" s="10">
        <f>VLOOKUP(A15,Balance1!$B:$K,6,FALSE)</f>
        <v>0</v>
      </c>
      <c r="K15" s="10">
        <v>0</v>
      </c>
      <c r="L15" s="10">
        <v>0</v>
      </c>
      <c r="M15" s="9">
        <f>VLOOKUP(A15,Balance1!$B:$K,9,FALSE)</f>
        <v>12</v>
      </c>
      <c r="N15" s="1">
        <f>VLOOKUP(A15,Balance1!$B:$K,10,FALSE)</f>
        <v>9028</v>
      </c>
      <c r="O15" s="1">
        <f>VLOOKUP(A15,Balance1!$B:$L,11,FALSE)</f>
        <v>1</v>
      </c>
    </row>
    <row r="16" spans="1:15" x14ac:dyDescent="0.3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VLOOKUP(A16,Balance1!$B:$K,2,FALSE)</f>
        <v>0.94979999999999998</v>
      </c>
      <c r="G16" s="10">
        <f>VLOOKUP(A16,Balance1!$B:$K,3,FALSE)</f>
        <v>0.05</v>
      </c>
      <c r="H16" s="10">
        <f>VLOOKUP(A16,Balance1!$B:$K,4,FALSE)</f>
        <v>2.0000000000000001E-4</v>
      </c>
      <c r="I16" s="10">
        <f>VLOOKUP(A16,Balance1!$B:$K,5,FALSE)</f>
        <v>0</v>
      </c>
      <c r="J16" s="10">
        <f>VLOOKUP(A16,Balance1!$B:$K,6,FALSE)</f>
        <v>0</v>
      </c>
      <c r="K16" s="10">
        <v>0</v>
      </c>
      <c r="L16" s="10">
        <v>0</v>
      </c>
      <c r="M16" s="9">
        <f>VLOOKUP(A16,Balance1!$B:$K,9,FALSE)</f>
        <v>12</v>
      </c>
      <c r="N16" s="1">
        <f>VLOOKUP(A16,Balance1!$B:$K,10,FALSE)</f>
        <v>9028</v>
      </c>
      <c r="O16" s="1">
        <f>VLOOKUP(A16,Balance1!$B:$L,11,FALSE)</f>
        <v>1</v>
      </c>
    </row>
    <row r="17" spans="1:15" x14ac:dyDescent="0.3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VLOOKUP(A17,Balance1!$B:$K,2,FALSE)</f>
        <v>0.93974999999999997</v>
      </c>
      <c r="G17" s="10">
        <f>VLOOKUP(A17,Balance1!$B:$K,3,FALSE)</f>
        <v>0.06</v>
      </c>
      <c r="H17" s="10">
        <f>VLOOKUP(A17,Balance1!$B:$K,4,FALSE)</f>
        <v>2.5000000000000001E-4</v>
      </c>
      <c r="I17" s="10">
        <f>VLOOKUP(A17,Balance1!$B:$K,5,FALSE)</f>
        <v>0</v>
      </c>
      <c r="J17" s="10">
        <f>VLOOKUP(A17,Balance1!$B:$K,6,FALSE)</f>
        <v>0</v>
      </c>
      <c r="K17" s="10">
        <v>0</v>
      </c>
      <c r="L17" s="10">
        <v>0</v>
      </c>
      <c r="M17" s="9">
        <f>VLOOKUP(A17,Balance1!$B:$K,9,FALSE)</f>
        <v>12</v>
      </c>
      <c r="N17" s="1">
        <f>VLOOKUP(A17,Balance1!$B:$K,10,FALSE)</f>
        <v>9028</v>
      </c>
      <c r="O17" s="1">
        <f>VLOOKUP(A17,Balance1!$B:$L,11,FALSE)</f>
        <v>1</v>
      </c>
    </row>
    <row r="18" spans="1:15" x14ac:dyDescent="0.3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VLOOKUP(A18,Balance1!$B:$K,2,FALSE)</f>
        <v>0.92969999999999997</v>
      </c>
      <c r="G18" s="10">
        <f>VLOOKUP(A18,Balance1!$B:$K,3,FALSE)</f>
        <v>7.0000000000000007E-2</v>
      </c>
      <c r="H18" s="10">
        <f>VLOOKUP(A18,Balance1!$B:$K,4,FALSE)</f>
        <v>2.9999999999999997E-4</v>
      </c>
      <c r="I18" s="10">
        <f>VLOOKUP(A18,Balance1!$B:$K,5,FALSE)</f>
        <v>0</v>
      </c>
      <c r="J18" s="10">
        <f>VLOOKUP(A18,Balance1!$B:$K,6,FALSE)</f>
        <v>0</v>
      </c>
      <c r="K18" s="10">
        <v>0</v>
      </c>
      <c r="L18" s="10">
        <v>0</v>
      </c>
      <c r="M18" s="9">
        <f>VLOOKUP(A18,Balance1!$B:$K,9,FALSE)</f>
        <v>14</v>
      </c>
      <c r="N18" s="1">
        <f>VLOOKUP(A18,Balance1!$B:$K,10,FALSE)</f>
        <v>9028</v>
      </c>
      <c r="O18" s="1">
        <f>VLOOKUP(A18,Balance1!$B:$L,11,FALSE)</f>
        <v>1</v>
      </c>
    </row>
    <row r="19" spans="1:15" x14ac:dyDescent="0.3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VLOOKUP(A19,Balance1!$B:$K,2,FALSE)</f>
        <v>0.91964999999999997</v>
      </c>
      <c r="G19" s="10">
        <f>VLOOKUP(A19,Balance1!$B:$K,3,FALSE)</f>
        <v>0.08</v>
      </c>
      <c r="H19" s="10">
        <f>VLOOKUP(A19,Balance1!$B:$K,4,FALSE)</f>
        <v>3.5E-4</v>
      </c>
      <c r="I19" s="10">
        <f>VLOOKUP(A19,Balance1!$B:$K,5,FALSE)</f>
        <v>0</v>
      </c>
      <c r="J19" s="10">
        <f>VLOOKUP(A19,Balance1!$B:$K,6,FALSE)</f>
        <v>0</v>
      </c>
      <c r="K19" s="10">
        <v>0</v>
      </c>
      <c r="L19" s="10">
        <v>0</v>
      </c>
      <c r="M19" s="9">
        <f>VLOOKUP(A19,Balance1!$B:$K,9,FALSE)</f>
        <v>14</v>
      </c>
      <c r="N19" s="1">
        <f>VLOOKUP(A19,Balance1!$B:$K,10,FALSE)</f>
        <v>9028</v>
      </c>
      <c r="O19" s="1">
        <f>VLOOKUP(A19,Balance1!$B:$L,11,FALSE)</f>
        <v>1</v>
      </c>
    </row>
    <row r="20" spans="1:15" x14ac:dyDescent="0.3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VLOOKUP(A20,Balance1!$B:$K,2,FALSE)</f>
        <v>0.90959999999999996</v>
      </c>
      <c r="G20" s="10">
        <f>VLOOKUP(A20,Balance1!$B:$K,3,FALSE)</f>
        <v>0.09</v>
      </c>
      <c r="H20" s="10">
        <f>VLOOKUP(A20,Balance1!$B:$K,4,FALSE)</f>
        <v>4.0000000000000002E-4</v>
      </c>
      <c r="I20" s="10">
        <f>VLOOKUP(A20,Balance1!$B:$K,5,FALSE)</f>
        <v>0</v>
      </c>
      <c r="J20" s="10">
        <f>VLOOKUP(A20,Balance1!$B:$K,6,FALSE)</f>
        <v>0</v>
      </c>
      <c r="K20" s="10">
        <v>0</v>
      </c>
      <c r="L20" s="10">
        <v>0</v>
      </c>
      <c r="M20" s="9">
        <f>VLOOKUP(A20,Balance1!$B:$K,9,FALSE)</f>
        <v>14</v>
      </c>
      <c r="N20" s="1">
        <f>VLOOKUP(A20,Balance1!$B:$K,10,FALSE)</f>
        <v>9028</v>
      </c>
      <c r="O20" s="1">
        <f>VLOOKUP(A20,Balance1!$B:$L,11,FALSE)</f>
        <v>1</v>
      </c>
    </row>
    <row r="21" spans="1:15" x14ac:dyDescent="0.3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VLOOKUP(A21,Balance1!$B:$K,2,FALSE)</f>
        <v>0.89949999999999997</v>
      </c>
      <c r="G21" s="10">
        <f>VLOOKUP(A21,Balance1!$B:$K,3,FALSE)</f>
        <v>0.1</v>
      </c>
      <c r="H21" s="10">
        <f>VLOOKUP(A21,Balance1!$B:$K,4,FALSE)</f>
        <v>5.0000000000000001E-4</v>
      </c>
      <c r="I21" s="10">
        <f>VLOOKUP(A21,Balance1!$B:$K,5,FALSE)</f>
        <v>0</v>
      </c>
      <c r="J21" s="10">
        <f>VLOOKUP(A21,Balance1!$B:$K,6,FALSE)</f>
        <v>0</v>
      </c>
      <c r="K21" s="10">
        <v>0</v>
      </c>
      <c r="L21" s="10">
        <v>0</v>
      </c>
      <c r="M21" s="9">
        <f>VLOOKUP(A21,Balance1!$B:$K,9,FALSE)</f>
        <v>14</v>
      </c>
      <c r="N21" s="1">
        <f>VLOOKUP(A21,Balance1!$B:$K,10,FALSE)</f>
        <v>9028</v>
      </c>
      <c r="O21" s="1">
        <f>VLOOKUP(A21,Balance1!$B:$L,11,FALSE)</f>
        <v>1</v>
      </c>
    </row>
    <row r="22" spans="1:15" x14ac:dyDescent="0.3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VLOOKUP(A22,Balance1!$B:$K,2,FALSE)</f>
        <v>0.86944500000000002</v>
      </c>
      <c r="G22" s="10">
        <f>VLOOKUP(A22,Balance1!$B:$K,3,FALSE)</f>
        <v>0.13</v>
      </c>
      <c r="H22" s="10">
        <f>VLOOKUP(A22,Balance1!$B:$K,4,FALSE)</f>
        <v>5.5000000000000003E-4</v>
      </c>
      <c r="I22" s="10">
        <f>VLOOKUP(A22,Balance1!$B:$K,5,FALSE)</f>
        <v>5.0000000000000004E-6</v>
      </c>
      <c r="J22" s="10">
        <f>VLOOKUP(A22,Balance1!$B:$K,6,FALSE)</f>
        <v>0</v>
      </c>
      <c r="K22" s="10">
        <v>0</v>
      </c>
      <c r="L22" s="10">
        <v>0</v>
      </c>
      <c r="M22" s="9">
        <f>VLOOKUP(A22,Balance1!$B:$K,9,FALSE)</f>
        <v>14</v>
      </c>
      <c r="N22" s="1">
        <f>VLOOKUP(A22,Balance1!$B:$K,10,FALSE)</f>
        <v>9028</v>
      </c>
      <c r="O22" s="1">
        <f>VLOOKUP(A22,Balance1!$B:$L,11,FALSE)</f>
        <v>1</v>
      </c>
    </row>
    <row r="23" spans="1:15" x14ac:dyDescent="0.3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VLOOKUP(A23,Balance1!$B:$K,2,FALSE)</f>
        <v>0.83938999999999997</v>
      </c>
      <c r="G23" s="10">
        <f>VLOOKUP(A23,Balance1!$B:$K,3,FALSE)</f>
        <v>0.16</v>
      </c>
      <c r="H23" s="10">
        <f>VLOOKUP(A23,Balance1!$B:$K,4,FALSE)</f>
        <v>5.9999999999999995E-4</v>
      </c>
      <c r="I23" s="10">
        <f>VLOOKUP(A23,Balance1!$B:$K,5,FALSE)</f>
        <v>1.0000000000000001E-5</v>
      </c>
      <c r="J23" s="10">
        <f>VLOOKUP(A23,Balance1!$B:$K,6,FALSE)</f>
        <v>0</v>
      </c>
      <c r="K23" s="10">
        <v>0</v>
      </c>
      <c r="L23" s="10">
        <v>0</v>
      </c>
      <c r="M23" s="9">
        <f>VLOOKUP(A23,Balance1!$B:$K,9,FALSE)</f>
        <v>14</v>
      </c>
      <c r="N23" s="1">
        <f>VLOOKUP(A23,Balance1!$B:$K,10,FALSE)</f>
        <v>9028</v>
      </c>
      <c r="O23" s="1">
        <f>VLOOKUP(A23,Balance1!$B:$L,11,FALSE)</f>
        <v>1</v>
      </c>
    </row>
    <row r="24" spans="1:15" x14ac:dyDescent="0.3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VLOOKUP(A24,Balance1!$B:$K,2,FALSE)</f>
        <v>0.80932999999999999</v>
      </c>
      <c r="G24" s="10">
        <f>VLOOKUP(A24,Balance1!$B:$K,3,FALSE)</f>
        <v>0.19</v>
      </c>
      <c r="H24" s="10">
        <f>VLOOKUP(A24,Balance1!$B:$K,4,FALSE)</f>
        <v>6.4999999999999997E-4</v>
      </c>
      <c r="I24" s="10">
        <f>VLOOKUP(A24,Balance1!$B:$K,5,FALSE)</f>
        <v>2.0000000000000002E-5</v>
      </c>
      <c r="J24" s="10">
        <f>VLOOKUP(A24,Balance1!$B:$K,6,FALSE)</f>
        <v>0</v>
      </c>
      <c r="K24" s="10">
        <v>0</v>
      </c>
      <c r="L24" s="10">
        <v>0</v>
      </c>
      <c r="M24" s="9">
        <f>VLOOKUP(A24,Balance1!$B:$K,9,FALSE)</f>
        <v>14</v>
      </c>
      <c r="N24" s="1">
        <f>VLOOKUP(A24,Balance1!$B:$K,10,FALSE)</f>
        <v>9028</v>
      </c>
      <c r="O24" s="1">
        <f>VLOOKUP(A24,Balance1!$B:$L,11,FALSE)</f>
        <v>1</v>
      </c>
    </row>
    <row r="25" spans="1:15" x14ac:dyDescent="0.3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VLOOKUP(A25,Balance1!$B:$K,2,FALSE)</f>
        <v>0.77927000000000002</v>
      </c>
      <c r="G25" s="10">
        <f>VLOOKUP(A25,Balance1!$B:$K,3,FALSE)</f>
        <v>0.22</v>
      </c>
      <c r="H25" s="10">
        <f>VLOOKUP(A25,Balance1!$B:$K,4,FALSE)</f>
        <v>6.9999999999999999E-4</v>
      </c>
      <c r="I25" s="10">
        <f>VLOOKUP(A25,Balance1!$B:$K,5,FALSE)</f>
        <v>3.0000000000000001E-5</v>
      </c>
      <c r="J25" s="10">
        <f>VLOOKUP(A25,Balance1!$B:$K,6,FALSE)</f>
        <v>0</v>
      </c>
      <c r="K25" s="10">
        <v>0</v>
      </c>
      <c r="L25" s="10">
        <v>0</v>
      </c>
      <c r="M25" s="9">
        <f>VLOOKUP(A25,Balance1!$B:$K,9,FALSE)</f>
        <v>14</v>
      </c>
      <c r="N25" s="1">
        <f>VLOOKUP(A25,Balance1!$B:$K,10,FALSE)</f>
        <v>9028</v>
      </c>
      <c r="O25" s="1">
        <f>VLOOKUP(A25,Balance1!$B:$L,11,FALSE)</f>
        <v>1</v>
      </c>
    </row>
    <row r="26" spans="1:15" x14ac:dyDescent="0.3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VLOOKUP(A26,Balance1!$B:$K,2,FALSE)</f>
        <v>0.74921000000000004</v>
      </c>
      <c r="G26" s="10">
        <f>VLOOKUP(A26,Balance1!$B:$K,3,FALSE)</f>
        <v>0.25</v>
      </c>
      <c r="H26" s="10">
        <f>VLOOKUP(A26,Balance1!$B:$K,4,FALSE)</f>
        <v>7.5000000000000002E-4</v>
      </c>
      <c r="I26" s="10">
        <f>VLOOKUP(A26,Balance1!$B:$K,5,FALSE)</f>
        <v>4.0000000000000003E-5</v>
      </c>
      <c r="J26" s="10">
        <f>VLOOKUP(A26,Balance1!$B:$K,6,FALSE)</f>
        <v>0</v>
      </c>
      <c r="K26" s="10">
        <v>0</v>
      </c>
      <c r="L26" s="10">
        <v>0</v>
      </c>
      <c r="M26" s="9">
        <f>VLOOKUP(A26,Balance1!$B:$K,9,FALSE)</f>
        <v>17</v>
      </c>
      <c r="N26" s="1">
        <f>VLOOKUP(A26,Balance1!$B:$K,10,FALSE)</f>
        <v>9028</v>
      </c>
      <c r="O26" s="1">
        <f>VLOOKUP(A26,Balance1!$B:$L,11,FALSE)</f>
        <v>1</v>
      </c>
    </row>
    <row r="27" spans="1:15" x14ac:dyDescent="0.3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VLOOKUP(A27,Balance1!$B:$K,2,FALSE)</f>
        <v>0.71914999999999996</v>
      </c>
      <c r="G27" s="10">
        <f>VLOOKUP(A27,Balance1!$B:$K,3,FALSE)</f>
        <v>0.28000000000000003</v>
      </c>
      <c r="H27" s="10">
        <f>VLOOKUP(A27,Balance1!$B:$K,4,FALSE)</f>
        <v>8.0000000000000004E-4</v>
      </c>
      <c r="I27" s="10">
        <f>VLOOKUP(A27,Balance1!$B:$K,5,FALSE)</f>
        <v>5.0000000000000002E-5</v>
      </c>
      <c r="J27" s="10">
        <f>VLOOKUP(A27,Balance1!$B:$K,6,FALSE)</f>
        <v>0</v>
      </c>
      <c r="K27" s="10">
        <v>0</v>
      </c>
      <c r="L27" s="10">
        <v>0</v>
      </c>
      <c r="M27" s="9">
        <f>VLOOKUP(A27,Balance1!$B:$K,9,FALSE)</f>
        <v>17</v>
      </c>
      <c r="N27" s="1">
        <f>VLOOKUP(A27,Balance1!$B:$K,10,FALSE)</f>
        <v>9028</v>
      </c>
      <c r="O27" s="1">
        <f>VLOOKUP(A27,Balance1!$B:$L,11,FALSE)</f>
        <v>1</v>
      </c>
    </row>
    <row r="28" spans="1:15" x14ac:dyDescent="0.3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VLOOKUP(A28,Balance1!$B:$K,2,FALSE)</f>
        <v>0.68908999999999998</v>
      </c>
      <c r="G28" s="10">
        <f>VLOOKUP(A28,Balance1!$B:$K,3,FALSE)</f>
        <v>0.31</v>
      </c>
      <c r="H28" s="10">
        <f>VLOOKUP(A28,Balance1!$B:$K,4,FALSE)</f>
        <v>8.4999999999999898E-4</v>
      </c>
      <c r="I28" s="10">
        <f>VLOOKUP(A28,Balance1!$B:$K,5,FALSE)</f>
        <v>6.0000000000000002E-5</v>
      </c>
      <c r="J28" s="10">
        <f>VLOOKUP(A28,Balance1!$B:$K,6,FALSE)</f>
        <v>0</v>
      </c>
      <c r="K28" s="10">
        <v>0</v>
      </c>
      <c r="L28" s="10">
        <v>0</v>
      </c>
      <c r="M28" s="9">
        <f>VLOOKUP(A28,Balance1!$B:$K,9,FALSE)</f>
        <v>17</v>
      </c>
      <c r="N28" s="1">
        <f>VLOOKUP(A28,Balance1!$B:$K,10,FALSE)</f>
        <v>9028</v>
      </c>
      <c r="O28" s="1">
        <f>VLOOKUP(A28,Balance1!$B:$L,11,FALSE)</f>
        <v>1</v>
      </c>
    </row>
    <row r="29" spans="1:15" x14ac:dyDescent="0.3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VLOOKUP(A29,Balance1!$B:$K,2,FALSE)</f>
        <v>0.65903</v>
      </c>
      <c r="G29" s="10">
        <f>VLOOKUP(A29,Balance1!$B:$K,3,FALSE)</f>
        <v>0.34</v>
      </c>
      <c r="H29" s="10">
        <f>VLOOKUP(A29,Balance1!$B:$K,4,FALSE)</f>
        <v>8.99999999999999E-4</v>
      </c>
      <c r="I29" s="10">
        <f>VLOOKUP(A29,Balance1!$B:$K,5,FALSE)</f>
        <v>6.9999999999999994E-5</v>
      </c>
      <c r="J29" s="10">
        <f>VLOOKUP(A29,Balance1!$B:$K,6,FALSE)</f>
        <v>0</v>
      </c>
      <c r="K29" s="10">
        <v>0</v>
      </c>
      <c r="L29" s="10">
        <v>0</v>
      </c>
      <c r="M29" s="9">
        <f>VLOOKUP(A29,Balance1!$B:$K,9,FALSE)</f>
        <v>17</v>
      </c>
      <c r="N29" s="1">
        <f>VLOOKUP(A29,Balance1!$B:$K,10,FALSE)</f>
        <v>9028</v>
      </c>
      <c r="O29" s="1">
        <f>VLOOKUP(A29,Balance1!$B:$L,11,FALSE)</f>
        <v>1</v>
      </c>
    </row>
    <row r="30" spans="1:15" x14ac:dyDescent="0.3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VLOOKUP(A30,Balance1!$B:$K,2,FALSE)</f>
        <v>0.62897000000000003</v>
      </c>
      <c r="G30" s="10">
        <f>VLOOKUP(A30,Balance1!$B:$K,3,FALSE)</f>
        <v>0.37</v>
      </c>
      <c r="H30" s="10">
        <f>VLOOKUP(A30,Balance1!$B:$K,4,FALSE)</f>
        <v>9.4999999999999902E-4</v>
      </c>
      <c r="I30" s="10">
        <f>VLOOKUP(A30,Balance1!$B:$K,5,FALSE)</f>
        <v>8.0000000000000007E-5</v>
      </c>
      <c r="J30" s="10">
        <f>VLOOKUP(A30,Balance1!$B:$K,6,FALSE)</f>
        <v>0</v>
      </c>
      <c r="K30" s="10">
        <v>0</v>
      </c>
      <c r="L30" s="10">
        <v>0</v>
      </c>
      <c r="M30" s="9">
        <f>VLOOKUP(A30,Balance1!$B:$K,9,FALSE)</f>
        <v>17</v>
      </c>
      <c r="N30" s="1">
        <f>VLOOKUP(A30,Balance1!$B:$K,10,FALSE)</f>
        <v>9028</v>
      </c>
      <c r="O30" s="1">
        <f>VLOOKUP(A30,Balance1!$B:$L,11,FALSE)</f>
        <v>1</v>
      </c>
    </row>
    <row r="31" spans="1:15" x14ac:dyDescent="0.3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VLOOKUP(A31,Balance1!$B:$K,2,FALSE)</f>
        <v>0.58989999999999998</v>
      </c>
      <c r="G31" s="10">
        <f>VLOOKUP(A31,Balance1!$B:$K,3,FALSE)</f>
        <v>0.4</v>
      </c>
      <c r="H31" s="10">
        <f>VLOOKUP(A31,Balance1!$B:$K,4,FALSE)</f>
        <v>0.01</v>
      </c>
      <c r="I31" s="10">
        <f>VLOOKUP(A31,Balance1!$B:$K,5,FALSE)</f>
        <v>1E-4</v>
      </c>
      <c r="J31" s="10">
        <f>VLOOKUP(A31,Balance1!$B:$K,6,FALSE)</f>
        <v>0</v>
      </c>
      <c r="K31" s="10">
        <v>0</v>
      </c>
      <c r="L31" s="10">
        <v>0</v>
      </c>
      <c r="M31" s="9">
        <f>VLOOKUP(A31,Balance1!$B:$K,9,FALSE)</f>
        <v>17</v>
      </c>
      <c r="N31" s="1">
        <f>VLOOKUP(A31,Balance1!$B:$K,10,FALSE)</f>
        <v>9028</v>
      </c>
      <c r="O31" s="1">
        <f>VLOOKUP(A31,Balance1!$B:$L,11,FALSE)</f>
        <v>1</v>
      </c>
    </row>
    <row r="32" spans="1:15" x14ac:dyDescent="0.3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VLOOKUP(A32,Balance1!$B:$K,2,FALSE)</f>
        <v>0.57686999999999999</v>
      </c>
      <c r="G32" s="10">
        <f>VLOOKUP(A32,Balance1!$B:$K,3,FALSE)</f>
        <v>0.41</v>
      </c>
      <c r="H32" s="10">
        <f>VLOOKUP(A32,Balance1!$B:$K,4,FALSE)</f>
        <v>1.2999999999999999E-2</v>
      </c>
      <c r="I32" s="10">
        <f>VLOOKUP(A32,Balance1!$B:$K,5,FALSE)</f>
        <v>1.2999999999999999E-4</v>
      </c>
      <c r="J32" s="10">
        <f>VLOOKUP(A32,Balance1!$B:$K,6,FALSE)</f>
        <v>0</v>
      </c>
      <c r="K32" s="10">
        <v>0</v>
      </c>
      <c r="L32" s="10">
        <v>0</v>
      </c>
      <c r="M32" s="9">
        <f>VLOOKUP(A32,Balance1!$B:$K,9,FALSE)</f>
        <v>17</v>
      </c>
      <c r="N32" s="1">
        <f>VLOOKUP(A32,Balance1!$B:$K,10,FALSE)</f>
        <v>9028</v>
      </c>
      <c r="O32" s="1">
        <f>VLOOKUP(A32,Balance1!$B:$L,11,FALSE)</f>
        <v>1</v>
      </c>
    </row>
    <row r="33" spans="1:15" x14ac:dyDescent="0.3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VLOOKUP(A33,Balance1!$B:$K,2,FALSE)</f>
        <v>0.56384000000000001</v>
      </c>
      <c r="G33" s="10">
        <f>VLOOKUP(A33,Balance1!$B:$K,3,FALSE)</f>
        <v>0.42</v>
      </c>
      <c r="H33" s="10">
        <f>VLOOKUP(A33,Balance1!$B:$K,4,FALSE)</f>
        <v>1.6E-2</v>
      </c>
      <c r="I33" s="10">
        <f>VLOOKUP(A33,Balance1!$B:$K,5,FALSE)</f>
        <v>1.6000000000000001E-4</v>
      </c>
      <c r="J33" s="10">
        <f>VLOOKUP(A33,Balance1!$B:$K,6,FALSE)</f>
        <v>0</v>
      </c>
      <c r="K33" s="10">
        <v>0</v>
      </c>
      <c r="L33" s="10">
        <v>0</v>
      </c>
      <c r="M33" s="9">
        <f>VLOOKUP(A33,Balance1!$B:$K,9,FALSE)</f>
        <v>17</v>
      </c>
      <c r="N33" s="1">
        <f>VLOOKUP(A33,Balance1!$B:$K,10,FALSE)</f>
        <v>9028</v>
      </c>
      <c r="O33" s="1">
        <f>VLOOKUP(A33,Balance1!$B:$L,11,FALSE)</f>
        <v>1</v>
      </c>
    </row>
    <row r="34" spans="1:15" x14ac:dyDescent="0.3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VLOOKUP(A34,Balance1!$B:$K,2,FALSE)</f>
        <v>0.55081000000000002</v>
      </c>
      <c r="G34" s="10">
        <f>VLOOKUP(A34,Balance1!$B:$K,3,FALSE)</f>
        <v>0.43</v>
      </c>
      <c r="H34" s="10">
        <f>VLOOKUP(A34,Balance1!$B:$K,4,FALSE)</f>
        <v>1.9E-2</v>
      </c>
      <c r="I34" s="10">
        <f>VLOOKUP(A34,Balance1!$B:$K,5,FALSE)</f>
        <v>1.9000000000000001E-4</v>
      </c>
      <c r="J34" s="10">
        <f>VLOOKUP(A34,Balance1!$B:$K,6,FALSE)</f>
        <v>0</v>
      </c>
      <c r="K34" s="10">
        <v>0</v>
      </c>
      <c r="L34" s="10">
        <v>0</v>
      </c>
      <c r="M34" s="9">
        <f>VLOOKUP(A34,Balance1!$B:$K,9,FALSE)</f>
        <v>20</v>
      </c>
      <c r="N34" s="1">
        <f>VLOOKUP(A34,Balance1!$B:$K,10,FALSE)</f>
        <v>9028</v>
      </c>
      <c r="O34" s="1">
        <f>VLOOKUP(A34,Balance1!$B:$L,11,FALSE)</f>
        <v>2</v>
      </c>
    </row>
    <row r="35" spans="1:15" x14ac:dyDescent="0.3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VLOOKUP(A35,Balance1!$B:$K,2,FALSE)</f>
        <v>0.53777999999999992</v>
      </c>
      <c r="G35" s="10">
        <f>VLOOKUP(A35,Balance1!$B:$K,3,FALSE)</f>
        <v>0.44</v>
      </c>
      <c r="H35" s="10">
        <f>VLOOKUP(A35,Balance1!$B:$K,4,FALSE)</f>
        <v>2.1999999999999999E-2</v>
      </c>
      <c r="I35" s="10">
        <f>VLOOKUP(A35,Balance1!$B:$K,5,FALSE)</f>
        <v>2.2000000000000001E-4</v>
      </c>
      <c r="J35" s="10">
        <f>VLOOKUP(A35,Balance1!$B:$K,6,FALSE)</f>
        <v>0</v>
      </c>
      <c r="K35" s="10">
        <v>0</v>
      </c>
      <c r="L35" s="10">
        <v>0</v>
      </c>
      <c r="M35" s="9">
        <f>VLOOKUP(A35,Balance1!$B:$K,9,FALSE)</f>
        <v>20</v>
      </c>
      <c r="N35" s="1">
        <f>VLOOKUP(A35,Balance1!$B:$K,10,FALSE)</f>
        <v>9028</v>
      </c>
      <c r="O35" s="1">
        <f>VLOOKUP(A35,Balance1!$B:$L,11,FALSE)</f>
        <v>2</v>
      </c>
    </row>
    <row r="36" spans="1:15" x14ac:dyDescent="0.3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VLOOKUP(A36,Balance1!$B:$K,2,FALSE)</f>
        <v>0.52475000000000005</v>
      </c>
      <c r="G36" s="10">
        <f>VLOOKUP(A36,Balance1!$B:$K,3,FALSE)</f>
        <v>0.45</v>
      </c>
      <c r="H36" s="10">
        <f>VLOOKUP(A36,Balance1!$B:$K,4,FALSE)</f>
        <v>2.5000000000000001E-2</v>
      </c>
      <c r="I36" s="10">
        <f>VLOOKUP(A36,Balance1!$B:$K,5,FALSE)</f>
        <v>2.5000000000000001E-4</v>
      </c>
      <c r="J36" s="10">
        <f>VLOOKUP(A36,Balance1!$B:$K,6,FALSE)</f>
        <v>0</v>
      </c>
      <c r="K36" s="10">
        <v>0</v>
      </c>
      <c r="L36" s="10">
        <v>0</v>
      </c>
      <c r="M36" s="9">
        <f>VLOOKUP(A36,Balance1!$B:$K,9,FALSE)</f>
        <v>20</v>
      </c>
      <c r="N36" s="1">
        <f>VLOOKUP(A36,Balance1!$B:$K,10,FALSE)</f>
        <v>9028</v>
      </c>
      <c r="O36" s="1">
        <f>VLOOKUP(A36,Balance1!$B:$L,11,FALSE)</f>
        <v>2</v>
      </c>
    </row>
    <row r="37" spans="1:15" x14ac:dyDescent="0.3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VLOOKUP(A37,Balance1!$B:$K,2,FALSE)</f>
        <v>0.50970000000000004</v>
      </c>
      <c r="G37" s="10">
        <f>VLOOKUP(A37,Balance1!$B:$K,3,FALSE)</f>
        <v>0.46</v>
      </c>
      <c r="H37" s="10">
        <f>VLOOKUP(A37,Balance1!$B:$K,4,FALSE)</f>
        <v>0.03</v>
      </c>
      <c r="I37" s="10">
        <f>VLOOKUP(A37,Balance1!$B:$K,5,FALSE)</f>
        <v>2.9999999999999997E-4</v>
      </c>
      <c r="J37" s="10">
        <f>VLOOKUP(A37,Balance1!$B:$K,6,FALSE)</f>
        <v>0</v>
      </c>
      <c r="K37" s="10">
        <v>0</v>
      </c>
      <c r="L37" s="10">
        <v>0</v>
      </c>
      <c r="M37" s="9">
        <f>VLOOKUP(A37,Balance1!$B:$K,9,FALSE)</f>
        <v>20</v>
      </c>
      <c r="N37" s="1">
        <f>VLOOKUP(A37,Balance1!$B:$K,10,FALSE)</f>
        <v>9028</v>
      </c>
      <c r="O37" s="1">
        <f>VLOOKUP(A37,Balance1!$B:$L,11,FALSE)</f>
        <v>2</v>
      </c>
    </row>
    <row r="38" spans="1:15" x14ac:dyDescent="0.3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VLOOKUP(A38,Balance1!$B:$K,2,FALSE)</f>
        <v>0.49465000000000003</v>
      </c>
      <c r="G38" s="10">
        <f>VLOOKUP(A38,Balance1!$B:$K,3,FALSE)</f>
        <v>0.47</v>
      </c>
      <c r="H38" s="10">
        <f>VLOOKUP(A38,Balance1!$B:$K,4,FALSE)</f>
        <v>3.5000000000000003E-2</v>
      </c>
      <c r="I38" s="10">
        <f>VLOOKUP(A38,Balance1!$B:$K,5,FALSE)</f>
        <v>3.5E-4</v>
      </c>
      <c r="J38" s="10">
        <f>VLOOKUP(A38,Balance1!$B:$K,6,FALSE)</f>
        <v>0</v>
      </c>
      <c r="K38" s="10">
        <v>0</v>
      </c>
      <c r="L38" s="10">
        <v>0</v>
      </c>
      <c r="M38" s="9">
        <f>VLOOKUP(A38,Balance1!$B:$K,9,FALSE)</f>
        <v>20</v>
      </c>
      <c r="N38" s="1">
        <f>VLOOKUP(A38,Balance1!$B:$K,10,FALSE)</f>
        <v>9028</v>
      </c>
      <c r="O38" s="1">
        <f>VLOOKUP(A38,Balance1!$B:$L,11,FALSE)</f>
        <v>2</v>
      </c>
    </row>
    <row r="39" spans="1:15" x14ac:dyDescent="0.3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VLOOKUP(A39,Balance1!$B:$K,2,FALSE)</f>
        <v>0.47960000000000003</v>
      </c>
      <c r="G39" s="10">
        <f>VLOOKUP(A39,Balance1!$B:$K,3,FALSE)</f>
        <v>0.48</v>
      </c>
      <c r="H39" s="10">
        <f>VLOOKUP(A39,Balance1!$B:$K,4,FALSE)</f>
        <v>0.04</v>
      </c>
      <c r="I39" s="10">
        <f>VLOOKUP(A39,Balance1!$B:$K,5,FALSE)</f>
        <v>4.0000000000000002E-4</v>
      </c>
      <c r="J39" s="10">
        <f>VLOOKUP(A39,Balance1!$B:$K,6,FALSE)</f>
        <v>0</v>
      </c>
      <c r="K39" s="10">
        <v>0</v>
      </c>
      <c r="L39" s="10">
        <v>0</v>
      </c>
      <c r="M39" s="9">
        <f>VLOOKUP(A39,Balance1!$B:$K,9,FALSE)</f>
        <v>20</v>
      </c>
      <c r="N39" s="1">
        <f>VLOOKUP(A39,Balance1!$B:$K,10,FALSE)</f>
        <v>9028</v>
      </c>
      <c r="O39" s="1">
        <f>VLOOKUP(A39,Balance1!$B:$L,11,FALSE)</f>
        <v>2</v>
      </c>
    </row>
    <row r="40" spans="1:15" x14ac:dyDescent="0.3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VLOOKUP(A40,Balance1!$B:$K,2,FALSE)</f>
        <v>0.46455000000000002</v>
      </c>
      <c r="G40" s="10">
        <f>VLOOKUP(A40,Balance1!$B:$K,3,FALSE)</f>
        <v>0.49</v>
      </c>
      <c r="H40" s="10">
        <f>VLOOKUP(A40,Balance1!$B:$K,4,FALSE)</f>
        <v>4.4999999999999998E-2</v>
      </c>
      <c r="I40" s="10">
        <f>VLOOKUP(A40,Balance1!$B:$K,5,FALSE)</f>
        <v>4.4999999999999999E-4</v>
      </c>
      <c r="J40" s="10">
        <f>VLOOKUP(A40,Balance1!$B:$K,6,FALSE)</f>
        <v>0</v>
      </c>
      <c r="K40" s="10">
        <v>0</v>
      </c>
      <c r="L40" s="10">
        <v>0</v>
      </c>
      <c r="M40" s="9">
        <f>VLOOKUP(A40,Balance1!$B:$K,9,FALSE)</f>
        <v>20</v>
      </c>
      <c r="N40" s="1">
        <f>VLOOKUP(A40,Balance1!$B:$K,10,FALSE)</f>
        <v>9028</v>
      </c>
      <c r="O40" s="1">
        <f>VLOOKUP(A40,Balance1!$B:$L,11,FALSE)</f>
        <v>2</v>
      </c>
    </row>
    <row r="41" spans="1:15" x14ac:dyDescent="0.3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VLOOKUP(A41,Balance1!$B:$K,2,FALSE)</f>
        <v>0.44950000000000001</v>
      </c>
      <c r="G41" s="10">
        <f>VLOOKUP(A41,Balance1!$B:$K,3,FALSE)</f>
        <v>0.5</v>
      </c>
      <c r="H41" s="10">
        <f>VLOOKUP(A41,Balance1!$B:$K,4,FALSE)</f>
        <v>0.05</v>
      </c>
      <c r="I41" s="10">
        <f>VLOOKUP(A41,Balance1!$B:$K,5,FALSE)</f>
        <v>5.0000000000000001E-4</v>
      </c>
      <c r="J41" s="10">
        <f>VLOOKUP(A41,Balance1!$B:$K,6,FALSE)</f>
        <v>0</v>
      </c>
      <c r="K41" s="10">
        <v>0</v>
      </c>
      <c r="L41" s="10">
        <v>0</v>
      </c>
      <c r="M41" s="9">
        <f>VLOOKUP(A41,Balance1!$B:$K,9,FALSE)</f>
        <v>20</v>
      </c>
      <c r="N41" s="1">
        <f>VLOOKUP(A41,Balance1!$B:$K,10,FALSE)</f>
        <v>9028</v>
      </c>
      <c r="O41" s="1">
        <f>VLOOKUP(A41,Balance1!$B:$L,11,FALSE)</f>
        <v>2</v>
      </c>
    </row>
    <row r="42" spans="1:15" x14ac:dyDescent="0.3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VLOOKUP(A42,Balance1!$B:$K,2,FALSE)</f>
        <v>0.42489999999999994</v>
      </c>
      <c r="G42" s="10">
        <f>VLOOKUP(A42,Balance1!$B:$K,3,FALSE)</f>
        <v>0.51</v>
      </c>
      <c r="H42" s="10">
        <f>VLOOKUP(A42,Balance1!$B:$K,4,FALSE)</f>
        <v>5.5E-2</v>
      </c>
      <c r="I42" s="10">
        <f>VLOOKUP(A42,Balance1!$B:$K,5,FALSE)</f>
        <v>0.01</v>
      </c>
      <c r="J42" s="10">
        <f>VLOOKUP(A42,Balance1!$B:$K,6,FALSE)</f>
        <v>1E-4</v>
      </c>
      <c r="K42" s="10">
        <v>0</v>
      </c>
      <c r="L42" s="10">
        <v>0</v>
      </c>
      <c r="M42" s="9">
        <f>VLOOKUP(A42,Balance1!$B:$K,9,FALSE)</f>
        <v>24</v>
      </c>
      <c r="N42" s="1">
        <f>VLOOKUP(A42,Balance1!$B:$K,10,FALSE)</f>
        <v>9028</v>
      </c>
      <c r="O42" s="1">
        <f>VLOOKUP(A42,Balance1!$B:$L,11,FALSE)</f>
        <v>2</v>
      </c>
    </row>
    <row r="43" spans="1:15" x14ac:dyDescent="0.3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VLOOKUP(A43,Balance1!$B:$K,2,FALSE)</f>
        <v>0.4093</v>
      </c>
      <c r="G43" s="10">
        <f>VLOOKUP(A43,Balance1!$B:$K,3,FALSE)</f>
        <v>0.52</v>
      </c>
      <c r="H43" s="10">
        <f>VLOOKUP(A43,Balance1!$B:$K,4,FALSE)</f>
        <v>0.06</v>
      </c>
      <c r="I43" s="10">
        <f>VLOOKUP(A43,Balance1!$B:$K,5,FALSE)</f>
        <v>1.0500000000000001E-2</v>
      </c>
      <c r="J43" s="10">
        <f>VLOOKUP(A43,Balance1!$B:$K,6,FALSE)</f>
        <v>2.0000000000000001E-4</v>
      </c>
      <c r="K43" s="10">
        <v>0</v>
      </c>
      <c r="L43" s="10">
        <v>0</v>
      </c>
      <c r="M43" s="9">
        <f>VLOOKUP(A43,Balance1!$B:$K,9,FALSE)</f>
        <v>24</v>
      </c>
      <c r="N43" s="1">
        <f>VLOOKUP(A43,Balance1!$B:$K,10,FALSE)</f>
        <v>9028</v>
      </c>
      <c r="O43" s="1">
        <f>VLOOKUP(A43,Balance1!$B:$L,11,FALSE)</f>
        <v>2</v>
      </c>
    </row>
    <row r="44" spans="1:15" x14ac:dyDescent="0.3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VLOOKUP(A44,Balance1!$B:$K,2,FALSE)</f>
        <v>0.39370000000000005</v>
      </c>
      <c r="G44" s="10">
        <f>VLOOKUP(A44,Balance1!$B:$K,3,FALSE)</f>
        <v>0.53</v>
      </c>
      <c r="H44" s="10">
        <f>VLOOKUP(A44,Balance1!$B:$K,4,FALSE)</f>
        <v>6.5000000000000002E-2</v>
      </c>
      <c r="I44" s="10">
        <f>VLOOKUP(A44,Balance1!$B:$K,5,FALSE)</f>
        <v>1.1000000000000001E-2</v>
      </c>
      <c r="J44" s="10">
        <f>VLOOKUP(A44,Balance1!$B:$K,6,FALSE)</f>
        <v>3.0000000000000003E-4</v>
      </c>
      <c r="K44" s="10">
        <v>0</v>
      </c>
      <c r="L44" s="10">
        <v>0</v>
      </c>
      <c r="M44" s="9">
        <f>VLOOKUP(A44,Balance1!$B:$K,9,FALSE)</f>
        <v>24</v>
      </c>
      <c r="N44" s="1">
        <f>VLOOKUP(A44,Balance1!$B:$K,10,FALSE)</f>
        <v>9028</v>
      </c>
      <c r="O44" s="1">
        <f>VLOOKUP(A44,Balance1!$B:$L,11,FALSE)</f>
        <v>2</v>
      </c>
    </row>
    <row r="45" spans="1:15" x14ac:dyDescent="0.3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VLOOKUP(A45,Balance1!$B:$K,2,FALSE)</f>
        <v>0.37809999999999999</v>
      </c>
      <c r="G45" s="10">
        <f>VLOOKUP(A45,Balance1!$B:$K,3,FALSE)</f>
        <v>0.54</v>
      </c>
      <c r="H45" s="10">
        <f>VLOOKUP(A45,Balance1!$B:$K,4,FALSE)</f>
        <v>7.0000000000000007E-2</v>
      </c>
      <c r="I45" s="10">
        <f>VLOOKUP(A45,Balance1!$B:$K,5,FALSE)</f>
        <v>1.1500000000000002E-2</v>
      </c>
      <c r="J45" s="10">
        <f>VLOOKUP(A45,Balance1!$B:$K,6,FALSE)</f>
        <v>4.0000000000000002E-4</v>
      </c>
      <c r="K45" s="10">
        <v>0</v>
      </c>
      <c r="L45" s="10">
        <v>0</v>
      </c>
      <c r="M45" s="9">
        <f>VLOOKUP(A45,Balance1!$B:$K,9,FALSE)</f>
        <v>24</v>
      </c>
      <c r="N45" s="1">
        <f>VLOOKUP(A45,Balance1!$B:$K,10,FALSE)</f>
        <v>9028</v>
      </c>
      <c r="O45" s="1">
        <f>VLOOKUP(A45,Balance1!$B:$L,11,FALSE)</f>
        <v>2</v>
      </c>
    </row>
    <row r="46" spans="1:15" x14ac:dyDescent="0.3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VLOOKUP(A46,Balance1!$B:$K,2,FALSE)</f>
        <v>0.36250000000000004</v>
      </c>
      <c r="G46" s="10">
        <f>VLOOKUP(A46,Balance1!$B:$K,3,FALSE)</f>
        <v>0.55000000000000004</v>
      </c>
      <c r="H46" s="10">
        <f>VLOOKUP(A46,Balance1!$B:$K,4,FALSE)</f>
        <v>7.5000000000000011E-2</v>
      </c>
      <c r="I46" s="10">
        <f>VLOOKUP(A46,Balance1!$B:$K,5,FALSE)</f>
        <v>1.2000000000000002E-2</v>
      </c>
      <c r="J46" s="10">
        <f>VLOOKUP(A46,Balance1!$B:$K,6,FALSE)</f>
        <v>5.0000000000000001E-4</v>
      </c>
      <c r="K46" s="10">
        <v>0</v>
      </c>
      <c r="L46" s="10">
        <v>0</v>
      </c>
      <c r="M46" s="9">
        <f>VLOOKUP(A46,Balance1!$B:$K,9,FALSE)</f>
        <v>24</v>
      </c>
      <c r="N46" s="1">
        <f>VLOOKUP(A46,Balance1!$B:$K,10,FALSE)</f>
        <v>9028</v>
      </c>
      <c r="O46" s="1">
        <f>VLOOKUP(A46,Balance1!$B:$L,11,FALSE)</f>
        <v>2</v>
      </c>
    </row>
    <row r="47" spans="1:15" x14ac:dyDescent="0.3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VLOOKUP(A47,Balance1!$B:$K,2,FALSE)</f>
        <v>0.34689999999999988</v>
      </c>
      <c r="G47" s="10">
        <f>VLOOKUP(A47,Balance1!$B:$K,3,FALSE)</f>
        <v>0.56000000000000005</v>
      </c>
      <c r="H47" s="10">
        <f>VLOOKUP(A47,Balance1!$B:$K,4,FALSE)</f>
        <v>8.0000000000000016E-2</v>
      </c>
      <c r="I47" s="10">
        <f>VLOOKUP(A47,Balance1!$B:$K,5,FALSE)</f>
        <v>1.2500000000000002E-2</v>
      </c>
      <c r="J47" s="10">
        <f>VLOOKUP(A47,Balance1!$B:$K,6,FALSE)</f>
        <v>6.0000000000000006E-4</v>
      </c>
      <c r="K47" s="10">
        <v>0</v>
      </c>
      <c r="L47" s="10">
        <v>0</v>
      </c>
      <c r="M47" s="9">
        <f>VLOOKUP(A47,Balance1!$B:$K,9,FALSE)</f>
        <v>24</v>
      </c>
      <c r="N47" s="1">
        <f>VLOOKUP(A47,Balance1!$B:$K,10,FALSE)</f>
        <v>9028</v>
      </c>
      <c r="O47" s="1">
        <f>VLOOKUP(A47,Balance1!$B:$L,11,FALSE)</f>
        <v>2</v>
      </c>
    </row>
    <row r="48" spans="1:15" x14ac:dyDescent="0.3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VLOOKUP(A48,Balance1!$B:$K,2,FALSE)</f>
        <v>0.33129999999999993</v>
      </c>
      <c r="G48" s="10">
        <f>VLOOKUP(A48,Balance1!$B:$K,3,FALSE)</f>
        <v>0.57000000000000006</v>
      </c>
      <c r="H48" s="10">
        <f>VLOOKUP(A48,Balance1!$B:$K,4,FALSE)</f>
        <v>8.500000000000002E-2</v>
      </c>
      <c r="I48" s="10">
        <f>VLOOKUP(A48,Balance1!$B:$K,5,FALSE)</f>
        <v>1.3000000000000003E-2</v>
      </c>
      <c r="J48" s="10">
        <f>VLOOKUP(A48,Balance1!$B:$K,6,FALSE)</f>
        <v>7.000000000000001E-4</v>
      </c>
      <c r="K48" s="10">
        <v>0</v>
      </c>
      <c r="L48" s="10">
        <v>0</v>
      </c>
      <c r="M48" s="9">
        <f>VLOOKUP(A48,Balance1!$B:$K,9,FALSE)</f>
        <v>24</v>
      </c>
      <c r="N48" s="1">
        <f>VLOOKUP(A48,Balance1!$B:$K,10,FALSE)</f>
        <v>9028</v>
      </c>
      <c r="O48" s="1">
        <f>VLOOKUP(A48,Balance1!$B:$L,11,FALSE)</f>
        <v>2</v>
      </c>
    </row>
    <row r="49" spans="1:15" x14ac:dyDescent="0.3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VLOOKUP(A49,Balance1!$B:$K,2,FALSE)</f>
        <v>0.31569999999999987</v>
      </c>
      <c r="G49" s="10">
        <f>VLOOKUP(A49,Balance1!$B:$K,3,FALSE)</f>
        <v>0.58000000000000007</v>
      </c>
      <c r="H49" s="10">
        <f>VLOOKUP(A49,Balance1!$B:$K,4,FALSE)</f>
        <v>9.0000000000000024E-2</v>
      </c>
      <c r="I49" s="10">
        <f>VLOOKUP(A49,Balance1!$B:$K,5,FALSE)</f>
        <v>1.3500000000000003E-2</v>
      </c>
      <c r="J49" s="10">
        <f>VLOOKUP(A49,Balance1!$B:$K,6,FALSE)</f>
        <v>8.0000000000000015E-4</v>
      </c>
      <c r="K49" s="10">
        <v>0</v>
      </c>
      <c r="L49" s="10">
        <v>0</v>
      </c>
      <c r="M49" s="9">
        <f>VLOOKUP(A49,Balance1!$B:$K,9,FALSE)</f>
        <v>24</v>
      </c>
      <c r="N49" s="1">
        <f>VLOOKUP(A49,Balance1!$B:$K,10,FALSE)</f>
        <v>9028</v>
      </c>
      <c r="O49" s="1">
        <f>VLOOKUP(A49,Balance1!$B:$L,11,FALSE)</f>
        <v>2</v>
      </c>
    </row>
    <row r="50" spans="1:15" x14ac:dyDescent="0.3">
      <c r="A50">
        <v>48</v>
      </c>
      <c r="B50" s="25" t="str">
        <f t="shared" ref="B50:B114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VLOOKUP(A50,Balance1!$B:$K,2,FALSE)</f>
        <v>0.30009999999999992</v>
      </c>
      <c r="G50" s="10">
        <f>VLOOKUP(A50,Balance1!$B:$K,3,FALSE)</f>
        <v>0.59000000000000008</v>
      </c>
      <c r="H50" s="10">
        <f>VLOOKUP(A50,Balance1!$B:$K,4,FALSE)</f>
        <v>9.5000000000000029E-2</v>
      </c>
      <c r="I50" s="10">
        <f>VLOOKUP(A50,Balance1!$B:$K,5,FALSE)</f>
        <v>1.4000000000000004E-2</v>
      </c>
      <c r="J50" s="10">
        <f>VLOOKUP(A50,Balance1!$B:$K,6,FALSE)</f>
        <v>9.0000000000000019E-4</v>
      </c>
      <c r="K50" s="10">
        <v>0</v>
      </c>
      <c r="L50" s="10">
        <v>0</v>
      </c>
      <c r="M50" s="9">
        <f>VLOOKUP(A50,Balance1!$B:$K,9,FALSE)</f>
        <v>28</v>
      </c>
      <c r="N50" s="1">
        <f>VLOOKUP(A50,Balance1!$B:$K,10,FALSE)</f>
        <v>9028</v>
      </c>
      <c r="O50" s="1">
        <f>VLOOKUP(A50,Balance1!$B:$L,11,FALSE)</f>
        <v>2</v>
      </c>
    </row>
    <row r="51" spans="1:15" x14ac:dyDescent="0.3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VLOOKUP(A51,Balance1!$B:$K,2,FALSE)</f>
        <v>0.28449999999999986</v>
      </c>
      <c r="G51" s="10">
        <f>VLOOKUP(A51,Balance1!$B:$K,3,FALSE)</f>
        <v>0.60000000000000009</v>
      </c>
      <c r="H51" s="10">
        <f>VLOOKUP(A51,Balance1!$B:$K,4,FALSE)</f>
        <v>0.10000000000000003</v>
      </c>
      <c r="I51" s="10">
        <f>VLOOKUP(A51,Balance1!$B:$K,5,FALSE)</f>
        <v>1.4500000000000004E-2</v>
      </c>
      <c r="J51" s="10">
        <f>VLOOKUP(A51,Balance1!$B:$K,6,FALSE)</f>
        <v>1.0000000000000002E-3</v>
      </c>
      <c r="K51" s="10">
        <v>0</v>
      </c>
      <c r="L51" s="10">
        <v>0</v>
      </c>
      <c r="M51" s="9">
        <f>VLOOKUP(A51,Balance1!$B:$K,9,FALSE)</f>
        <v>28</v>
      </c>
      <c r="N51" s="1">
        <f>VLOOKUP(A51,Balance1!$B:$K,10,FALSE)</f>
        <v>9028</v>
      </c>
      <c r="O51" s="1">
        <f>VLOOKUP(A51,Balance1!$B:$L,11,FALSE)</f>
        <v>2</v>
      </c>
    </row>
    <row r="52" spans="1:15" x14ac:dyDescent="0.3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VLOOKUP(A52,Balance1!$B:$K,2,FALSE)</f>
        <v>0.26889999999999992</v>
      </c>
      <c r="G52" s="10">
        <f>VLOOKUP(A52,Balance1!$B:$K,3,FALSE)</f>
        <v>0.6100000000000001</v>
      </c>
      <c r="H52" s="10">
        <f>VLOOKUP(A52,Balance1!$B:$K,4,FALSE)</f>
        <v>0.10500000000000004</v>
      </c>
      <c r="I52" s="10">
        <f>VLOOKUP(A52,Balance1!$B:$K,5,FALSE)</f>
        <v>1.5000000000000005E-2</v>
      </c>
      <c r="J52" s="10">
        <f>VLOOKUP(A52,Balance1!$B:$K,6,FALSE)</f>
        <v>1.1000000000000003E-3</v>
      </c>
      <c r="K52" s="10">
        <v>0</v>
      </c>
      <c r="L52" s="10">
        <v>0</v>
      </c>
      <c r="M52" s="9">
        <f>VLOOKUP(A52,Balance1!$B:$K,9,FALSE)</f>
        <v>28</v>
      </c>
      <c r="N52" s="1">
        <f>VLOOKUP(A52,Balance1!$B:$K,10,FALSE)</f>
        <v>9028</v>
      </c>
      <c r="O52" s="1">
        <f>VLOOKUP(A52,Balance1!$B:$L,11,FALSE)</f>
        <v>2</v>
      </c>
    </row>
    <row r="53" spans="1:15" x14ac:dyDescent="0.3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VLOOKUP(A53,Balance1!$B:$K,2,FALSE)</f>
        <v>0.25329999999999986</v>
      </c>
      <c r="G53" s="10">
        <f>VLOOKUP(A53,Balance1!$B:$K,3,FALSE)</f>
        <v>0.62000000000000011</v>
      </c>
      <c r="H53" s="10">
        <f>VLOOKUP(A53,Balance1!$B:$K,4,FALSE)</f>
        <v>0.11000000000000004</v>
      </c>
      <c r="I53" s="10">
        <f>VLOOKUP(A53,Balance1!$B:$K,5,FALSE)</f>
        <v>1.5500000000000005E-2</v>
      </c>
      <c r="J53" s="10">
        <f>VLOOKUP(A53,Balance1!$B:$K,6,FALSE)</f>
        <v>1.2000000000000003E-3</v>
      </c>
      <c r="K53" s="10">
        <v>0</v>
      </c>
      <c r="L53" s="10">
        <v>0</v>
      </c>
      <c r="M53" s="9">
        <f>VLOOKUP(A53,Balance1!$B:$K,9,FALSE)</f>
        <v>28</v>
      </c>
      <c r="N53" s="1">
        <f>VLOOKUP(A53,Balance1!$B:$K,10,FALSE)</f>
        <v>9028</v>
      </c>
      <c r="O53" s="1">
        <f>VLOOKUP(A53,Balance1!$B:$L,11,FALSE)</f>
        <v>2</v>
      </c>
    </row>
    <row r="54" spans="1:15" x14ac:dyDescent="0.3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VLOOKUP(A54,Balance1!$B:$K,2,FALSE)</f>
        <v>0.23769999999999991</v>
      </c>
      <c r="G54" s="10">
        <f>VLOOKUP(A54,Balance1!$B:$K,3,FALSE)</f>
        <v>0.63000000000000012</v>
      </c>
      <c r="H54" s="10">
        <f>VLOOKUP(A54,Balance1!$B:$K,4,FALSE)</f>
        <v>0.11500000000000005</v>
      </c>
      <c r="I54" s="10">
        <f>VLOOKUP(A54,Balance1!$B:$K,5,FALSE)</f>
        <v>1.6000000000000004E-2</v>
      </c>
      <c r="J54" s="10">
        <f>VLOOKUP(A54,Balance1!$B:$K,6,FALSE)</f>
        <v>1.3000000000000004E-3</v>
      </c>
      <c r="K54" s="10">
        <v>0</v>
      </c>
      <c r="L54" s="10">
        <v>0</v>
      </c>
      <c r="M54" s="9">
        <f>VLOOKUP(A54,Balance1!$B:$K,9,FALSE)</f>
        <v>28</v>
      </c>
      <c r="N54" s="1">
        <f>VLOOKUP(A54,Balance1!$B:$K,10,FALSE)</f>
        <v>9028</v>
      </c>
      <c r="O54" s="1">
        <f>VLOOKUP(A54,Balance1!$B:$L,11,FALSE)</f>
        <v>2</v>
      </c>
    </row>
    <row r="55" spans="1:15" x14ac:dyDescent="0.3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VLOOKUP(A55,Balance1!$B:$K,2,FALSE)</f>
        <v>0.22209999999999985</v>
      </c>
      <c r="G55" s="10">
        <f>VLOOKUP(A55,Balance1!$B:$K,3,FALSE)</f>
        <v>0.64000000000000012</v>
      </c>
      <c r="H55" s="10">
        <f>VLOOKUP(A55,Balance1!$B:$K,4,FALSE)</f>
        <v>0.12000000000000005</v>
      </c>
      <c r="I55" s="10">
        <f>VLOOKUP(A55,Balance1!$B:$K,5,FALSE)</f>
        <v>1.6500000000000004E-2</v>
      </c>
      <c r="J55" s="10">
        <f>VLOOKUP(A55,Balance1!$B:$K,6,FALSE)</f>
        <v>1.4000000000000004E-3</v>
      </c>
      <c r="K55" s="10">
        <v>0</v>
      </c>
      <c r="L55" s="10">
        <v>0</v>
      </c>
      <c r="M55" s="9">
        <f>VLOOKUP(A55,Balance1!$B:$K,9,FALSE)</f>
        <v>28</v>
      </c>
      <c r="N55" s="1">
        <f>VLOOKUP(A55,Balance1!$B:$K,10,FALSE)</f>
        <v>9028</v>
      </c>
      <c r="O55" s="1">
        <f>VLOOKUP(A55,Balance1!$B:$L,11,FALSE)</f>
        <v>2</v>
      </c>
    </row>
    <row r="56" spans="1:15" x14ac:dyDescent="0.3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VLOOKUP(A56,Balance1!$B:$K,2,FALSE)</f>
        <v>0.20649999999999991</v>
      </c>
      <c r="G56" s="10">
        <f>VLOOKUP(A56,Balance1!$B:$K,3,FALSE)</f>
        <v>0.65000000000000013</v>
      </c>
      <c r="H56" s="10">
        <f>VLOOKUP(A56,Balance1!$B:$K,4,FALSE)</f>
        <v>0.12500000000000006</v>
      </c>
      <c r="I56" s="10">
        <f>VLOOKUP(A56,Balance1!$B:$K,5,FALSE)</f>
        <v>1.7000000000000005E-2</v>
      </c>
      <c r="J56" s="10">
        <f>VLOOKUP(A56,Balance1!$B:$K,6,FALSE)</f>
        <v>1.5000000000000005E-3</v>
      </c>
      <c r="K56" s="10">
        <v>0</v>
      </c>
      <c r="L56" s="10">
        <v>0</v>
      </c>
      <c r="M56" s="9">
        <f>VLOOKUP(A56,Balance1!$B:$K,9,FALSE)</f>
        <v>28</v>
      </c>
      <c r="N56" s="1">
        <f>VLOOKUP(A56,Balance1!$B:$K,10,FALSE)</f>
        <v>9028</v>
      </c>
      <c r="O56" s="1">
        <f>VLOOKUP(A56,Balance1!$B:$L,11,FALSE)</f>
        <v>2</v>
      </c>
    </row>
    <row r="57" spans="1:15" x14ac:dyDescent="0.3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VLOOKUP(A57,Balance1!$B:$K,2,FALSE)</f>
        <v>0.19089999999999974</v>
      </c>
      <c r="G57" s="10">
        <f>VLOOKUP(A57,Balance1!$B:$K,3,FALSE)</f>
        <v>0.66000000000000014</v>
      </c>
      <c r="H57" s="10">
        <f>VLOOKUP(A57,Balance1!$B:$K,4,FALSE)</f>
        <v>0.13000000000000006</v>
      </c>
      <c r="I57" s="10">
        <f>VLOOKUP(A57,Balance1!$B:$K,5,FALSE)</f>
        <v>1.7500000000000005E-2</v>
      </c>
      <c r="J57" s="10">
        <f>VLOOKUP(A57,Balance1!$B:$K,6,FALSE)</f>
        <v>1.6000000000000005E-3</v>
      </c>
      <c r="K57" s="10">
        <v>0</v>
      </c>
      <c r="L57" s="10">
        <v>0</v>
      </c>
      <c r="M57" s="9">
        <f>VLOOKUP(A57,Balance1!$B:$K,9,FALSE)</f>
        <v>28</v>
      </c>
      <c r="N57" s="1">
        <f>VLOOKUP(A57,Balance1!$B:$K,10,FALSE)</f>
        <v>9028</v>
      </c>
      <c r="O57" s="1">
        <f>VLOOKUP(A57,Balance1!$B:$L,11,FALSE)</f>
        <v>2</v>
      </c>
    </row>
    <row r="58" spans="1:15" x14ac:dyDescent="0.3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VLOOKUP(A58,Balance1!$B:$K,2,FALSE)</f>
        <v>0.17529999999999979</v>
      </c>
      <c r="G58" s="10">
        <f>VLOOKUP(A58,Balance1!$B:$K,3,FALSE)</f>
        <v>0.67000000000000015</v>
      </c>
      <c r="H58" s="10">
        <f>VLOOKUP(A58,Balance1!$B:$K,4,FALSE)</f>
        <v>0.13500000000000006</v>
      </c>
      <c r="I58" s="10">
        <f>VLOOKUP(A58,Balance1!$B:$K,5,FALSE)</f>
        <v>1.8000000000000006E-2</v>
      </c>
      <c r="J58" s="10">
        <f>VLOOKUP(A58,Balance1!$B:$K,6,FALSE)</f>
        <v>1.7000000000000006E-3</v>
      </c>
      <c r="K58" s="10">
        <v>0</v>
      </c>
      <c r="L58" s="10">
        <v>0</v>
      </c>
      <c r="M58" s="9">
        <f>VLOOKUP(A58,Balance1!$B:$K,9,FALSE)</f>
        <v>32</v>
      </c>
      <c r="N58" s="1">
        <f>VLOOKUP(A58,Balance1!$B:$K,10,FALSE)</f>
        <v>9028</v>
      </c>
      <c r="O58" s="1">
        <f>VLOOKUP(A58,Balance1!$B:$L,11,FALSE)</f>
        <v>2</v>
      </c>
    </row>
    <row r="59" spans="1:15" x14ac:dyDescent="0.3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VLOOKUP(A59,Balance1!$B:$K,2,FALSE)</f>
        <v>0.15969999999999973</v>
      </c>
      <c r="G59" s="10">
        <f>VLOOKUP(A59,Balance1!$B:$K,3,FALSE)</f>
        <v>0.68000000000000016</v>
      </c>
      <c r="H59" s="10">
        <f>VLOOKUP(A59,Balance1!$B:$K,4,FALSE)</f>
        <v>0.14000000000000007</v>
      </c>
      <c r="I59" s="10">
        <f>VLOOKUP(A59,Balance1!$B:$K,5,FALSE)</f>
        <v>1.8500000000000006E-2</v>
      </c>
      <c r="J59" s="10">
        <f>VLOOKUP(A59,Balance1!$B:$K,6,FALSE)</f>
        <v>1.8000000000000006E-3</v>
      </c>
      <c r="K59" s="10">
        <v>0</v>
      </c>
      <c r="L59" s="10">
        <v>0</v>
      </c>
      <c r="M59" s="9">
        <f>VLOOKUP(A59,Balance1!$B:$K,9,FALSE)</f>
        <v>32</v>
      </c>
      <c r="N59" s="1">
        <f>VLOOKUP(A59,Balance1!$B:$K,10,FALSE)</f>
        <v>9028</v>
      </c>
      <c r="O59" s="1">
        <f>VLOOKUP(A59,Balance1!$B:$L,11,FALSE)</f>
        <v>2</v>
      </c>
    </row>
    <row r="60" spans="1:15" x14ac:dyDescent="0.3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VLOOKUP(A60,Balance1!$B:$K,2,FALSE)</f>
        <v>0.14409999999999978</v>
      </c>
      <c r="G60" s="10">
        <f>VLOOKUP(A60,Balance1!$B:$K,3,FALSE)</f>
        <v>0.69000000000000017</v>
      </c>
      <c r="H60" s="10">
        <f>VLOOKUP(A60,Balance1!$B:$K,4,FALSE)</f>
        <v>0.14500000000000007</v>
      </c>
      <c r="I60" s="10">
        <f>VLOOKUP(A60,Balance1!$B:$K,5,FALSE)</f>
        <v>1.9000000000000006E-2</v>
      </c>
      <c r="J60" s="10">
        <f>VLOOKUP(A60,Balance1!$B:$K,6,FALSE)</f>
        <v>1.9000000000000006E-3</v>
      </c>
      <c r="K60" s="10">
        <v>0</v>
      </c>
      <c r="L60" s="10">
        <v>0</v>
      </c>
      <c r="M60" s="9">
        <f>VLOOKUP(A60,Balance1!$B:$K,9,FALSE)</f>
        <v>32</v>
      </c>
      <c r="N60" s="1">
        <f>VLOOKUP(A60,Balance1!$B:$K,10,FALSE)</f>
        <v>9028</v>
      </c>
      <c r="O60" s="1">
        <f>VLOOKUP(A60,Balance1!$B:$L,11,FALSE)</f>
        <v>2</v>
      </c>
    </row>
    <row r="61" spans="1:15" x14ac:dyDescent="0.3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VLOOKUP(A61,Balance1!$B:$K,2,FALSE)</f>
        <v>0.12849999999999973</v>
      </c>
      <c r="G61" s="10">
        <f>VLOOKUP(A61,Balance1!$B:$K,3,FALSE)</f>
        <v>0.70000000000000018</v>
      </c>
      <c r="H61" s="10">
        <f>VLOOKUP(A61,Balance1!$B:$K,4,FALSE)</f>
        <v>0.15000000000000008</v>
      </c>
      <c r="I61" s="10">
        <f>VLOOKUP(A61,Balance1!$B:$K,5,FALSE)</f>
        <v>1.9500000000000007E-2</v>
      </c>
      <c r="J61" s="10">
        <f>VLOOKUP(A61,Balance1!$B:$K,6,FALSE)</f>
        <v>2.0000000000000005E-3</v>
      </c>
      <c r="K61" s="10">
        <v>0</v>
      </c>
      <c r="L61" s="10">
        <v>0</v>
      </c>
      <c r="M61" s="9">
        <f>VLOOKUP(A61,Balance1!$B:$K,9,FALSE)</f>
        <v>32</v>
      </c>
      <c r="N61" s="1">
        <f>VLOOKUP(A61,Balance1!$B:$K,10,FALSE)</f>
        <v>9028</v>
      </c>
      <c r="O61" s="1">
        <f>VLOOKUP(A61,Balance1!$B:$L,11,FALSE)</f>
        <v>2</v>
      </c>
    </row>
    <row r="62" spans="1:15" x14ac:dyDescent="0.3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VLOOKUP(A62,Balance1!$B:$K,2,FALSE)</f>
        <v>0.11289999999999978</v>
      </c>
      <c r="G62" s="10">
        <f>VLOOKUP(A62,Balance1!$B:$K,3,FALSE)</f>
        <v>0.71000000000000019</v>
      </c>
      <c r="H62" s="10">
        <f>VLOOKUP(A62,Balance1!$B:$K,4,FALSE)</f>
        <v>0.15500000000000008</v>
      </c>
      <c r="I62" s="10">
        <f>VLOOKUP(A62,Balance1!$B:$K,5,FALSE)</f>
        <v>2.0000000000000007E-2</v>
      </c>
      <c r="J62" s="10">
        <f>VLOOKUP(A62,Balance1!$B:$K,6,FALSE)</f>
        <v>2.1000000000000003E-3</v>
      </c>
      <c r="K62" s="10">
        <v>0</v>
      </c>
      <c r="L62" s="10">
        <v>0</v>
      </c>
      <c r="M62" s="9">
        <f>VLOOKUP(A62,Balance1!$B:$K,9,FALSE)</f>
        <v>32</v>
      </c>
      <c r="N62" s="1">
        <f>VLOOKUP(A62,Balance1!$B:$K,10,FALSE)</f>
        <v>9028</v>
      </c>
      <c r="O62" s="1">
        <f>VLOOKUP(A62,Balance1!$B:$L,11,FALSE)</f>
        <v>2</v>
      </c>
    </row>
    <row r="63" spans="1:15" x14ac:dyDescent="0.3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VLOOKUP(A63,Balance1!$B:$K,2,FALSE)</f>
        <v>9.729999999999972E-2</v>
      </c>
      <c r="G63" s="10">
        <f>VLOOKUP(A63,Balance1!$B:$K,3,FALSE)</f>
        <v>0.7200000000000002</v>
      </c>
      <c r="H63" s="10">
        <f>VLOOKUP(A63,Balance1!$B:$K,4,FALSE)</f>
        <v>0.16000000000000009</v>
      </c>
      <c r="I63" s="10">
        <f>VLOOKUP(A63,Balance1!$B:$K,5,FALSE)</f>
        <v>2.0500000000000008E-2</v>
      </c>
      <c r="J63" s="10">
        <f>VLOOKUP(A63,Balance1!$B:$K,6,FALSE)</f>
        <v>2.2000000000000001E-3</v>
      </c>
      <c r="K63" s="10">
        <v>0</v>
      </c>
      <c r="L63" s="10">
        <v>0</v>
      </c>
      <c r="M63" s="9">
        <f>VLOOKUP(A63,Balance1!$B:$K,9,FALSE)</f>
        <v>32</v>
      </c>
      <c r="N63" s="1">
        <f>VLOOKUP(A63,Balance1!$B:$K,10,FALSE)</f>
        <v>9028</v>
      </c>
      <c r="O63" s="1">
        <f>VLOOKUP(A63,Balance1!$B:$L,11,FALSE)</f>
        <v>2</v>
      </c>
    </row>
    <row r="64" spans="1:15" x14ac:dyDescent="0.3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VLOOKUP(A64,Balance1!$B:$K,2,FALSE)</f>
        <v>8.1699999999999773E-2</v>
      </c>
      <c r="G64" s="10">
        <f>VLOOKUP(A64,Balance1!$B:$K,3,FALSE)</f>
        <v>0.7300000000000002</v>
      </c>
      <c r="H64" s="10">
        <f>VLOOKUP(A64,Balance1!$B:$K,4,FALSE)</f>
        <v>0.16500000000000009</v>
      </c>
      <c r="I64" s="10">
        <f>VLOOKUP(A64,Balance1!$B:$K,5,FALSE)</f>
        <v>2.1000000000000008E-2</v>
      </c>
      <c r="J64" s="10">
        <f>VLOOKUP(A64,Balance1!$B:$K,6,FALSE)</f>
        <v>2.3E-3</v>
      </c>
      <c r="K64" s="10">
        <v>0</v>
      </c>
      <c r="L64" s="10">
        <v>0</v>
      </c>
      <c r="M64" s="9">
        <f>VLOOKUP(A64,Balance1!$B:$K,9,FALSE)</f>
        <v>32</v>
      </c>
      <c r="N64" s="1">
        <f>VLOOKUP(A64,Balance1!$B:$K,10,FALSE)</f>
        <v>9028</v>
      </c>
      <c r="O64" s="1">
        <f>VLOOKUP(A64,Balance1!$B:$L,11,FALSE)</f>
        <v>2</v>
      </c>
    </row>
    <row r="65" spans="1:15" x14ac:dyDescent="0.3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VLOOKUP(A65,Balance1!$B:$K,2,FALSE)</f>
        <v>6.6099999999999715E-2</v>
      </c>
      <c r="G65" s="10">
        <f>VLOOKUP(A65,Balance1!$B:$K,3,FALSE)</f>
        <v>0.74000000000000021</v>
      </c>
      <c r="H65" s="10">
        <f>VLOOKUP(A65,Balance1!$B:$K,4,FALSE)</f>
        <v>0.1700000000000001</v>
      </c>
      <c r="I65" s="10">
        <f>VLOOKUP(A65,Balance1!$B:$K,5,FALSE)</f>
        <v>2.1500000000000009E-2</v>
      </c>
      <c r="J65" s="10">
        <f>VLOOKUP(A65,Balance1!$B:$K,6,FALSE)</f>
        <v>2.3999999999999998E-3</v>
      </c>
      <c r="K65" s="10">
        <v>0</v>
      </c>
      <c r="L65" s="10">
        <v>0</v>
      </c>
      <c r="M65" s="9">
        <f>VLOOKUP(A65,Balance1!$B:$K,9,FALSE)</f>
        <v>32</v>
      </c>
      <c r="N65" s="1">
        <f>VLOOKUP(A65,Balance1!$B:$K,10,FALSE)</f>
        <v>9028</v>
      </c>
      <c r="O65" s="1">
        <f>VLOOKUP(A65,Balance1!$B:$L,11,FALSE)</f>
        <v>2</v>
      </c>
    </row>
    <row r="66" spans="1:15" x14ac:dyDescent="0.3">
      <c r="A66">
        <v>64</v>
      </c>
      <c r="B66" s="25" t="str">
        <f t="shared" si="1"/>
        <v>1-1</v>
      </c>
      <c r="C66" s="1">
        <v>4</v>
      </c>
      <c r="D66" s="26">
        <f t="shared" si="0"/>
        <v>1.0000000000000002E+136</v>
      </c>
      <c r="E66">
        <v>14800</v>
      </c>
      <c r="F66" s="10">
        <f>VLOOKUP(A66,Balance1!$B:$K,2,FALSE)</f>
        <v>5.0499999999999767E-2</v>
      </c>
      <c r="G66" s="10">
        <f>VLOOKUP(A66,Balance1!$B:$K,3,FALSE)</f>
        <v>0.75000000000000022</v>
      </c>
      <c r="H66" s="10">
        <f>VLOOKUP(A66,Balance1!$B:$K,4,FALSE)</f>
        <v>0.1750000000000001</v>
      </c>
      <c r="I66" s="10">
        <f>VLOOKUP(A66,Balance1!$B:$K,5,FALSE)</f>
        <v>2.2000000000000009E-2</v>
      </c>
      <c r="J66" s="10">
        <f>VLOOKUP(A66,Balance1!$B:$K,6,FALSE)</f>
        <v>2.4999999999999996E-3</v>
      </c>
      <c r="K66" s="10">
        <v>0</v>
      </c>
      <c r="L66" s="10">
        <v>0</v>
      </c>
      <c r="M66" s="9">
        <f>VLOOKUP(A66,Balance1!$B:$K,9,FALSE)</f>
        <v>37</v>
      </c>
      <c r="N66" s="1">
        <f>VLOOKUP(A66,Balance1!$B:$K,10,FALSE)</f>
        <v>9028</v>
      </c>
      <c r="O66" s="1">
        <f>VLOOKUP(A66,Balance1!$B:$L,11,FALSE)</f>
        <v>3</v>
      </c>
    </row>
    <row r="67" spans="1:15" x14ac:dyDescent="0.3">
      <c r="A67">
        <v>65</v>
      </c>
      <c r="B67" s="25" t="str">
        <f t="shared" si="1"/>
        <v>1-1</v>
      </c>
      <c r="C67" s="1">
        <v>4</v>
      </c>
      <c r="D67" s="26">
        <f t="shared" si="0"/>
        <v>1.0000000000000002E+137</v>
      </c>
      <c r="E67" s="2">
        <v>15000</v>
      </c>
      <c r="F67" s="10">
        <f>VLOOKUP(A67,Balance1!$B:$K,2,FALSE)</f>
        <v>3.4899999999999598E-2</v>
      </c>
      <c r="G67" s="10">
        <f>VLOOKUP(A67,Balance1!$B:$K,3,FALSE)</f>
        <v>0.76000000000000023</v>
      </c>
      <c r="H67" s="10">
        <f>VLOOKUP(A67,Balance1!$B:$K,4,FALSE)</f>
        <v>0.1800000000000001</v>
      </c>
      <c r="I67" s="10">
        <f>VLOOKUP(A67,Balance1!$B:$K,5,FALSE)</f>
        <v>2.250000000000001E-2</v>
      </c>
      <c r="J67" s="10">
        <f>VLOOKUP(A67,Balance1!$B:$K,6,FALSE)</f>
        <v>2.5999999999999994E-3</v>
      </c>
      <c r="K67" s="10">
        <v>0</v>
      </c>
      <c r="L67" s="10">
        <v>0</v>
      </c>
      <c r="M67" s="9">
        <f>VLOOKUP(A67,Balance1!$B:$K,9,FALSE)</f>
        <v>37</v>
      </c>
      <c r="N67" s="1">
        <f>VLOOKUP(A67,Balance1!$B:$K,10,FALSE)</f>
        <v>9028</v>
      </c>
      <c r="O67" s="1">
        <f>VLOOKUP(A67,Balance1!$B:$L,11,FALSE)</f>
        <v>3</v>
      </c>
    </row>
    <row r="68" spans="1:15" x14ac:dyDescent="0.3">
      <c r="A68">
        <v>66</v>
      </c>
      <c r="B68" s="25" t="str">
        <f t="shared" si="1"/>
        <v>1-1</v>
      </c>
      <c r="C68" s="1">
        <v>4</v>
      </c>
      <c r="D68" s="26">
        <f t="shared" si="0"/>
        <v>1.0000000000000002E+138</v>
      </c>
      <c r="E68">
        <v>15200</v>
      </c>
      <c r="F68" s="10">
        <f>VLOOKUP(A68,Balance1!$B:$K,2,FALSE)</f>
        <v>1.9299999999999651E-2</v>
      </c>
      <c r="G68" s="10">
        <f>VLOOKUP(A68,Balance1!$B:$K,3,FALSE)</f>
        <v>0.77000000000000024</v>
      </c>
      <c r="H68" s="10">
        <f>VLOOKUP(A68,Balance1!$B:$K,4,FALSE)</f>
        <v>0.18500000000000011</v>
      </c>
      <c r="I68" s="10">
        <f>VLOOKUP(A68,Balance1!$B:$K,5,FALSE)</f>
        <v>2.300000000000001E-2</v>
      </c>
      <c r="J68" s="10">
        <f>VLOOKUP(A68,Balance1!$B:$K,6,FALSE)</f>
        <v>2.6999999999999993E-3</v>
      </c>
      <c r="K68" s="10">
        <v>0</v>
      </c>
      <c r="L68" s="10">
        <v>0</v>
      </c>
      <c r="M68" s="9">
        <f>VLOOKUP(A68,Balance1!$B:$K,9,FALSE)</f>
        <v>37</v>
      </c>
      <c r="N68" s="1">
        <f>VLOOKUP(A68,Balance1!$B:$K,10,FALSE)</f>
        <v>9028</v>
      </c>
      <c r="O68" s="1">
        <f>VLOOKUP(A68,Balance1!$B:$L,11,FALSE)</f>
        <v>3</v>
      </c>
    </row>
    <row r="69" spans="1:15" x14ac:dyDescent="0.3">
      <c r="A69">
        <v>67</v>
      </c>
      <c r="B69" s="25" t="str">
        <f t="shared" si="1"/>
        <v>1-1</v>
      </c>
      <c r="C69" s="1">
        <v>4</v>
      </c>
      <c r="D69" s="26">
        <f>D68*10</f>
        <v>1.0000000000000002E+139</v>
      </c>
      <c r="E69">
        <v>15400</v>
      </c>
      <c r="F69" s="10">
        <f>VLOOKUP(A69,Balance1!$B:$K,2,FALSE)</f>
        <v>3.6999999999995925E-3</v>
      </c>
      <c r="G69" s="10">
        <f>VLOOKUP(A69,Balance1!$B:$K,3,FALSE)</f>
        <v>0.78000000000000025</v>
      </c>
      <c r="H69" s="10">
        <f>VLOOKUP(A69,Balance1!$B:$K,4,FALSE)</f>
        <v>0.19000000000000011</v>
      </c>
      <c r="I69" s="10">
        <f>VLOOKUP(A69,Balance1!$B:$K,5,FALSE)</f>
        <v>2.350000000000001E-2</v>
      </c>
      <c r="J69" s="10">
        <f>VLOOKUP(A69,Balance1!$B:$K,6,FALSE)</f>
        <v>2.7999999999999991E-3</v>
      </c>
      <c r="K69" s="10">
        <v>0</v>
      </c>
      <c r="L69" s="10">
        <v>0</v>
      </c>
      <c r="M69" s="9">
        <f>VLOOKUP(A69,Balance1!$B:$K,9,FALSE)</f>
        <v>37</v>
      </c>
      <c r="N69" s="1">
        <f>VLOOKUP(A69,Balance1!$B:$K,10,FALSE)</f>
        <v>9028</v>
      </c>
      <c r="O69" s="1">
        <f>VLOOKUP(A69,Balance1!$B:$L,11,FALSE)</f>
        <v>3</v>
      </c>
    </row>
    <row r="70" spans="1:15" x14ac:dyDescent="0.3">
      <c r="A70">
        <v>68</v>
      </c>
      <c r="B70" s="25" t="str">
        <f t="shared" si="1"/>
        <v>1-1</v>
      </c>
      <c r="C70" s="1">
        <v>4</v>
      </c>
      <c r="D70" s="26">
        <f t="shared" si="0"/>
        <v>1.0000000000000003E+140</v>
      </c>
      <c r="E70">
        <v>15600</v>
      </c>
      <c r="F70" s="10">
        <f>VLOOKUP(A70,Balance1!$B:$K,2,FALSE)</f>
        <v>0</v>
      </c>
      <c r="G70" s="10">
        <f>VLOOKUP(A70,Balance1!$B:$K,3,FALSE)</f>
        <v>0.7780999999999999</v>
      </c>
      <c r="H70" s="10">
        <f>VLOOKUP(A70,Balance1!$B:$K,4,FALSE)</f>
        <v>0.19500000000000012</v>
      </c>
      <c r="I70" s="10">
        <f>VLOOKUP(A70,Balance1!$B:$K,5,FALSE)</f>
        <v>2.4000000000000011E-2</v>
      </c>
      <c r="J70" s="10">
        <f>VLOOKUP(A70,Balance1!$B:$K,6,FALSE)</f>
        <v>2.8999999999999989E-3</v>
      </c>
      <c r="K70" s="10">
        <f>VLOOKUP(A70,Balance1!$B:$K,7,FALSE)</f>
        <v>0</v>
      </c>
      <c r="L70" s="10">
        <f>VLOOKUP(A70,Balance1!$B:$K,8,FALSE)</f>
        <v>0</v>
      </c>
      <c r="M70" s="9">
        <f>VLOOKUP(A70,Balance1!$B:$K,9,FALSE)</f>
        <v>37</v>
      </c>
      <c r="N70" s="1">
        <f>VLOOKUP(A70,Balance1!$B:$K,10,FALSE)</f>
        <v>9028</v>
      </c>
      <c r="O70" s="1">
        <f>VLOOKUP(A70,Balance1!$B:$L,11,FALSE)</f>
        <v>3</v>
      </c>
    </row>
    <row r="71" spans="1:15" x14ac:dyDescent="0.3">
      <c r="A71">
        <v>69</v>
      </c>
      <c r="B71" s="25" t="str">
        <f t="shared" si="1"/>
        <v>1-1</v>
      </c>
      <c r="C71" s="1">
        <v>4</v>
      </c>
      <c r="D71" s="26">
        <f t="shared" si="0"/>
        <v>1.0000000000000002E+141</v>
      </c>
      <c r="E71" s="2">
        <v>15800</v>
      </c>
      <c r="F71" s="10">
        <f>VLOOKUP(A71,Balance1!$B:$K,2,FALSE)</f>
        <v>0</v>
      </c>
      <c r="G71" s="10">
        <f>VLOOKUP(A71,Balance1!$B:$K,3,FALSE)</f>
        <v>0.77249999999999985</v>
      </c>
      <c r="H71" s="10">
        <f>VLOOKUP(A71,Balance1!$B:$K,4,FALSE)</f>
        <v>0.20000000000000012</v>
      </c>
      <c r="I71" s="10">
        <f>VLOOKUP(A71,Balance1!$B:$K,5,FALSE)</f>
        <v>2.4500000000000011E-2</v>
      </c>
      <c r="J71" s="10">
        <f>VLOOKUP(A71,Balance1!$B:$K,6,FALSE)</f>
        <v>2.9999999999999988E-3</v>
      </c>
      <c r="K71" s="10">
        <f>VLOOKUP(A71,Balance1!$B:$K,7,FALSE)</f>
        <v>0</v>
      </c>
      <c r="L71" s="10">
        <f>VLOOKUP(A71,Balance1!$B:$K,8,FALSE)</f>
        <v>0</v>
      </c>
      <c r="M71" s="9">
        <f>VLOOKUP(A71,Balance1!$B:$K,9,FALSE)</f>
        <v>37</v>
      </c>
      <c r="N71" s="1">
        <f>VLOOKUP(A71,Balance1!$B:$K,10,FALSE)</f>
        <v>9028</v>
      </c>
      <c r="O71" s="1">
        <f>VLOOKUP(A71,Balance1!$B:$L,11,FALSE)</f>
        <v>3</v>
      </c>
    </row>
    <row r="72" spans="1:15" x14ac:dyDescent="0.3">
      <c r="A72">
        <v>70</v>
      </c>
      <c r="B72" s="25" t="str">
        <f t="shared" si="1"/>
        <v>1-1</v>
      </c>
      <c r="C72" s="1">
        <v>4</v>
      </c>
      <c r="D72" s="26">
        <f t="shared" si="0"/>
        <v>1.0000000000000002E+142</v>
      </c>
      <c r="E72">
        <v>16000</v>
      </c>
      <c r="F72" s="10">
        <f>VLOOKUP(A72,Balance1!$B:$K,2,FALSE)</f>
        <v>0</v>
      </c>
      <c r="G72" s="10">
        <f>VLOOKUP(A72,Balance1!$B:$K,3,FALSE)</f>
        <v>0.76679999999999993</v>
      </c>
      <c r="H72" s="10">
        <f>VLOOKUP(A72,Balance1!$B:$K,4,FALSE)</f>
        <v>0.20500000000000013</v>
      </c>
      <c r="I72" s="10">
        <f>VLOOKUP(A72,Balance1!$B:$K,5,FALSE)</f>
        <v>2.5000000000000012E-2</v>
      </c>
      <c r="J72" s="10">
        <f>VLOOKUP(A72,Balance1!$B:$K,6,FALSE)</f>
        <v>3.0999999999999986E-3</v>
      </c>
      <c r="K72" s="10">
        <f>VLOOKUP(A72,Balance1!$B:$K,7,FALSE)</f>
        <v>1E-4</v>
      </c>
      <c r="L72" s="10">
        <f>VLOOKUP(A72,Balance1!$B:$K,8,FALSE)</f>
        <v>0</v>
      </c>
      <c r="M72" s="9">
        <f>VLOOKUP(A72,Balance1!$B:$K,9,FALSE)</f>
        <v>37</v>
      </c>
      <c r="N72" s="1">
        <f>VLOOKUP(A72,Balance1!$B:$K,10,FALSE)</f>
        <v>9028</v>
      </c>
      <c r="O72" s="1">
        <f>VLOOKUP(A72,Balance1!$B:$L,11,FALSE)</f>
        <v>3</v>
      </c>
    </row>
    <row r="73" spans="1:15" x14ac:dyDescent="0.3">
      <c r="A73">
        <v>71</v>
      </c>
      <c r="B73" s="25" t="str">
        <f t="shared" si="1"/>
        <v>1-1</v>
      </c>
      <c r="C73" s="1">
        <v>4</v>
      </c>
      <c r="D73" s="26">
        <f>D72*10</f>
        <v>1.0000000000000002E+143</v>
      </c>
      <c r="E73">
        <v>16200</v>
      </c>
      <c r="F73" s="10">
        <f>VLOOKUP(A73,Balance1!$B:$K,2,FALSE)</f>
        <v>0</v>
      </c>
      <c r="G73" s="10">
        <f>VLOOKUP(A73,Balance1!$B:$K,3,FALSE)</f>
        <v>0.76109999999999989</v>
      </c>
      <c r="H73" s="10">
        <f>VLOOKUP(A73,Balance1!$B:$K,4,FALSE)</f>
        <v>0.21000000000000013</v>
      </c>
      <c r="I73" s="10">
        <f>VLOOKUP(A73,Balance1!$B:$K,5,FALSE)</f>
        <v>2.5500000000000012E-2</v>
      </c>
      <c r="J73" s="10">
        <f>VLOOKUP(A73,Balance1!$B:$K,6,FALSE)</f>
        <v>3.1999999999999984E-3</v>
      </c>
      <c r="K73" s="10">
        <f>VLOOKUP(A73,Balance1!$B:$K,7,FALSE)</f>
        <v>2.0000000000000001E-4</v>
      </c>
      <c r="L73" s="10">
        <f>VLOOKUP(A73,Balance1!$B:$K,8,FALSE)</f>
        <v>0</v>
      </c>
      <c r="M73" s="9">
        <f>VLOOKUP(A73,Balance1!$B:$K,9,FALSE)</f>
        <v>37</v>
      </c>
      <c r="N73" s="1">
        <f>VLOOKUP(A73,Balance1!$B:$K,10,FALSE)</f>
        <v>9028</v>
      </c>
      <c r="O73" s="1">
        <f>VLOOKUP(A73,Balance1!$B:$L,11,FALSE)</f>
        <v>3</v>
      </c>
    </row>
    <row r="74" spans="1:15" x14ac:dyDescent="0.3">
      <c r="A74">
        <v>72</v>
      </c>
      <c r="B74" s="25" t="str">
        <f t="shared" si="1"/>
        <v>1-1</v>
      </c>
      <c r="C74" s="1">
        <v>4</v>
      </c>
      <c r="D74" s="26">
        <f t="shared" si="0"/>
        <v>1.0000000000000002E+144</v>
      </c>
      <c r="E74">
        <v>16400</v>
      </c>
      <c r="F74" s="10">
        <f>VLOOKUP(A74,Balance1!$B:$K,2,FALSE)</f>
        <v>0</v>
      </c>
      <c r="G74" s="10">
        <f>VLOOKUP(A74,Balance1!$B:$K,3,FALSE)</f>
        <v>0.75539999999999985</v>
      </c>
      <c r="H74" s="10">
        <f>VLOOKUP(A74,Balance1!$B:$K,4,FALSE)</f>
        <v>0.21500000000000014</v>
      </c>
      <c r="I74" s="10">
        <f>VLOOKUP(A74,Balance1!$B:$K,5,FALSE)</f>
        <v>2.6000000000000013E-2</v>
      </c>
      <c r="J74" s="10">
        <f>VLOOKUP(A74,Balance1!$B:$K,6,FALSE)</f>
        <v>3.2999999999999982E-3</v>
      </c>
      <c r="K74" s="10">
        <f>VLOOKUP(A74,Balance1!$B:$K,7,FALSE)</f>
        <v>3.0000000000000003E-4</v>
      </c>
      <c r="L74" s="10">
        <f>VLOOKUP(A74,Balance1!$B:$K,8,FALSE)</f>
        <v>0</v>
      </c>
      <c r="M74" s="9">
        <f>VLOOKUP(A74,Balance1!$B:$K,9,FALSE)</f>
        <v>42</v>
      </c>
      <c r="N74" s="1">
        <f>VLOOKUP(A74,Balance1!$B:$K,10,FALSE)</f>
        <v>9028</v>
      </c>
      <c r="O74" s="1">
        <f>VLOOKUP(A74,Balance1!$B:$L,11,FALSE)</f>
        <v>3</v>
      </c>
    </row>
    <row r="75" spans="1:15" x14ac:dyDescent="0.3">
      <c r="A75">
        <v>73</v>
      </c>
      <c r="B75" s="25" t="str">
        <f t="shared" si="1"/>
        <v>1-1</v>
      </c>
      <c r="C75" s="1">
        <v>4</v>
      </c>
      <c r="D75" s="26">
        <f t="shared" ref="D75:D76" si="2">D74*10</f>
        <v>1.0000000000000003E+145</v>
      </c>
      <c r="E75" s="2">
        <v>16600</v>
      </c>
      <c r="F75" s="10">
        <f>VLOOKUP(A75,Balance1!$B:$K,2,FALSE)</f>
        <v>0</v>
      </c>
      <c r="G75" s="10">
        <f>VLOOKUP(A75,Balance1!$B:$K,3,FALSE)</f>
        <v>0.74969999999999981</v>
      </c>
      <c r="H75" s="10">
        <f>VLOOKUP(A75,Balance1!$B:$K,4,FALSE)</f>
        <v>0.22000000000000014</v>
      </c>
      <c r="I75" s="10">
        <f>VLOOKUP(A75,Balance1!$B:$K,5,FALSE)</f>
        <v>2.6500000000000013E-2</v>
      </c>
      <c r="J75" s="10">
        <f>VLOOKUP(A75,Balance1!$B:$K,6,FALSE)</f>
        <v>3.3999999999999981E-3</v>
      </c>
      <c r="K75" s="10">
        <f>VLOOKUP(A75,Balance1!$B:$K,7,FALSE)</f>
        <v>4.0000000000000002E-4</v>
      </c>
      <c r="L75" s="10">
        <f>VLOOKUP(A75,Balance1!$B:$K,8,FALSE)</f>
        <v>0</v>
      </c>
      <c r="M75" s="9">
        <f>VLOOKUP(A75,Balance1!$B:$K,9,FALSE)</f>
        <v>42</v>
      </c>
      <c r="N75" s="1">
        <f>VLOOKUP(A75,Balance1!$B:$K,10,FALSE)</f>
        <v>9028</v>
      </c>
      <c r="O75" s="1">
        <f>VLOOKUP(A75,Balance1!$B:$L,11,FALSE)</f>
        <v>3</v>
      </c>
    </row>
    <row r="76" spans="1:15" x14ac:dyDescent="0.3">
      <c r="A76">
        <v>74</v>
      </c>
      <c r="B76" s="25" t="str">
        <f t="shared" si="1"/>
        <v>1-1</v>
      </c>
      <c r="C76" s="1">
        <v>4</v>
      </c>
      <c r="D76" s="26">
        <f t="shared" si="2"/>
        <v>1.0000000000000002E+146</v>
      </c>
      <c r="E76">
        <v>16800</v>
      </c>
      <c r="F76" s="10">
        <f>VLOOKUP(A76,Balance1!$B:$K,2,FALSE)</f>
        <v>0</v>
      </c>
      <c r="G76" s="10">
        <f>VLOOKUP(A76,Balance1!$B:$K,3,FALSE)</f>
        <v>0.74399999999999977</v>
      </c>
      <c r="H76" s="10">
        <f>VLOOKUP(A76,Balance1!$B:$K,4,FALSE)</f>
        <v>0.22500000000000014</v>
      </c>
      <c r="I76" s="10">
        <f>VLOOKUP(A76,Balance1!$B:$K,5,FALSE)</f>
        <v>2.7000000000000014E-2</v>
      </c>
      <c r="J76" s="10">
        <f>VLOOKUP(A76,Balance1!$B:$K,6,FALSE)</f>
        <v>3.4999999999999979E-3</v>
      </c>
      <c r="K76" s="10">
        <f>VLOOKUP(A76,Balance1!$B:$K,7,FALSE)</f>
        <v>5.0000000000000001E-4</v>
      </c>
      <c r="L76" s="10">
        <f>VLOOKUP(A76,Balance1!$B:$K,8,FALSE)</f>
        <v>0</v>
      </c>
      <c r="M76" s="9">
        <f>VLOOKUP(A76,Balance1!$B:$K,9,FALSE)</f>
        <v>42</v>
      </c>
      <c r="N76" s="1">
        <f>VLOOKUP(A76,Balance1!$B:$K,10,FALSE)</f>
        <v>9028</v>
      </c>
      <c r="O76" s="1">
        <f>VLOOKUP(A76,Balance1!$B:$L,11,FALSE)</f>
        <v>3</v>
      </c>
    </row>
    <row r="77" spans="1:15" x14ac:dyDescent="0.3">
      <c r="A77">
        <v>75</v>
      </c>
      <c r="B77" s="25" t="str">
        <f t="shared" si="1"/>
        <v>1-1</v>
      </c>
      <c r="C77" s="1">
        <v>4</v>
      </c>
      <c r="D77" s="26">
        <f>D76*10</f>
        <v>1.0000000000000002E+147</v>
      </c>
      <c r="E77">
        <v>17000</v>
      </c>
      <c r="F77" s="10">
        <f>VLOOKUP(A77,Balance1!$B:$K,2,FALSE)</f>
        <v>0</v>
      </c>
      <c r="G77" s="10">
        <f>VLOOKUP(A77,Balance1!$B:$K,3,FALSE)</f>
        <v>0.73829999999999985</v>
      </c>
      <c r="H77" s="10">
        <f>VLOOKUP(A77,Balance1!$B:$K,4,FALSE)</f>
        <v>0.23000000000000015</v>
      </c>
      <c r="I77" s="10">
        <f>VLOOKUP(A77,Balance1!$B:$K,5,FALSE)</f>
        <v>2.7500000000000014E-2</v>
      </c>
      <c r="J77" s="10">
        <f>VLOOKUP(A77,Balance1!$B:$K,6,FALSE)</f>
        <v>3.5999999999999977E-3</v>
      </c>
      <c r="K77" s="10">
        <f>VLOOKUP(A77,Balance1!$B:$K,7,FALSE)</f>
        <v>6.0000000000000006E-4</v>
      </c>
      <c r="L77" s="10">
        <f>VLOOKUP(A77,Balance1!$B:$K,8,FALSE)</f>
        <v>0</v>
      </c>
      <c r="M77" s="9">
        <f>VLOOKUP(A77,Balance1!$B:$K,9,FALSE)</f>
        <v>42</v>
      </c>
      <c r="N77" s="1">
        <f>VLOOKUP(A77,Balance1!$B:$K,10,FALSE)</f>
        <v>9028</v>
      </c>
      <c r="O77" s="1">
        <f>VLOOKUP(A77,Balance1!$B:$L,11,FALSE)</f>
        <v>3</v>
      </c>
    </row>
    <row r="78" spans="1:15" x14ac:dyDescent="0.3">
      <c r="A78">
        <v>76</v>
      </c>
      <c r="B78" s="25" t="str">
        <f t="shared" si="1"/>
        <v>1-1</v>
      </c>
      <c r="C78" s="1">
        <v>4</v>
      </c>
      <c r="D78" s="26">
        <f t="shared" ref="D78:D142" si="3">D77*10</f>
        <v>1.0000000000000002E+148</v>
      </c>
      <c r="E78">
        <v>17200</v>
      </c>
      <c r="F78" s="10">
        <f>VLOOKUP(A78,Balance1!$B:$K,2,FALSE)</f>
        <v>0</v>
      </c>
      <c r="G78" s="10">
        <f>VLOOKUP(A78,Balance1!$B:$K,3,FALSE)</f>
        <v>0.73259999999999992</v>
      </c>
      <c r="H78" s="10">
        <f>VLOOKUP(A78,Balance1!$B:$K,4,FALSE)</f>
        <v>0.23500000000000015</v>
      </c>
      <c r="I78" s="10">
        <f>VLOOKUP(A78,Balance1!$B:$K,5,FALSE)</f>
        <v>2.8000000000000014E-2</v>
      </c>
      <c r="J78" s="10">
        <f>VLOOKUP(A78,Balance1!$B:$K,6,FALSE)</f>
        <v>3.6999999999999976E-3</v>
      </c>
      <c r="K78" s="10">
        <f>VLOOKUP(A78,Balance1!$B:$K,7,FALSE)</f>
        <v>7.000000000000001E-4</v>
      </c>
      <c r="L78" s="10">
        <f>VLOOKUP(A78,Balance1!$B:$K,8,FALSE)</f>
        <v>0</v>
      </c>
      <c r="M78" s="9">
        <f>VLOOKUP(A78,Balance1!$B:$K,9,FALSE)</f>
        <v>42</v>
      </c>
      <c r="N78" s="1">
        <f>VLOOKUP(A78,Balance1!$B:$K,10,FALSE)</f>
        <v>9028</v>
      </c>
      <c r="O78" s="1">
        <f>VLOOKUP(A78,Balance1!$B:$L,11,FALSE)</f>
        <v>3</v>
      </c>
    </row>
    <row r="79" spans="1:15" x14ac:dyDescent="0.3">
      <c r="A79">
        <v>77</v>
      </c>
      <c r="B79" s="25" t="str">
        <f t="shared" si="1"/>
        <v>1-1</v>
      </c>
      <c r="C79" s="1">
        <v>4</v>
      </c>
      <c r="D79" s="26">
        <f t="shared" si="3"/>
        <v>1.0000000000000002E+149</v>
      </c>
      <c r="E79" s="2">
        <v>17400</v>
      </c>
      <c r="F79" s="10">
        <f>VLOOKUP(A79,Balance1!$B:$K,2,FALSE)</f>
        <v>0</v>
      </c>
      <c r="G79" s="10">
        <f>VLOOKUP(A79,Balance1!$B:$K,3,FALSE)</f>
        <v>0.72689999999999988</v>
      </c>
      <c r="H79" s="10">
        <f>VLOOKUP(A79,Balance1!$B:$K,4,FALSE)</f>
        <v>0.24000000000000016</v>
      </c>
      <c r="I79" s="10">
        <f>VLOOKUP(A79,Balance1!$B:$K,5,FALSE)</f>
        <v>2.8500000000000015E-2</v>
      </c>
      <c r="J79" s="10">
        <f>VLOOKUP(A79,Balance1!$B:$K,6,FALSE)</f>
        <v>3.7999999999999974E-3</v>
      </c>
      <c r="K79" s="10">
        <f>VLOOKUP(A79,Balance1!$B:$K,7,FALSE)</f>
        <v>8.0000000000000015E-4</v>
      </c>
      <c r="L79" s="10">
        <f>VLOOKUP(A79,Balance1!$B:$K,8,FALSE)</f>
        <v>0</v>
      </c>
      <c r="M79" s="9">
        <f>VLOOKUP(A79,Balance1!$B:$K,9,FALSE)</f>
        <v>42</v>
      </c>
      <c r="N79" s="1">
        <f>VLOOKUP(A79,Balance1!$B:$K,10,FALSE)</f>
        <v>9028</v>
      </c>
      <c r="O79" s="1">
        <f>VLOOKUP(A79,Balance1!$B:$L,11,FALSE)</f>
        <v>3</v>
      </c>
    </row>
    <row r="80" spans="1:15" x14ac:dyDescent="0.3">
      <c r="A80">
        <v>78</v>
      </c>
      <c r="B80" s="25" t="str">
        <f t="shared" si="1"/>
        <v>1-1</v>
      </c>
      <c r="C80" s="1">
        <v>4</v>
      </c>
      <c r="D80" s="26">
        <f t="shared" si="3"/>
        <v>1.0000000000000002E+150</v>
      </c>
      <c r="E80">
        <v>17600</v>
      </c>
      <c r="F80" s="10">
        <f>VLOOKUP(A80,Balance1!$B:$K,2,FALSE)</f>
        <v>0</v>
      </c>
      <c r="G80" s="10">
        <f>VLOOKUP(A80,Balance1!$B:$K,3,FALSE)</f>
        <v>0.72119999999999984</v>
      </c>
      <c r="H80" s="10">
        <f>VLOOKUP(A80,Balance1!$B:$K,4,FALSE)</f>
        <v>0.24500000000000016</v>
      </c>
      <c r="I80" s="10">
        <f>VLOOKUP(A80,Balance1!$B:$K,5,FALSE)</f>
        <v>2.9000000000000015E-2</v>
      </c>
      <c r="J80" s="10">
        <f>VLOOKUP(A80,Balance1!$B:$K,6,FALSE)</f>
        <v>3.8999999999999972E-3</v>
      </c>
      <c r="K80" s="10">
        <f>VLOOKUP(A80,Balance1!$B:$K,7,FALSE)</f>
        <v>9.0000000000000019E-4</v>
      </c>
      <c r="L80" s="10">
        <f>VLOOKUP(A80,Balance1!$B:$K,8,FALSE)</f>
        <v>0</v>
      </c>
      <c r="M80" s="9">
        <f>VLOOKUP(A80,Balance1!$B:$K,9,FALSE)</f>
        <v>42</v>
      </c>
      <c r="N80" s="1">
        <f>VLOOKUP(A80,Balance1!$B:$K,10,FALSE)</f>
        <v>9028</v>
      </c>
      <c r="O80" s="1">
        <f>VLOOKUP(A80,Balance1!$B:$L,11,FALSE)</f>
        <v>3</v>
      </c>
    </row>
    <row r="81" spans="1:15" x14ac:dyDescent="0.3">
      <c r="A81">
        <v>79</v>
      </c>
      <c r="B81" s="25" t="str">
        <f t="shared" si="1"/>
        <v>1-1</v>
      </c>
      <c r="C81" s="1">
        <v>4</v>
      </c>
      <c r="D81" s="26">
        <f>D80*10</f>
        <v>1.0000000000000002E+151</v>
      </c>
      <c r="E81">
        <v>17800</v>
      </c>
      <c r="F81" s="10">
        <f>VLOOKUP(A81,Balance1!$B:$K,2,FALSE)</f>
        <v>0</v>
      </c>
      <c r="G81" s="10">
        <f>VLOOKUP(A81,Balance1!$B:$K,3,FALSE)</f>
        <v>0.7154999999999998</v>
      </c>
      <c r="H81" s="10">
        <f>VLOOKUP(A81,Balance1!$B:$K,4,FALSE)</f>
        <v>0.25000000000000017</v>
      </c>
      <c r="I81" s="10">
        <f>VLOOKUP(A81,Balance1!$B:$K,5,FALSE)</f>
        <v>2.9500000000000016E-2</v>
      </c>
      <c r="J81" s="10">
        <f>VLOOKUP(A81,Balance1!$B:$K,6,FALSE)</f>
        <v>3.9999999999999975E-3</v>
      </c>
      <c r="K81" s="10">
        <f>VLOOKUP(A81,Balance1!$B:$K,7,FALSE)</f>
        <v>1.0000000000000002E-3</v>
      </c>
      <c r="L81" s="10">
        <f>VLOOKUP(A81,Balance1!$B:$K,8,FALSE)</f>
        <v>0</v>
      </c>
      <c r="M81" s="9">
        <f>VLOOKUP(A81,Balance1!$B:$K,9,FALSE)</f>
        <v>42</v>
      </c>
      <c r="N81" s="1">
        <f>VLOOKUP(A81,Balance1!$B:$K,10,FALSE)</f>
        <v>9028</v>
      </c>
      <c r="O81" s="1">
        <f>VLOOKUP(A81,Balance1!$B:$L,11,FALSE)</f>
        <v>3</v>
      </c>
    </row>
    <row r="82" spans="1:15" x14ac:dyDescent="0.3">
      <c r="A82">
        <v>80</v>
      </c>
      <c r="B82" s="25" t="str">
        <f t="shared" si="1"/>
        <v>1-1</v>
      </c>
      <c r="C82" s="1">
        <v>4</v>
      </c>
      <c r="D82" s="26">
        <f t="shared" si="3"/>
        <v>1.0000000000000002E+152</v>
      </c>
      <c r="E82">
        <v>18000</v>
      </c>
      <c r="F82" s="10">
        <f>VLOOKUP(A82,Balance1!$B:$K,2,FALSE)</f>
        <v>0</v>
      </c>
      <c r="G82" s="10">
        <f>VLOOKUP(A82,Balance1!$B:$K,3,FALSE)</f>
        <v>0.70979999999999976</v>
      </c>
      <c r="H82" s="10">
        <f>VLOOKUP(A82,Balance1!$B:$K,4,FALSE)</f>
        <v>0.25500000000000017</v>
      </c>
      <c r="I82" s="10">
        <f>VLOOKUP(A82,Balance1!$B:$K,5,FALSE)</f>
        <v>3.0000000000000016E-2</v>
      </c>
      <c r="J82" s="10">
        <f>VLOOKUP(A82,Balance1!$B:$K,6,FALSE)</f>
        <v>4.0999999999999977E-3</v>
      </c>
      <c r="K82" s="10">
        <f>VLOOKUP(A82,Balance1!$B:$K,7,FALSE)</f>
        <v>1.1000000000000003E-3</v>
      </c>
      <c r="L82" s="10">
        <f>VLOOKUP(A82,Balance1!$B:$K,8,FALSE)</f>
        <v>0</v>
      </c>
      <c r="M82" s="9">
        <f>VLOOKUP(A82,Balance1!$B:$K,9,FALSE)</f>
        <v>47</v>
      </c>
      <c r="N82" s="1">
        <f>VLOOKUP(A82,Balance1!$B:$K,10,FALSE)</f>
        <v>9028</v>
      </c>
      <c r="O82" s="1">
        <f>VLOOKUP(A82,Balance1!$B:$L,11,FALSE)</f>
        <v>3</v>
      </c>
    </row>
    <row r="83" spans="1:15" x14ac:dyDescent="0.3">
      <c r="A83">
        <v>81</v>
      </c>
      <c r="B83" s="25" t="str">
        <f t="shared" si="1"/>
        <v>1-1</v>
      </c>
      <c r="C83" s="1">
        <v>4</v>
      </c>
      <c r="D83" s="26">
        <f t="shared" si="3"/>
        <v>1.0000000000000002E+153</v>
      </c>
      <c r="E83" s="2">
        <v>18200</v>
      </c>
      <c r="F83" s="10">
        <f>VLOOKUP(A83,Balance1!$B:$K,2,FALSE)</f>
        <v>0</v>
      </c>
      <c r="G83" s="10">
        <f>VLOOKUP(A83,Balance1!$B:$K,3,FALSE)</f>
        <v>0.70409999999999984</v>
      </c>
      <c r="H83" s="10">
        <f>VLOOKUP(A83,Balance1!$B:$K,4,FALSE)</f>
        <v>0.26000000000000018</v>
      </c>
      <c r="I83" s="10">
        <f>VLOOKUP(A83,Balance1!$B:$K,5,FALSE)</f>
        <v>3.0500000000000017E-2</v>
      </c>
      <c r="J83" s="10">
        <f>VLOOKUP(A83,Balance1!$B:$K,6,FALSE)</f>
        <v>4.199999999999998E-3</v>
      </c>
      <c r="K83" s="10">
        <f>VLOOKUP(A83,Balance1!$B:$K,7,FALSE)</f>
        <v>1.2000000000000003E-3</v>
      </c>
      <c r="L83" s="10">
        <f>VLOOKUP(A83,Balance1!$B:$K,8,FALSE)</f>
        <v>0</v>
      </c>
      <c r="M83" s="9">
        <f>VLOOKUP(A83,Balance1!$B:$K,9,FALSE)</f>
        <v>47</v>
      </c>
      <c r="N83" s="1">
        <f>VLOOKUP(A83,Balance1!$B:$K,10,FALSE)</f>
        <v>9028</v>
      </c>
      <c r="O83" s="1">
        <f>VLOOKUP(A83,Balance1!$B:$L,11,FALSE)</f>
        <v>3</v>
      </c>
    </row>
    <row r="84" spans="1:15" x14ac:dyDescent="0.3">
      <c r="A84">
        <v>82</v>
      </c>
      <c r="B84" s="25" t="str">
        <f t="shared" si="1"/>
        <v>1-1</v>
      </c>
      <c r="C84" s="1">
        <v>4</v>
      </c>
      <c r="D84" s="26">
        <f t="shared" si="3"/>
        <v>1.0000000000000002E+154</v>
      </c>
      <c r="E84">
        <v>18400</v>
      </c>
      <c r="F84" s="10">
        <f>VLOOKUP(A84,Balance1!$B:$K,2,FALSE)</f>
        <v>0</v>
      </c>
      <c r="G84" s="10">
        <f>VLOOKUP(A84,Balance1!$B:$K,3,FALSE)</f>
        <v>0.69839999999999969</v>
      </c>
      <c r="H84" s="10">
        <f>VLOOKUP(A84,Balance1!$B:$K,4,FALSE)</f>
        <v>0.26500000000000018</v>
      </c>
      <c r="I84" s="10">
        <f>VLOOKUP(A84,Balance1!$B:$K,5,FALSE)</f>
        <v>3.1000000000000017E-2</v>
      </c>
      <c r="J84" s="10">
        <f>VLOOKUP(A84,Balance1!$B:$K,6,FALSE)</f>
        <v>4.2999999999999983E-3</v>
      </c>
      <c r="K84" s="10">
        <f>VLOOKUP(A84,Balance1!$B:$K,7,FALSE)</f>
        <v>1.3000000000000004E-3</v>
      </c>
      <c r="L84" s="10">
        <f>VLOOKUP(A84,Balance1!$B:$K,8,FALSE)</f>
        <v>0</v>
      </c>
      <c r="M84" s="9">
        <f>VLOOKUP(A84,Balance1!$B:$K,9,FALSE)</f>
        <v>47</v>
      </c>
      <c r="N84" s="1">
        <f>VLOOKUP(A84,Balance1!$B:$K,10,FALSE)</f>
        <v>9028</v>
      </c>
      <c r="O84" s="1">
        <f>VLOOKUP(A84,Balance1!$B:$L,11,FALSE)</f>
        <v>3</v>
      </c>
    </row>
    <row r="85" spans="1:15" x14ac:dyDescent="0.3">
      <c r="A85">
        <v>83</v>
      </c>
      <c r="B85" s="25" t="str">
        <f t="shared" si="1"/>
        <v>1-1</v>
      </c>
      <c r="C85" s="1">
        <v>4</v>
      </c>
      <c r="D85" s="26">
        <f>D84*10</f>
        <v>1.0000000000000001E+155</v>
      </c>
      <c r="E85">
        <v>18600</v>
      </c>
      <c r="F85" s="10">
        <f>VLOOKUP(A85,Balance1!$B:$K,2,FALSE)</f>
        <v>0</v>
      </c>
      <c r="G85" s="10">
        <f>VLOOKUP(A85,Balance1!$B:$K,3,FALSE)</f>
        <v>0.69269999999999976</v>
      </c>
      <c r="H85" s="10">
        <f>VLOOKUP(A85,Balance1!$B:$K,4,FALSE)</f>
        <v>0.27000000000000018</v>
      </c>
      <c r="I85" s="10">
        <f>VLOOKUP(A85,Balance1!$B:$K,5,FALSE)</f>
        <v>3.1500000000000014E-2</v>
      </c>
      <c r="J85" s="10">
        <f>VLOOKUP(A85,Balance1!$B:$K,6,FALSE)</f>
        <v>4.3999999999999985E-3</v>
      </c>
      <c r="K85" s="10">
        <f>VLOOKUP(A85,Balance1!$B:$K,7,FALSE)</f>
        <v>1.4000000000000004E-3</v>
      </c>
      <c r="L85" s="10">
        <f>VLOOKUP(A85,Balance1!$B:$K,8,FALSE)</f>
        <v>0</v>
      </c>
      <c r="M85" s="9">
        <f>VLOOKUP(A85,Balance1!$B:$K,9,FALSE)</f>
        <v>47</v>
      </c>
      <c r="N85" s="1">
        <f>VLOOKUP(A85,Balance1!$B:$K,10,FALSE)</f>
        <v>9028</v>
      </c>
      <c r="O85" s="1">
        <f>VLOOKUP(A85,Balance1!$B:$L,11,FALSE)</f>
        <v>3</v>
      </c>
    </row>
    <row r="86" spans="1:15" x14ac:dyDescent="0.3">
      <c r="A86">
        <v>84</v>
      </c>
      <c r="B86" s="25" t="str">
        <f t="shared" si="1"/>
        <v>1-1</v>
      </c>
      <c r="C86" s="1">
        <v>4</v>
      </c>
      <c r="D86" s="26">
        <f t="shared" si="3"/>
        <v>1.0000000000000002E+156</v>
      </c>
      <c r="E86">
        <v>18800</v>
      </c>
      <c r="F86" s="10">
        <f>VLOOKUP(A86,Balance1!$B:$K,2,FALSE)</f>
        <v>0</v>
      </c>
      <c r="G86" s="10">
        <f>VLOOKUP(A86,Balance1!$B:$K,3,FALSE)</f>
        <v>0.68699999999999983</v>
      </c>
      <c r="H86" s="10">
        <f>VLOOKUP(A86,Balance1!$B:$K,4,FALSE)</f>
        <v>0.27500000000000019</v>
      </c>
      <c r="I86" s="10">
        <f>VLOOKUP(A86,Balance1!$B:$K,5,FALSE)</f>
        <v>3.2000000000000015E-2</v>
      </c>
      <c r="J86" s="10">
        <f>VLOOKUP(A86,Balance1!$B:$K,6,FALSE)</f>
        <v>4.4999999999999988E-3</v>
      </c>
      <c r="K86" s="10">
        <f>VLOOKUP(A86,Balance1!$B:$K,7,FALSE)</f>
        <v>1.5000000000000005E-3</v>
      </c>
      <c r="L86" s="10">
        <f>VLOOKUP(A86,Balance1!$B:$K,8,FALSE)</f>
        <v>1E-4</v>
      </c>
      <c r="M86" s="9">
        <f>VLOOKUP(A86,Balance1!$B:$K,9,FALSE)</f>
        <v>47</v>
      </c>
      <c r="N86" s="1">
        <f>VLOOKUP(A86,Balance1!$B:$K,10,FALSE)</f>
        <v>9028</v>
      </c>
      <c r="O86" s="1">
        <f>VLOOKUP(A86,Balance1!$B:$L,11,FALSE)</f>
        <v>3</v>
      </c>
    </row>
    <row r="87" spans="1:15" x14ac:dyDescent="0.3">
      <c r="A87">
        <v>85</v>
      </c>
      <c r="B87" s="25" t="str">
        <f t="shared" si="1"/>
        <v>1-1</v>
      </c>
      <c r="C87" s="1">
        <v>4</v>
      </c>
      <c r="D87" s="26">
        <f t="shared" si="3"/>
        <v>1.0000000000000001E+157</v>
      </c>
      <c r="E87" s="2">
        <v>19000</v>
      </c>
      <c r="F87" s="10">
        <f>VLOOKUP(A87,Balance1!$B:$K,2,FALSE)</f>
        <v>0</v>
      </c>
      <c r="G87" s="10">
        <f>VLOOKUP(A87,Balance1!$B:$K,3,FALSE)</f>
        <v>0.68129999999999979</v>
      </c>
      <c r="H87" s="10">
        <f>VLOOKUP(A87,Balance1!$B:$K,4,FALSE)</f>
        <v>0.28000000000000019</v>
      </c>
      <c r="I87" s="10">
        <f>VLOOKUP(A87,Balance1!$B:$K,5,FALSE)</f>
        <v>3.2500000000000015E-2</v>
      </c>
      <c r="J87" s="10">
        <f>VLOOKUP(A87,Balance1!$B:$K,6,FALSE)</f>
        <v>4.5999999999999991E-3</v>
      </c>
      <c r="K87" s="10">
        <f>VLOOKUP(A87,Balance1!$B:$K,7,FALSE)</f>
        <v>1.6000000000000005E-3</v>
      </c>
      <c r="L87" s="10">
        <f>VLOOKUP(A87,Balance1!$B:$K,8,FALSE)</f>
        <v>2.0000000000000001E-4</v>
      </c>
      <c r="M87" s="9">
        <f>VLOOKUP(A87,Balance1!$B:$K,9,FALSE)</f>
        <v>47</v>
      </c>
      <c r="N87" s="1">
        <f>VLOOKUP(A87,Balance1!$B:$K,10,FALSE)</f>
        <v>9028</v>
      </c>
      <c r="O87" s="1">
        <f>VLOOKUP(A87,Balance1!$B:$L,11,FALSE)</f>
        <v>3</v>
      </c>
    </row>
    <row r="88" spans="1:15" x14ac:dyDescent="0.3">
      <c r="A88">
        <v>86</v>
      </c>
      <c r="B88" s="25" t="str">
        <f t="shared" si="1"/>
        <v>1-1</v>
      </c>
      <c r="C88" s="1">
        <v>4</v>
      </c>
      <c r="D88" s="26">
        <f t="shared" si="3"/>
        <v>1.0000000000000001E+158</v>
      </c>
      <c r="E88">
        <v>19200</v>
      </c>
      <c r="F88" s="10">
        <f>VLOOKUP(A88,Balance1!$B:$K,2,FALSE)</f>
        <v>0</v>
      </c>
      <c r="G88" s="10">
        <f>VLOOKUP(A88,Balance1!$B:$K,3,FALSE)</f>
        <v>0.67559999999999976</v>
      </c>
      <c r="H88" s="10">
        <f>VLOOKUP(A88,Balance1!$B:$K,4,FALSE)</f>
        <v>0.2850000000000002</v>
      </c>
      <c r="I88" s="10">
        <f>VLOOKUP(A88,Balance1!$B:$K,5,FALSE)</f>
        <v>3.3000000000000015E-2</v>
      </c>
      <c r="J88" s="10">
        <f>VLOOKUP(A88,Balance1!$B:$K,6,FALSE)</f>
        <v>4.6999999999999993E-3</v>
      </c>
      <c r="K88" s="10">
        <f>VLOOKUP(A88,Balance1!$B:$K,7,FALSE)</f>
        <v>1.7000000000000006E-3</v>
      </c>
      <c r="L88" s="10">
        <f>VLOOKUP(A88,Balance1!$B:$K,8,FALSE)</f>
        <v>2.9999999999999997E-4</v>
      </c>
      <c r="M88" s="9">
        <f>VLOOKUP(A88,Balance1!$B:$K,9,FALSE)</f>
        <v>47</v>
      </c>
      <c r="N88" s="1">
        <f>VLOOKUP(A88,Balance1!$B:$K,10,FALSE)</f>
        <v>9028</v>
      </c>
      <c r="O88" s="1">
        <f>VLOOKUP(A88,Balance1!$B:$L,11,FALSE)</f>
        <v>3</v>
      </c>
    </row>
    <row r="89" spans="1:15" x14ac:dyDescent="0.3">
      <c r="A89">
        <v>87</v>
      </c>
      <c r="B89" s="25" t="str">
        <f t="shared" si="1"/>
        <v>1-1</v>
      </c>
      <c r="C89" s="1">
        <v>4</v>
      </c>
      <c r="D89" s="26">
        <f t="shared" si="3"/>
        <v>1.0000000000000001E+159</v>
      </c>
      <c r="E89">
        <v>19400</v>
      </c>
      <c r="F89" s="10">
        <f>VLOOKUP(A89,Balance1!$B:$K,2,FALSE)</f>
        <v>0</v>
      </c>
      <c r="G89" s="10">
        <f>VLOOKUP(A89,Balance1!$B:$K,3,FALSE)</f>
        <v>0.66989999999999972</v>
      </c>
      <c r="H89" s="10">
        <f>VLOOKUP(A89,Balance1!$B:$K,4,FALSE)</f>
        <v>0.2900000000000002</v>
      </c>
      <c r="I89" s="10">
        <f>VLOOKUP(A89,Balance1!$B:$K,5,FALSE)</f>
        <v>3.3500000000000016E-2</v>
      </c>
      <c r="J89" s="10">
        <f>VLOOKUP(A89,Balance1!$B:$K,6,FALSE)</f>
        <v>4.7999999999999996E-3</v>
      </c>
      <c r="K89" s="10">
        <f>VLOOKUP(A89,Balance1!$B:$K,7,FALSE)</f>
        <v>1.8000000000000006E-3</v>
      </c>
      <c r="L89" s="10">
        <f>VLOOKUP(A89,Balance1!$B:$K,8,FALSE)</f>
        <v>4.0000000000000002E-4</v>
      </c>
      <c r="M89" s="9">
        <f>VLOOKUP(A89,Balance1!$B:$K,9,FALSE)</f>
        <v>47</v>
      </c>
      <c r="N89" s="1">
        <f>VLOOKUP(A89,Balance1!$B:$K,10,FALSE)</f>
        <v>9028</v>
      </c>
      <c r="O89" s="1">
        <f>VLOOKUP(A89,Balance1!$B:$L,11,FALSE)</f>
        <v>3</v>
      </c>
    </row>
    <row r="90" spans="1:15" x14ac:dyDescent="0.3">
      <c r="A90">
        <v>88</v>
      </c>
      <c r="B90" s="25" t="str">
        <f t="shared" si="1"/>
        <v>1-1</v>
      </c>
      <c r="C90" s="1">
        <v>4</v>
      </c>
      <c r="D90" s="26">
        <f t="shared" si="3"/>
        <v>1.0000000000000002E+160</v>
      </c>
      <c r="E90">
        <v>19600</v>
      </c>
      <c r="F90" s="10">
        <f>VLOOKUP(A90,Balance1!$B:$K,2,FALSE)</f>
        <v>0</v>
      </c>
      <c r="G90" s="10">
        <f>VLOOKUP(A90,Balance1!$B:$K,3,FALSE)</f>
        <v>0.66419999999999968</v>
      </c>
      <c r="H90" s="10">
        <f>VLOOKUP(A90,Balance1!$B:$K,4,FALSE)</f>
        <v>0.29500000000000021</v>
      </c>
      <c r="I90" s="10">
        <f>VLOOKUP(A90,Balance1!$B:$K,5,FALSE)</f>
        <v>3.4000000000000016E-2</v>
      </c>
      <c r="J90" s="10">
        <f>VLOOKUP(A90,Balance1!$B:$K,6,FALSE)</f>
        <v>4.8999999999999998E-3</v>
      </c>
      <c r="K90" s="10">
        <f>VLOOKUP(A90,Balance1!$B:$K,7,FALSE)</f>
        <v>1.9000000000000006E-3</v>
      </c>
      <c r="L90" s="10">
        <f>VLOOKUP(A90,Balance1!$B:$K,8,FALSE)</f>
        <v>5.0000000000000001E-4</v>
      </c>
      <c r="M90" s="9">
        <f>VLOOKUP(A90,Balance1!$B:$K,9,FALSE)</f>
        <v>53</v>
      </c>
      <c r="N90" s="1">
        <f>VLOOKUP(A90,Balance1!$B:$K,10,FALSE)</f>
        <v>9028</v>
      </c>
      <c r="O90" s="1">
        <f>VLOOKUP(A90,Balance1!$B:$L,11,FALSE)</f>
        <v>3</v>
      </c>
    </row>
    <row r="91" spans="1:15" x14ac:dyDescent="0.3">
      <c r="A91">
        <v>89</v>
      </c>
      <c r="B91" s="25" t="str">
        <f t="shared" si="1"/>
        <v>1-1</v>
      </c>
      <c r="C91" s="1">
        <v>4</v>
      </c>
      <c r="D91" s="26">
        <f t="shared" si="3"/>
        <v>1.0000000000000002E+161</v>
      </c>
      <c r="E91" s="2">
        <v>19800</v>
      </c>
      <c r="F91" s="10">
        <f>VLOOKUP(A91,Balance1!$B:$K,2,FALSE)</f>
        <v>0</v>
      </c>
      <c r="G91" s="10">
        <f>VLOOKUP(A91,Balance1!$B:$K,3,FALSE)</f>
        <v>0.65849999999999975</v>
      </c>
      <c r="H91" s="10">
        <f>VLOOKUP(A91,Balance1!$B:$K,4,FALSE)</f>
        <v>0.30000000000000021</v>
      </c>
      <c r="I91" s="10">
        <f>VLOOKUP(A91,Balance1!$B:$K,5,FALSE)</f>
        <v>3.4500000000000017E-2</v>
      </c>
      <c r="J91" s="10">
        <f>VLOOKUP(A91,Balance1!$B:$K,6,FALSE)</f>
        <v>5.0000000000000001E-3</v>
      </c>
      <c r="K91" s="10">
        <f>VLOOKUP(A91,Balance1!$B:$K,7,FALSE)</f>
        <v>2.0000000000000005E-3</v>
      </c>
      <c r="L91" s="10">
        <f>VLOOKUP(A91,Balance1!$B:$K,8,FALSE)</f>
        <v>5.9999999999999995E-4</v>
      </c>
      <c r="M91" s="9">
        <f>VLOOKUP(A91,Balance1!$B:$K,9,FALSE)</f>
        <v>53</v>
      </c>
      <c r="N91" s="1">
        <f>VLOOKUP(A91,Balance1!$B:$K,10,FALSE)</f>
        <v>9028</v>
      </c>
      <c r="O91" s="1">
        <f>VLOOKUP(A91,Balance1!$B:$L,11,FALSE)</f>
        <v>3</v>
      </c>
    </row>
    <row r="92" spans="1:15" x14ac:dyDescent="0.3">
      <c r="A92">
        <v>90</v>
      </c>
      <c r="B92" s="25" t="str">
        <f t="shared" si="1"/>
        <v>1-1</v>
      </c>
      <c r="C92" s="1">
        <v>4</v>
      </c>
      <c r="D92" s="26">
        <f t="shared" si="3"/>
        <v>1.0000000000000001E+162</v>
      </c>
      <c r="E92">
        <v>20000</v>
      </c>
      <c r="F92" s="10">
        <f>VLOOKUP(A92,Balance1!$B:$K,2,FALSE)</f>
        <v>0</v>
      </c>
      <c r="G92" s="10">
        <f>VLOOKUP(A92,Balance1!$B:$K,3,FALSE)</f>
        <v>0.65279999999999982</v>
      </c>
      <c r="H92" s="10">
        <f>VLOOKUP(A92,Balance1!$B:$K,4,FALSE)</f>
        <v>0.30500000000000022</v>
      </c>
      <c r="I92" s="10">
        <f>VLOOKUP(A92,Balance1!$B:$K,5,FALSE)</f>
        <v>3.5000000000000017E-2</v>
      </c>
      <c r="J92" s="10">
        <f>VLOOKUP(A92,Balance1!$B:$K,6,FALSE)</f>
        <v>5.1000000000000004E-3</v>
      </c>
      <c r="K92" s="10">
        <f>VLOOKUP(A92,Balance1!$B:$K,7,FALSE)</f>
        <v>2.1000000000000003E-3</v>
      </c>
      <c r="L92" s="10">
        <f>VLOOKUP(A92,Balance1!$B:$K,8,FALSE)</f>
        <v>6.9999999999999999E-4</v>
      </c>
      <c r="M92" s="9">
        <f>VLOOKUP(A92,Balance1!$B:$K,9,FALSE)</f>
        <v>53</v>
      </c>
      <c r="N92" s="1">
        <f>VLOOKUP(A92,Balance1!$B:$K,10,FALSE)</f>
        <v>9028</v>
      </c>
      <c r="O92" s="1">
        <f>VLOOKUP(A92,Balance1!$B:$L,11,FALSE)</f>
        <v>3</v>
      </c>
    </row>
    <row r="93" spans="1:15" x14ac:dyDescent="0.3">
      <c r="A93">
        <v>91</v>
      </c>
      <c r="B93" s="25" t="str">
        <f t="shared" si="1"/>
        <v>1-1</v>
      </c>
      <c r="C93" s="1">
        <v>4</v>
      </c>
      <c r="D93" s="26">
        <f t="shared" si="3"/>
        <v>1.0000000000000001E+163</v>
      </c>
      <c r="E93">
        <v>20200</v>
      </c>
      <c r="F93" s="10">
        <f>VLOOKUP(A93,Balance1!$B:$K,2,FALSE)</f>
        <v>0</v>
      </c>
      <c r="G93" s="10">
        <f>VLOOKUP(A93,Balance1!$B:$K,3,FALSE)</f>
        <v>0.64709999999999979</v>
      </c>
      <c r="H93" s="10">
        <f>VLOOKUP(A93,Balance1!$B:$K,4,FALSE)</f>
        <v>0.31000000000000022</v>
      </c>
      <c r="I93" s="10">
        <f>VLOOKUP(A93,Balance1!$B:$K,5,FALSE)</f>
        <v>3.5500000000000018E-2</v>
      </c>
      <c r="J93" s="10">
        <f>VLOOKUP(A93,Balance1!$B:$K,6,FALSE)</f>
        <v>5.2000000000000006E-3</v>
      </c>
      <c r="K93" s="10">
        <f>VLOOKUP(A93,Balance1!$B:$K,7,FALSE)</f>
        <v>2.2000000000000001E-3</v>
      </c>
      <c r="L93" s="10">
        <f>VLOOKUP(A93,Balance1!$B:$K,8,FALSE)</f>
        <v>8.0000000000000004E-4</v>
      </c>
      <c r="M93" s="9">
        <f>VLOOKUP(A93,Balance1!$B:$K,9,FALSE)</f>
        <v>53</v>
      </c>
      <c r="N93" s="1">
        <f>VLOOKUP(A93,Balance1!$B:$K,10,FALSE)</f>
        <v>9028</v>
      </c>
      <c r="O93" s="1">
        <f>VLOOKUP(A93,Balance1!$B:$L,11,FALSE)</f>
        <v>3</v>
      </c>
    </row>
    <row r="94" spans="1:15" x14ac:dyDescent="0.3">
      <c r="A94">
        <v>92</v>
      </c>
      <c r="B94" s="25" t="str">
        <f t="shared" si="1"/>
        <v>1-1</v>
      </c>
      <c r="C94" s="1">
        <v>4</v>
      </c>
      <c r="D94" s="26">
        <f t="shared" si="3"/>
        <v>1.0000000000000001E+164</v>
      </c>
      <c r="E94">
        <v>20400</v>
      </c>
      <c r="F94" s="10">
        <f>VLOOKUP(A94,Balance1!$B:$K,2,FALSE)</f>
        <v>0</v>
      </c>
      <c r="G94" s="10">
        <f>VLOOKUP(A94,Balance1!$B:$K,3,FALSE)</f>
        <v>0.64139999999999975</v>
      </c>
      <c r="H94" s="10">
        <f>VLOOKUP(A94,Balance1!$B:$K,4,FALSE)</f>
        <v>0.31500000000000022</v>
      </c>
      <c r="I94" s="10">
        <f>VLOOKUP(A94,Balance1!$B:$K,5,FALSE)</f>
        <v>3.6000000000000018E-2</v>
      </c>
      <c r="J94" s="10">
        <f>VLOOKUP(A94,Balance1!$B:$K,6,FALSE)</f>
        <v>5.3000000000000009E-3</v>
      </c>
      <c r="K94" s="10">
        <f>VLOOKUP(A94,Balance1!$B:$K,7,FALSE)</f>
        <v>2.3E-3</v>
      </c>
      <c r="L94" s="10">
        <f>VLOOKUP(A94,Balance1!$B:$K,8,FALSE)</f>
        <v>8.9999999999999998E-4</v>
      </c>
      <c r="M94" s="9">
        <f>VLOOKUP(A94,Balance1!$B:$K,9,FALSE)</f>
        <v>53</v>
      </c>
      <c r="N94" s="1">
        <f>VLOOKUP(A94,Balance1!$B:$K,10,FALSE)</f>
        <v>9028</v>
      </c>
      <c r="O94" s="1">
        <f>VLOOKUP(A94,Balance1!$B:$L,11,FALSE)</f>
        <v>3</v>
      </c>
    </row>
    <row r="95" spans="1:15" x14ac:dyDescent="0.3">
      <c r="A95">
        <v>93</v>
      </c>
      <c r="B95" s="25" t="str">
        <f t="shared" si="1"/>
        <v>1-1</v>
      </c>
      <c r="C95" s="1">
        <v>4</v>
      </c>
      <c r="D95" s="26">
        <f t="shared" si="3"/>
        <v>1.0000000000000001E+165</v>
      </c>
      <c r="E95" s="2">
        <v>20600</v>
      </c>
      <c r="F95" s="10">
        <f>VLOOKUP(A95,Balance1!$B:$K,2,FALSE)</f>
        <v>0</v>
      </c>
      <c r="G95" s="10">
        <f>VLOOKUP(A95,Balance1!$B:$K,3,FALSE)</f>
        <v>0.63569999999999971</v>
      </c>
      <c r="H95" s="10">
        <f>VLOOKUP(A95,Balance1!$B:$K,4,FALSE)</f>
        <v>0.32000000000000023</v>
      </c>
      <c r="I95" s="10">
        <f>VLOOKUP(A95,Balance1!$B:$K,5,FALSE)</f>
        <v>3.6500000000000019E-2</v>
      </c>
      <c r="J95" s="10">
        <f>VLOOKUP(A95,Balance1!$B:$K,6,FALSE)</f>
        <v>5.4000000000000012E-3</v>
      </c>
      <c r="K95" s="10">
        <f>VLOOKUP(A95,Balance1!$B:$K,7,FALSE)</f>
        <v>2.3999999999999998E-3</v>
      </c>
      <c r="L95" s="10">
        <f>VLOOKUP(A95,Balance1!$B:$K,8,FALSE)</f>
        <v>1E-3</v>
      </c>
      <c r="M95" s="9">
        <f>VLOOKUP(A95,Balance1!$B:$K,9,FALSE)</f>
        <v>53</v>
      </c>
      <c r="N95" s="1">
        <f>VLOOKUP(A95,Balance1!$B:$K,10,FALSE)</f>
        <v>9028</v>
      </c>
      <c r="O95" s="1">
        <f>VLOOKUP(A95,Balance1!$B:$L,11,FALSE)</f>
        <v>3</v>
      </c>
    </row>
    <row r="96" spans="1:15" x14ac:dyDescent="0.3">
      <c r="A96">
        <v>94</v>
      </c>
      <c r="B96" s="25" t="str">
        <f t="shared" si="1"/>
        <v>1-1</v>
      </c>
      <c r="C96" s="1">
        <v>4</v>
      </c>
      <c r="D96" s="26">
        <f t="shared" si="3"/>
        <v>1.0000000000000001E+166</v>
      </c>
      <c r="E96">
        <v>20800</v>
      </c>
      <c r="F96" s="10">
        <f>VLOOKUP(A96,Balance1!$B:$K,2,FALSE)</f>
        <v>0</v>
      </c>
      <c r="G96" s="10">
        <f>VLOOKUP(A96,Balance1!$B:$K,3,FALSE)</f>
        <v>0.62999999999999967</v>
      </c>
      <c r="H96" s="10">
        <f>VLOOKUP(A96,Balance1!$B:$K,4,FALSE)</f>
        <v>0.32500000000000023</v>
      </c>
      <c r="I96" s="10">
        <f>VLOOKUP(A96,Balance1!$B:$K,5,FALSE)</f>
        <v>3.7000000000000019E-2</v>
      </c>
      <c r="J96" s="10">
        <f>VLOOKUP(A96,Balance1!$B:$K,6,FALSE)</f>
        <v>5.5000000000000014E-3</v>
      </c>
      <c r="K96" s="10">
        <f>VLOOKUP(A96,Balance1!$B:$K,7,FALSE)</f>
        <v>2.4999999999999996E-3</v>
      </c>
      <c r="L96" s="10">
        <f>VLOOKUP(A96,Balance1!$B:$K,8,FALSE)</f>
        <v>1.1000000000000001E-3</v>
      </c>
      <c r="M96" s="9">
        <f>VLOOKUP(A96,Balance1!$B:$K,9,FALSE)</f>
        <v>53</v>
      </c>
      <c r="N96" s="1">
        <f>VLOOKUP(A96,Balance1!$B:$K,10,FALSE)</f>
        <v>9028</v>
      </c>
      <c r="O96" s="1">
        <f>VLOOKUP(A96,Balance1!$B:$L,11,FALSE)</f>
        <v>3</v>
      </c>
    </row>
    <row r="97" spans="1:15" x14ac:dyDescent="0.3">
      <c r="A97">
        <v>95</v>
      </c>
      <c r="B97" s="25" t="str">
        <f t="shared" si="1"/>
        <v>1-1</v>
      </c>
      <c r="C97" s="1">
        <v>4</v>
      </c>
      <c r="D97" s="26">
        <f t="shared" si="3"/>
        <v>1E+167</v>
      </c>
      <c r="E97">
        <v>21000</v>
      </c>
      <c r="F97" s="10">
        <f>VLOOKUP(A97,Balance1!$B:$K,2,FALSE)</f>
        <v>0</v>
      </c>
      <c r="G97" s="10">
        <f>VLOOKUP(A97,Balance1!$B:$K,3,FALSE)</f>
        <v>0.62429999999999974</v>
      </c>
      <c r="H97" s="10">
        <f>VLOOKUP(A97,Balance1!$B:$K,4,FALSE)</f>
        <v>0.33000000000000024</v>
      </c>
      <c r="I97" s="10">
        <f>VLOOKUP(A97,Balance1!$B:$K,5,FALSE)</f>
        <v>3.7500000000000019E-2</v>
      </c>
      <c r="J97" s="10">
        <f>VLOOKUP(A97,Balance1!$B:$K,6,FALSE)</f>
        <v>5.6000000000000017E-3</v>
      </c>
      <c r="K97" s="10">
        <f>VLOOKUP(A97,Balance1!$B:$K,7,FALSE)</f>
        <v>2.5999999999999994E-3</v>
      </c>
      <c r="L97" s="10">
        <f>VLOOKUP(A97,Balance1!$B:$K,8,FALSE)</f>
        <v>1.1999999999999999E-3</v>
      </c>
      <c r="M97" s="9">
        <f>VLOOKUP(A97,Balance1!$B:$K,9,FALSE)</f>
        <v>53</v>
      </c>
      <c r="N97" s="1">
        <f>VLOOKUP(A97,Balance1!$B:$K,10,FALSE)</f>
        <v>9028</v>
      </c>
      <c r="O97" s="1">
        <f>VLOOKUP(A97,Balance1!$B:$L,11,FALSE)</f>
        <v>3</v>
      </c>
    </row>
    <row r="98" spans="1:15" x14ac:dyDescent="0.3">
      <c r="A98">
        <v>96</v>
      </c>
      <c r="B98" s="25" t="str">
        <f t="shared" si="1"/>
        <v>1-1</v>
      </c>
      <c r="C98" s="1">
        <v>4</v>
      </c>
      <c r="D98" s="26">
        <f t="shared" si="3"/>
        <v>9.9999999999999993E+167</v>
      </c>
      <c r="E98">
        <v>21200</v>
      </c>
      <c r="F98" s="10">
        <f>VLOOKUP(A98,Balance1!$B:$K,2,FALSE)</f>
        <v>0</v>
      </c>
      <c r="G98" s="10">
        <f>VLOOKUP(A98,Balance1!$B:$K,3,FALSE)</f>
        <v>0.61859999999999982</v>
      </c>
      <c r="H98" s="10">
        <f>VLOOKUP(A98,Balance1!$B:$K,4,FALSE)</f>
        <v>0.33500000000000024</v>
      </c>
      <c r="I98" s="10">
        <f>VLOOKUP(A98,Balance1!$B:$K,5,FALSE)</f>
        <v>3.800000000000002E-2</v>
      </c>
      <c r="J98" s="10">
        <f>VLOOKUP(A98,Balance1!$B:$K,6,FALSE)</f>
        <v>5.7000000000000019E-3</v>
      </c>
      <c r="K98" s="10">
        <f>VLOOKUP(A98,Balance1!$B:$K,7,FALSE)</f>
        <v>2.6999999999999993E-3</v>
      </c>
      <c r="L98" s="10">
        <f>VLOOKUP(A98,Balance1!$B:$K,8,FALSE)</f>
        <v>1.2999999999999999E-3</v>
      </c>
      <c r="M98" s="9">
        <f>VLOOKUP(A98,Balance1!$B:$K,9,FALSE)</f>
        <v>59</v>
      </c>
      <c r="N98" s="1">
        <f>VLOOKUP(A98,Balance1!$B:$K,10,FALSE)</f>
        <v>9028</v>
      </c>
      <c r="O98" s="1">
        <f>VLOOKUP(A98,Balance1!$B:$L,11,FALSE)</f>
        <v>4</v>
      </c>
    </row>
    <row r="99" spans="1:15" x14ac:dyDescent="0.3">
      <c r="A99">
        <v>97</v>
      </c>
      <c r="B99" s="25" t="str">
        <f t="shared" si="1"/>
        <v>1-1</v>
      </c>
      <c r="C99" s="1">
        <v>4</v>
      </c>
      <c r="D99" s="26">
        <f t="shared" si="3"/>
        <v>9.9999999999999993E+168</v>
      </c>
      <c r="E99">
        <v>21400</v>
      </c>
      <c r="F99" s="10">
        <f>VLOOKUP(A99,Balance1!$B:$K,2,FALSE)</f>
        <v>0</v>
      </c>
      <c r="G99" s="10">
        <f>VLOOKUP(A99,Balance1!$B:$K,3,FALSE)</f>
        <v>0.61289999999999967</v>
      </c>
      <c r="H99" s="10">
        <f>VLOOKUP(A99,Balance1!$B:$K,4,FALSE)</f>
        <v>0.34000000000000025</v>
      </c>
      <c r="I99" s="10">
        <f>VLOOKUP(A99,Balance1!$B:$K,5,FALSE)</f>
        <v>3.850000000000002E-2</v>
      </c>
      <c r="J99" s="10">
        <f>VLOOKUP(A99,Balance1!$B:$K,6,FALSE)</f>
        <v>5.8000000000000022E-3</v>
      </c>
      <c r="K99" s="10">
        <f>VLOOKUP(A99,Balance1!$B:$K,7,FALSE)</f>
        <v>2.7999999999999991E-3</v>
      </c>
      <c r="L99" s="10">
        <f>VLOOKUP(A99,Balance1!$B:$K,8,FALSE)</f>
        <v>1.4E-3</v>
      </c>
      <c r="M99" s="9">
        <f>VLOOKUP(A99,Balance1!$B:$K,9,FALSE)</f>
        <v>59</v>
      </c>
      <c r="N99" s="1">
        <f>VLOOKUP(A99,Balance1!$B:$K,10,FALSE)</f>
        <v>9028</v>
      </c>
      <c r="O99" s="1">
        <f>VLOOKUP(A99,Balance1!$B:$L,11,FALSE)</f>
        <v>4</v>
      </c>
    </row>
    <row r="100" spans="1:15" x14ac:dyDescent="0.3">
      <c r="A100">
        <v>98</v>
      </c>
      <c r="B100" s="25" t="str">
        <f t="shared" si="1"/>
        <v>1-1</v>
      </c>
      <c r="C100" s="1">
        <v>4</v>
      </c>
      <c r="D100" s="26">
        <f t="shared" si="3"/>
        <v>9.999999999999999E+169</v>
      </c>
      <c r="E100">
        <v>21600</v>
      </c>
      <c r="F100" s="10">
        <f>VLOOKUP(A100,Balance1!$B:$K,2,FALSE)</f>
        <v>0</v>
      </c>
      <c r="G100" s="10">
        <f>VLOOKUP(A100,Balance1!$B:$K,3,FALSE)</f>
        <v>0.60719999999999974</v>
      </c>
      <c r="H100" s="10">
        <f>VLOOKUP(A100,Balance1!$B:$K,4,FALSE)</f>
        <v>0.34500000000000025</v>
      </c>
      <c r="I100" s="10">
        <f>VLOOKUP(A100,Balance1!$B:$K,5,FALSE)</f>
        <v>3.9000000000000021E-2</v>
      </c>
      <c r="J100" s="10">
        <f>VLOOKUP(A100,Balance1!$B:$K,6,FALSE)</f>
        <v>5.9000000000000025E-3</v>
      </c>
      <c r="K100" s="10">
        <f>VLOOKUP(A100,Balance1!$B:$K,7,FALSE)</f>
        <v>2.8999999999999989E-3</v>
      </c>
      <c r="L100" s="10">
        <f>VLOOKUP(A100,Balance1!$B:$K,8,FALSE)</f>
        <v>1.5E-3</v>
      </c>
      <c r="M100" s="9">
        <f>VLOOKUP(A100,Balance1!$B:$K,9,FALSE)</f>
        <v>59</v>
      </c>
      <c r="N100" s="1">
        <f>VLOOKUP(A100,Balance1!$B:$K,10,FALSE)</f>
        <v>9028</v>
      </c>
      <c r="O100" s="1">
        <f>VLOOKUP(A100,Balance1!$B:$L,11,FALSE)</f>
        <v>4</v>
      </c>
    </row>
    <row r="101" spans="1:15" x14ac:dyDescent="0.3">
      <c r="A101">
        <v>99</v>
      </c>
      <c r="B101" s="25" t="str">
        <f t="shared" si="1"/>
        <v>1-1</v>
      </c>
      <c r="C101" s="1">
        <v>4</v>
      </c>
      <c r="D101" s="26">
        <f t="shared" si="3"/>
        <v>9.9999999999999995E+170</v>
      </c>
      <c r="E101">
        <v>21800</v>
      </c>
      <c r="F101" s="10">
        <f>VLOOKUP(A101,Balance1!$B:$K,2,FALSE)</f>
        <v>0</v>
      </c>
      <c r="G101" s="10">
        <f>VLOOKUP(A101,Balance1!$B:$K,3,FALSE)</f>
        <v>0.6014999999999997</v>
      </c>
      <c r="H101" s="10">
        <f>VLOOKUP(A101,Balance1!$B:$K,4,FALSE)</f>
        <v>0.35000000000000026</v>
      </c>
      <c r="I101" s="10">
        <f>VLOOKUP(A101,Balance1!$B:$K,5,FALSE)</f>
        <v>3.9500000000000021E-2</v>
      </c>
      <c r="J101" s="10">
        <f>VLOOKUP(A101,Balance1!$B:$K,6,FALSE)</f>
        <v>6.0000000000000027E-3</v>
      </c>
      <c r="K101" s="10">
        <f>VLOOKUP(A101,Balance1!$B:$K,7,FALSE)</f>
        <v>2.9999999999999988E-3</v>
      </c>
      <c r="L101" s="10">
        <f>VLOOKUP(A101,Balance1!$B:$K,8,FALSE)</f>
        <v>1.6000000000000001E-3</v>
      </c>
      <c r="M101" s="9">
        <f>VLOOKUP(A101,Balance1!$B:$K,9,FALSE)</f>
        <v>59</v>
      </c>
      <c r="N101" s="1">
        <f>VLOOKUP(A101,Balance1!$B:$K,10,FALSE)</f>
        <v>9028</v>
      </c>
      <c r="O101" s="1">
        <f>VLOOKUP(A101,Balance1!$B:$L,11,FALSE)</f>
        <v>4</v>
      </c>
    </row>
    <row r="102" spans="1:15" x14ac:dyDescent="0.3">
      <c r="A102">
        <v>100</v>
      </c>
      <c r="B102" s="25" t="str">
        <f t="shared" si="1"/>
        <v>1-1</v>
      </c>
      <c r="C102" s="1">
        <v>4</v>
      </c>
      <c r="D102" s="26">
        <f t="shared" si="3"/>
        <v>9.9999999999999991E+171</v>
      </c>
      <c r="E102">
        <v>22000</v>
      </c>
      <c r="F102" s="10">
        <f>VLOOKUP(A102,Balance1!$B:$K,2,FALSE)</f>
        <v>0</v>
      </c>
      <c r="G102" s="10">
        <f>VLOOKUP(A102,Balance1!$B:$K,3,FALSE)</f>
        <v>0.59579999999999966</v>
      </c>
      <c r="H102" s="10">
        <f>VLOOKUP(A102,Balance1!$B:$K,4,FALSE)</f>
        <v>0.35500000000000026</v>
      </c>
      <c r="I102" s="10">
        <f>VLOOKUP(A102,Balance1!$B:$K,5,FALSE)</f>
        <v>4.0000000000000022E-2</v>
      </c>
      <c r="J102" s="10">
        <f>VLOOKUP(A102,Balance1!$B:$K,6,FALSE)</f>
        <v>6.100000000000003E-3</v>
      </c>
      <c r="K102" s="10">
        <f>VLOOKUP(A102,Balance1!$B:$K,7,FALSE)</f>
        <v>3.0999999999999986E-3</v>
      </c>
      <c r="L102" s="10">
        <f>VLOOKUP(A102,Balance1!$B:$K,8,FALSE)</f>
        <v>1.6999999999999999E-3</v>
      </c>
      <c r="M102" s="9">
        <f>VLOOKUP(A102,Balance1!$B:$K,9,FALSE)</f>
        <v>59</v>
      </c>
      <c r="N102" s="1">
        <f>VLOOKUP(A102,Balance1!$B:$K,10,FALSE)</f>
        <v>9028</v>
      </c>
      <c r="O102" s="1">
        <f>VLOOKUP(A102,Balance1!$B:$L,11,FALSE)</f>
        <v>4</v>
      </c>
    </row>
    <row r="103" spans="1:15" x14ac:dyDescent="0.3">
      <c r="A103">
        <v>101</v>
      </c>
      <c r="B103" s="25" t="str">
        <f t="shared" si="1"/>
        <v>1-1</v>
      </c>
      <c r="C103" s="1">
        <v>4</v>
      </c>
      <c r="D103" s="26">
        <f t="shared" si="3"/>
        <v>9.9999999999999988E+172</v>
      </c>
      <c r="E103">
        <v>22200</v>
      </c>
      <c r="F103" s="10">
        <f>VLOOKUP(A103,Balance1!$B:$K,2,FALSE)</f>
        <v>0</v>
      </c>
      <c r="G103" s="10">
        <f>VLOOKUP(A103,Balance1!$B:$K,3,FALSE)</f>
        <v>0.59009999999999974</v>
      </c>
      <c r="H103" s="10">
        <f>VLOOKUP(A103,Balance1!$B:$K,4,FALSE)</f>
        <v>0.36000000000000026</v>
      </c>
      <c r="I103" s="10">
        <f>VLOOKUP(A103,Balance1!$B:$K,5,FALSE)</f>
        <v>4.0500000000000022E-2</v>
      </c>
      <c r="J103" s="10">
        <f>VLOOKUP(A103,Balance1!$B:$K,6,FALSE)</f>
        <v>6.2000000000000033E-3</v>
      </c>
      <c r="K103" s="10">
        <f>VLOOKUP(A103,Balance1!$B:$K,7,FALSE)</f>
        <v>3.1999999999999984E-3</v>
      </c>
      <c r="L103" s="10">
        <f>VLOOKUP(A103,Balance1!$B:$K,8,FALSE)</f>
        <v>1.8E-3</v>
      </c>
      <c r="M103" s="9">
        <f>VLOOKUP(A103,Balance1!$B:$K,9,FALSE)</f>
        <v>59</v>
      </c>
      <c r="N103" s="1">
        <f>VLOOKUP(A103,Balance1!$B:$K,10,FALSE)</f>
        <v>9028</v>
      </c>
      <c r="O103" s="1">
        <f>VLOOKUP(A103,Balance1!$B:$L,11,FALSE)</f>
        <v>4</v>
      </c>
    </row>
    <row r="104" spans="1:15" x14ac:dyDescent="0.3">
      <c r="A104">
        <v>102</v>
      </c>
      <c r="B104" s="25" t="str">
        <f t="shared" si="1"/>
        <v>1-1</v>
      </c>
      <c r="C104" s="1">
        <v>4</v>
      </c>
      <c r="D104" s="26">
        <f t="shared" si="3"/>
        <v>9.9999999999999985E+173</v>
      </c>
      <c r="E104">
        <v>22400</v>
      </c>
      <c r="F104" s="10">
        <f>VLOOKUP(A104,Balance1!$B:$K,2,FALSE)</f>
        <v>0</v>
      </c>
      <c r="G104" s="10">
        <f>VLOOKUP(A104,Balance1!$B:$K,3,FALSE)</f>
        <v>0.58439999999999959</v>
      </c>
      <c r="H104" s="10">
        <f>VLOOKUP(A104,Balance1!$B:$K,4,FALSE)</f>
        <v>0.36500000000000027</v>
      </c>
      <c r="I104" s="10">
        <f>VLOOKUP(A104,Balance1!$B:$K,5,FALSE)</f>
        <v>4.1000000000000023E-2</v>
      </c>
      <c r="J104" s="10">
        <f>VLOOKUP(A104,Balance1!$B:$K,6,FALSE)</f>
        <v>6.3000000000000035E-3</v>
      </c>
      <c r="K104" s="10">
        <f>VLOOKUP(A104,Balance1!$B:$K,7,FALSE)</f>
        <v>3.2999999999999982E-3</v>
      </c>
      <c r="L104" s="10">
        <f>VLOOKUP(A104,Balance1!$B:$K,8,FALSE)</f>
        <v>1.9E-3</v>
      </c>
      <c r="M104" s="9">
        <f>VLOOKUP(A104,Balance1!$B:$K,9,FALSE)</f>
        <v>59</v>
      </c>
      <c r="N104" s="1">
        <f>VLOOKUP(A104,Balance1!$B:$K,10,FALSE)</f>
        <v>9028</v>
      </c>
      <c r="O104" s="1">
        <f>VLOOKUP(A104,Balance1!$B:$L,11,FALSE)</f>
        <v>4</v>
      </c>
    </row>
    <row r="105" spans="1:15" x14ac:dyDescent="0.3">
      <c r="A105">
        <v>103</v>
      </c>
      <c r="B105" s="25" t="str">
        <f t="shared" si="1"/>
        <v>1-1</v>
      </c>
      <c r="C105" s="1">
        <v>4</v>
      </c>
      <c r="D105" s="26">
        <f t="shared" si="3"/>
        <v>9.9999999999999994E+174</v>
      </c>
      <c r="E105">
        <v>22600</v>
      </c>
      <c r="F105" s="10">
        <f>VLOOKUP(A105,Balance1!$B:$K,2,FALSE)</f>
        <v>0</v>
      </c>
      <c r="G105" s="10">
        <f>VLOOKUP(A105,Balance1!$B:$K,3,FALSE)</f>
        <v>0.57869999999999966</v>
      </c>
      <c r="H105" s="10">
        <f>VLOOKUP(A105,Balance1!$B:$K,4,FALSE)</f>
        <v>0.37000000000000027</v>
      </c>
      <c r="I105" s="10">
        <f>VLOOKUP(A105,Balance1!$B:$K,5,FALSE)</f>
        <v>4.1500000000000023E-2</v>
      </c>
      <c r="J105" s="10">
        <f>VLOOKUP(A105,Balance1!$B:$K,6,FALSE)</f>
        <v>6.4000000000000038E-3</v>
      </c>
      <c r="K105" s="10">
        <f>VLOOKUP(A105,Balance1!$B:$K,7,FALSE)</f>
        <v>3.3999999999999981E-3</v>
      </c>
      <c r="L105" s="10">
        <f>VLOOKUP(A105,Balance1!$B:$K,8,FALSE)</f>
        <v>2E-3</v>
      </c>
      <c r="M105" s="9">
        <f>VLOOKUP(A105,Balance1!$B:$K,9,FALSE)</f>
        <v>59</v>
      </c>
      <c r="N105" s="1">
        <f>VLOOKUP(A105,Balance1!$B:$K,10,FALSE)</f>
        <v>9028</v>
      </c>
      <c r="O105" s="1">
        <f>VLOOKUP(A105,Balance1!$B:$L,11,FALSE)</f>
        <v>4</v>
      </c>
    </row>
    <row r="106" spans="1:15" x14ac:dyDescent="0.3">
      <c r="A106">
        <v>104</v>
      </c>
      <c r="B106" s="25" t="str">
        <f t="shared" si="1"/>
        <v>1-1</v>
      </c>
      <c r="C106" s="1">
        <v>4</v>
      </c>
      <c r="D106" s="26">
        <f t="shared" si="3"/>
        <v>1E+176</v>
      </c>
      <c r="E106">
        <v>22800</v>
      </c>
      <c r="F106" s="10">
        <f>VLOOKUP(A106,Balance1!$B:$K,2,FALSE)</f>
        <v>0</v>
      </c>
      <c r="G106" s="10">
        <f>VLOOKUP(A106,Balance1!$B:$K,3,FALSE)</f>
        <v>0.57299999999999973</v>
      </c>
      <c r="H106" s="10">
        <f>VLOOKUP(A106,Balance1!$B:$K,4,FALSE)</f>
        <v>0.37500000000000028</v>
      </c>
      <c r="I106" s="10">
        <f>VLOOKUP(A106,Balance1!$B:$K,5,FALSE)</f>
        <v>4.2000000000000023E-2</v>
      </c>
      <c r="J106" s="10">
        <f>VLOOKUP(A106,Balance1!$B:$K,6,FALSE)</f>
        <v>6.500000000000004E-3</v>
      </c>
      <c r="K106" s="10">
        <f>VLOOKUP(A106,Balance1!$B:$K,7,FALSE)</f>
        <v>3.4999999999999979E-3</v>
      </c>
      <c r="L106" s="10">
        <f>VLOOKUP(A106,Balance1!$B:$K,8,FALSE)</f>
        <v>2.0999999999999999E-3</v>
      </c>
      <c r="M106" s="9">
        <f>VLOOKUP(A106,Balance1!$B:$K,9,FALSE)</f>
        <v>65</v>
      </c>
      <c r="N106" s="1">
        <f>VLOOKUP(A106,Balance1!$B:$K,10,FALSE)</f>
        <v>9028</v>
      </c>
      <c r="O106" s="1">
        <f>VLOOKUP(A106,Balance1!$B:$L,11,FALSE)</f>
        <v>4</v>
      </c>
    </row>
    <row r="107" spans="1:15" x14ac:dyDescent="0.3">
      <c r="A107">
        <v>105</v>
      </c>
      <c r="B107" s="25" t="str">
        <f t="shared" si="1"/>
        <v>1-1</v>
      </c>
      <c r="C107" s="1">
        <v>4</v>
      </c>
      <c r="D107" s="26">
        <f t="shared" si="3"/>
        <v>1E+177</v>
      </c>
      <c r="E107">
        <v>23000</v>
      </c>
      <c r="F107" s="10">
        <f>VLOOKUP(A107,Balance1!$B:$K,2,FALSE)</f>
        <v>0</v>
      </c>
      <c r="G107" s="10">
        <f>VLOOKUP(A107,Balance1!$B:$K,3,FALSE)</f>
        <v>0.56729999999999969</v>
      </c>
      <c r="H107" s="10">
        <f>VLOOKUP(A107,Balance1!$B:$K,4,FALSE)</f>
        <v>0.38000000000000028</v>
      </c>
      <c r="I107" s="10">
        <f>VLOOKUP(A107,Balance1!$B:$K,5,FALSE)</f>
        <v>4.2500000000000024E-2</v>
      </c>
      <c r="J107" s="10">
        <f>VLOOKUP(A107,Balance1!$B:$K,6,FALSE)</f>
        <v>6.6000000000000043E-3</v>
      </c>
      <c r="K107" s="10">
        <f>VLOOKUP(A107,Balance1!$B:$K,7,FALSE)</f>
        <v>3.5999999999999977E-3</v>
      </c>
      <c r="L107" s="10">
        <f>VLOOKUP(A107,Balance1!$B:$K,8,FALSE)</f>
        <v>2.2000000000000001E-3</v>
      </c>
      <c r="M107" s="9">
        <f>VLOOKUP(A107,Balance1!$B:$K,9,FALSE)</f>
        <v>65</v>
      </c>
      <c r="N107" s="1">
        <f>VLOOKUP(A107,Balance1!$B:$K,10,FALSE)</f>
        <v>9028</v>
      </c>
      <c r="O107" s="1">
        <f>VLOOKUP(A107,Balance1!$B:$L,11,FALSE)</f>
        <v>4</v>
      </c>
    </row>
    <row r="108" spans="1:15" x14ac:dyDescent="0.3">
      <c r="A108">
        <v>106</v>
      </c>
      <c r="B108" s="25" t="str">
        <f t="shared" si="1"/>
        <v>1-1</v>
      </c>
      <c r="C108" s="1">
        <v>4</v>
      </c>
      <c r="D108" s="26">
        <f t="shared" si="3"/>
        <v>1.0000000000000001E+178</v>
      </c>
      <c r="E108">
        <v>23200</v>
      </c>
      <c r="F108" s="10">
        <f>VLOOKUP(A108,Balance1!$B:$K,2,FALSE)</f>
        <v>0</v>
      </c>
      <c r="G108" s="10">
        <f>VLOOKUP(A108,Balance1!$B:$K,3,FALSE)</f>
        <v>0.56159999999999966</v>
      </c>
      <c r="H108" s="10">
        <f>VLOOKUP(A108,Balance1!$B:$K,4,FALSE)</f>
        <v>0.38500000000000029</v>
      </c>
      <c r="I108" s="10">
        <f>VLOOKUP(A108,Balance1!$B:$K,5,FALSE)</f>
        <v>4.3000000000000024E-2</v>
      </c>
      <c r="J108" s="10">
        <f>VLOOKUP(A108,Balance1!$B:$K,6,FALSE)</f>
        <v>6.7000000000000046E-3</v>
      </c>
      <c r="K108" s="10">
        <f>VLOOKUP(A108,Balance1!$B:$K,7,FALSE)</f>
        <v>3.6999999999999976E-3</v>
      </c>
      <c r="L108" s="10">
        <f>VLOOKUP(A108,Balance1!$B:$K,8,FALSE)</f>
        <v>2.3E-3</v>
      </c>
      <c r="M108" s="9">
        <f>VLOOKUP(A108,Balance1!$B:$K,9,FALSE)</f>
        <v>65</v>
      </c>
      <c r="N108" s="1">
        <f>VLOOKUP(A108,Balance1!$B:$K,10,FALSE)</f>
        <v>9028</v>
      </c>
      <c r="O108" s="1">
        <f>VLOOKUP(A108,Balance1!$B:$L,11,FALSE)</f>
        <v>4</v>
      </c>
    </row>
    <row r="109" spans="1:15" x14ac:dyDescent="0.3">
      <c r="A109">
        <v>107</v>
      </c>
      <c r="B109" s="25" t="str">
        <f t="shared" si="1"/>
        <v>1-1</v>
      </c>
      <c r="C109" s="1">
        <v>4</v>
      </c>
      <c r="D109" s="26">
        <f t="shared" si="3"/>
        <v>1.0000000000000001E+179</v>
      </c>
      <c r="E109">
        <v>23400</v>
      </c>
      <c r="F109" s="10">
        <f>VLOOKUP(A109,Balance1!$B:$K,2,FALSE)</f>
        <v>0</v>
      </c>
      <c r="G109" s="10">
        <f>VLOOKUP(A109,Balance1!$B:$K,3,FALSE)</f>
        <v>0.55589999999999962</v>
      </c>
      <c r="H109" s="10">
        <f>VLOOKUP(A109,Balance1!$B:$K,4,FALSE)</f>
        <v>0.39000000000000029</v>
      </c>
      <c r="I109" s="10">
        <f>VLOOKUP(A109,Balance1!$B:$K,5,FALSE)</f>
        <v>4.3500000000000025E-2</v>
      </c>
      <c r="J109" s="10">
        <f>VLOOKUP(A109,Balance1!$B:$K,6,FALSE)</f>
        <v>6.8000000000000048E-3</v>
      </c>
      <c r="K109" s="10">
        <f>VLOOKUP(A109,Balance1!$B:$K,7,FALSE)</f>
        <v>3.7999999999999974E-3</v>
      </c>
      <c r="L109" s="10">
        <f>VLOOKUP(A109,Balance1!$B:$K,8,FALSE)</f>
        <v>2.3999999999999998E-3</v>
      </c>
      <c r="M109" s="9">
        <f>VLOOKUP(A109,Balance1!$B:$K,9,FALSE)</f>
        <v>65</v>
      </c>
      <c r="N109" s="1">
        <f>VLOOKUP(A109,Balance1!$B:$K,10,FALSE)</f>
        <v>9028</v>
      </c>
      <c r="O109" s="1">
        <f>VLOOKUP(A109,Balance1!$B:$L,11,FALSE)</f>
        <v>4</v>
      </c>
    </row>
    <row r="110" spans="1:15" x14ac:dyDescent="0.3">
      <c r="A110">
        <v>108</v>
      </c>
      <c r="B110" s="25" t="str">
        <f t="shared" si="1"/>
        <v>1-1</v>
      </c>
      <c r="C110" s="1">
        <v>4</v>
      </c>
      <c r="D110" s="26">
        <f t="shared" si="3"/>
        <v>1.0000000000000001E+180</v>
      </c>
      <c r="E110">
        <v>23600</v>
      </c>
      <c r="F110" s="10">
        <f>VLOOKUP(A110,Balance1!$B:$K,2,FALSE)</f>
        <v>0</v>
      </c>
      <c r="G110" s="10">
        <f>VLOOKUP(A110,Balance1!$B:$K,3,FALSE)</f>
        <v>0.55019999999999958</v>
      </c>
      <c r="H110" s="10">
        <f>VLOOKUP(A110,Balance1!$B:$K,4,FALSE)</f>
        <v>0.3950000000000003</v>
      </c>
      <c r="I110" s="10">
        <f>VLOOKUP(A110,Balance1!$B:$K,5,FALSE)</f>
        <v>4.4000000000000025E-2</v>
      </c>
      <c r="J110" s="10">
        <f>VLOOKUP(A110,Balance1!$B:$K,6,FALSE)</f>
        <v>6.9000000000000051E-3</v>
      </c>
      <c r="K110" s="10">
        <f>VLOOKUP(A110,Balance1!$B:$K,7,FALSE)</f>
        <v>3.8999999999999972E-3</v>
      </c>
      <c r="L110" s="10">
        <f>VLOOKUP(A110,Balance1!$B:$K,8,FALSE)</f>
        <v>2.5000000000000001E-3</v>
      </c>
      <c r="M110" s="9">
        <f>VLOOKUP(A110,Balance1!$B:$K,9,FALSE)</f>
        <v>65</v>
      </c>
      <c r="N110" s="1">
        <f>VLOOKUP(A110,Balance1!$B:$K,10,FALSE)</f>
        <v>9028</v>
      </c>
      <c r="O110" s="1">
        <f>VLOOKUP(A110,Balance1!$B:$L,11,FALSE)</f>
        <v>4</v>
      </c>
    </row>
    <row r="111" spans="1:15" x14ac:dyDescent="0.3">
      <c r="A111">
        <v>109</v>
      </c>
      <c r="B111" s="25" t="str">
        <f t="shared" si="1"/>
        <v>1-1</v>
      </c>
      <c r="C111" s="1">
        <v>4</v>
      </c>
      <c r="D111" s="26">
        <f t="shared" si="3"/>
        <v>1.0000000000000001E+181</v>
      </c>
      <c r="E111">
        <v>23800</v>
      </c>
      <c r="F111" s="10">
        <f>VLOOKUP(A111,Balance1!$B:$K,2,FALSE)</f>
        <v>0</v>
      </c>
      <c r="G111" s="10">
        <f>VLOOKUP(A111,Balance1!$B:$K,3,FALSE)</f>
        <v>0.54449999999999965</v>
      </c>
      <c r="H111" s="10">
        <f>VLOOKUP(A111,Balance1!$B:$K,4,FALSE)</f>
        <v>0.4000000000000003</v>
      </c>
      <c r="I111" s="10">
        <f>VLOOKUP(A111,Balance1!$B:$K,5,FALSE)</f>
        <v>4.4500000000000026E-2</v>
      </c>
      <c r="J111" s="10">
        <f>VLOOKUP(A111,Balance1!$B:$K,6,FALSE)</f>
        <v>7.0000000000000053E-3</v>
      </c>
      <c r="K111" s="10">
        <f>VLOOKUP(A111,Balance1!$B:$K,7,FALSE)</f>
        <v>3.9999999999999975E-3</v>
      </c>
      <c r="L111" s="10">
        <f>VLOOKUP(A111,Balance1!$B:$K,8,FALSE)</f>
        <v>2.5999999999999999E-3</v>
      </c>
      <c r="M111" s="9">
        <f>VLOOKUP(A111,Balance1!$B:$K,9,FALSE)</f>
        <v>65</v>
      </c>
      <c r="N111" s="1">
        <f>VLOOKUP(A111,Balance1!$B:$K,10,FALSE)</f>
        <v>9028</v>
      </c>
      <c r="O111" s="1">
        <f>VLOOKUP(A111,Balance1!$B:$L,11,FALSE)</f>
        <v>4</v>
      </c>
    </row>
    <row r="112" spans="1:15" x14ac:dyDescent="0.3">
      <c r="A112">
        <v>110</v>
      </c>
      <c r="B112" s="25" t="str">
        <f t="shared" si="1"/>
        <v>1-1</v>
      </c>
      <c r="C112" s="1">
        <v>4</v>
      </c>
      <c r="D112" s="26">
        <f t="shared" si="3"/>
        <v>1.0000000000000001E+182</v>
      </c>
      <c r="E112">
        <v>24000</v>
      </c>
      <c r="F112" s="10">
        <f>VLOOKUP(A112,Balance1!$B:$K,2,FALSE)</f>
        <v>0</v>
      </c>
      <c r="G112" s="10">
        <f>VLOOKUP(A112,Balance1!$B:$K,3,FALSE)</f>
        <v>0.53879999999999972</v>
      </c>
      <c r="H112" s="10">
        <f>VLOOKUP(A112,Balance1!$B:$K,4,FALSE)</f>
        <v>0.4050000000000003</v>
      </c>
      <c r="I112" s="10">
        <f>VLOOKUP(A112,Balance1!$B:$K,5,FALSE)</f>
        <v>4.5000000000000026E-2</v>
      </c>
      <c r="J112" s="10">
        <f>VLOOKUP(A112,Balance1!$B:$K,6,FALSE)</f>
        <v>7.1000000000000056E-3</v>
      </c>
      <c r="K112" s="10">
        <f>VLOOKUP(A112,Balance1!$B:$K,7,FALSE)</f>
        <v>4.0999999999999977E-3</v>
      </c>
      <c r="L112" s="10">
        <f>VLOOKUP(A112,Balance1!$B:$K,8,FALSE)</f>
        <v>2.7000000000000001E-3</v>
      </c>
      <c r="M112" s="9">
        <f>VLOOKUP(A112,Balance1!$B:$K,9,FALSE)</f>
        <v>65</v>
      </c>
      <c r="N112" s="1">
        <f>VLOOKUP(A112,Balance1!$B:$K,10,FALSE)</f>
        <v>9028</v>
      </c>
      <c r="O112" s="1">
        <f>VLOOKUP(A112,Balance1!$B:$L,11,FALSE)</f>
        <v>4</v>
      </c>
    </row>
    <row r="113" spans="1:15" x14ac:dyDescent="0.3">
      <c r="A113">
        <v>111</v>
      </c>
      <c r="B113" s="25" t="str">
        <f t="shared" si="1"/>
        <v>1-1</v>
      </c>
      <c r="C113" s="1">
        <v>4</v>
      </c>
      <c r="D113" s="26">
        <f t="shared" si="3"/>
        <v>1.0000000000000001E+183</v>
      </c>
      <c r="E113">
        <v>24200</v>
      </c>
      <c r="F113" s="10">
        <f>VLOOKUP(A113,Balance1!$B:$K,2,FALSE)</f>
        <v>0</v>
      </c>
      <c r="G113" s="10">
        <f>VLOOKUP(A113,Balance1!$B:$K,3,FALSE)</f>
        <v>0.53309999999999969</v>
      </c>
      <c r="H113" s="10">
        <f>VLOOKUP(A113,Balance1!$B:$K,4,FALSE)</f>
        <v>0.41000000000000031</v>
      </c>
      <c r="I113" s="10">
        <f>VLOOKUP(A113,Balance1!$B:$K,5,FALSE)</f>
        <v>4.5500000000000027E-2</v>
      </c>
      <c r="J113" s="10">
        <f>VLOOKUP(A113,Balance1!$B:$K,6,FALSE)</f>
        <v>7.2000000000000059E-3</v>
      </c>
      <c r="K113" s="10">
        <f>VLOOKUP(A113,Balance1!$B:$K,7,FALSE)</f>
        <v>4.199999999999998E-3</v>
      </c>
      <c r="L113" s="10">
        <f>VLOOKUP(A113,Balance1!$B:$K,8,FALSE)</f>
        <v>2.8E-3</v>
      </c>
      <c r="M113" s="9">
        <f>VLOOKUP(A113,Balance1!$B:$K,9,FALSE)</f>
        <v>65</v>
      </c>
      <c r="N113" s="1">
        <f>VLOOKUP(A113,Balance1!$B:$K,10,FALSE)</f>
        <v>9028</v>
      </c>
      <c r="O113" s="1">
        <f>VLOOKUP(A113,Balance1!$B:$L,11,FALSE)</f>
        <v>4</v>
      </c>
    </row>
    <row r="114" spans="1:15" x14ac:dyDescent="0.3">
      <c r="A114">
        <v>112</v>
      </c>
      <c r="B114" s="25" t="str">
        <f t="shared" si="1"/>
        <v>1-1</v>
      </c>
      <c r="C114" s="1">
        <v>4</v>
      </c>
      <c r="D114" s="26">
        <f t="shared" si="3"/>
        <v>1E+184</v>
      </c>
      <c r="E114">
        <v>24400</v>
      </c>
      <c r="F114" s="10">
        <f>VLOOKUP(A114,Balance1!$B:$K,2,FALSE)</f>
        <v>0</v>
      </c>
      <c r="G114" s="10">
        <f>VLOOKUP(A114,Balance1!$B:$K,3,FALSE)</f>
        <v>0.52739999999999965</v>
      </c>
      <c r="H114" s="10">
        <f>VLOOKUP(A114,Balance1!$B:$K,4,FALSE)</f>
        <v>0.41500000000000031</v>
      </c>
      <c r="I114" s="10">
        <f>VLOOKUP(A114,Balance1!$B:$K,5,FALSE)</f>
        <v>4.6000000000000027E-2</v>
      </c>
      <c r="J114" s="10">
        <f>VLOOKUP(A114,Balance1!$B:$K,6,FALSE)</f>
        <v>7.3000000000000061E-3</v>
      </c>
      <c r="K114" s="10">
        <f>VLOOKUP(A114,Balance1!$B:$K,7,FALSE)</f>
        <v>4.2999999999999983E-3</v>
      </c>
      <c r="L114" s="10">
        <f>VLOOKUP(A114,Balance1!$B:$K,8,FALSE)</f>
        <v>2.8999999999999998E-3</v>
      </c>
      <c r="M114" s="9">
        <f>VLOOKUP(A114,Balance1!$B:$K,9,FALSE)</f>
        <v>71</v>
      </c>
      <c r="N114" s="1">
        <f>VLOOKUP(A114,Balance1!$B:$K,10,FALSE)</f>
        <v>9028</v>
      </c>
      <c r="O114" s="1">
        <f>VLOOKUP(A114,Balance1!$B:$L,11,FALSE)</f>
        <v>4</v>
      </c>
    </row>
    <row r="115" spans="1:15" x14ac:dyDescent="0.3">
      <c r="A115">
        <v>113</v>
      </c>
      <c r="B115" s="25" t="str">
        <f t="shared" ref="B115:B157" si="4">B114</f>
        <v>1-1</v>
      </c>
      <c r="C115" s="1">
        <v>4</v>
      </c>
      <c r="D115" s="26">
        <f t="shared" si="3"/>
        <v>9.9999999999999998E+184</v>
      </c>
      <c r="E115">
        <v>24600</v>
      </c>
      <c r="F115" s="10">
        <f>VLOOKUP(A115,Balance1!$B:$K,2,FALSE)</f>
        <v>0</v>
      </c>
      <c r="G115" s="10">
        <f>VLOOKUP(A115,Balance1!$B:$K,3,FALSE)</f>
        <v>0.52169999999999961</v>
      </c>
      <c r="H115" s="10">
        <f>VLOOKUP(A115,Balance1!$B:$K,4,FALSE)</f>
        <v>0.42000000000000032</v>
      </c>
      <c r="I115" s="10">
        <f>VLOOKUP(A115,Balance1!$B:$K,5,FALSE)</f>
        <v>4.6500000000000027E-2</v>
      </c>
      <c r="J115" s="10">
        <f>VLOOKUP(A115,Balance1!$B:$K,6,FALSE)</f>
        <v>7.4000000000000064E-3</v>
      </c>
      <c r="K115" s="10">
        <f>VLOOKUP(A115,Balance1!$B:$K,7,FALSE)</f>
        <v>4.3999999999999985E-3</v>
      </c>
      <c r="L115" s="10">
        <f>VLOOKUP(A115,Balance1!$B:$K,8,FALSE)</f>
        <v>3.0000000000000001E-3</v>
      </c>
      <c r="M115" s="9">
        <f>VLOOKUP(A115,Balance1!$B:$K,9,FALSE)</f>
        <v>71</v>
      </c>
      <c r="N115" s="1">
        <f>VLOOKUP(A115,Balance1!$B:$K,10,FALSE)</f>
        <v>9028</v>
      </c>
      <c r="O115" s="1">
        <f>VLOOKUP(A115,Balance1!$B:$L,11,FALSE)</f>
        <v>4</v>
      </c>
    </row>
    <row r="116" spans="1:15" x14ac:dyDescent="0.3">
      <c r="A116">
        <v>114</v>
      </c>
      <c r="B116" s="25" t="str">
        <f t="shared" si="4"/>
        <v>1-1</v>
      </c>
      <c r="C116" s="1">
        <v>4</v>
      </c>
      <c r="D116" s="26">
        <f t="shared" si="3"/>
        <v>9.9999999999999998E+185</v>
      </c>
      <c r="E116">
        <v>24800</v>
      </c>
      <c r="F116" s="10">
        <f>VLOOKUP(A116,Balance1!$B:$K,2,FALSE)</f>
        <v>0</v>
      </c>
      <c r="G116" s="10">
        <f>VLOOKUP(A116,Balance1!$B:$K,3,FALSE)</f>
        <v>0.51599999999999957</v>
      </c>
      <c r="H116" s="10">
        <f>VLOOKUP(A116,Balance1!$B:$K,4,FALSE)</f>
        <v>0.42500000000000032</v>
      </c>
      <c r="I116" s="10">
        <f>VLOOKUP(A116,Balance1!$B:$K,5,FALSE)</f>
        <v>4.7000000000000028E-2</v>
      </c>
      <c r="J116" s="10">
        <f>VLOOKUP(A116,Balance1!$B:$K,6,FALSE)</f>
        <v>7.5000000000000067E-3</v>
      </c>
      <c r="K116" s="10">
        <f>VLOOKUP(A116,Balance1!$B:$K,7,FALSE)</f>
        <v>4.4999999999999988E-3</v>
      </c>
      <c r="L116" s="10">
        <f>VLOOKUP(A116,Balance1!$B:$K,8,FALSE)</f>
        <v>3.0999999999999999E-3</v>
      </c>
      <c r="M116" s="9">
        <f>VLOOKUP(A116,Balance1!$B:$K,9,FALSE)</f>
        <v>71</v>
      </c>
      <c r="N116" s="1">
        <f>VLOOKUP(A116,Balance1!$B:$K,10,FALSE)</f>
        <v>9028</v>
      </c>
      <c r="O116" s="1">
        <f>VLOOKUP(A116,Balance1!$B:$L,11,FALSE)</f>
        <v>4</v>
      </c>
    </row>
    <row r="117" spans="1:15" x14ac:dyDescent="0.3">
      <c r="A117">
        <v>115</v>
      </c>
      <c r="B117" s="25" t="str">
        <f t="shared" si="4"/>
        <v>1-1</v>
      </c>
      <c r="C117" s="1">
        <v>4</v>
      </c>
      <c r="D117" s="26">
        <f t="shared" si="3"/>
        <v>9.9999999999999991E+186</v>
      </c>
      <c r="E117">
        <v>25000</v>
      </c>
      <c r="F117" s="10">
        <f>VLOOKUP(A117,Balance1!$B:$K,2,FALSE)</f>
        <v>0</v>
      </c>
      <c r="G117" s="10">
        <f>VLOOKUP(A117,Balance1!$B:$K,3,FALSE)</f>
        <v>0.51029999999999964</v>
      </c>
      <c r="H117" s="10">
        <f>VLOOKUP(A117,Balance1!$B:$K,4,FALSE)</f>
        <v>0.43000000000000033</v>
      </c>
      <c r="I117" s="10">
        <f>VLOOKUP(A117,Balance1!$B:$K,5,FALSE)</f>
        <v>4.7500000000000028E-2</v>
      </c>
      <c r="J117" s="10">
        <f>VLOOKUP(A117,Balance1!$B:$K,6,FALSE)</f>
        <v>7.6000000000000069E-3</v>
      </c>
      <c r="K117" s="10">
        <f>VLOOKUP(A117,Balance1!$B:$K,7,FALSE)</f>
        <v>4.5999999999999991E-3</v>
      </c>
      <c r="L117" s="10">
        <f>VLOOKUP(A117,Balance1!$B:$K,8,FALSE)</f>
        <v>3.2000000000000002E-3</v>
      </c>
      <c r="M117" s="9">
        <f>VLOOKUP(A117,Balance1!$B:$K,9,FALSE)</f>
        <v>71</v>
      </c>
      <c r="N117" s="1">
        <f>VLOOKUP(A117,Balance1!$B:$K,10,FALSE)</f>
        <v>9028</v>
      </c>
      <c r="O117" s="1">
        <f>VLOOKUP(A117,Balance1!$B:$L,11,FALSE)</f>
        <v>4</v>
      </c>
    </row>
    <row r="118" spans="1:15" x14ac:dyDescent="0.3">
      <c r="A118">
        <v>116</v>
      </c>
      <c r="B118" s="25" t="str">
        <f t="shared" si="4"/>
        <v>1-1</v>
      </c>
      <c r="C118" s="1">
        <v>4</v>
      </c>
      <c r="D118" s="26">
        <f t="shared" si="3"/>
        <v>9.9999999999999987E+187</v>
      </c>
      <c r="E118">
        <v>25200</v>
      </c>
      <c r="F118" s="10">
        <f>VLOOKUP(A118,Balance1!$B:$K,2,FALSE)</f>
        <v>0</v>
      </c>
      <c r="G118" s="10">
        <f>VLOOKUP(A118,Balance1!$B:$K,3,FALSE)</f>
        <v>0.50459999999999972</v>
      </c>
      <c r="H118" s="10">
        <f>VLOOKUP(A118,Balance1!$B:$K,4,FALSE)</f>
        <v>0.43500000000000033</v>
      </c>
      <c r="I118" s="10">
        <f>VLOOKUP(A118,Balance1!$B:$K,5,FALSE)</f>
        <v>4.8000000000000029E-2</v>
      </c>
      <c r="J118" s="10">
        <f>VLOOKUP(A118,Balance1!$B:$K,6,FALSE)</f>
        <v>7.7000000000000072E-3</v>
      </c>
      <c r="K118" s="10">
        <f>VLOOKUP(A118,Balance1!$B:$K,7,FALSE)</f>
        <v>4.6999999999999993E-3</v>
      </c>
      <c r="L118" s="10">
        <f>VLOOKUP(A118,Balance1!$B:$K,8,FALSE)</f>
        <v>3.3E-3</v>
      </c>
      <c r="M118" s="9">
        <f>VLOOKUP(A118,Balance1!$B:$K,9,FALSE)</f>
        <v>71</v>
      </c>
      <c r="N118" s="1">
        <f>VLOOKUP(A118,Balance1!$B:$K,10,FALSE)</f>
        <v>9028</v>
      </c>
      <c r="O118" s="1">
        <f>VLOOKUP(A118,Balance1!$B:$L,11,FALSE)</f>
        <v>4</v>
      </c>
    </row>
    <row r="119" spans="1:15" x14ac:dyDescent="0.3">
      <c r="A119">
        <v>117</v>
      </c>
      <c r="B119" s="25" t="str">
        <f t="shared" si="4"/>
        <v>1-1</v>
      </c>
      <c r="C119" s="1">
        <v>4</v>
      </c>
      <c r="D119" s="26">
        <f t="shared" si="3"/>
        <v>9.999999999999999E+188</v>
      </c>
      <c r="E119">
        <v>25400</v>
      </c>
      <c r="F119" s="10">
        <f>VLOOKUP(A119,Balance1!$B:$K,2,FALSE)</f>
        <v>0</v>
      </c>
      <c r="G119" s="10">
        <f>VLOOKUP(A119,Balance1!$B:$K,3,FALSE)</f>
        <v>0.49889999999999957</v>
      </c>
      <c r="H119" s="10">
        <f>VLOOKUP(A119,Balance1!$B:$K,4,FALSE)</f>
        <v>0.44000000000000034</v>
      </c>
      <c r="I119" s="10">
        <f>VLOOKUP(A119,Balance1!$B:$K,5,FALSE)</f>
        <v>4.8500000000000029E-2</v>
      </c>
      <c r="J119" s="10">
        <f>VLOOKUP(A119,Balance1!$B:$K,6,FALSE)</f>
        <v>7.8000000000000074E-3</v>
      </c>
      <c r="K119" s="10">
        <f>VLOOKUP(A119,Balance1!$B:$K,7,FALSE)</f>
        <v>4.7999999999999996E-3</v>
      </c>
      <c r="L119" s="10">
        <f>VLOOKUP(A119,Balance1!$B:$K,8,FALSE)</f>
        <v>3.3999999999999998E-3</v>
      </c>
      <c r="M119" s="9">
        <f>VLOOKUP(A119,Balance1!$B:$K,9,FALSE)</f>
        <v>71</v>
      </c>
      <c r="N119" s="1">
        <f>VLOOKUP(A119,Balance1!$B:$K,10,FALSE)</f>
        <v>9028</v>
      </c>
      <c r="O119" s="1">
        <f>VLOOKUP(A119,Balance1!$B:$L,11,FALSE)</f>
        <v>4</v>
      </c>
    </row>
    <row r="120" spans="1:15" x14ac:dyDescent="0.3">
      <c r="A120">
        <v>118</v>
      </c>
      <c r="B120" s="25" t="str">
        <f t="shared" si="4"/>
        <v>1-1</v>
      </c>
      <c r="C120" s="1">
        <v>4</v>
      </c>
      <c r="D120" s="26">
        <f t="shared" si="3"/>
        <v>9.9999999999999987E+189</v>
      </c>
      <c r="E120">
        <v>25600</v>
      </c>
      <c r="F120" s="10">
        <f>VLOOKUP(A120,Balance1!$B:$K,2,FALSE)</f>
        <v>0</v>
      </c>
      <c r="G120" s="10">
        <f>VLOOKUP(A120,Balance1!$B:$K,3,FALSE)</f>
        <v>0.49319999999999964</v>
      </c>
      <c r="H120" s="10">
        <f>VLOOKUP(A120,Balance1!$B:$K,4,FALSE)</f>
        <v>0.44500000000000034</v>
      </c>
      <c r="I120" s="10">
        <f>VLOOKUP(A120,Balance1!$B:$K,5,FALSE)</f>
        <v>4.900000000000003E-2</v>
      </c>
      <c r="J120" s="10">
        <f>VLOOKUP(A120,Balance1!$B:$K,6,FALSE)</f>
        <v>7.9000000000000077E-3</v>
      </c>
      <c r="K120" s="10">
        <f>VLOOKUP(A120,Balance1!$B:$K,7,FALSE)</f>
        <v>4.8999999999999998E-3</v>
      </c>
      <c r="L120" s="10">
        <f>VLOOKUP(A120,Balance1!$B:$K,8,FALSE)</f>
        <v>3.5000000000000001E-3</v>
      </c>
      <c r="M120" s="9">
        <f>VLOOKUP(A120,Balance1!$B:$K,9,FALSE)</f>
        <v>71</v>
      </c>
      <c r="N120" s="1">
        <f>VLOOKUP(A120,Balance1!$B:$K,10,FALSE)</f>
        <v>9028</v>
      </c>
      <c r="O120" s="1">
        <f>VLOOKUP(A120,Balance1!$B:$L,11,FALSE)</f>
        <v>4</v>
      </c>
    </row>
    <row r="121" spans="1:15" x14ac:dyDescent="0.3">
      <c r="A121">
        <v>119</v>
      </c>
      <c r="B121" s="25" t="str">
        <f t="shared" si="4"/>
        <v>1-1</v>
      </c>
      <c r="C121" s="1">
        <v>4</v>
      </c>
      <c r="D121" s="26">
        <f t="shared" si="3"/>
        <v>9.9999999999999991E+190</v>
      </c>
      <c r="E121">
        <v>25800</v>
      </c>
      <c r="F121" s="10">
        <f>VLOOKUP(A121,Balance1!$B:$K,2,FALSE)</f>
        <v>0</v>
      </c>
      <c r="G121" s="10">
        <f>VLOOKUP(A121,Balance1!$B:$K,3,FALSE)</f>
        <v>0.4874999999999996</v>
      </c>
      <c r="H121" s="10">
        <f>VLOOKUP(A121,Balance1!$B:$K,4,FALSE)</f>
        <v>0.45000000000000034</v>
      </c>
      <c r="I121" s="10">
        <f>VLOOKUP(A121,Balance1!$B:$K,5,FALSE)</f>
        <v>4.950000000000003E-2</v>
      </c>
      <c r="J121" s="10">
        <f>VLOOKUP(A121,Balance1!$B:$K,6,FALSE)</f>
        <v>8.0000000000000071E-3</v>
      </c>
      <c r="K121" s="10">
        <f>VLOOKUP(A121,Balance1!$B:$K,7,FALSE)</f>
        <v>5.0000000000000001E-3</v>
      </c>
      <c r="L121" s="10">
        <f>VLOOKUP(A121,Balance1!$B:$K,8,FALSE)</f>
        <v>3.5999999999999999E-3</v>
      </c>
      <c r="M121" s="9">
        <f>VLOOKUP(A121,Balance1!$B:$K,9,FALSE)</f>
        <v>71</v>
      </c>
      <c r="N121" s="1">
        <f>VLOOKUP(A121,Balance1!$B:$K,10,FALSE)</f>
        <v>9028</v>
      </c>
      <c r="O121" s="1">
        <f>VLOOKUP(A121,Balance1!$B:$L,11,FALSE)</f>
        <v>4</v>
      </c>
    </row>
    <row r="122" spans="1:15" x14ac:dyDescent="0.3">
      <c r="A122">
        <v>120</v>
      </c>
      <c r="B122" s="25" t="str">
        <f t="shared" si="4"/>
        <v>1-1</v>
      </c>
      <c r="C122" s="1">
        <v>4</v>
      </c>
      <c r="D122" s="26">
        <f t="shared" si="3"/>
        <v>9.9999999999999991E+191</v>
      </c>
      <c r="E122">
        <v>26000</v>
      </c>
      <c r="F122" s="10">
        <f>VLOOKUP(A122,Balance1!$B:$K,2,FALSE)</f>
        <v>0</v>
      </c>
      <c r="G122" s="10">
        <f>VLOOKUP(A122,Balance1!$B:$K,3,FALSE)</f>
        <v>0.48179999999999967</v>
      </c>
      <c r="H122" s="10">
        <f>VLOOKUP(A122,Balance1!$B:$K,4,FALSE)</f>
        <v>0.45500000000000035</v>
      </c>
      <c r="I122" s="10">
        <f>VLOOKUP(A122,Balance1!$B:$K,5,FALSE)</f>
        <v>5.0000000000000031E-2</v>
      </c>
      <c r="J122" s="10">
        <f>VLOOKUP(A122,Balance1!$B:$K,6,FALSE)</f>
        <v>8.1000000000000065E-3</v>
      </c>
      <c r="K122" s="10">
        <f>VLOOKUP(A122,Balance1!$B:$K,7,FALSE)</f>
        <v>5.1000000000000004E-3</v>
      </c>
      <c r="L122" s="10">
        <f>VLOOKUP(A122,Balance1!$B:$K,8,FALSE)</f>
        <v>3.7000000000000002E-3</v>
      </c>
      <c r="M122" s="9">
        <f>VLOOKUP(A122,Balance1!$B:$K,9,FALSE)</f>
        <v>77</v>
      </c>
      <c r="N122" s="1">
        <f>VLOOKUP(A122,Balance1!$B:$K,10,FALSE)</f>
        <v>9028</v>
      </c>
      <c r="O122" s="1">
        <f>VLOOKUP(A122,Balance1!$B:$L,11,FALSE)</f>
        <v>4</v>
      </c>
    </row>
    <row r="123" spans="1:15" x14ac:dyDescent="0.3">
      <c r="A123">
        <v>121</v>
      </c>
      <c r="B123" s="25" t="str">
        <f t="shared" si="4"/>
        <v>1-1</v>
      </c>
      <c r="C123" s="1">
        <v>4</v>
      </c>
      <c r="D123" s="26">
        <f t="shared" si="3"/>
        <v>9.9999999999999986E+192</v>
      </c>
      <c r="E123">
        <v>26200</v>
      </c>
      <c r="F123" s="10">
        <f>VLOOKUP(A123,Balance1!$B:$K,2,FALSE)</f>
        <v>0</v>
      </c>
      <c r="G123" s="10">
        <f>VLOOKUP(A123,Balance1!$B:$K,3,FALSE)</f>
        <v>0.47609999999999963</v>
      </c>
      <c r="H123" s="10">
        <f>VLOOKUP(A123,Balance1!$B:$K,4,FALSE)</f>
        <v>0.46000000000000035</v>
      </c>
      <c r="I123" s="10">
        <f>VLOOKUP(A123,Balance1!$B:$K,5,FALSE)</f>
        <v>5.0500000000000031E-2</v>
      </c>
      <c r="J123" s="10">
        <f>VLOOKUP(A123,Balance1!$B:$K,6,FALSE)</f>
        <v>8.2000000000000059E-3</v>
      </c>
      <c r="K123" s="10">
        <f>VLOOKUP(A123,Balance1!$B:$K,7,FALSE)</f>
        <v>5.2000000000000006E-3</v>
      </c>
      <c r="L123" s="10">
        <f>VLOOKUP(A123,Balance1!$B:$K,8,FALSE)</f>
        <v>3.8E-3</v>
      </c>
      <c r="M123" s="9">
        <f>VLOOKUP(A123,Balance1!$B:$K,9,FALSE)</f>
        <v>77</v>
      </c>
      <c r="N123" s="1">
        <f>VLOOKUP(A123,Balance1!$B:$K,10,FALSE)</f>
        <v>9028</v>
      </c>
      <c r="O123" s="1">
        <f>VLOOKUP(A123,Balance1!$B:$L,11,FALSE)</f>
        <v>4</v>
      </c>
    </row>
    <row r="124" spans="1:15" x14ac:dyDescent="0.3">
      <c r="A124">
        <v>122</v>
      </c>
      <c r="B124" s="25" t="str">
        <f t="shared" si="4"/>
        <v>1-1</v>
      </c>
      <c r="C124" s="1">
        <v>4</v>
      </c>
      <c r="D124" s="26">
        <f t="shared" si="3"/>
        <v>9.9999999999999978E+193</v>
      </c>
      <c r="E124">
        <v>26400</v>
      </c>
      <c r="F124" s="10">
        <f>VLOOKUP(A124,Balance1!$B:$K,2,FALSE)</f>
        <v>0</v>
      </c>
      <c r="G124" s="10">
        <f>VLOOKUP(A124,Balance1!$B:$K,3,FALSE)</f>
        <v>0.47039999999999971</v>
      </c>
      <c r="H124" s="10">
        <f>VLOOKUP(A124,Balance1!$B:$K,4,FALSE)</f>
        <v>0.46500000000000036</v>
      </c>
      <c r="I124" s="10">
        <f>VLOOKUP(A124,Balance1!$B:$K,5,FALSE)</f>
        <v>5.1000000000000031E-2</v>
      </c>
      <c r="J124" s="10">
        <f>VLOOKUP(A124,Balance1!$B:$K,6,FALSE)</f>
        <v>8.3000000000000053E-3</v>
      </c>
      <c r="K124" s="10">
        <f>VLOOKUP(A124,Balance1!$B:$K,7,FALSE)</f>
        <v>5.3000000000000009E-3</v>
      </c>
      <c r="L124" s="10">
        <f>VLOOKUP(A124,Balance1!$B:$K,8,FALSE)</f>
        <v>3.8999999999999998E-3</v>
      </c>
      <c r="M124" s="9">
        <f>VLOOKUP(A124,Balance1!$B:$K,9,FALSE)</f>
        <v>77</v>
      </c>
      <c r="N124" s="1">
        <f>VLOOKUP(A124,Balance1!$B:$K,10,FALSE)</f>
        <v>9028</v>
      </c>
      <c r="O124" s="1">
        <f>VLOOKUP(A124,Balance1!$B:$L,11,FALSE)</f>
        <v>4</v>
      </c>
    </row>
    <row r="125" spans="1:15" x14ac:dyDescent="0.3">
      <c r="A125">
        <v>123</v>
      </c>
      <c r="B125" s="25" t="str">
        <f t="shared" si="4"/>
        <v>1-1</v>
      </c>
      <c r="C125" s="1">
        <v>4</v>
      </c>
      <c r="D125" s="26">
        <f t="shared" si="3"/>
        <v>9.9999999999999985E+194</v>
      </c>
      <c r="E125">
        <v>26600</v>
      </c>
      <c r="F125" s="10">
        <f>VLOOKUP(A125,Balance1!$B:$K,2,FALSE)</f>
        <v>0</v>
      </c>
      <c r="G125" s="10">
        <f>VLOOKUP(A125,Balance1!$B:$K,3,FALSE)</f>
        <v>0.46469999999999967</v>
      </c>
      <c r="H125" s="10">
        <f>VLOOKUP(A125,Balance1!$B:$K,4,FALSE)</f>
        <v>0.47000000000000036</v>
      </c>
      <c r="I125" s="10">
        <f>VLOOKUP(A125,Balance1!$B:$K,5,FALSE)</f>
        <v>5.1500000000000032E-2</v>
      </c>
      <c r="J125" s="10">
        <f>VLOOKUP(A125,Balance1!$B:$K,6,FALSE)</f>
        <v>8.4000000000000047E-3</v>
      </c>
      <c r="K125" s="10">
        <f>VLOOKUP(A125,Balance1!$B:$K,7,FALSE)</f>
        <v>5.4000000000000012E-3</v>
      </c>
      <c r="L125" s="10">
        <f>VLOOKUP(A125,Balance1!$B:$K,8,FALSE)</f>
        <v>4.0000000000000001E-3</v>
      </c>
      <c r="M125" s="9">
        <f>VLOOKUP(A125,Balance1!$B:$K,9,FALSE)</f>
        <v>77</v>
      </c>
      <c r="N125" s="1">
        <f>VLOOKUP(A125,Balance1!$B:$K,10,FALSE)</f>
        <v>9028</v>
      </c>
      <c r="O125" s="1">
        <f>VLOOKUP(A125,Balance1!$B:$L,11,FALSE)</f>
        <v>4</v>
      </c>
    </row>
    <row r="126" spans="1:15" x14ac:dyDescent="0.3">
      <c r="A126">
        <v>124</v>
      </c>
      <c r="B126" s="25" t="str">
        <f t="shared" si="4"/>
        <v>1-1</v>
      </c>
      <c r="C126" s="1">
        <v>4</v>
      </c>
      <c r="D126" s="26">
        <f t="shared" si="3"/>
        <v>9.9999999999999995E+195</v>
      </c>
      <c r="E126">
        <v>26800</v>
      </c>
      <c r="F126" s="10">
        <f>VLOOKUP(A126,Balance1!$B:$K,2,FALSE)</f>
        <v>0</v>
      </c>
      <c r="G126" s="10">
        <f>VLOOKUP(A126,Balance1!$B:$K,3,FALSE)</f>
        <v>0.45899999999999974</v>
      </c>
      <c r="H126" s="10">
        <f>VLOOKUP(A126,Balance1!$B:$K,4,FALSE)</f>
        <v>0.47500000000000037</v>
      </c>
      <c r="I126" s="10">
        <f>VLOOKUP(A126,Balance1!$B:$K,5,FALSE)</f>
        <v>5.2000000000000032E-2</v>
      </c>
      <c r="J126" s="10">
        <f>VLOOKUP(A126,Balance1!$B:$K,6,FALSE)</f>
        <v>8.5000000000000041E-3</v>
      </c>
      <c r="K126" s="10">
        <f>VLOOKUP(A126,Balance1!$B:$K,7,FALSE)</f>
        <v>5.5000000000000014E-3</v>
      </c>
      <c r="L126" s="10">
        <f>VLOOKUP(A126,Balance1!$B:$K,8,FALSE)</f>
        <v>4.1000000000000003E-3</v>
      </c>
      <c r="M126" s="9">
        <f>VLOOKUP(A126,Balance1!$B:$K,9,FALSE)</f>
        <v>77</v>
      </c>
      <c r="N126" s="1">
        <f>VLOOKUP(A126,Balance1!$B:$K,10,FALSE)</f>
        <v>9028</v>
      </c>
      <c r="O126" s="1">
        <f>VLOOKUP(A126,Balance1!$B:$L,11,FALSE)</f>
        <v>4</v>
      </c>
    </row>
    <row r="127" spans="1:15" x14ac:dyDescent="0.3">
      <c r="A127">
        <v>125</v>
      </c>
      <c r="B127" s="25" t="str">
        <f t="shared" si="4"/>
        <v>1-1</v>
      </c>
      <c r="C127" s="1">
        <v>4</v>
      </c>
      <c r="D127" s="26">
        <f t="shared" si="3"/>
        <v>9.9999999999999995E+196</v>
      </c>
      <c r="E127">
        <v>27000</v>
      </c>
      <c r="F127" s="10">
        <f>VLOOKUP(A127,Balance1!$B:$K,2,FALSE)</f>
        <v>0</v>
      </c>
      <c r="G127" s="10">
        <f>VLOOKUP(A127,Balance1!$B:$K,3,FALSE)</f>
        <v>0.45329999999999948</v>
      </c>
      <c r="H127" s="10">
        <f>VLOOKUP(A127,Balance1!$B:$K,4,FALSE)</f>
        <v>0.48000000000000037</v>
      </c>
      <c r="I127" s="10">
        <f>VLOOKUP(A127,Balance1!$B:$K,5,FALSE)</f>
        <v>5.2500000000000033E-2</v>
      </c>
      <c r="J127" s="10">
        <f>VLOOKUP(A127,Balance1!$B:$K,6,FALSE)</f>
        <v>8.6000000000000035E-3</v>
      </c>
      <c r="K127" s="10">
        <f>VLOOKUP(A127,Balance1!$B:$K,7,FALSE)</f>
        <v>5.6000000000000017E-3</v>
      </c>
      <c r="L127" s="10">
        <f>VLOOKUP(A127,Balance1!$B:$K,8,FALSE)</f>
        <v>4.1999999999999997E-3</v>
      </c>
      <c r="M127" s="9">
        <f>VLOOKUP(A127,Balance1!$B:$K,9,FALSE)</f>
        <v>77</v>
      </c>
      <c r="N127" s="1">
        <f>VLOOKUP(A127,Balance1!$B:$K,10,FALSE)</f>
        <v>9028</v>
      </c>
      <c r="O127" s="1">
        <f>VLOOKUP(A127,Balance1!$B:$L,11,FALSE)</f>
        <v>4</v>
      </c>
    </row>
    <row r="128" spans="1:15" x14ac:dyDescent="0.3">
      <c r="A128">
        <v>126</v>
      </c>
      <c r="B128" s="25" t="str">
        <f t="shared" si="4"/>
        <v>1-1</v>
      </c>
      <c r="C128" s="1">
        <v>4</v>
      </c>
      <c r="D128" s="26">
        <f t="shared" si="3"/>
        <v>9.9999999999999988E+197</v>
      </c>
      <c r="E128">
        <v>27200</v>
      </c>
      <c r="F128" s="10">
        <f>VLOOKUP(A128,Balance1!$B:$K,2,FALSE)</f>
        <v>0</v>
      </c>
      <c r="G128" s="10">
        <f>VLOOKUP(A128,Balance1!$B:$K,3,FALSE)</f>
        <v>0.44759999999999955</v>
      </c>
      <c r="H128" s="10">
        <f>VLOOKUP(A128,Balance1!$B:$K,4,FALSE)</f>
        <v>0.48500000000000038</v>
      </c>
      <c r="I128" s="10">
        <f>VLOOKUP(A128,Balance1!$B:$K,5,FALSE)</f>
        <v>5.3000000000000033E-2</v>
      </c>
      <c r="J128" s="10">
        <f>VLOOKUP(A128,Balance1!$B:$K,6,FALSE)</f>
        <v>8.7000000000000029E-3</v>
      </c>
      <c r="K128" s="10">
        <f>VLOOKUP(A128,Balance1!$B:$K,7,FALSE)</f>
        <v>5.7000000000000019E-3</v>
      </c>
      <c r="L128" s="10">
        <f>VLOOKUP(A128,Balance1!$B:$K,8,FALSE)</f>
        <v>4.3E-3</v>
      </c>
      <c r="M128" s="9">
        <f>VLOOKUP(A128,Balance1!$B:$K,9,FALSE)</f>
        <v>77</v>
      </c>
      <c r="N128" s="1">
        <f>VLOOKUP(A128,Balance1!$B:$K,10,FALSE)</f>
        <v>9028</v>
      </c>
      <c r="O128" s="1">
        <f>VLOOKUP(A128,Balance1!$B:$L,11,FALSE)</f>
        <v>4</v>
      </c>
    </row>
    <row r="129" spans="1:15" x14ac:dyDescent="0.3">
      <c r="A129">
        <v>127</v>
      </c>
      <c r="B129" s="25" t="str">
        <f t="shared" si="4"/>
        <v>1-1</v>
      </c>
      <c r="C129" s="1">
        <v>4</v>
      </c>
      <c r="D129" s="26">
        <f t="shared" si="3"/>
        <v>9.9999999999999988E+198</v>
      </c>
      <c r="E129">
        <v>27400</v>
      </c>
      <c r="F129" s="10">
        <f>VLOOKUP(A129,Balance1!$B:$K,2,FALSE)</f>
        <v>0</v>
      </c>
      <c r="G129" s="10">
        <f>VLOOKUP(A129,Balance1!$B:$K,3,FALSE)</f>
        <v>0.44189999999999952</v>
      </c>
      <c r="H129" s="10">
        <f>VLOOKUP(A129,Balance1!$B:$K,4,FALSE)</f>
        <v>0.49000000000000038</v>
      </c>
      <c r="I129" s="10">
        <f>VLOOKUP(A129,Balance1!$B:$K,5,FALSE)</f>
        <v>5.3500000000000034E-2</v>
      </c>
      <c r="J129" s="10">
        <f>VLOOKUP(A129,Balance1!$B:$K,6,FALSE)</f>
        <v>8.8000000000000023E-3</v>
      </c>
      <c r="K129" s="10">
        <f>VLOOKUP(A129,Balance1!$B:$K,7,FALSE)</f>
        <v>5.8000000000000022E-3</v>
      </c>
      <c r="L129" s="10">
        <f>VLOOKUP(A129,Balance1!$B:$K,8,FALSE)</f>
        <v>4.4000000000000003E-3</v>
      </c>
      <c r="M129" s="9">
        <f>VLOOKUP(A129,Balance1!$B:$K,9,FALSE)</f>
        <v>77</v>
      </c>
      <c r="N129" s="1">
        <f>VLOOKUP(A129,Balance1!$B:$K,10,FALSE)</f>
        <v>9028</v>
      </c>
      <c r="O129" s="1">
        <f>VLOOKUP(A129,Balance1!$B:$L,11,FALSE)</f>
        <v>4</v>
      </c>
    </row>
    <row r="130" spans="1:15" x14ac:dyDescent="0.3">
      <c r="A130">
        <v>128</v>
      </c>
      <c r="B130" s="25" t="str">
        <f t="shared" si="4"/>
        <v>1-1</v>
      </c>
      <c r="C130" s="1">
        <v>4</v>
      </c>
      <c r="D130" s="26">
        <f t="shared" si="3"/>
        <v>9.9999999999999997E+199</v>
      </c>
      <c r="E130">
        <v>27600</v>
      </c>
      <c r="F130" s="10">
        <f>VLOOKUP(A130,Balance1!$B:$K,2,FALSE)</f>
        <v>0</v>
      </c>
      <c r="G130" s="10">
        <f>VLOOKUP(A130,Balance1!$B:$K,3,FALSE)</f>
        <v>0.43619999999999959</v>
      </c>
      <c r="H130" s="10">
        <f>VLOOKUP(A130,Balance1!$B:$K,4,FALSE)</f>
        <v>0.49500000000000038</v>
      </c>
      <c r="I130" s="10">
        <f>VLOOKUP(A130,Balance1!$B:$K,5,FALSE)</f>
        <v>5.4000000000000034E-2</v>
      </c>
      <c r="J130" s="10">
        <f>VLOOKUP(A130,Balance1!$B:$K,6,FALSE)</f>
        <v>8.9000000000000017E-3</v>
      </c>
      <c r="K130" s="10">
        <f>VLOOKUP(A130,Balance1!$B:$K,7,FALSE)</f>
        <v>5.9000000000000025E-3</v>
      </c>
      <c r="L130" s="10">
        <f>VLOOKUP(A130,Balance1!$B:$K,8,FALSE)</f>
        <v>4.4999999999999997E-3</v>
      </c>
      <c r="M130" s="9">
        <f>VLOOKUP(A130,Balance1!$B:$K,9,FALSE)</f>
        <v>83</v>
      </c>
      <c r="N130" s="1">
        <f>VLOOKUP(A130,Balance1!$B:$K,10,FALSE)</f>
        <v>9028</v>
      </c>
      <c r="O130" s="1">
        <f>VLOOKUP(A130,Balance1!$B:$L,11,FALSE)</f>
        <v>5</v>
      </c>
    </row>
    <row r="131" spans="1:15" x14ac:dyDescent="0.3">
      <c r="A131">
        <v>129</v>
      </c>
      <c r="B131" s="25" t="str">
        <f t="shared" si="4"/>
        <v>1-1</v>
      </c>
      <c r="C131" s="1">
        <v>4</v>
      </c>
      <c r="D131" s="26">
        <f t="shared" si="3"/>
        <v>9.999999999999999E+200</v>
      </c>
      <c r="E131">
        <v>27800</v>
      </c>
      <c r="F131" s="10">
        <f>VLOOKUP(A131,Balance1!$B:$K,2,FALSE)</f>
        <v>0</v>
      </c>
      <c r="G131" s="10">
        <f>VLOOKUP(A131,Balance1!$B:$K,3,FALSE)</f>
        <v>0.43049999999999966</v>
      </c>
      <c r="H131" s="10">
        <f>VLOOKUP(A131,Balance1!$B:$K,4,FALSE)</f>
        <v>0.50000000000000033</v>
      </c>
      <c r="I131" s="10">
        <f>VLOOKUP(A131,Balance1!$B:$K,5,FALSE)</f>
        <v>5.4500000000000035E-2</v>
      </c>
      <c r="J131" s="10">
        <f>VLOOKUP(A131,Balance1!$B:$K,6,FALSE)</f>
        <v>9.0000000000000011E-3</v>
      </c>
      <c r="K131" s="10">
        <f>VLOOKUP(A131,Balance1!$B:$K,7,FALSE)</f>
        <v>6.0000000000000027E-3</v>
      </c>
      <c r="L131" s="10">
        <f>VLOOKUP(A131,Balance1!$B:$K,8,FALSE)</f>
        <v>4.5999999999999999E-3</v>
      </c>
      <c r="M131" s="9">
        <f>VLOOKUP(A131,Balance1!$B:$K,9,FALSE)</f>
        <v>83</v>
      </c>
      <c r="N131" s="1">
        <f>VLOOKUP(A131,Balance1!$B:$K,10,FALSE)</f>
        <v>9028</v>
      </c>
      <c r="O131" s="1">
        <f>VLOOKUP(A131,Balance1!$B:$L,11,FALSE)</f>
        <v>5</v>
      </c>
    </row>
    <row r="132" spans="1:15" x14ac:dyDescent="0.3">
      <c r="A132">
        <v>130</v>
      </c>
      <c r="B132" s="25" t="str">
        <f t="shared" si="4"/>
        <v>1-1</v>
      </c>
      <c r="C132" s="1">
        <v>4</v>
      </c>
      <c r="D132" s="26">
        <f t="shared" si="3"/>
        <v>9.999999999999999E+201</v>
      </c>
      <c r="E132">
        <v>28000</v>
      </c>
      <c r="F132" s="10">
        <f>VLOOKUP(A132,Balance1!$B:$K,2,FALSE)</f>
        <v>0</v>
      </c>
      <c r="G132" s="10">
        <f>VLOOKUP(A132,Balance1!$B:$K,3,FALSE)</f>
        <v>0.42479999999999962</v>
      </c>
      <c r="H132" s="10">
        <f>VLOOKUP(A132,Balance1!$B:$K,4,FALSE)</f>
        <v>0.50500000000000034</v>
      </c>
      <c r="I132" s="10">
        <f>VLOOKUP(A132,Balance1!$B:$K,5,FALSE)</f>
        <v>5.5000000000000035E-2</v>
      </c>
      <c r="J132" s="10">
        <f>VLOOKUP(A132,Balance1!$B:$K,6,FALSE)</f>
        <v>9.1000000000000004E-3</v>
      </c>
      <c r="K132" s="10">
        <f>VLOOKUP(A132,Balance1!$B:$K,7,FALSE)</f>
        <v>6.100000000000003E-3</v>
      </c>
      <c r="L132" s="10">
        <f>VLOOKUP(A132,Balance1!$B:$K,8,FALSE)</f>
        <v>4.7000000000000002E-3</v>
      </c>
      <c r="M132" s="9">
        <f>VLOOKUP(A132,Balance1!$B:$K,9,FALSE)</f>
        <v>83</v>
      </c>
      <c r="N132" s="1">
        <f>VLOOKUP(A132,Balance1!$B:$K,10,FALSE)</f>
        <v>9028</v>
      </c>
      <c r="O132" s="1">
        <f>VLOOKUP(A132,Balance1!$B:$L,11,FALSE)</f>
        <v>5</v>
      </c>
    </row>
    <row r="133" spans="1:15" x14ac:dyDescent="0.3">
      <c r="A133">
        <v>131</v>
      </c>
      <c r="B133" s="25" t="str">
        <f t="shared" si="4"/>
        <v>1-1</v>
      </c>
      <c r="C133" s="1">
        <v>4</v>
      </c>
      <c r="D133" s="26">
        <f t="shared" si="3"/>
        <v>9.9999999999999999E+202</v>
      </c>
      <c r="E133">
        <v>28200</v>
      </c>
      <c r="F133" s="10">
        <f>VLOOKUP(A133,Balance1!$B:$K,2,FALSE)</f>
        <v>0</v>
      </c>
      <c r="G133" s="10">
        <f>VLOOKUP(A133,Balance1!$B:$K,3,FALSE)</f>
        <v>0.41909999999999969</v>
      </c>
      <c r="H133" s="10">
        <f>VLOOKUP(A133,Balance1!$B:$K,4,FALSE)</f>
        <v>0.51000000000000034</v>
      </c>
      <c r="I133" s="10">
        <f>VLOOKUP(A133,Balance1!$B:$K,5,FALSE)</f>
        <v>5.5500000000000035E-2</v>
      </c>
      <c r="J133" s="10">
        <f>VLOOKUP(A133,Balance1!$B:$K,6,FALSE)</f>
        <v>9.1999999999999998E-3</v>
      </c>
      <c r="K133" s="10">
        <f>VLOOKUP(A133,Balance1!$B:$K,7,FALSE)</f>
        <v>6.2000000000000033E-3</v>
      </c>
      <c r="L133" s="10">
        <f>VLOOKUP(A133,Balance1!$B:$K,8,FALSE)</f>
        <v>4.7999999999999996E-3</v>
      </c>
      <c r="M133" s="9">
        <f>VLOOKUP(A133,Balance1!$B:$K,9,FALSE)</f>
        <v>83</v>
      </c>
      <c r="N133" s="1">
        <f>VLOOKUP(A133,Balance1!$B:$K,10,FALSE)</f>
        <v>9028</v>
      </c>
      <c r="O133" s="1">
        <f>VLOOKUP(A133,Balance1!$B:$L,11,FALSE)</f>
        <v>5</v>
      </c>
    </row>
    <row r="134" spans="1:15" x14ac:dyDescent="0.3">
      <c r="A134">
        <v>132</v>
      </c>
      <c r="B134" s="25" t="str">
        <f t="shared" si="4"/>
        <v>1-1</v>
      </c>
      <c r="C134" s="1">
        <v>4</v>
      </c>
      <c r="D134" s="26">
        <f t="shared" si="3"/>
        <v>9.9999999999999999E+203</v>
      </c>
      <c r="E134">
        <v>28400</v>
      </c>
      <c r="F134" s="10">
        <f>VLOOKUP(A134,Balance1!$B:$K,2,FALSE)</f>
        <v>0</v>
      </c>
      <c r="G134" s="10">
        <f>VLOOKUP(A134,Balance1!$B:$K,3,FALSE)</f>
        <v>0.41339999999999966</v>
      </c>
      <c r="H134" s="10">
        <f>VLOOKUP(A134,Balance1!$B:$K,4,FALSE)</f>
        <v>0.51500000000000035</v>
      </c>
      <c r="I134" s="10">
        <f>VLOOKUP(A134,Balance1!$B:$K,5,FALSE)</f>
        <v>5.6000000000000036E-2</v>
      </c>
      <c r="J134" s="10">
        <f>VLOOKUP(A134,Balance1!$B:$K,6,FALSE)</f>
        <v>9.2999999999999992E-3</v>
      </c>
      <c r="K134" s="10">
        <f>VLOOKUP(A134,Balance1!$B:$K,7,FALSE)</f>
        <v>6.3000000000000035E-3</v>
      </c>
      <c r="L134" s="10">
        <f>VLOOKUP(A134,Balance1!$B:$K,8,FALSE)</f>
        <v>4.8999999999999998E-3</v>
      </c>
      <c r="M134" s="9">
        <f>VLOOKUP(A134,Balance1!$B:$K,9,FALSE)</f>
        <v>83</v>
      </c>
      <c r="N134" s="1">
        <f>VLOOKUP(A134,Balance1!$B:$K,10,FALSE)</f>
        <v>9028</v>
      </c>
      <c r="O134" s="1">
        <f>VLOOKUP(A134,Balance1!$B:$L,11,FALSE)</f>
        <v>5</v>
      </c>
    </row>
    <row r="135" spans="1:15" x14ac:dyDescent="0.3">
      <c r="A135">
        <v>133</v>
      </c>
      <c r="B135" s="25" t="str">
        <f t="shared" si="4"/>
        <v>1-1</v>
      </c>
      <c r="C135" s="1">
        <v>4</v>
      </c>
      <c r="D135" s="26">
        <f t="shared" si="3"/>
        <v>1E+205</v>
      </c>
      <c r="E135">
        <v>28600</v>
      </c>
      <c r="F135" s="10">
        <f>VLOOKUP(A135,Balance1!$B:$K,2,FALSE)</f>
        <v>0</v>
      </c>
      <c r="G135" s="10">
        <f>VLOOKUP(A135,Balance1!$B:$K,3,FALSE)</f>
        <v>0.40769999999999973</v>
      </c>
      <c r="H135" s="10">
        <f>VLOOKUP(A135,Balance1!$B:$K,4,FALSE)</f>
        <v>0.52000000000000035</v>
      </c>
      <c r="I135" s="10">
        <f>VLOOKUP(A135,Balance1!$B:$K,5,FALSE)</f>
        <v>5.6500000000000036E-2</v>
      </c>
      <c r="J135" s="10">
        <f>VLOOKUP(A135,Balance1!$B:$K,6,FALSE)</f>
        <v>9.3999999999999986E-3</v>
      </c>
      <c r="K135" s="10">
        <f>VLOOKUP(A135,Balance1!$B:$K,7,FALSE)</f>
        <v>6.4000000000000038E-3</v>
      </c>
      <c r="L135" s="10">
        <f>VLOOKUP(A135,Balance1!$B:$K,8,FALSE)</f>
        <v>5.0000000000000001E-3</v>
      </c>
      <c r="M135" s="9">
        <f>VLOOKUP(A135,Balance1!$B:$K,9,FALSE)</f>
        <v>83</v>
      </c>
      <c r="N135" s="1">
        <f>VLOOKUP(A135,Balance1!$B:$K,10,FALSE)</f>
        <v>9028</v>
      </c>
      <c r="O135" s="1">
        <f>VLOOKUP(A135,Balance1!$B:$L,11,FALSE)</f>
        <v>5</v>
      </c>
    </row>
    <row r="136" spans="1:15" x14ac:dyDescent="0.3">
      <c r="A136">
        <v>134</v>
      </c>
      <c r="B136" s="25" t="str">
        <f t="shared" si="4"/>
        <v>1-1</v>
      </c>
      <c r="C136" s="1">
        <v>4</v>
      </c>
      <c r="D136" s="26">
        <f t="shared" si="3"/>
        <v>1E+206</v>
      </c>
      <c r="E136">
        <v>28800</v>
      </c>
      <c r="F136" s="10">
        <f>VLOOKUP(A136,Balance1!$B:$K,2,FALSE)</f>
        <v>0</v>
      </c>
      <c r="G136" s="10">
        <f>VLOOKUP(A136,Balance1!$B:$K,3,FALSE)</f>
        <v>0.40199999999999969</v>
      </c>
      <c r="H136" s="10">
        <f>VLOOKUP(A136,Balance1!$B:$K,4,FALSE)</f>
        <v>0.52500000000000036</v>
      </c>
      <c r="I136" s="10">
        <f>VLOOKUP(A136,Balance1!$B:$K,5,FALSE)</f>
        <v>5.7000000000000037E-2</v>
      </c>
      <c r="J136" s="10">
        <f>VLOOKUP(A136,Balance1!$B:$K,6,FALSE)</f>
        <v>9.499999999999998E-3</v>
      </c>
      <c r="K136" s="10">
        <f>VLOOKUP(A136,Balance1!$B:$K,7,FALSE)</f>
        <v>6.500000000000004E-3</v>
      </c>
      <c r="L136" s="10">
        <f>VLOOKUP(A136,Balance1!$B:$K,8,FALSE)</f>
        <v>5.1000000000000004E-3</v>
      </c>
      <c r="M136" s="9">
        <f>VLOOKUP(A136,Balance1!$B:$K,9,FALSE)</f>
        <v>83</v>
      </c>
      <c r="N136" s="1">
        <f>VLOOKUP(A136,Balance1!$B:$K,10,FALSE)</f>
        <v>9028</v>
      </c>
      <c r="O136" s="1">
        <f>VLOOKUP(A136,Balance1!$B:$L,11,FALSE)</f>
        <v>5</v>
      </c>
    </row>
    <row r="137" spans="1:15" x14ac:dyDescent="0.3">
      <c r="A137">
        <v>135</v>
      </c>
      <c r="B137" s="25" t="str">
        <f t="shared" si="4"/>
        <v>1-1</v>
      </c>
      <c r="C137" s="1">
        <v>4</v>
      </c>
      <c r="D137" s="26">
        <f t="shared" si="3"/>
        <v>1E+207</v>
      </c>
      <c r="E137">
        <v>29000</v>
      </c>
      <c r="F137" s="10">
        <f>VLOOKUP(A137,Balance1!$B:$K,2,FALSE)</f>
        <v>0</v>
      </c>
      <c r="G137" s="10">
        <f>VLOOKUP(A137,Balance1!$B:$K,3,FALSE)</f>
        <v>0.39629999999999954</v>
      </c>
      <c r="H137" s="10">
        <f>VLOOKUP(A137,Balance1!$B:$K,4,FALSE)</f>
        <v>0.53000000000000036</v>
      </c>
      <c r="I137" s="10">
        <f>VLOOKUP(A137,Balance1!$B:$K,5,FALSE)</f>
        <v>5.7500000000000037E-2</v>
      </c>
      <c r="J137" s="10">
        <f>VLOOKUP(A137,Balance1!$B:$K,6,FALSE)</f>
        <v>9.5999999999999974E-3</v>
      </c>
      <c r="K137" s="10">
        <f>VLOOKUP(A137,Balance1!$B:$K,7,FALSE)</f>
        <v>6.6000000000000043E-3</v>
      </c>
      <c r="L137" s="10">
        <f>VLOOKUP(A137,Balance1!$B:$K,8,FALSE)</f>
        <v>5.1999999999999998E-3</v>
      </c>
      <c r="M137" s="9">
        <f>VLOOKUP(A137,Balance1!$B:$K,9,FALSE)</f>
        <v>83</v>
      </c>
      <c r="N137" s="1">
        <f>VLOOKUP(A137,Balance1!$B:$K,10,FALSE)</f>
        <v>9028</v>
      </c>
      <c r="O137" s="1">
        <f>VLOOKUP(A137,Balance1!$B:$L,11,FALSE)</f>
        <v>5</v>
      </c>
    </row>
    <row r="138" spans="1:15" x14ac:dyDescent="0.3">
      <c r="A138">
        <v>136</v>
      </c>
      <c r="B138" s="25" t="str">
        <f t="shared" si="4"/>
        <v>1-1</v>
      </c>
      <c r="C138" s="1">
        <v>4</v>
      </c>
      <c r="D138" s="26">
        <f t="shared" si="3"/>
        <v>9.9999999999999998E+207</v>
      </c>
      <c r="E138">
        <v>29200</v>
      </c>
      <c r="F138" s="10">
        <f>VLOOKUP(A138,Balance1!$B:$K,2,FALSE)</f>
        <v>0</v>
      </c>
      <c r="G138" s="10">
        <f>VLOOKUP(A138,Balance1!$B:$K,3,FALSE)</f>
        <v>0.3905999999999995</v>
      </c>
      <c r="H138" s="10">
        <f>VLOOKUP(A138,Balance1!$B:$K,4,FALSE)</f>
        <v>0.53500000000000036</v>
      </c>
      <c r="I138" s="10">
        <f>VLOOKUP(A138,Balance1!$B:$K,5,FALSE)</f>
        <v>5.8000000000000038E-2</v>
      </c>
      <c r="J138" s="10">
        <f>VLOOKUP(A138,Balance1!$B:$K,6,FALSE)</f>
        <v>9.6999999999999968E-3</v>
      </c>
      <c r="K138" s="10">
        <f>VLOOKUP(A138,Balance1!$B:$K,7,FALSE)</f>
        <v>6.7000000000000046E-3</v>
      </c>
      <c r="L138" s="10">
        <f>VLOOKUP(A138,Balance1!$B:$K,8,FALSE)</f>
        <v>5.3E-3</v>
      </c>
      <c r="M138" s="9">
        <f>VLOOKUP(A138,Balance1!$B:$K,9,FALSE)</f>
        <v>89</v>
      </c>
      <c r="N138" s="1">
        <f>VLOOKUP(A138,Balance1!$B:$K,10,FALSE)</f>
        <v>9028</v>
      </c>
      <c r="O138" s="1">
        <f>VLOOKUP(A138,Balance1!$B:$L,11,FALSE)</f>
        <v>5</v>
      </c>
    </row>
    <row r="139" spans="1:15" x14ac:dyDescent="0.3">
      <c r="A139">
        <v>137</v>
      </c>
      <c r="B139" s="25" t="str">
        <f t="shared" si="4"/>
        <v>1-1</v>
      </c>
      <c r="C139" s="1">
        <v>4</v>
      </c>
      <c r="D139" s="26">
        <f t="shared" si="3"/>
        <v>1.0000000000000001E+209</v>
      </c>
      <c r="E139">
        <v>29400</v>
      </c>
      <c r="F139" s="10">
        <f>VLOOKUP(A139,Balance1!$B:$K,2,FALSE)</f>
        <v>0</v>
      </c>
      <c r="G139" s="10">
        <f>VLOOKUP(A139,Balance1!$B:$K,3,FALSE)</f>
        <v>0.38489999999999958</v>
      </c>
      <c r="H139" s="10">
        <f>VLOOKUP(A139,Balance1!$B:$K,4,FALSE)</f>
        <v>0.54000000000000037</v>
      </c>
      <c r="I139" s="10">
        <f>VLOOKUP(A139,Balance1!$B:$K,5,FALSE)</f>
        <v>5.8500000000000038E-2</v>
      </c>
      <c r="J139" s="10">
        <f>VLOOKUP(A139,Balance1!$B:$K,6,FALSE)</f>
        <v>9.7999999999999962E-3</v>
      </c>
      <c r="K139" s="10">
        <f>VLOOKUP(A139,Balance1!$B:$K,7,FALSE)</f>
        <v>6.8000000000000048E-3</v>
      </c>
      <c r="L139" s="10">
        <f>VLOOKUP(A139,Balance1!$B:$K,8,FALSE)</f>
        <v>5.4000000000000003E-3</v>
      </c>
      <c r="M139" s="9">
        <f>VLOOKUP(A139,Balance1!$B:$K,9,FALSE)</f>
        <v>89</v>
      </c>
      <c r="N139" s="1">
        <f>VLOOKUP(A139,Balance1!$B:$K,10,FALSE)</f>
        <v>9028</v>
      </c>
      <c r="O139" s="1">
        <f>VLOOKUP(A139,Balance1!$B:$L,11,FALSE)</f>
        <v>5</v>
      </c>
    </row>
    <row r="140" spans="1:15" x14ac:dyDescent="0.3">
      <c r="A140">
        <v>138</v>
      </c>
      <c r="B140" s="25" t="str">
        <f t="shared" si="4"/>
        <v>1-1</v>
      </c>
      <c r="C140" s="1">
        <v>4</v>
      </c>
      <c r="D140" s="26">
        <f t="shared" si="3"/>
        <v>1.0000000000000001E+210</v>
      </c>
      <c r="E140">
        <v>29600</v>
      </c>
      <c r="F140" s="10">
        <f>VLOOKUP(A140,Balance1!$B:$K,2,FALSE)</f>
        <v>0</v>
      </c>
      <c r="G140" s="10">
        <f>VLOOKUP(A140,Balance1!$B:$K,3,FALSE)</f>
        <v>0.37919999999999954</v>
      </c>
      <c r="H140" s="10">
        <f>VLOOKUP(A140,Balance1!$B:$K,4,FALSE)</f>
        <v>0.54500000000000037</v>
      </c>
      <c r="I140" s="10">
        <f>VLOOKUP(A140,Balance1!$B:$K,5,FALSE)</f>
        <v>5.9000000000000039E-2</v>
      </c>
      <c r="J140" s="10">
        <f>VLOOKUP(A140,Balance1!$B:$K,6,FALSE)</f>
        <v>9.8999999999999956E-3</v>
      </c>
      <c r="K140" s="10">
        <f>VLOOKUP(A140,Balance1!$B:$K,7,FALSE)</f>
        <v>6.9000000000000051E-3</v>
      </c>
      <c r="L140" s="10">
        <f>VLOOKUP(A140,Balance1!$B:$K,8,FALSE)</f>
        <v>5.4999999999999997E-3</v>
      </c>
      <c r="M140" s="9">
        <f>VLOOKUP(A140,Balance1!$B:$K,9,FALSE)</f>
        <v>89</v>
      </c>
      <c r="N140" s="1">
        <f>VLOOKUP(A140,Balance1!$B:$K,10,FALSE)</f>
        <v>9028</v>
      </c>
      <c r="O140" s="1">
        <f>VLOOKUP(A140,Balance1!$B:$L,11,FALSE)</f>
        <v>5</v>
      </c>
    </row>
    <row r="141" spans="1:15" x14ac:dyDescent="0.3">
      <c r="A141">
        <v>139</v>
      </c>
      <c r="B141" s="25" t="str">
        <f t="shared" si="4"/>
        <v>1-1</v>
      </c>
      <c r="C141" s="1">
        <v>4</v>
      </c>
      <c r="D141" s="26">
        <f t="shared" si="3"/>
        <v>1.0000000000000001E+211</v>
      </c>
      <c r="E141">
        <v>29800</v>
      </c>
      <c r="F141" s="10">
        <f>VLOOKUP(A141,Balance1!$B:$K,2,FALSE)</f>
        <v>0</v>
      </c>
      <c r="G141" s="10">
        <f>VLOOKUP(A141,Balance1!$B:$K,3,FALSE)</f>
        <v>0.37349999999999961</v>
      </c>
      <c r="H141" s="10">
        <f>VLOOKUP(A141,Balance1!$B:$K,4,FALSE)</f>
        <v>0.55000000000000038</v>
      </c>
      <c r="I141" s="10">
        <f>VLOOKUP(A141,Balance1!$B:$K,5,FALSE)</f>
        <v>5.9500000000000039E-2</v>
      </c>
      <c r="J141" s="10">
        <f>VLOOKUP(A141,Balance1!$B:$K,6,FALSE)</f>
        <v>9.999999999999995E-3</v>
      </c>
      <c r="K141" s="10">
        <f>VLOOKUP(A141,Balance1!$B:$K,7,FALSE)</f>
        <v>7.0000000000000053E-3</v>
      </c>
      <c r="L141" s="10">
        <f>VLOOKUP(A141,Balance1!$B:$K,8,FALSE)</f>
        <v>5.5999999999999999E-3</v>
      </c>
      <c r="M141" s="9">
        <f>VLOOKUP(A141,Balance1!$B:$K,9,FALSE)</f>
        <v>89</v>
      </c>
      <c r="N141" s="1">
        <f>VLOOKUP(A141,Balance1!$B:$K,10,FALSE)</f>
        <v>9028</v>
      </c>
      <c r="O141" s="1">
        <f>VLOOKUP(A141,Balance1!$B:$L,11,FALSE)</f>
        <v>5</v>
      </c>
    </row>
    <row r="142" spans="1:15" x14ac:dyDescent="0.3">
      <c r="A142">
        <v>140</v>
      </c>
      <c r="B142" s="25" t="str">
        <f t="shared" si="4"/>
        <v>1-1</v>
      </c>
      <c r="C142" s="1">
        <v>4</v>
      </c>
      <c r="D142" s="26">
        <f t="shared" si="3"/>
        <v>1.0000000000000001E+212</v>
      </c>
      <c r="E142">
        <v>30000</v>
      </c>
      <c r="F142" s="10">
        <f>VLOOKUP(A142,Balance1!$B:$K,2,FALSE)</f>
        <v>0</v>
      </c>
      <c r="G142" s="10">
        <f>VLOOKUP(A142,Balance1!$B:$K,3,FALSE)</f>
        <v>0.36779999999999957</v>
      </c>
      <c r="H142" s="10">
        <f>VLOOKUP(A142,Balance1!$B:$K,4,FALSE)</f>
        <v>0.55500000000000038</v>
      </c>
      <c r="I142" s="10">
        <f>VLOOKUP(A142,Balance1!$B:$K,5,FALSE)</f>
        <v>6.0000000000000039E-2</v>
      </c>
      <c r="J142" s="10">
        <f>VLOOKUP(A142,Balance1!$B:$K,6,FALSE)</f>
        <v>1.0099999999999994E-2</v>
      </c>
      <c r="K142" s="10">
        <f>VLOOKUP(A142,Balance1!$B:$K,7,FALSE)</f>
        <v>7.1000000000000056E-3</v>
      </c>
      <c r="L142" s="10">
        <f>VLOOKUP(A142,Balance1!$B:$K,8,FALSE)</f>
        <v>5.7000000000000002E-3</v>
      </c>
      <c r="M142" s="9">
        <f>VLOOKUP(A142,Balance1!$B:$K,9,FALSE)</f>
        <v>89</v>
      </c>
      <c r="N142" s="1">
        <f>VLOOKUP(A142,Balance1!$B:$K,10,FALSE)</f>
        <v>9028</v>
      </c>
      <c r="O142" s="1">
        <f>VLOOKUP(A142,Balance1!$B:$L,11,FALSE)</f>
        <v>5</v>
      </c>
    </row>
    <row r="143" spans="1:15" x14ac:dyDescent="0.3">
      <c r="A143">
        <v>141</v>
      </c>
      <c r="B143" s="25" t="str">
        <f t="shared" si="4"/>
        <v>1-1</v>
      </c>
      <c r="C143" s="1">
        <v>4</v>
      </c>
      <c r="D143" s="26">
        <f t="shared" ref="D143:D157" si="5">D142*10</f>
        <v>1.0000000000000001E+213</v>
      </c>
      <c r="E143">
        <v>30200</v>
      </c>
      <c r="F143" s="10">
        <f>VLOOKUP(A143,Balance1!$B:$K,2,FALSE)</f>
        <v>0</v>
      </c>
      <c r="G143" s="10">
        <f>VLOOKUP(A143,Balance1!$B:$K,3,FALSE)</f>
        <v>0.36209999999999964</v>
      </c>
      <c r="H143" s="10">
        <f>VLOOKUP(A143,Balance1!$B:$K,4,FALSE)</f>
        <v>0.56000000000000039</v>
      </c>
      <c r="I143" s="10">
        <f>VLOOKUP(A143,Balance1!$B:$K,5,FALSE)</f>
        <v>6.050000000000004E-2</v>
      </c>
      <c r="J143" s="10">
        <f>VLOOKUP(A143,Balance1!$B:$K,6,FALSE)</f>
        <v>1.0199999999999994E-2</v>
      </c>
      <c r="K143" s="10">
        <f>VLOOKUP(A143,Balance1!$B:$K,7,FALSE)</f>
        <v>7.2000000000000059E-3</v>
      </c>
      <c r="L143" s="10">
        <f>VLOOKUP(A143,Balance1!$B:$K,8,FALSE)</f>
        <v>5.7999999999999996E-3</v>
      </c>
      <c r="M143" s="9">
        <f>VLOOKUP(A143,Balance1!$B:$K,9,FALSE)</f>
        <v>89</v>
      </c>
      <c r="N143" s="1">
        <f>VLOOKUP(A143,Balance1!$B:$K,10,FALSE)</f>
        <v>9028</v>
      </c>
      <c r="O143" s="1">
        <f>VLOOKUP(A143,Balance1!$B:$L,11,FALSE)</f>
        <v>5</v>
      </c>
    </row>
    <row r="144" spans="1:15" x14ac:dyDescent="0.3">
      <c r="A144">
        <v>142</v>
      </c>
      <c r="B144" s="25" t="str">
        <f t="shared" si="4"/>
        <v>1-1</v>
      </c>
      <c r="C144" s="1">
        <v>4</v>
      </c>
      <c r="D144" s="26">
        <f t="shared" si="5"/>
        <v>1.0000000000000002E+214</v>
      </c>
      <c r="E144">
        <v>30400</v>
      </c>
      <c r="F144" s="10">
        <f>VLOOKUP(A144,Balance1!$B:$K,2,FALSE)</f>
        <v>0</v>
      </c>
      <c r="G144" s="10">
        <f>VLOOKUP(A144,Balance1!$B:$K,3,FALSE)</f>
        <v>0.35639999999999961</v>
      </c>
      <c r="H144" s="10">
        <f>VLOOKUP(A144,Balance1!$B:$K,4,FALSE)</f>
        <v>0.56500000000000039</v>
      </c>
      <c r="I144" s="10">
        <f>VLOOKUP(A144,Balance1!$B:$K,5,FALSE)</f>
        <v>6.100000000000004E-2</v>
      </c>
      <c r="J144" s="10">
        <f>VLOOKUP(A144,Balance1!$B:$K,6,FALSE)</f>
        <v>1.0299999999999993E-2</v>
      </c>
      <c r="K144" s="10">
        <f>VLOOKUP(A144,Balance1!$B:$K,7,FALSE)</f>
        <v>7.3000000000000061E-3</v>
      </c>
      <c r="L144" s="10">
        <f>VLOOKUP(A144,Balance1!$B:$K,8,FALSE)</f>
        <v>5.8999999999999999E-3</v>
      </c>
      <c r="M144" s="9">
        <f>VLOOKUP(A144,Balance1!$B:$K,9,FALSE)</f>
        <v>89</v>
      </c>
      <c r="N144" s="1">
        <f>VLOOKUP(A144,Balance1!$B:$K,10,FALSE)</f>
        <v>9028</v>
      </c>
      <c r="O144" s="1">
        <f>VLOOKUP(A144,Balance1!$B:$L,11,FALSE)</f>
        <v>5</v>
      </c>
    </row>
    <row r="145" spans="1:15" x14ac:dyDescent="0.3">
      <c r="A145">
        <v>143</v>
      </c>
      <c r="B145" s="25" t="str">
        <f t="shared" si="4"/>
        <v>1-1</v>
      </c>
      <c r="C145" s="1">
        <v>4</v>
      </c>
      <c r="D145" s="26">
        <f t="shared" si="5"/>
        <v>1.0000000000000001E+215</v>
      </c>
      <c r="E145">
        <v>30600</v>
      </c>
      <c r="F145" s="10">
        <f>VLOOKUP(A145,Balance1!$B:$K,2,FALSE)</f>
        <v>0</v>
      </c>
      <c r="G145" s="10">
        <f>VLOOKUP(A145,Balance1!$B:$K,3,FALSE)</f>
        <v>0.35069999999999968</v>
      </c>
      <c r="H145" s="10">
        <f>VLOOKUP(A145,Balance1!$B:$K,4,FALSE)</f>
        <v>0.5700000000000004</v>
      </c>
      <c r="I145" s="10">
        <f>VLOOKUP(A145,Balance1!$B:$K,5,FALSE)</f>
        <v>6.1500000000000041E-2</v>
      </c>
      <c r="J145" s="10">
        <f>VLOOKUP(A145,Balance1!$B:$K,6,FALSE)</f>
        <v>1.0399999999999993E-2</v>
      </c>
      <c r="K145" s="10">
        <f>VLOOKUP(A145,Balance1!$B:$K,7,FALSE)</f>
        <v>7.4000000000000064E-3</v>
      </c>
      <c r="L145" s="10">
        <f>VLOOKUP(A145,Balance1!$B:$K,8,FALSE)</f>
        <v>6.0000000000000001E-3</v>
      </c>
      <c r="M145" s="9">
        <f>VLOOKUP(A145,Balance1!$B:$K,9,FALSE)</f>
        <v>89</v>
      </c>
      <c r="N145" s="1">
        <f>VLOOKUP(A145,Balance1!$B:$K,10,FALSE)</f>
        <v>9028</v>
      </c>
      <c r="O145" s="1">
        <f>VLOOKUP(A145,Balance1!$B:$L,11,FALSE)</f>
        <v>5</v>
      </c>
    </row>
    <row r="146" spans="1:15" x14ac:dyDescent="0.3">
      <c r="A146">
        <v>144</v>
      </c>
      <c r="B146" s="25" t="str">
        <f t="shared" si="4"/>
        <v>1-1</v>
      </c>
      <c r="C146" s="1">
        <v>4</v>
      </c>
      <c r="D146" s="26">
        <f t="shared" si="5"/>
        <v>1E+216</v>
      </c>
      <c r="E146">
        <v>30800</v>
      </c>
      <c r="F146" s="10">
        <f>VLOOKUP(A146,Balance1!$B:$K,2,FALSE)</f>
        <v>0</v>
      </c>
      <c r="G146" s="10">
        <f>VLOOKUP(A146,Balance1!$B:$K,3,FALSE)</f>
        <v>0.34499999999999953</v>
      </c>
      <c r="H146" s="10">
        <f>VLOOKUP(A146,Balance1!$B:$K,4,FALSE)</f>
        <v>0.5750000000000004</v>
      </c>
      <c r="I146" s="10">
        <f>VLOOKUP(A146,Balance1!$B:$K,5,FALSE)</f>
        <v>6.2000000000000041E-2</v>
      </c>
      <c r="J146" s="10">
        <f>VLOOKUP(A146,Balance1!$B:$K,6,FALSE)</f>
        <v>1.0499999999999992E-2</v>
      </c>
      <c r="K146" s="10">
        <f>VLOOKUP(A146,Balance1!$B:$K,7,FALSE)</f>
        <v>7.5000000000000067E-3</v>
      </c>
      <c r="L146" s="10">
        <f>VLOOKUP(A146,Balance1!$B:$K,8,FALSE)</f>
        <v>6.1000000000000004E-3</v>
      </c>
      <c r="M146" s="9">
        <f>VLOOKUP(A146,Balance1!$B:$K,9,FALSE)</f>
        <v>95</v>
      </c>
      <c r="N146" s="1">
        <f>VLOOKUP(A146,Balance1!$B:$K,10,FALSE)</f>
        <v>9028</v>
      </c>
      <c r="O146" s="1">
        <f>VLOOKUP(A146,Balance1!$B:$L,11,FALSE)</f>
        <v>5</v>
      </c>
    </row>
    <row r="147" spans="1:15" x14ac:dyDescent="0.3">
      <c r="A147">
        <v>145</v>
      </c>
      <c r="B147" s="25" t="str">
        <f t="shared" si="4"/>
        <v>1-1</v>
      </c>
      <c r="C147" s="1">
        <v>4</v>
      </c>
      <c r="D147" s="26">
        <f t="shared" si="5"/>
        <v>1.0000000000000001E+217</v>
      </c>
      <c r="E147">
        <v>31000</v>
      </c>
      <c r="F147" s="10">
        <f>VLOOKUP(A147,Balance1!$B:$K,2,FALSE)</f>
        <v>0</v>
      </c>
      <c r="G147" s="10">
        <f>VLOOKUP(A147,Balance1!$B:$K,3,FALSE)</f>
        <v>0.3392999999999996</v>
      </c>
      <c r="H147" s="10">
        <f>VLOOKUP(A147,Balance1!$B:$K,4,FALSE)</f>
        <v>0.5800000000000004</v>
      </c>
      <c r="I147" s="10">
        <f>VLOOKUP(A147,Balance1!$B:$K,5,FALSE)</f>
        <v>6.2500000000000042E-2</v>
      </c>
      <c r="J147" s="10">
        <f>VLOOKUP(A147,Balance1!$B:$K,6,FALSE)</f>
        <v>1.0599999999999991E-2</v>
      </c>
      <c r="K147" s="10">
        <f>VLOOKUP(A147,Balance1!$B:$K,7,FALSE)</f>
        <v>7.6000000000000069E-3</v>
      </c>
      <c r="L147" s="10">
        <f>VLOOKUP(A147,Balance1!$B:$K,8,FALSE)</f>
        <v>6.1999999999999998E-3</v>
      </c>
      <c r="M147" s="9">
        <f>VLOOKUP(A147,Balance1!$B:$K,9,FALSE)</f>
        <v>95</v>
      </c>
      <c r="N147" s="1">
        <f>VLOOKUP(A147,Balance1!$B:$K,10,FALSE)</f>
        <v>9028</v>
      </c>
      <c r="O147" s="1">
        <f>VLOOKUP(A147,Balance1!$B:$L,11,FALSE)</f>
        <v>5</v>
      </c>
    </row>
    <row r="148" spans="1:15" x14ac:dyDescent="0.3">
      <c r="A148">
        <v>146</v>
      </c>
      <c r="B148" s="25" t="str">
        <f t="shared" si="4"/>
        <v>1-1</v>
      </c>
      <c r="C148" s="1">
        <v>4</v>
      </c>
      <c r="D148" s="26">
        <f t="shared" si="5"/>
        <v>1.0000000000000001E+218</v>
      </c>
      <c r="E148">
        <v>31200</v>
      </c>
      <c r="F148" s="10">
        <f>VLOOKUP(A148,Balance1!$B:$K,2,FALSE)</f>
        <v>0</v>
      </c>
      <c r="G148" s="10">
        <f>VLOOKUP(A148,Balance1!$B:$K,3,FALSE)</f>
        <v>0.33359999999999945</v>
      </c>
      <c r="H148" s="10">
        <f>VLOOKUP(A148,Balance1!$B:$K,4,FALSE)</f>
        <v>0.58500000000000041</v>
      </c>
      <c r="I148" s="10">
        <f>VLOOKUP(A148,Balance1!$B:$K,5,FALSE)</f>
        <v>6.3000000000000042E-2</v>
      </c>
      <c r="J148" s="10">
        <f>VLOOKUP(A148,Balance1!$B:$K,6,FALSE)</f>
        <v>1.0699999999999991E-2</v>
      </c>
      <c r="K148" s="10">
        <f>VLOOKUP(A148,Balance1!$B:$K,7,FALSE)</f>
        <v>7.7000000000000072E-3</v>
      </c>
      <c r="L148" s="10">
        <f>VLOOKUP(A148,Balance1!$B:$K,8,FALSE)</f>
        <v>6.3E-3</v>
      </c>
      <c r="M148" s="9">
        <f>VLOOKUP(A148,Balance1!$B:$K,9,FALSE)</f>
        <v>95</v>
      </c>
      <c r="N148" s="1">
        <f>VLOOKUP(A148,Balance1!$B:$K,10,FALSE)</f>
        <v>9028</v>
      </c>
      <c r="O148" s="1">
        <f>VLOOKUP(A148,Balance1!$B:$L,11,FALSE)</f>
        <v>5</v>
      </c>
    </row>
    <row r="149" spans="1:15" x14ac:dyDescent="0.3">
      <c r="A149">
        <v>147</v>
      </c>
      <c r="B149" s="25" t="str">
        <f t="shared" si="4"/>
        <v>1-1</v>
      </c>
      <c r="C149" s="1">
        <v>4</v>
      </c>
      <c r="D149" s="26">
        <f t="shared" si="5"/>
        <v>1.0000000000000001E+219</v>
      </c>
      <c r="E149">
        <v>31400</v>
      </c>
      <c r="F149" s="10">
        <f>VLOOKUP(A149,Balance1!$B:$K,2,FALSE)</f>
        <v>0</v>
      </c>
      <c r="G149" s="10">
        <f>VLOOKUP(A149,Balance1!$B:$K,3,FALSE)</f>
        <v>0.32789999999999953</v>
      </c>
      <c r="H149" s="10">
        <f>VLOOKUP(A149,Balance1!$B:$K,4,FALSE)</f>
        <v>0.59000000000000041</v>
      </c>
      <c r="I149" s="10">
        <f>VLOOKUP(A149,Balance1!$B:$K,5,FALSE)</f>
        <v>6.3500000000000043E-2</v>
      </c>
      <c r="J149" s="10">
        <f>VLOOKUP(A149,Balance1!$B:$K,6,FALSE)</f>
        <v>1.079999999999999E-2</v>
      </c>
      <c r="K149" s="10">
        <f>VLOOKUP(A149,Balance1!$B:$K,7,FALSE)</f>
        <v>7.8000000000000074E-3</v>
      </c>
      <c r="L149" s="10">
        <f>VLOOKUP(A149,Balance1!$B:$K,8,FALSE)</f>
        <v>6.4000000000000003E-3</v>
      </c>
      <c r="M149" s="9">
        <f>VLOOKUP(A149,Balance1!$B:$K,9,FALSE)</f>
        <v>95</v>
      </c>
      <c r="N149" s="1">
        <f>VLOOKUP(A149,Balance1!$B:$K,10,FALSE)</f>
        <v>9028</v>
      </c>
      <c r="O149" s="1">
        <f>VLOOKUP(A149,Balance1!$B:$L,11,FALSE)</f>
        <v>5</v>
      </c>
    </row>
    <row r="150" spans="1:15" x14ac:dyDescent="0.3">
      <c r="A150">
        <v>148</v>
      </c>
      <c r="B150" s="25" t="str">
        <f t="shared" si="4"/>
        <v>1-1</v>
      </c>
      <c r="C150" s="1">
        <v>4</v>
      </c>
      <c r="D150" s="26">
        <f t="shared" si="5"/>
        <v>1.0000000000000001E+220</v>
      </c>
      <c r="E150">
        <v>31600</v>
      </c>
      <c r="F150" s="10">
        <f>VLOOKUP(A150,Balance1!$B:$K,2,FALSE)</f>
        <v>0</v>
      </c>
      <c r="G150" s="10">
        <f>VLOOKUP(A150,Balance1!$B:$K,3,FALSE)</f>
        <v>0.32219999999999949</v>
      </c>
      <c r="H150" s="10">
        <f>VLOOKUP(A150,Balance1!$B:$K,4,FALSE)</f>
        <v>0.59500000000000042</v>
      </c>
      <c r="I150" s="10">
        <f>VLOOKUP(A150,Balance1!$B:$K,5,FALSE)</f>
        <v>6.4000000000000043E-2</v>
      </c>
      <c r="J150" s="10">
        <f>VLOOKUP(A150,Balance1!$B:$K,6,FALSE)</f>
        <v>1.089999999999999E-2</v>
      </c>
      <c r="K150" s="10">
        <f>VLOOKUP(A150,Balance1!$B:$K,7,FALSE)</f>
        <v>7.9000000000000077E-3</v>
      </c>
      <c r="L150" s="10">
        <f>VLOOKUP(A150,Balance1!$B:$K,8,FALSE)</f>
        <v>6.4999999999999997E-3</v>
      </c>
      <c r="M150" s="9">
        <f>VLOOKUP(A150,Balance1!$B:$K,9,FALSE)</f>
        <v>95</v>
      </c>
      <c r="N150" s="1">
        <f>VLOOKUP(A150,Balance1!$B:$K,10,FALSE)</f>
        <v>9028</v>
      </c>
      <c r="O150" s="1">
        <f>VLOOKUP(A150,Balance1!$B:$L,11,FALSE)</f>
        <v>5</v>
      </c>
    </row>
    <row r="151" spans="1:15" x14ac:dyDescent="0.3">
      <c r="A151">
        <v>149</v>
      </c>
      <c r="B151" s="25" t="str">
        <f t="shared" si="4"/>
        <v>1-1</v>
      </c>
      <c r="C151" s="1">
        <v>4</v>
      </c>
      <c r="D151" s="26">
        <f t="shared" si="5"/>
        <v>1E+221</v>
      </c>
      <c r="E151">
        <v>31800</v>
      </c>
      <c r="F151" s="10">
        <f>VLOOKUP(A151,Balance1!$B:$K,2,FALSE)</f>
        <v>0</v>
      </c>
      <c r="G151" s="10">
        <f>VLOOKUP(A151,Balance1!$B:$K,3,FALSE)</f>
        <v>0.31649999999999956</v>
      </c>
      <c r="H151" s="10">
        <f>VLOOKUP(A151,Balance1!$B:$K,4,FALSE)</f>
        <v>0.60000000000000042</v>
      </c>
      <c r="I151" s="10">
        <f>VLOOKUP(A151,Balance1!$B:$K,5,FALSE)</f>
        <v>6.4500000000000043E-2</v>
      </c>
      <c r="J151" s="10">
        <f>VLOOKUP(A151,Balance1!$B:$K,6,FALSE)</f>
        <v>1.0999999999999989E-2</v>
      </c>
      <c r="K151" s="10">
        <f>VLOOKUP(A151,Balance1!$B:$K,7,FALSE)</f>
        <v>8.0000000000000071E-3</v>
      </c>
      <c r="L151" s="10">
        <f>VLOOKUP(A151,Balance1!$B:$K,8,FALSE)</f>
        <v>6.6E-3</v>
      </c>
      <c r="M151" s="9">
        <f>VLOOKUP(A151,Balance1!$B:$K,9,FALSE)</f>
        <v>95</v>
      </c>
      <c r="N151" s="1">
        <f>VLOOKUP(A151,Balance1!$B:$K,10,FALSE)</f>
        <v>9028</v>
      </c>
      <c r="O151" s="1">
        <f>VLOOKUP(A151,Balance1!$B:$L,11,FALSE)</f>
        <v>5</v>
      </c>
    </row>
    <row r="152" spans="1:15" x14ac:dyDescent="0.3">
      <c r="A152">
        <v>150</v>
      </c>
      <c r="B152" s="25" t="str">
        <f t="shared" si="4"/>
        <v>1-1</v>
      </c>
      <c r="C152" s="1">
        <v>4</v>
      </c>
      <c r="D152" s="26">
        <f t="shared" si="5"/>
        <v>1E+222</v>
      </c>
      <c r="E152">
        <v>32000</v>
      </c>
      <c r="F152" s="10">
        <f>VLOOKUP(A152,Balance1!$B:$K,2,FALSE)</f>
        <v>0</v>
      </c>
      <c r="G152" s="10">
        <f>VLOOKUP(A152,Balance1!$B:$K,3,FALSE)</f>
        <v>0.31079999999999952</v>
      </c>
      <c r="H152" s="10">
        <f>VLOOKUP(A152,Balance1!$B:$K,4,FALSE)</f>
        <v>0.60500000000000043</v>
      </c>
      <c r="I152" s="10">
        <f>VLOOKUP(A152,Balance1!$B:$K,5,FALSE)</f>
        <v>6.5000000000000044E-2</v>
      </c>
      <c r="J152" s="10">
        <f>VLOOKUP(A152,Balance1!$B:$K,6,FALSE)</f>
        <v>1.1099999999999988E-2</v>
      </c>
      <c r="K152" s="10">
        <f>VLOOKUP(A152,Balance1!$B:$K,7,FALSE)</f>
        <v>8.1000000000000065E-3</v>
      </c>
      <c r="L152" s="10">
        <f>VLOOKUP(A152,Balance1!$B:$K,8,FALSE)</f>
        <v>6.7000000000000002E-3</v>
      </c>
      <c r="M152" s="9">
        <f>VLOOKUP(A152,Balance1!$B:$K,9,FALSE)</f>
        <v>95</v>
      </c>
      <c r="N152" s="1">
        <f>VLOOKUP(A152,Balance1!$B:$K,10,FALSE)</f>
        <v>9028</v>
      </c>
      <c r="O152" s="1">
        <f>VLOOKUP(A152,Balance1!$B:$L,11,FALSE)</f>
        <v>5</v>
      </c>
    </row>
    <row r="153" spans="1:15" x14ac:dyDescent="0.3">
      <c r="A153">
        <v>151</v>
      </c>
      <c r="B153" s="25" t="str">
        <f t="shared" si="4"/>
        <v>1-1</v>
      </c>
      <c r="C153" s="1">
        <v>4</v>
      </c>
      <c r="D153" s="26">
        <f t="shared" si="5"/>
        <v>1E+223</v>
      </c>
      <c r="E153">
        <v>32200</v>
      </c>
      <c r="F153" s="10">
        <f>VLOOKUP(A153,Balance1!$B:$K,2,FALSE)</f>
        <v>0</v>
      </c>
      <c r="G153" s="10">
        <f>VLOOKUP(A153,Balance1!$B:$K,3,FALSE)</f>
        <v>0.30509999999999959</v>
      </c>
      <c r="H153" s="10">
        <f>VLOOKUP(A153,Balance1!$B:$K,4,FALSE)</f>
        <v>0.61000000000000043</v>
      </c>
      <c r="I153" s="10">
        <f>VLOOKUP(A153,Balance1!$B:$K,5,FALSE)</f>
        <v>6.5500000000000044E-2</v>
      </c>
      <c r="J153" s="10">
        <f>VLOOKUP(A153,Balance1!$B:$K,6,FALSE)</f>
        <v>1.1199999999999988E-2</v>
      </c>
      <c r="K153" s="10">
        <f>VLOOKUP(A153,Balance1!$B:$K,7,FALSE)</f>
        <v>8.2000000000000059E-3</v>
      </c>
      <c r="L153" s="10">
        <f>VLOOKUP(A153,Balance1!$B:$K,8,FALSE)</f>
        <v>6.7999999999999996E-3</v>
      </c>
      <c r="M153" s="9">
        <f>VLOOKUP(A153,Balance1!$B:$K,9,FALSE)</f>
        <v>95</v>
      </c>
      <c r="N153" s="1">
        <f>VLOOKUP(A153,Balance1!$B:$K,10,FALSE)</f>
        <v>9028</v>
      </c>
      <c r="O153" s="1">
        <f>VLOOKUP(A153,Balance1!$B:$L,11,FALSE)</f>
        <v>5</v>
      </c>
    </row>
    <row r="154" spans="1:15" x14ac:dyDescent="0.3">
      <c r="A154">
        <v>152</v>
      </c>
      <c r="B154" s="25" t="str">
        <f t="shared" si="4"/>
        <v>1-1</v>
      </c>
      <c r="C154" s="1">
        <v>4</v>
      </c>
      <c r="D154" s="26">
        <f t="shared" si="5"/>
        <v>9.9999999999999997E+223</v>
      </c>
      <c r="E154">
        <v>32400</v>
      </c>
      <c r="F154" s="10">
        <f>VLOOKUP(A154,Balance1!$B:$K,2,FALSE)</f>
        <v>0</v>
      </c>
      <c r="G154" s="10">
        <f>VLOOKUP(A154,Balance1!$B:$K,3,FALSE)</f>
        <v>0.29939999999999956</v>
      </c>
      <c r="H154" s="10">
        <f>VLOOKUP(A154,Balance1!$B:$K,4,FALSE)</f>
        <v>0.61500000000000044</v>
      </c>
      <c r="I154" s="10">
        <f>VLOOKUP(A154,Balance1!$B:$K,5,FALSE)</f>
        <v>6.6000000000000045E-2</v>
      </c>
      <c r="J154" s="10">
        <f>VLOOKUP(A154,Balance1!$B:$K,6,FALSE)</f>
        <v>1.1299999999999987E-2</v>
      </c>
      <c r="K154" s="10">
        <f>VLOOKUP(A154,Balance1!$B:$K,7,FALSE)</f>
        <v>8.3000000000000053E-3</v>
      </c>
      <c r="L154" s="10">
        <f>VLOOKUP(A154,Balance1!$B:$K,8,FALSE)</f>
        <v>6.8999999999999999E-3</v>
      </c>
      <c r="M154" s="9">
        <f>VLOOKUP(A154,Balance1!$B:$K,9,FALSE)</f>
        <v>101</v>
      </c>
      <c r="N154" s="1">
        <f>VLOOKUP(A154,Balance1!$B:$K,10,FALSE)</f>
        <v>9028</v>
      </c>
      <c r="O154" s="1">
        <f>VLOOKUP(A154,Balance1!$B:$L,11,FALSE)</f>
        <v>5</v>
      </c>
    </row>
    <row r="155" spans="1:15" x14ac:dyDescent="0.3">
      <c r="A155">
        <v>153</v>
      </c>
      <c r="B155" s="25" t="str">
        <f t="shared" si="4"/>
        <v>1-1</v>
      </c>
      <c r="C155" s="1">
        <v>4</v>
      </c>
      <c r="D155" s="26">
        <f t="shared" si="5"/>
        <v>9.9999999999999993E+224</v>
      </c>
      <c r="E155">
        <v>32600</v>
      </c>
      <c r="F155" s="10">
        <f>VLOOKUP(A155,Balance1!$B:$K,2,FALSE)</f>
        <v>0</v>
      </c>
      <c r="G155" s="10">
        <f>VLOOKUP(A155,Balance1!$B:$K,3,FALSE)</f>
        <v>0.29369999999999963</v>
      </c>
      <c r="H155" s="10">
        <f>VLOOKUP(A155,Balance1!$B:$K,4,FALSE)</f>
        <v>0.62000000000000044</v>
      </c>
      <c r="I155" s="10">
        <f>VLOOKUP(A155,Balance1!$B:$K,5,FALSE)</f>
        <v>6.6500000000000045E-2</v>
      </c>
      <c r="J155" s="10">
        <f>VLOOKUP(A155,Balance1!$B:$K,6,FALSE)</f>
        <v>1.1399999999999987E-2</v>
      </c>
      <c r="K155" s="10">
        <f>VLOOKUP(A155,Balance1!$B:$K,7,FALSE)</f>
        <v>8.4000000000000047E-3</v>
      </c>
      <c r="L155" s="10">
        <f>VLOOKUP(A155,Balance1!$B:$K,8,FALSE)</f>
        <v>7.0000000000000097E-3</v>
      </c>
      <c r="M155" s="9">
        <f>VLOOKUP(A155,Balance1!$B:$K,9,FALSE)</f>
        <v>101</v>
      </c>
      <c r="N155" s="1">
        <f>VLOOKUP(A155,Balance1!$B:$K,10,FALSE)</f>
        <v>9028</v>
      </c>
      <c r="O155" s="1">
        <f>VLOOKUP(A155,Balance1!$B:$L,11,FALSE)</f>
        <v>5</v>
      </c>
    </row>
    <row r="156" spans="1:15" x14ac:dyDescent="0.3">
      <c r="A156">
        <v>154</v>
      </c>
      <c r="B156" s="25" t="str">
        <f t="shared" si="4"/>
        <v>1-1</v>
      </c>
      <c r="C156" s="1">
        <v>4</v>
      </c>
      <c r="D156" s="26">
        <f t="shared" si="5"/>
        <v>9.9999999999999996E+225</v>
      </c>
      <c r="E156">
        <v>32800</v>
      </c>
      <c r="F156" s="10">
        <f>VLOOKUP(A156,Balance1!$B:$K,2,FALSE)</f>
        <v>0</v>
      </c>
      <c r="G156" s="10">
        <f>VLOOKUP(A156,Balance1!$B:$K,3,FALSE)</f>
        <v>0.28799999999999959</v>
      </c>
      <c r="H156" s="10">
        <f>VLOOKUP(A156,Balance1!$B:$K,4,FALSE)</f>
        <v>0.62500000000000044</v>
      </c>
      <c r="I156" s="10">
        <f>VLOOKUP(A156,Balance1!$B:$K,5,FALSE)</f>
        <v>6.7000000000000046E-2</v>
      </c>
      <c r="J156" s="10">
        <f>VLOOKUP(A156,Balance1!$B:$K,6,FALSE)</f>
        <v>1.1499999999999986E-2</v>
      </c>
      <c r="K156" s="10">
        <f>VLOOKUP(A156,Balance1!$B:$K,7,FALSE)</f>
        <v>8.5000000000000041E-3</v>
      </c>
      <c r="L156" s="10">
        <f>VLOOKUP(A156,Balance1!$B:$K,8,FALSE)</f>
        <v>7.1000000000000099E-3</v>
      </c>
      <c r="M156" s="9">
        <f>VLOOKUP(A156,Balance1!$B:$K,9,FALSE)</f>
        <v>101</v>
      </c>
      <c r="N156" s="1">
        <f>VLOOKUP(A156,Balance1!$B:$K,10,FALSE)</f>
        <v>9028</v>
      </c>
      <c r="O156" s="1">
        <f>VLOOKUP(A156,Balance1!$B:$L,11,FALSE)</f>
        <v>5</v>
      </c>
    </row>
    <row r="157" spans="1:15" x14ac:dyDescent="0.3">
      <c r="A157">
        <v>155</v>
      </c>
      <c r="B157" s="25" t="str">
        <f t="shared" si="4"/>
        <v>1-1</v>
      </c>
      <c r="C157" s="1">
        <v>4</v>
      </c>
      <c r="D157" s="26">
        <f t="shared" si="5"/>
        <v>9.9999999999999988E+226</v>
      </c>
      <c r="E157">
        <v>33000</v>
      </c>
      <c r="F157" s="10">
        <f>VLOOKUP(A157,Balance1!$B:$K,2,FALSE)</f>
        <v>0</v>
      </c>
      <c r="G157" s="10">
        <f>VLOOKUP(A157,Balance1!$B:$K,3,FALSE)</f>
        <v>0.28229999999999955</v>
      </c>
      <c r="H157" s="10">
        <f>VLOOKUP(A157,Balance1!$B:$K,4,FALSE)</f>
        <v>0.63000000000000045</v>
      </c>
      <c r="I157" s="10">
        <f>VLOOKUP(A157,Balance1!$B:$K,5,FALSE)</f>
        <v>6.7500000000000046E-2</v>
      </c>
      <c r="J157" s="10">
        <f>VLOOKUP(A157,Balance1!$B:$K,6,FALSE)</f>
        <v>1.1599999999999985E-2</v>
      </c>
      <c r="K157" s="10">
        <f>VLOOKUP(A157,Balance1!$B:$K,7,FALSE)</f>
        <v>8.6000000000000035E-3</v>
      </c>
      <c r="L157" s="10">
        <f>VLOOKUP(A157,Balance1!$B:$K,8,FALSE)</f>
        <v>7.2000000000000102E-3</v>
      </c>
      <c r="M157" s="9">
        <f>VLOOKUP(A157,Balance1!$B:$K,9,FALSE)</f>
        <v>101</v>
      </c>
      <c r="N157" s="1">
        <f>VLOOKUP(A157,Balance1!$B:$K,10,FALSE)</f>
        <v>9028</v>
      </c>
      <c r="O157" s="1">
        <f>VLOOKUP(A157,Balance1!$B:$L,11,FALSE)</f>
        <v>5</v>
      </c>
    </row>
  </sheetData>
  <phoneticPr fontId="1" type="noConversion"/>
  <conditionalFormatting sqref="A1:O1048576">
    <cfRule type="expression" dxfId="5" priority="1">
      <formula>MOD(ROW()-1,4)=0</formula>
    </cfRule>
  </conditionalFormatting>
  <conditionalFormatting sqref="D2:E85 D86:D157">
    <cfRule type="expression" dxfId="4" priority="4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AB186"/>
  <sheetViews>
    <sheetView topLeftCell="A155" workbookViewId="0">
      <selection activeCell="A186" sqref="A186"/>
    </sheetView>
  </sheetViews>
  <sheetFormatPr defaultRowHeight="16.5" x14ac:dyDescent="0.3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9" width="9.625" style="7" customWidth="1"/>
    <col min="10" max="10" width="10.5" style="7" bestFit="1" customWidth="1"/>
    <col min="11" max="11" width="20.375" customWidth="1"/>
    <col min="12" max="13" width="14" customWidth="1"/>
    <col min="18" max="18" width="9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N2" t="s">
        <v>69</v>
      </c>
      <c r="O2">
        <v>84</v>
      </c>
    </row>
    <row r="3" spans="1:28" x14ac:dyDescent="0.3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79</v>
      </c>
      <c r="I3" s="7" t="s">
        <v>86</v>
      </c>
      <c r="J3" t="s">
        <v>40</v>
      </c>
      <c r="K3" s="7" t="s">
        <v>2</v>
      </c>
      <c r="L3" s="8" t="s">
        <v>39</v>
      </c>
      <c r="M3" s="8"/>
      <c r="R3" s="7"/>
    </row>
    <row r="4" spans="1:28" x14ac:dyDescent="0.3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9">
        <v>10</v>
      </c>
      <c r="K4" s="1">
        <v>9028</v>
      </c>
      <c r="L4">
        <v>1</v>
      </c>
      <c r="M4" s="7"/>
      <c r="N4" t="s">
        <v>58</v>
      </c>
      <c r="O4" t="s">
        <v>46</v>
      </c>
      <c r="Q4" t="s">
        <v>65</v>
      </c>
    </row>
    <row r="5" spans="1:28" x14ac:dyDescent="0.3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9">
        <v>10</v>
      </c>
      <c r="K5" s="1">
        <v>9028</v>
      </c>
      <c r="L5">
        <v>1</v>
      </c>
      <c r="M5" s="7"/>
      <c r="N5">
        <v>1</v>
      </c>
      <c r="O5">
        <v>40</v>
      </c>
      <c r="Q5">
        <f>VLOOKUP($O$2,$B:$J,9,FALSE)*4</f>
        <v>188</v>
      </c>
    </row>
    <row r="6" spans="1:28" x14ac:dyDescent="0.3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9">
        <v>10</v>
      </c>
      <c r="K6" s="1">
        <v>9028</v>
      </c>
      <c r="L6">
        <v>1</v>
      </c>
      <c r="M6" s="7"/>
      <c r="N6">
        <v>2</v>
      </c>
      <c r="O6">
        <v>30</v>
      </c>
    </row>
    <row r="7" spans="1:28" x14ac:dyDescent="0.3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9">
        <v>10</v>
      </c>
      <c r="K7" s="1">
        <v>9028</v>
      </c>
      <c r="L7">
        <v>1</v>
      </c>
      <c r="M7" s="7"/>
      <c r="N7">
        <v>3</v>
      </c>
      <c r="O7">
        <v>20</v>
      </c>
    </row>
    <row r="8" spans="1:28" x14ac:dyDescent="0.3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9">
        <v>10</v>
      </c>
      <c r="K8" s="1">
        <v>9028</v>
      </c>
      <c r="L8">
        <v>1</v>
      </c>
      <c r="M8" s="7"/>
      <c r="N8" s="21">
        <v>4</v>
      </c>
      <c r="O8" s="21">
        <v>10</v>
      </c>
    </row>
    <row r="9" spans="1:28" x14ac:dyDescent="0.3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9">
        <v>10</v>
      </c>
      <c r="K9" s="1">
        <v>9028</v>
      </c>
      <c r="L9">
        <v>1</v>
      </c>
      <c r="M9" s="7"/>
      <c r="O9">
        <f>SUM(O5:O8)</f>
        <v>100</v>
      </c>
    </row>
    <row r="10" spans="1:28" x14ac:dyDescent="0.3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9">
        <v>10</v>
      </c>
      <c r="K10" s="1">
        <v>9028</v>
      </c>
      <c r="L10">
        <v>1</v>
      </c>
      <c r="M10" s="7"/>
      <c r="N10" t="s">
        <v>72</v>
      </c>
    </row>
    <row r="11" spans="1:28" x14ac:dyDescent="0.3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>
        <v>10</v>
      </c>
      <c r="K11" s="1">
        <v>9028</v>
      </c>
      <c r="L11">
        <v>1</v>
      </c>
      <c r="M11" s="7"/>
      <c r="N11" t="s">
        <v>45</v>
      </c>
      <c r="O11">
        <v>1</v>
      </c>
      <c r="P11">
        <v>2</v>
      </c>
      <c r="Q11">
        <v>3</v>
      </c>
      <c r="R11">
        <v>4</v>
      </c>
      <c r="S11" t="s">
        <v>47</v>
      </c>
      <c r="W11" t="s">
        <v>45</v>
      </c>
      <c r="X11">
        <v>1</v>
      </c>
      <c r="Y11">
        <v>2</v>
      </c>
      <c r="Z11">
        <v>3</v>
      </c>
      <c r="AA11">
        <v>4</v>
      </c>
      <c r="AB11" t="s">
        <v>48</v>
      </c>
    </row>
    <row r="12" spans="1:28" x14ac:dyDescent="0.3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>
        <v>12</v>
      </c>
      <c r="K12" s="1">
        <v>9028</v>
      </c>
      <c r="L12">
        <v>1</v>
      </c>
      <c r="M12" s="7"/>
      <c r="N12" t="s">
        <v>49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49</v>
      </c>
      <c r="X12" s="22">
        <v>1</v>
      </c>
      <c r="Y12" s="22">
        <f>X12*AB12</f>
        <v>2</v>
      </c>
      <c r="Z12" s="22">
        <f>Y12*AB12</f>
        <v>4</v>
      </c>
      <c r="AA12" s="22">
        <f>Z12*AB12</f>
        <v>8</v>
      </c>
      <c r="AB12">
        <v>2</v>
      </c>
    </row>
    <row r="13" spans="1:28" ht="17.25" thickBot="1" x14ac:dyDescent="0.35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6">
        <v>0</v>
      </c>
      <c r="I13" s="16">
        <v>0</v>
      </c>
      <c r="J13" s="17">
        <v>12</v>
      </c>
      <c r="K13" s="15">
        <v>9028</v>
      </c>
      <c r="L13" s="14">
        <v>1</v>
      </c>
      <c r="M13" s="7"/>
      <c r="N13" t="s">
        <v>50</v>
      </c>
      <c r="O13">
        <f>VLOOKUP($O$2,$B:$J,3,FALSE)*$O$5</f>
        <v>27.479999999999993</v>
      </c>
      <c r="P13">
        <f>VLOOKUP($O$2,$B:$J,3,FALSE)*$O$6</f>
        <v>20.609999999999996</v>
      </c>
      <c r="Q13">
        <f>VLOOKUP($O$2,$B:$J,3,FALSE)*$O$7</f>
        <v>13.739999999999997</v>
      </c>
      <c r="R13">
        <f>VLOOKUP($O$2,$B:$J,3,FALSE)*$O$8</f>
        <v>6.8699999999999983</v>
      </c>
      <c r="S13">
        <f t="shared" ref="S13:S17" si="0">SUM(O13:R13)</f>
        <v>68.699999999999989</v>
      </c>
      <c r="W13" t="s">
        <v>50</v>
      </c>
      <c r="X13" s="22">
        <f t="shared" ref="X13:X19" si="1">AA12*AB12</f>
        <v>16</v>
      </c>
      <c r="Y13" s="22">
        <f t="shared" ref="Y13:Y17" si="2">X13*AB13</f>
        <v>32</v>
      </c>
      <c r="Z13" s="22">
        <f t="shared" ref="Z13:Z17" si="3">Y13*AB13</f>
        <v>64</v>
      </c>
      <c r="AA13" s="22">
        <f t="shared" ref="AA13:AA17" si="4">Z13*AB13</f>
        <v>128</v>
      </c>
      <c r="AB13">
        <v>2</v>
      </c>
    </row>
    <row r="14" spans="1:28" x14ac:dyDescent="0.3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11">
        <v>0</v>
      </c>
      <c r="I14" s="11">
        <v>0</v>
      </c>
      <c r="J14" s="9">
        <v>12</v>
      </c>
      <c r="K14" s="1">
        <v>9028</v>
      </c>
      <c r="L14">
        <v>1</v>
      </c>
      <c r="M14" s="7"/>
      <c r="N14" t="s">
        <v>51</v>
      </c>
      <c r="O14">
        <f>VLOOKUP($O$2,$B:$J,4,FALSE)*$O$5</f>
        <v>11.000000000000007</v>
      </c>
      <c r="P14">
        <f>VLOOKUP($O$2,$B:$J,4,FALSE)*$O$6</f>
        <v>8.2500000000000053</v>
      </c>
      <c r="Q14">
        <f>VLOOKUP($O$2,$B:$J,4,FALSE)*$O$7</f>
        <v>5.5000000000000036</v>
      </c>
      <c r="R14">
        <f>VLOOKUP($O$2,$B:$J,4,FALSE)*$O$8</f>
        <v>2.7500000000000018</v>
      </c>
      <c r="S14">
        <f t="shared" si="0"/>
        <v>27.500000000000021</v>
      </c>
      <c r="W14" t="s">
        <v>51</v>
      </c>
      <c r="X14" s="22">
        <f t="shared" si="1"/>
        <v>256</v>
      </c>
      <c r="Y14" s="22">
        <f t="shared" si="2"/>
        <v>512</v>
      </c>
      <c r="Z14" s="22">
        <f t="shared" si="3"/>
        <v>1024</v>
      </c>
      <c r="AA14" s="22">
        <f t="shared" si="4"/>
        <v>2048</v>
      </c>
      <c r="AB14">
        <v>2</v>
      </c>
    </row>
    <row r="15" spans="1:28" x14ac:dyDescent="0.3">
      <c r="B15">
        <v>11</v>
      </c>
      <c r="C15" s="11">
        <f t="shared" ref="C15:C43" si="5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11">
        <v>0</v>
      </c>
      <c r="I15" s="11">
        <v>0</v>
      </c>
      <c r="J15" s="9">
        <v>12</v>
      </c>
      <c r="K15" s="1">
        <v>9028</v>
      </c>
      <c r="L15">
        <v>1</v>
      </c>
      <c r="M15" s="7"/>
      <c r="N15" t="s">
        <v>52</v>
      </c>
      <c r="O15">
        <f>VLOOKUP($O$2,$B:$J,5,FALSE)*$O$5</f>
        <v>1.2800000000000007</v>
      </c>
      <c r="P15">
        <f>VLOOKUP($O$2,$B:$J,5,FALSE)*$O$6</f>
        <v>0.96000000000000041</v>
      </c>
      <c r="Q15">
        <f>VLOOKUP($O$2,$B:$J,5,FALSE)*$O$7</f>
        <v>0.64000000000000035</v>
      </c>
      <c r="R15">
        <f>VLOOKUP($O$2,$B:$J,5,FALSE)*$O$8</f>
        <v>0.32000000000000017</v>
      </c>
      <c r="S15">
        <f t="shared" si="0"/>
        <v>3.200000000000002</v>
      </c>
      <c r="W15" t="s">
        <v>52</v>
      </c>
      <c r="X15" s="22">
        <f t="shared" si="1"/>
        <v>4096</v>
      </c>
      <c r="Y15" s="22">
        <f t="shared" si="2"/>
        <v>8192</v>
      </c>
      <c r="Z15" s="22">
        <f t="shared" si="3"/>
        <v>16384</v>
      </c>
      <c r="AA15" s="22">
        <f t="shared" si="4"/>
        <v>32768</v>
      </c>
      <c r="AB15">
        <v>2</v>
      </c>
    </row>
    <row r="16" spans="1:28" x14ac:dyDescent="0.3">
      <c r="B16">
        <v>12</v>
      </c>
      <c r="C16" s="11">
        <f t="shared" si="5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11">
        <v>0</v>
      </c>
      <c r="I16" s="11">
        <v>0</v>
      </c>
      <c r="J16" s="9">
        <v>12</v>
      </c>
      <c r="K16" s="1">
        <v>9028</v>
      </c>
      <c r="L16">
        <v>1</v>
      </c>
      <c r="M16" s="7"/>
      <c r="N16" t="s">
        <v>53</v>
      </c>
      <c r="O16">
        <f>VLOOKUP($O$2,$B:$J,6,FALSE)*$O$5</f>
        <v>0.17999999999999994</v>
      </c>
      <c r="P16">
        <f>VLOOKUP($O$2,$B:$J,6,FALSE)*$O$6</f>
        <v>0.13499999999999995</v>
      </c>
      <c r="Q16">
        <f>VLOOKUP($O$2,$B:$J,6,FALSE)*$O$7</f>
        <v>8.9999999999999969E-2</v>
      </c>
      <c r="R16">
        <f>VLOOKUP($O$2,$B:$J,6,FALSE)*$O$8</f>
        <v>4.4999999999999984E-2</v>
      </c>
      <c r="S16">
        <f t="shared" si="0"/>
        <v>0.44999999999999984</v>
      </c>
      <c r="W16" t="s">
        <v>53</v>
      </c>
      <c r="X16" s="22">
        <f t="shared" si="1"/>
        <v>65536</v>
      </c>
      <c r="Y16" s="22">
        <f t="shared" si="2"/>
        <v>131072</v>
      </c>
      <c r="Z16" s="22">
        <f t="shared" si="3"/>
        <v>262144</v>
      </c>
      <c r="AA16" s="22">
        <f t="shared" si="4"/>
        <v>524288</v>
      </c>
      <c r="AB16">
        <v>2</v>
      </c>
    </row>
    <row r="17" spans="2:28" x14ac:dyDescent="0.3">
      <c r="B17">
        <v>13</v>
      </c>
      <c r="C17" s="11">
        <f t="shared" si="5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11">
        <v>0</v>
      </c>
      <c r="I17" s="11">
        <v>0</v>
      </c>
      <c r="J17" s="9">
        <v>12</v>
      </c>
      <c r="K17" s="1">
        <v>9028</v>
      </c>
      <c r="L17">
        <v>1</v>
      </c>
      <c r="M17" s="7"/>
      <c r="N17" t="s">
        <v>54</v>
      </c>
      <c r="O17">
        <f>VLOOKUP($O$2,$B:$J,7,FALSE)*$O$5</f>
        <v>6.0000000000000019E-2</v>
      </c>
      <c r="P17">
        <f>VLOOKUP($O$2,$B:$J,7,FALSE)*$O$6</f>
        <v>4.5000000000000012E-2</v>
      </c>
      <c r="Q17">
        <f>VLOOKUP($O$2,$B:$J,7,FALSE)*$O$7</f>
        <v>3.0000000000000009E-2</v>
      </c>
      <c r="R17">
        <f>VLOOKUP($O$2,$B:$J,7,FALSE)*$O$8</f>
        <v>1.5000000000000005E-2</v>
      </c>
      <c r="S17">
        <f t="shared" si="0"/>
        <v>0.15000000000000005</v>
      </c>
      <c r="W17" t="s">
        <v>54</v>
      </c>
      <c r="X17" s="22">
        <f t="shared" si="1"/>
        <v>1048576</v>
      </c>
      <c r="Y17" s="22">
        <f t="shared" si="2"/>
        <v>2097152</v>
      </c>
      <c r="Z17" s="22">
        <f t="shared" si="3"/>
        <v>4194304</v>
      </c>
      <c r="AA17" s="22">
        <f t="shared" si="4"/>
        <v>8388608</v>
      </c>
      <c r="AB17">
        <v>2</v>
      </c>
    </row>
    <row r="18" spans="2:28" x14ac:dyDescent="0.3">
      <c r="B18">
        <v>14</v>
      </c>
      <c r="C18" s="11">
        <f t="shared" si="5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11">
        <v>0</v>
      </c>
      <c r="I18" s="11">
        <v>0</v>
      </c>
      <c r="J18" s="9">
        <v>12</v>
      </c>
      <c r="K18" s="1">
        <v>9028</v>
      </c>
      <c r="L18">
        <v>1</v>
      </c>
      <c r="M18" s="7"/>
      <c r="N18" t="s">
        <v>84</v>
      </c>
      <c r="O18">
        <f>VLOOKUP($O$2,$B:$J,8,FALSE)*$O$5</f>
        <v>4.0000000000000001E-3</v>
      </c>
      <c r="P18">
        <f>VLOOKUP($O$2,$B:$J,8,FALSE)*$O$6</f>
        <v>3.0000000000000001E-3</v>
      </c>
      <c r="Q18">
        <f>VLOOKUP($O$2,$B:$J,8,FALSE)*$O$7</f>
        <v>2E-3</v>
      </c>
      <c r="R18">
        <f>VLOOKUP($O$2,$B:$J,8,FALSE)*$O$8</f>
        <v>1E-3</v>
      </c>
      <c r="S18">
        <f t="shared" ref="S18" si="6">SUM(O18:R18)</f>
        <v>1.0000000000000002E-2</v>
      </c>
      <c r="W18" t="s">
        <v>84</v>
      </c>
      <c r="X18" s="22">
        <f t="shared" si="1"/>
        <v>16777216</v>
      </c>
      <c r="Y18" s="22">
        <f t="shared" ref="Y18" si="7">X18*AB18</f>
        <v>33554432</v>
      </c>
      <c r="Z18" s="22">
        <f t="shared" ref="Z18" si="8">Y18*AB18</f>
        <v>67108864</v>
      </c>
      <c r="AA18" s="22">
        <f t="shared" ref="AA18" si="9">Z18*AB18</f>
        <v>134217728</v>
      </c>
      <c r="AB18">
        <v>2</v>
      </c>
    </row>
    <row r="19" spans="2:28" x14ac:dyDescent="0.3">
      <c r="B19">
        <v>15</v>
      </c>
      <c r="C19" s="11">
        <f t="shared" si="5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11">
        <v>0</v>
      </c>
      <c r="I19" s="11">
        <v>0</v>
      </c>
      <c r="J19" s="9">
        <v>12</v>
      </c>
      <c r="K19" s="1">
        <v>9028</v>
      </c>
      <c r="L19">
        <v>1</v>
      </c>
      <c r="M19" s="7"/>
      <c r="R19" t="s">
        <v>70</v>
      </c>
      <c r="S19">
        <f>SUM(S12:S17)</f>
        <v>100.00000000000003</v>
      </c>
      <c r="W19" t="s">
        <v>85</v>
      </c>
      <c r="X19" s="22">
        <f t="shared" si="1"/>
        <v>268435456</v>
      </c>
      <c r="Y19" s="22"/>
      <c r="Z19" s="22"/>
      <c r="AA19" s="22"/>
      <c r="AB19">
        <v>2</v>
      </c>
    </row>
    <row r="20" spans="2:28" x14ac:dyDescent="0.3">
      <c r="B20">
        <v>16</v>
      </c>
      <c r="C20" s="11">
        <f t="shared" si="5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11">
        <v>0</v>
      </c>
      <c r="I20" s="11">
        <v>0</v>
      </c>
      <c r="J20" s="9">
        <v>14</v>
      </c>
      <c r="K20" s="1">
        <v>9028</v>
      </c>
      <c r="L20">
        <v>1</v>
      </c>
      <c r="M20" s="7"/>
    </row>
    <row r="21" spans="2:28" x14ac:dyDescent="0.3">
      <c r="B21">
        <v>17</v>
      </c>
      <c r="C21" s="11">
        <f t="shared" si="5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11">
        <v>0</v>
      </c>
      <c r="I21" s="11">
        <v>0</v>
      </c>
      <c r="J21" s="9">
        <v>14</v>
      </c>
      <c r="K21" s="1">
        <v>9028</v>
      </c>
      <c r="L21">
        <v>1</v>
      </c>
      <c r="M21" s="7"/>
      <c r="N21" t="s">
        <v>71</v>
      </c>
      <c r="W21" t="s">
        <v>55</v>
      </c>
    </row>
    <row r="22" spans="2:28" x14ac:dyDescent="0.3">
      <c r="B22">
        <v>18</v>
      </c>
      <c r="C22" s="11">
        <f t="shared" si="5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11">
        <v>0</v>
      </c>
      <c r="I22" s="11">
        <v>0</v>
      </c>
      <c r="J22" s="9">
        <v>14</v>
      </c>
      <c r="K22" s="1">
        <v>9028</v>
      </c>
      <c r="L22">
        <v>1</v>
      </c>
      <c r="M22" s="7"/>
      <c r="N22" t="s">
        <v>56</v>
      </c>
      <c r="O22">
        <v>1</v>
      </c>
      <c r="P22">
        <v>2</v>
      </c>
      <c r="Q22">
        <v>3</v>
      </c>
      <c r="R22">
        <v>4</v>
      </c>
      <c r="S22" t="s">
        <v>47</v>
      </c>
      <c r="T22" t="s">
        <v>57</v>
      </c>
      <c r="W22" t="s">
        <v>45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14">
        <v>19</v>
      </c>
      <c r="C23" s="18">
        <f t="shared" si="5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8">
        <v>0</v>
      </c>
      <c r="I23" s="18">
        <v>0</v>
      </c>
      <c r="J23" s="17">
        <v>14</v>
      </c>
      <c r="K23" s="15">
        <v>9028</v>
      </c>
      <c r="L23" s="14">
        <v>1</v>
      </c>
      <c r="M23" s="7"/>
      <c r="N23" t="s">
        <v>59</v>
      </c>
      <c r="O23">
        <f t="shared" ref="O23:R29" si="10">O12*$Q$5/100</f>
        <v>0</v>
      </c>
      <c r="P23">
        <f t="shared" si="10"/>
        <v>0</v>
      </c>
      <c r="Q23">
        <f t="shared" si="10"/>
        <v>0</v>
      </c>
      <c r="R23">
        <f t="shared" si="10"/>
        <v>0</v>
      </c>
      <c r="S23">
        <f>SUM(O23:R23)</f>
        <v>0</v>
      </c>
      <c r="T23" s="22">
        <f t="shared" ref="T23:T28" si="11">O23*X12+P23*Y12+Q23*Z12+R23*AA12</f>
        <v>0</v>
      </c>
      <c r="U23">
        <f t="shared" ref="U23:U29" si="12">T23/$T$30</f>
        <v>0</v>
      </c>
      <c r="W23" t="s">
        <v>49</v>
      </c>
      <c r="X23">
        <f t="shared" ref="X23:AA29" si="13">X12/$T$30</f>
        <v>9.8345696357709693E-7</v>
      </c>
      <c r="Y23">
        <f t="shared" si="13"/>
        <v>1.9669139271541939E-6</v>
      </c>
      <c r="Z23">
        <f t="shared" si="13"/>
        <v>3.9338278543083877E-6</v>
      </c>
      <c r="AA23">
        <f t="shared" si="13"/>
        <v>7.8676557086167754E-6</v>
      </c>
    </row>
    <row r="24" spans="2:28" x14ac:dyDescent="0.3">
      <c r="B24">
        <v>20</v>
      </c>
      <c r="C24" s="12">
        <f t="shared" si="5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12">
        <v>0</v>
      </c>
      <c r="I24" s="12">
        <v>0</v>
      </c>
      <c r="J24" s="9">
        <v>14</v>
      </c>
      <c r="K24" s="1">
        <v>9028</v>
      </c>
      <c r="L24">
        <v>1</v>
      </c>
      <c r="M24" s="7"/>
      <c r="N24" t="s">
        <v>60</v>
      </c>
      <c r="O24">
        <f t="shared" si="10"/>
        <v>51.662399999999991</v>
      </c>
      <c r="P24">
        <f t="shared" si="10"/>
        <v>38.746799999999993</v>
      </c>
      <c r="Q24">
        <f t="shared" si="10"/>
        <v>25.831199999999995</v>
      </c>
      <c r="R24">
        <f t="shared" si="10"/>
        <v>12.915599999999998</v>
      </c>
      <c r="S24">
        <f t="shared" ref="S24:S28" si="14">SUM(O24:R24)</f>
        <v>129.15599999999998</v>
      </c>
      <c r="T24" s="22">
        <f t="shared" si="11"/>
        <v>5372.8895999999986</v>
      </c>
      <c r="U24">
        <f t="shared" si="12"/>
        <v>5.2840056916509609E-3</v>
      </c>
      <c r="W24" t="s">
        <v>50</v>
      </c>
      <c r="X24">
        <f t="shared" si="13"/>
        <v>1.5735311417233551E-5</v>
      </c>
      <c r="Y24">
        <f t="shared" si="13"/>
        <v>3.1470622834467102E-5</v>
      </c>
      <c r="Z24">
        <f t="shared" si="13"/>
        <v>6.2941245668934203E-5</v>
      </c>
      <c r="AA24">
        <f t="shared" si="13"/>
        <v>1.2588249133786841E-4</v>
      </c>
    </row>
    <row r="25" spans="2:28" x14ac:dyDescent="0.3">
      <c r="B25">
        <v>21</v>
      </c>
      <c r="C25" s="12">
        <f t="shared" si="5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12">
        <v>0</v>
      </c>
      <c r="I25" s="12">
        <v>0</v>
      </c>
      <c r="J25" s="9">
        <v>14</v>
      </c>
      <c r="K25" s="1">
        <v>9028</v>
      </c>
      <c r="L25">
        <v>1</v>
      </c>
      <c r="M25" s="7"/>
      <c r="N25" t="s">
        <v>61</v>
      </c>
      <c r="O25">
        <f t="shared" si="10"/>
        <v>20.680000000000014</v>
      </c>
      <c r="P25">
        <f t="shared" si="10"/>
        <v>15.510000000000009</v>
      </c>
      <c r="Q25">
        <f t="shared" si="10"/>
        <v>10.340000000000007</v>
      </c>
      <c r="R25">
        <f t="shared" si="10"/>
        <v>5.1700000000000035</v>
      </c>
      <c r="S25">
        <f t="shared" si="14"/>
        <v>51.700000000000031</v>
      </c>
      <c r="T25" s="22">
        <f t="shared" si="11"/>
        <v>34411.520000000019</v>
      </c>
      <c r="U25">
        <f t="shared" si="12"/>
        <v>3.3842248971272561E-2</v>
      </c>
      <c r="W25" t="s">
        <v>51</v>
      </c>
      <c r="X25">
        <f t="shared" si="13"/>
        <v>2.5176498267573681E-4</v>
      </c>
      <c r="Y25">
        <f t="shared" si="13"/>
        <v>5.0352996535147363E-4</v>
      </c>
      <c r="Z25">
        <f t="shared" si="13"/>
        <v>1.0070599307029473E-3</v>
      </c>
      <c r="AA25">
        <f t="shared" si="13"/>
        <v>2.0141198614058945E-3</v>
      </c>
    </row>
    <row r="26" spans="2:28" x14ac:dyDescent="0.3">
      <c r="B26">
        <v>22</v>
      </c>
      <c r="C26" s="12">
        <f t="shared" si="5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12">
        <v>0</v>
      </c>
      <c r="I26" s="12">
        <v>0</v>
      </c>
      <c r="J26" s="9">
        <v>14</v>
      </c>
      <c r="K26" s="1">
        <v>9028</v>
      </c>
      <c r="L26">
        <v>1</v>
      </c>
      <c r="M26" s="7"/>
      <c r="N26" t="s">
        <v>62</v>
      </c>
      <c r="O26">
        <f t="shared" si="10"/>
        <v>2.4064000000000014</v>
      </c>
      <c r="P26">
        <f t="shared" si="10"/>
        <v>1.8048000000000008</v>
      </c>
      <c r="Q26">
        <f t="shared" si="10"/>
        <v>1.2032000000000007</v>
      </c>
      <c r="R26">
        <f t="shared" si="10"/>
        <v>0.60160000000000036</v>
      </c>
      <c r="S26">
        <f t="shared" si="14"/>
        <v>6.0160000000000036</v>
      </c>
      <c r="T26" s="22">
        <f t="shared" si="11"/>
        <v>64067.993600000038</v>
      </c>
      <c r="U26">
        <f t="shared" si="12"/>
        <v>6.3008114448332916E-2</v>
      </c>
      <c r="W26" t="s">
        <v>52</v>
      </c>
      <c r="X26">
        <f t="shared" si="13"/>
        <v>4.028239722811789E-3</v>
      </c>
      <c r="Y26">
        <f t="shared" si="13"/>
        <v>8.056479445623578E-3</v>
      </c>
      <c r="Z26">
        <f t="shared" si="13"/>
        <v>1.6112958891247156E-2</v>
      </c>
      <c r="AA26">
        <f t="shared" si="13"/>
        <v>3.2225917782494312E-2</v>
      </c>
    </row>
    <row r="27" spans="2:28" x14ac:dyDescent="0.3">
      <c r="B27">
        <v>23</v>
      </c>
      <c r="C27" s="12">
        <f t="shared" si="5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12">
        <v>0</v>
      </c>
      <c r="I27" s="12">
        <v>0</v>
      </c>
      <c r="J27" s="9">
        <v>14</v>
      </c>
      <c r="K27" s="1">
        <v>9028</v>
      </c>
      <c r="L27">
        <v>1</v>
      </c>
      <c r="M27" s="7"/>
      <c r="N27" t="s">
        <v>63</v>
      </c>
      <c r="O27">
        <f t="shared" si="10"/>
        <v>0.33839999999999987</v>
      </c>
      <c r="P27">
        <f t="shared" si="10"/>
        <v>0.25379999999999991</v>
      </c>
      <c r="Q27">
        <f t="shared" si="10"/>
        <v>0.16919999999999993</v>
      </c>
      <c r="R27">
        <f t="shared" si="10"/>
        <v>8.4599999999999967E-2</v>
      </c>
      <c r="S27">
        <f t="shared" si="14"/>
        <v>0.84599999999999975</v>
      </c>
      <c r="T27" s="22">
        <f t="shared" si="11"/>
        <v>144152.98559999993</v>
      </c>
      <c r="U27">
        <f t="shared" si="12"/>
        <v>0.14176825750874888</v>
      </c>
      <c r="W27" t="s">
        <v>53</v>
      </c>
      <c r="X27">
        <f t="shared" si="13"/>
        <v>6.4451835564988624E-2</v>
      </c>
      <c r="Y27">
        <f t="shared" si="13"/>
        <v>0.12890367112997725</v>
      </c>
      <c r="Z27">
        <f t="shared" si="13"/>
        <v>0.2578073422599545</v>
      </c>
      <c r="AA27">
        <f t="shared" si="13"/>
        <v>0.51561468451990899</v>
      </c>
    </row>
    <row r="28" spans="2:28" x14ac:dyDescent="0.3">
      <c r="B28">
        <v>24</v>
      </c>
      <c r="C28" s="12">
        <f t="shared" si="5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12">
        <v>0</v>
      </c>
      <c r="I28" s="12">
        <v>0</v>
      </c>
      <c r="J28" s="9">
        <v>17</v>
      </c>
      <c r="K28" s="1">
        <v>9028</v>
      </c>
      <c r="L28">
        <v>1</v>
      </c>
      <c r="M28" s="7"/>
      <c r="N28" t="s">
        <v>64</v>
      </c>
      <c r="O28">
        <f t="shared" si="10"/>
        <v>0.11280000000000003</v>
      </c>
      <c r="P28">
        <f t="shared" si="10"/>
        <v>8.4600000000000022E-2</v>
      </c>
      <c r="Q28">
        <f t="shared" si="10"/>
        <v>5.6400000000000013E-2</v>
      </c>
      <c r="R28">
        <f t="shared" si="10"/>
        <v>2.8200000000000006E-2</v>
      </c>
      <c r="S28">
        <f t="shared" si="14"/>
        <v>0.28200000000000008</v>
      </c>
      <c r="T28" s="22">
        <f t="shared" si="11"/>
        <v>768815.92320000019</v>
      </c>
      <c r="U28">
        <f t="shared" si="12"/>
        <v>0.75609737337999472</v>
      </c>
      <c r="W28" t="s">
        <v>54</v>
      </c>
      <c r="X28">
        <f t="shared" si="13"/>
        <v>1.031229369039818</v>
      </c>
      <c r="Y28">
        <f t="shared" si="13"/>
        <v>2.062458738079636</v>
      </c>
      <c r="Z28">
        <f t="shared" si="13"/>
        <v>4.124917476159272</v>
      </c>
      <c r="AA28">
        <f t="shared" si="13"/>
        <v>8.2498349523185439</v>
      </c>
    </row>
    <row r="29" spans="2:28" x14ac:dyDescent="0.3">
      <c r="B29">
        <v>25</v>
      </c>
      <c r="C29" s="12">
        <f t="shared" si="5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12">
        <v>0</v>
      </c>
      <c r="I29" s="12">
        <v>0</v>
      </c>
      <c r="J29" s="9">
        <v>17</v>
      </c>
      <c r="K29" s="1">
        <v>9028</v>
      </c>
      <c r="L29">
        <v>1</v>
      </c>
      <c r="M29" s="7"/>
      <c r="N29" t="s">
        <v>84</v>
      </c>
      <c r="O29">
        <f t="shared" si="10"/>
        <v>7.5199999999999998E-3</v>
      </c>
      <c r="P29">
        <f t="shared" si="10"/>
        <v>5.6400000000000009E-3</v>
      </c>
      <c r="Q29">
        <f t="shared" si="10"/>
        <v>3.7599999999999999E-3</v>
      </c>
      <c r="R29">
        <f t="shared" si="10"/>
        <v>1.8799999999999999E-3</v>
      </c>
      <c r="S29">
        <f t="shared" ref="S29" si="15">SUM(O29:R29)</f>
        <v>1.8800000000000001E-2</v>
      </c>
      <c r="T29" s="22">
        <f t="shared" ref="T29" si="16">O29*X18+P29*Y18+Q29*Z18+R29*AA18</f>
        <v>820070.31808</v>
      </c>
      <c r="U29">
        <f t="shared" si="12"/>
        <v>0.80650386493866077</v>
      </c>
      <c r="W29" t="s">
        <v>84</v>
      </c>
      <c r="X29">
        <f t="shared" si="13"/>
        <v>16.499669904637088</v>
      </c>
      <c r="Y29">
        <f t="shared" si="13"/>
        <v>32.999339809274176</v>
      </c>
      <c r="Z29">
        <f t="shared" si="13"/>
        <v>65.998679618548351</v>
      </c>
      <c r="AA29">
        <f t="shared" si="13"/>
        <v>131.9973592370967</v>
      </c>
    </row>
    <row r="30" spans="2:28" x14ac:dyDescent="0.3">
      <c r="B30">
        <v>26</v>
      </c>
      <c r="C30" s="12">
        <f t="shared" si="5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12">
        <v>0</v>
      </c>
      <c r="I30" s="12">
        <v>0</v>
      </c>
      <c r="J30" s="9">
        <v>17</v>
      </c>
      <c r="K30" s="1">
        <v>9028</v>
      </c>
      <c r="L30">
        <v>1</v>
      </c>
      <c r="M30" s="7"/>
      <c r="R30" t="s">
        <v>70</v>
      </c>
      <c r="S30">
        <f>SUM(S23:S28)</f>
        <v>188</v>
      </c>
      <c r="T30" s="22">
        <f>SUM(T23:T28)</f>
        <v>1016821.3120000002</v>
      </c>
      <c r="W30" t="s">
        <v>85</v>
      </c>
      <c r="X30">
        <f>X19/$T$30</f>
        <v>263.99471847419341</v>
      </c>
    </row>
    <row r="31" spans="2:28" x14ac:dyDescent="0.3">
      <c r="B31">
        <v>27</v>
      </c>
      <c r="C31" s="12">
        <f t="shared" si="5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12">
        <v>0</v>
      </c>
      <c r="I31" s="12">
        <v>0</v>
      </c>
      <c r="J31" s="9">
        <v>17</v>
      </c>
      <c r="K31" s="1">
        <v>9028</v>
      </c>
      <c r="L31">
        <v>1</v>
      </c>
      <c r="M31" s="7"/>
      <c r="R31" s="24" t="s">
        <v>73</v>
      </c>
      <c r="T31" s="22"/>
    </row>
    <row r="32" spans="2:28" x14ac:dyDescent="0.3">
      <c r="B32">
        <v>28</v>
      </c>
      <c r="C32" s="12">
        <f t="shared" si="5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12">
        <v>0</v>
      </c>
      <c r="I32" s="12">
        <v>0</v>
      </c>
      <c r="J32" s="9">
        <v>17</v>
      </c>
      <c r="K32" s="1">
        <v>9028</v>
      </c>
      <c r="L32">
        <v>1</v>
      </c>
      <c r="M32" s="7"/>
    </row>
    <row r="33" spans="1:27" ht="17.25" thickBot="1" x14ac:dyDescent="0.35">
      <c r="B33" s="14">
        <v>29</v>
      </c>
      <c r="C33" s="19">
        <f t="shared" si="5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9">
        <v>0</v>
      </c>
      <c r="I33" s="19">
        <v>0</v>
      </c>
      <c r="J33" s="17">
        <v>17</v>
      </c>
      <c r="K33" s="15">
        <v>9028</v>
      </c>
      <c r="L33" s="14">
        <v>1</v>
      </c>
      <c r="M33" s="7"/>
    </row>
    <row r="34" spans="1:27" x14ac:dyDescent="0.3">
      <c r="B34">
        <v>30</v>
      </c>
      <c r="C34" s="13">
        <f t="shared" si="5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13">
        <v>0</v>
      </c>
      <c r="I34" s="13">
        <v>0</v>
      </c>
      <c r="J34" s="9">
        <v>17</v>
      </c>
      <c r="K34" s="1">
        <v>9028</v>
      </c>
      <c r="L34">
        <v>1</v>
      </c>
      <c r="M34" s="7"/>
    </row>
    <row r="35" spans="1:27" x14ac:dyDescent="0.3">
      <c r="B35">
        <v>31</v>
      </c>
      <c r="C35" s="13">
        <f t="shared" si="5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13">
        <v>0</v>
      </c>
      <c r="I35" s="13">
        <v>0</v>
      </c>
      <c r="J35" s="9">
        <v>17</v>
      </c>
      <c r="K35" s="1">
        <v>9028</v>
      </c>
      <c r="L35">
        <v>1</v>
      </c>
      <c r="M35" s="7"/>
    </row>
    <row r="36" spans="1:27" x14ac:dyDescent="0.3">
      <c r="B36">
        <v>32</v>
      </c>
      <c r="C36" s="13">
        <f t="shared" si="5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13">
        <v>0</v>
      </c>
      <c r="I36" s="13">
        <v>0</v>
      </c>
      <c r="J36" s="9">
        <v>20</v>
      </c>
      <c r="K36" s="1">
        <v>9028</v>
      </c>
      <c r="L36">
        <v>2</v>
      </c>
      <c r="M36" s="7"/>
    </row>
    <row r="37" spans="1:27" x14ac:dyDescent="0.3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13">
        <v>0</v>
      </c>
      <c r="I37" s="13">
        <v>0</v>
      </c>
      <c r="J37" s="9">
        <v>20</v>
      </c>
      <c r="K37" s="1">
        <v>9028</v>
      </c>
      <c r="L37">
        <v>2</v>
      </c>
      <c r="M37" s="7"/>
    </row>
    <row r="38" spans="1:27" x14ac:dyDescent="0.3">
      <c r="B38">
        <v>34</v>
      </c>
      <c r="C38" s="13">
        <f t="shared" si="5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13">
        <v>0</v>
      </c>
      <c r="I38" s="13">
        <v>0</v>
      </c>
      <c r="J38" s="9">
        <v>20</v>
      </c>
      <c r="K38" s="1">
        <v>9028</v>
      </c>
      <c r="L38">
        <v>2</v>
      </c>
      <c r="M38" s="7"/>
    </row>
    <row r="39" spans="1:27" x14ac:dyDescent="0.3">
      <c r="B39">
        <v>35</v>
      </c>
      <c r="C39" s="13">
        <f t="shared" si="5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13">
        <v>0</v>
      </c>
      <c r="I39" s="13">
        <v>0</v>
      </c>
      <c r="J39" s="9">
        <v>20</v>
      </c>
      <c r="K39" s="1">
        <v>9028</v>
      </c>
      <c r="L39">
        <v>2</v>
      </c>
      <c r="M39" s="7"/>
    </row>
    <row r="40" spans="1:27" x14ac:dyDescent="0.3">
      <c r="B40">
        <v>36</v>
      </c>
      <c r="C40" s="13">
        <f t="shared" si="5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13">
        <v>0</v>
      </c>
      <c r="I40" s="13">
        <v>0</v>
      </c>
      <c r="J40" s="9">
        <v>20</v>
      </c>
      <c r="K40" s="1">
        <v>9028</v>
      </c>
      <c r="L40">
        <v>2</v>
      </c>
      <c r="M40" s="7"/>
    </row>
    <row r="41" spans="1:27" x14ac:dyDescent="0.3">
      <c r="B41">
        <v>37</v>
      </c>
      <c r="C41" s="13">
        <f t="shared" si="5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13">
        <v>0</v>
      </c>
      <c r="I41" s="13">
        <v>0</v>
      </c>
      <c r="J41" s="9">
        <v>20</v>
      </c>
      <c r="K41" s="1">
        <v>9028</v>
      </c>
      <c r="L41">
        <v>2</v>
      </c>
      <c r="M41" s="7"/>
      <c r="N41" s="3" t="s">
        <v>6</v>
      </c>
      <c r="O41" s="3"/>
      <c r="P41" s="2"/>
      <c r="Q41" s="2"/>
    </row>
    <row r="42" spans="1:27" ht="17.25" thickBot="1" x14ac:dyDescent="0.35">
      <c r="A42">
        <v>1.0000000000000002E+110</v>
      </c>
      <c r="B42">
        <v>38</v>
      </c>
      <c r="C42" s="13">
        <f t="shared" si="5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13">
        <v>0</v>
      </c>
      <c r="I42" s="13">
        <v>0</v>
      </c>
      <c r="J42" s="9">
        <v>20</v>
      </c>
      <c r="K42" s="1">
        <v>9028</v>
      </c>
      <c r="L42">
        <v>2</v>
      </c>
      <c r="M42" s="7"/>
      <c r="N42" s="4" t="s">
        <v>7</v>
      </c>
      <c r="O42" s="4" t="s">
        <v>8</v>
      </c>
      <c r="P42" s="4"/>
      <c r="Q42" s="4"/>
      <c r="T42" s="22"/>
    </row>
    <row r="43" spans="1:27" ht="18" thickTop="1" thickBot="1" x14ac:dyDescent="0.35">
      <c r="A43">
        <v>1.0000000000000002E+111</v>
      </c>
      <c r="B43" s="14">
        <v>39</v>
      </c>
      <c r="C43" s="20">
        <f t="shared" si="5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20">
        <v>0</v>
      </c>
      <c r="I43" s="20">
        <v>0</v>
      </c>
      <c r="J43" s="17">
        <v>20</v>
      </c>
      <c r="K43" s="15">
        <v>9028</v>
      </c>
      <c r="L43" s="14">
        <v>2</v>
      </c>
      <c r="M43" s="7"/>
      <c r="N43" s="5" t="s">
        <v>9</v>
      </c>
      <c r="O43" s="5">
        <v>4</v>
      </c>
      <c r="P43" s="6">
        <f t="shared" ref="P43:P77" si="17">POWER(10,O43)</f>
        <v>10000</v>
      </c>
      <c r="Q43" s="6" t="str">
        <f t="shared" ref="Q43:Q77" si="18">RIGHT(P43,O43)</f>
        <v>0000</v>
      </c>
      <c r="T43" s="22"/>
    </row>
    <row r="44" spans="1:27" x14ac:dyDescent="0.3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7">
        <v>0</v>
      </c>
      <c r="I44" s="7">
        <v>0</v>
      </c>
      <c r="J44" s="9">
        <f>J36+4</f>
        <v>24</v>
      </c>
      <c r="K44" s="1">
        <v>9028</v>
      </c>
      <c r="L44">
        <v>2</v>
      </c>
      <c r="M44" s="7"/>
      <c r="N44" s="5" t="s">
        <v>11</v>
      </c>
      <c r="O44" s="5">
        <v>8</v>
      </c>
      <c r="P44" s="6">
        <f t="shared" si="17"/>
        <v>100000000</v>
      </c>
      <c r="Q44" s="6" t="str">
        <f t="shared" si="18"/>
        <v>00000000</v>
      </c>
      <c r="T44" s="22"/>
    </row>
    <row r="45" spans="1:27" x14ac:dyDescent="0.3">
      <c r="A45">
        <f t="shared" ref="A45:A108" si="19">A44*10</f>
        <v>1.0000000000000002E+113</v>
      </c>
      <c r="B45">
        <v>41</v>
      </c>
      <c r="C45" s="23">
        <f t="shared" ref="C45:C71" si="20">100%-(D45+E45+F45+G45)</f>
        <v>0.4093</v>
      </c>
      <c r="D45" s="7">
        <f t="shared" ref="D45:D71" si="21">D44+0.01</f>
        <v>0.52</v>
      </c>
      <c r="E45" s="7">
        <f t="shared" ref="E45:E108" si="22">E44+0.005</f>
        <v>0.06</v>
      </c>
      <c r="F45" s="7">
        <f>F44+0.0005</f>
        <v>1.0500000000000001E-2</v>
      </c>
      <c r="G45" s="7">
        <f>G44+0.0001</f>
        <v>2.0000000000000001E-4</v>
      </c>
      <c r="H45" s="7">
        <v>0</v>
      </c>
      <c r="I45" s="7">
        <v>0</v>
      </c>
      <c r="J45" s="9">
        <f t="shared" ref="J45:J67" si="23">J37+4</f>
        <v>24</v>
      </c>
      <c r="K45" s="1">
        <v>9028</v>
      </c>
      <c r="L45">
        <v>2</v>
      </c>
      <c r="M45" s="7"/>
      <c r="N45" s="5" t="s">
        <v>12</v>
      </c>
      <c r="O45" s="5">
        <v>12</v>
      </c>
      <c r="P45" s="6">
        <f t="shared" si="17"/>
        <v>1000000000000</v>
      </c>
      <c r="Q45" s="6" t="str">
        <f t="shared" si="18"/>
        <v>000000000000</v>
      </c>
      <c r="T45" s="22"/>
    </row>
    <row r="46" spans="1:27" x14ac:dyDescent="0.3">
      <c r="A46">
        <f t="shared" si="19"/>
        <v>1.0000000000000002E+114</v>
      </c>
      <c r="B46">
        <v>42</v>
      </c>
      <c r="C46" s="23">
        <f t="shared" si="20"/>
        <v>0.39370000000000005</v>
      </c>
      <c r="D46" s="7">
        <f t="shared" si="21"/>
        <v>0.53</v>
      </c>
      <c r="E46" s="7">
        <f t="shared" si="22"/>
        <v>6.5000000000000002E-2</v>
      </c>
      <c r="F46" s="7">
        <f t="shared" ref="F46:F109" si="24">F45+0.0005</f>
        <v>1.1000000000000001E-2</v>
      </c>
      <c r="G46" s="7">
        <f t="shared" ref="G46:G61" si="25">G45+0.0001</f>
        <v>3.0000000000000003E-4</v>
      </c>
      <c r="H46" s="7">
        <v>0</v>
      </c>
      <c r="I46" s="7">
        <v>0</v>
      </c>
      <c r="J46" s="9">
        <f t="shared" si="23"/>
        <v>24</v>
      </c>
      <c r="K46" s="1">
        <v>9028</v>
      </c>
      <c r="L46">
        <v>2</v>
      </c>
      <c r="M46" s="7"/>
      <c r="N46" s="5" t="s">
        <v>13</v>
      </c>
      <c r="O46" s="5">
        <v>16</v>
      </c>
      <c r="P46" s="6">
        <f t="shared" si="17"/>
        <v>1E+16</v>
      </c>
      <c r="Q46" s="6" t="str">
        <f t="shared" si="18"/>
        <v>0000000000000000</v>
      </c>
      <c r="T46" s="22"/>
    </row>
    <row r="47" spans="1:27" x14ac:dyDescent="0.3">
      <c r="A47">
        <f t="shared" si="19"/>
        <v>1.0000000000000002E+115</v>
      </c>
      <c r="B47">
        <v>43</v>
      </c>
      <c r="C47" s="23">
        <f t="shared" si="20"/>
        <v>0.37809999999999999</v>
      </c>
      <c r="D47" s="7">
        <f t="shared" si="21"/>
        <v>0.54</v>
      </c>
      <c r="E47" s="7">
        <f t="shared" si="22"/>
        <v>7.0000000000000007E-2</v>
      </c>
      <c r="F47" s="7">
        <f t="shared" si="24"/>
        <v>1.1500000000000002E-2</v>
      </c>
      <c r="G47" s="7">
        <f t="shared" si="25"/>
        <v>4.0000000000000002E-4</v>
      </c>
      <c r="H47" s="7">
        <v>0</v>
      </c>
      <c r="I47" s="7">
        <v>0</v>
      </c>
      <c r="J47" s="9">
        <f t="shared" si="23"/>
        <v>24</v>
      </c>
      <c r="K47" s="1">
        <v>9028</v>
      </c>
      <c r="L47">
        <v>2</v>
      </c>
      <c r="M47" s="7"/>
      <c r="N47" s="5" t="s">
        <v>14</v>
      </c>
      <c r="O47" s="5">
        <v>20</v>
      </c>
      <c r="P47" s="6">
        <f t="shared" si="17"/>
        <v>1E+20</v>
      </c>
      <c r="Q47" s="6" t="str">
        <f t="shared" si="18"/>
        <v>1E+20</v>
      </c>
      <c r="T47" s="22"/>
    </row>
    <row r="48" spans="1:27" x14ac:dyDescent="0.3">
      <c r="A48">
        <f t="shared" si="19"/>
        <v>1.0000000000000002E+116</v>
      </c>
      <c r="B48">
        <v>44</v>
      </c>
      <c r="C48" s="23">
        <f t="shared" si="20"/>
        <v>0.36250000000000004</v>
      </c>
      <c r="D48" s="7">
        <f t="shared" si="21"/>
        <v>0.55000000000000004</v>
      </c>
      <c r="E48" s="7">
        <f t="shared" si="22"/>
        <v>7.5000000000000011E-2</v>
      </c>
      <c r="F48" s="7">
        <f t="shared" si="24"/>
        <v>1.2000000000000002E-2</v>
      </c>
      <c r="G48" s="7">
        <f t="shared" si="25"/>
        <v>5.0000000000000001E-4</v>
      </c>
      <c r="H48" s="7">
        <v>0</v>
      </c>
      <c r="I48" s="7">
        <v>0</v>
      </c>
      <c r="J48" s="9">
        <f t="shared" si="23"/>
        <v>24</v>
      </c>
      <c r="K48" s="1">
        <v>9028</v>
      </c>
      <c r="L48">
        <v>2</v>
      </c>
      <c r="M48" s="7"/>
      <c r="N48" s="5" t="s">
        <v>15</v>
      </c>
      <c r="O48" s="5">
        <v>24</v>
      </c>
      <c r="P48" s="6">
        <f t="shared" si="17"/>
        <v>9.9999999999999998E+23</v>
      </c>
      <c r="Q48" s="6" t="str">
        <f t="shared" si="18"/>
        <v>1E+24</v>
      </c>
      <c r="T48" s="22"/>
      <c r="X48" s="22"/>
      <c r="Y48" s="22"/>
      <c r="Z48" s="22"/>
      <c r="AA48" s="22"/>
    </row>
    <row r="49" spans="1:20" x14ac:dyDescent="0.3">
      <c r="A49">
        <f t="shared" si="19"/>
        <v>1.0000000000000002E+117</v>
      </c>
      <c r="B49">
        <v>45</v>
      </c>
      <c r="C49" s="23">
        <f t="shared" si="20"/>
        <v>0.34689999999999988</v>
      </c>
      <c r="D49" s="7">
        <f t="shared" si="21"/>
        <v>0.56000000000000005</v>
      </c>
      <c r="E49" s="7">
        <f t="shared" si="22"/>
        <v>8.0000000000000016E-2</v>
      </c>
      <c r="F49" s="7">
        <f t="shared" si="24"/>
        <v>1.2500000000000002E-2</v>
      </c>
      <c r="G49" s="7">
        <f t="shared" si="25"/>
        <v>6.0000000000000006E-4</v>
      </c>
      <c r="H49" s="7">
        <v>0</v>
      </c>
      <c r="I49" s="7">
        <v>0</v>
      </c>
      <c r="J49" s="9">
        <f t="shared" si="23"/>
        <v>24</v>
      </c>
      <c r="K49" s="1">
        <v>9028</v>
      </c>
      <c r="L49">
        <v>2</v>
      </c>
      <c r="M49" s="7"/>
      <c r="N49" s="5" t="s">
        <v>16</v>
      </c>
      <c r="O49" s="5">
        <v>28</v>
      </c>
      <c r="P49" s="6">
        <f t="shared" si="17"/>
        <v>9.9999999999999996E+27</v>
      </c>
      <c r="Q49" s="6" t="str">
        <f t="shared" si="18"/>
        <v>1E+28</v>
      </c>
      <c r="T49" s="22"/>
    </row>
    <row r="50" spans="1:20" x14ac:dyDescent="0.3">
      <c r="A50">
        <f t="shared" si="19"/>
        <v>1.0000000000000002E+118</v>
      </c>
      <c r="B50">
        <v>46</v>
      </c>
      <c r="C50" s="23">
        <f t="shared" si="20"/>
        <v>0.33129999999999993</v>
      </c>
      <c r="D50" s="7">
        <f t="shared" si="21"/>
        <v>0.57000000000000006</v>
      </c>
      <c r="E50" s="7">
        <f t="shared" si="22"/>
        <v>8.500000000000002E-2</v>
      </c>
      <c r="F50" s="7">
        <f t="shared" si="24"/>
        <v>1.3000000000000003E-2</v>
      </c>
      <c r="G50" s="7">
        <f t="shared" si="25"/>
        <v>7.000000000000001E-4</v>
      </c>
      <c r="H50" s="7">
        <v>0</v>
      </c>
      <c r="I50" s="7">
        <v>0</v>
      </c>
      <c r="J50" s="9">
        <f t="shared" si="23"/>
        <v>24</v>
      </c>
      <c r="K50" s="1">
        <v>9028</v>
      </c>
      <c r="L50">
        <v>2</v>
      </c>
      <c r="M50" s="7"/>
      <c r="N50" s="5" t="s">
        <v>17</v>
      </c>
      <c r="O50" s="5">
        <v>32</v>
      </c>
      <c r="P50" s="6">
        <f t="shared" si="17"/>
        <v>1.0000000000000001E+32</v>
      </c>
      <c r="Q50" s="6" t="str">
        <f t="shared" si="18"/>
        <v>1E+32</v>
      </c>
    </row>
    <row r="51" spans="1:20" x14ac:dyDescent="0.3">
      <c r="A51">
        <f t="shared" si="19"/>
        <v>1.0000000000000001E+119</v>
      </c>
      <c r="B51">
        <v>47</v>
      </c>
      <c r="C51" s="23">
        <f t="shared" si="20"/>
        <v>0.31569999999999987</v>
      </c>
      <c r="D51" s="7">
        <f t="shared" si="21"/>
        <v>0.58000000000000007</v>
      </c>
      <c r="E51" s="7">
        <f t="shared" si="22"/>
        <v>9.0000000000000024E-2</v>
      </c>
      <c r="F51" s="7">
        <f t="shared" si="24"/>
        <v>1.3500000000000003E-2</v>
      </c>
      <c r="G51" s="7">
        <f t="shared" si="25"/>
        <v>8.0000000000000015E-4</v>
      </c>
      <c r="H51" s="7">
        <v>0</v>
      </c>
      <c r="I51" s="7">
        <v>0</v>
      </c>
      <c r="J51" s="9">
        <f t="shared" si="23"/>
        <v>24</v>
      </c>
      <c r="K51" s="1">
        <v>9028</v>
      </c>
      <c r="L51">
        <v>2</v>
      </c>
      <c r="M51" s="7"/>
      <c r="N51" s="5" t="s">
        <v>18</v>
      </c>
      <c r="O51" s="5">
        <v>36</v>
      </c>
      <c r="P51" s="6">
        <f t="shared" si="17"/>
        <v>1E+36</v>
      </c>
      <c r="Q51" s="6" t="str">
        <f t="shared" si="18"/>
        <v>1E+36</v>
      </c>
    </row>
    <row r="52" spans="1:20" x14ac:dyDescent="0.3">
      <c r="A52">
        <f t="shared" si="19"/>
        <v>1.0000000000000001E+120</v>
      </c>
      <c r="B52">
        <v>48</v>
      </c>
      <c r="C52" s="23">
        <f t="shared" si="20"/>
        <v>0.30009999999999992</v>
      </c>
      <c r="D52" s="7">
        <f t="shared" si="21"/>
        <v>0.59000000000000008</v>
      </c>
      <c r="E52" s="7">
        <f t="shared" si="22"/>
        <v>9.5000000000000029E-2</v>
      </c>
      <c r="F52" s="7">
        <f t="shared" si="24"/>
        <v>1.4000000000000004E-2</v>
      </c>
      <c r="G52" s="7">
        <f t="shared" si="25"/>
        <v>9.0000000000000019E-4</v>
      </c>
      <c r="H52" s="7">
        <v>0</v>
      </c>
      <c r="I52" s="7">
        <v>0</v>
      </c>
      <c r="J52" s="9">
        <f t="shared" si="23"/>
        <v>28</v>
      </c>
      <c r="K52" s="1">
        <v>9028</v>
      </c>
      <c r="L52">
        <v>2</v>
      </c>
      <c r="M52" s="7"/>
      <c r="N52" s="5" t="s">
        <v>19</v>
      </c>
      <c r="O52" s="5">
        <v>40</v>
      </c>
      <c r="P52" s="6">
        <f t="shared" si="17"/>
        <v>1E+40</v>
      </c>
      <c r="Q52" s="6" t="str">
        <f t="shared" si="18"/>
        <v>1E+40</v>
      </c>
    </row>
    <row r="53" spans="1:20" ht="17.25" thickBot="1" x14ac:dyDescent="0.35">
      <c r="A53">
        <f t="shared" si="19"/>
        <v>1.0000000000000002E+121</v>
      </c>
      <c r="B53" s="14">
        <v>49</v>
      </c>
      <c r="C53" s="23">
        <f t="shared" si="20"/>
        <v>0.28449999999999986</v>
      </c>
      <c r="D53" s="7">
        <f t="shared" si="21"/>
        <v>0.60000000000000009</v>
      </c>
      <c r="E53" s="7">
        <f t="shared" si="22"/>
        <v>0.10000000000000003</v>
      </c>
      <c r="F53" s="7">
        <f t="shared" si="24"/>
        <v>1.4500000000000004E-2</v>
      </c>
      <c r="G53" s="7">
        <f t="shared" si="25"/>
        <v>1.0000000000000002E-3</v>
      </c>
      <c r="H53" s="7">
        <v>0</v>
      </c>
      <c r="I53" s="7">
        <v>0</v>
      </c>
      <c r="J53" s="9">
        <f t="shared" si="23"/>
        <v>28</v>
      </c>
      <c r="K53" s="1">
        <v>9028</v>
      </c>
      <c r="L53">
        <v>2</v>
      </c>
      <c r="M53" s="7"/>
      <c r="N53" s="5" t="s">
        <v>20</v>
      </c>
      <c r="O53" s="5">
        <v>44</v>
      </c>
      <c r="P53" s="6">
        <f t="shared" si="17"/>
        <v>1.0000000000000001E+44</v>
      </c>
      <c r="Q53" s="6" t="str">
        <f t="shared" si="18"/>
        <v>1E+44</v>
      </c>
    </row>
    <row r="54" spans="1:20" x14ac:dyDescent="0.3">
      <c r="A54">
        <f t="shared" si="19"/>
        <v>1.0000000000000002E+122</v>
      </c>
      <c r="B54">
        <v>50</v>
      </c>
      <c r="C54" s="23">
        <f t="shared" si="20"/>
        <v>0.26889999999999992</v>
      </c>
      <c r="D54" s="7">
        <f t="shared" si="21"/>
        <v>0.6100000000000001</v>
      </c>
      <c r="E54" s="7">
        <f t="shared" si="22"/>
        <v>0.10500000000000004</v>
      </c>
      <c r="F54" s="7">
        <f t="shared" si="24"/>
        <v>1.5000000000000005E-2</v>
      </c>
      <c r="G54" s="7">
        <f t="shared" si="25"/>
        <v>1.1000000000000003E-3</v>
      </c>
      <c r="H54" s="7">
        <v>0</v>
      </c>
      <c r="I54" s="7">
        <v>0</v>
      </c>
      <c r="J54" s="9">
        <f t="shared" si="23"/>
        <v>28</v>
      </c>
      <c r="K54" s="1">
        <v>9028</v>
      </c>
      <c r="L54">
        <v>2</v>
      </c>
      <c r="M54" s="7"/>
      <c r="N54" s="5" t="s">
        <v>21</v>
      </c>
      <c r="O54" s="5">
        <v>48</v>
      </c>
      <c r="P54" s="6">
        <f t="shared" si="17"/>
        <v>1E+48</v>
      </c>
      <c r="Q54" s="6" t="str">
        <f t="shared" si="18"/>
        <v>1E+48</v>
      </c>
    </row>
    <row r="55" spans="1:20" x14ac:dyDescent="0.3">
      <c r="A55">
        <f t="shared" si="19"/>
        <v>1.0000000000000001E+123</v>
      </c>
      <c r="B55">
        <v>51</v>
      </c>
      <c r="C55" s="23">
        <f t="shared" si="20"/>
        <v>0.25329999999999986</v>
      </c>
      <c r="D55" s="7">
        <f t="shared" si="21"/>
        <v>0.62000000000000011</v>
      </c>
      <c r="E55" s="7">
        <f t="shared" si="22"/>
        <v>0.11000000000000004</v>
      </c>
      <c r="F55" s="7">
        <f t="shared" si="24"/>
        <v>1.5500000000000005E-2</v>
      </c>
      <c r="G55" s="7">
        <f t="shared" si="25"/>
        <v>1.2000000000000003E-3</v>
      </c>
      <c r="H55" s="7">
        <v>0</v>
      </c>
      <c r="I55" s="7">
        <v>0</v>
      </c>
      <c r="J55" s="9">
        <f t="shared" si="23"/>
        <v>28</v>
      </c>
      <c r="K55" s="1">
        <v>9028</v>
      </c>
      <c r="L55">
        <v>2</v>
      </c>
      <c r="M55" s="7"/>
      <c r="N55" s="5" t="s">
        <v>23</v>
      </c>
      <c r="O55" s="5">
        <v>52</v>
      </c>
      <c r="P55" s="6">
        <f t="shared" si="17"/>
        <v>9.9999999999999999E+51</v>
      </c>
      <c r="Q55" s="6" t="str">
        <f t="shared" si="18"/>
        <v>1E+52</v>
      </c>
    </row>
    <row r="56" spans="1:20" x14ac:dyDescent="0.3">
      <c r="A56">
        <f t="shared" si="19"/>
        <v>1.0000000000000001E+124</v>
      </c>
      <c r="B56">
        <v>52</v>
      </c>
      <c r="C56" s="23">
        <f t="shared" si="20"/>
        <v>0.23769999999999991</v>
      </c>
      <c r="D56" s="7">
        <f t="shared" si="21"/>
        <v>0.63000000000000012</v>
      </c>
      <c r="E56" s="7">
        <f t="shared" si="22"/>
        <v>0.11500000000000005</v>
      </c>
      <c r="F56" s="7">
        <f t="shared" si="24"/>
        <v>1.6000000000000004E-2</v>
      </c>
      <c r="G56" s="7">
        <f t="shared" si="25"/>
        <v>1.3000000000000004E-3</v>
      </c>
      <c r="H56" s="7">
        <v>0</v>
      </c>
      <c r="I56" s="7">
        <v>0</v>
      </c>
      <c r="J56" s="9">
        <f t="shared" si="23"/>
        <v>28</v>
      </c>
      <c r="K56" s="1">
        <v>9028</v>
      </c>
      <c r="L56">
        <v>2</v>
      </c>
      <c r="M56" s="7"/>
      <c r="N56" s="5" t="s">
        <v>24</v>
      </c>
      <c r="O56" s="5">
        <v>56</v>
      </c>
      <c r="P56" s="6">
        <f t="shared" si="17"/>
        <v>1.0000000000000001E+56</v>
      </c>
      <c r="Q56" s="6" t="str">
        <f t="shared" si="18"/>
        <v>1E+56</v>
      </c>
    </row>
    <row r="57" spans="1:20" x14ac:dyDescent="0.3">
      <c r="A57">
        <f t="shared" si="19"/>
        <v>1.0000000000000001E+125</v>
      </c>
      <c r="B57">
        <v>53</v>
      </c>
      <c r="C57" s="23">
        <f t="shared" si="20"/>
        <v>0.22209999999999985</v>
      </c>
      <c r="D57" s="7">
        <f t="shared" si="21"/>
        <v>0.64000000000000012</v>
      </c>
      <c r="E57" s="7">
        <f t="shared" si="22"/>
        <v>0.12000000000000005</v>
      </c>
      <c r="F57" s="7">
        <f t="shared" si="24"/>
        <v>1.6500000000000004E-2</v>
      </c>
      <c r="G57" s="7">
        <f t="shared" si="25"/>
        <v>1.4000000000000004E-3</v>
      </c>
      <c r="H57" s="7">
        <v>0</v>
      </c>
      <c r="I57" s="7">
        <v>0</v>
      </c>
      <c r="J57" s="9">
        <f t="shared" si="23"/>
        <v>28</v>
      </c>
      <c r="K57" s="1">
        <v>9028</v>
      </c>
      <c r="L57">
        <v>2</v>
      </c>
      <c r="M57" s="7"/>
      <c r="N57" s="5" t="s">
        <v>25</v>
      </c>
      <c r="O57" s="5">
        <v>60</v>
      </c>
      <c r="P57" s="6">
        <f t="shared" si="17"/>
        <v>9.9999999999999995E+59</v>
      </c>
      <c r="Q57" s="6" t="str">
        <f t="shared" si="18"/>
        <v>1E+60</v>
      </c>
    </row>
    <row r="58" spans="1:20" x14ac:dyDescent="0.3">
      <c r="A58">
        <f t="shared" si="19"/>
        <v>1.0000000000000001E+126</v>
      </c>
      <c r="B58">
        <v>54</v>
      </c>
      <c r="C58" s="23">
        <f t="shared" si="20"/>
        <v>0.20649999999999991</v>
      </c>
      <c r="D58" s="7">
        <f t="shared" si="21"/>
        <v>0.65000000000000013</v>
      </c>
      <c r="E58" s="7">
        <f t="shared" si="22"/>
        <v>0.12500000000000006</v>
      </c>
      <c r="F58" s="7">
        <f t="shared" si="24"/>
        <v>1.7000000000000005E-2</v>
      </c>
      <c r="G58" s="7">
        <f t="shared" si="25"/>
        <v>1.5000000000000005E-3</v>
      </c>
      <c r="H58" s="7">
        <v>0</v>
      </c>
      <c r="I58" s="7">
        <v>0</v>
      </c>
      <c r="J58" s="9">
        <f t="shared" si="23"/>
        <v>28</v>
      </c>
      <c r="K58" s="1">
        <v>9028</v>
      </c>
      <c r="L58">
        <v>2</v>
      </c>
      <c r="M58" s="7"/>
      <c r="N58" s="5" t="s">
        <v>26</v>
      </c>
      <c r="O58" s="5">
        <v>64</v>
      </c>
      <c r="P58" s="6">
        <f t="shared" si="17"/>
        <v>1E+64</v>
      </c>
      <c r="Q58" s="6" t="str">
        <f t="shared" si="18"/>
        <v>1E+64</v>
      </c>
    </row>
    <row r="59" spans="1:20" x14ac:dyDescent="0.3">
      <c r="A59">
        <f t="shared" si="19"/>
        <v>1.0000000000000001E+127</v>
      </c>
      <c r="B59">
        <v>55</v>
      </c>
      <c r="C59" s="23">
        <f t="shared" si="20"/>
        <v>0.19089999999999974</v>
      </c>
      <c r="D59" s="7">
        <f t="shared" si="21"/>
        <v>0.66000000000000014</v>
      </c>
      <c r="E59" s="7">
        <f t="shared" si="22"/>
        <v>0.13000000000000006</v>
      </c>
      <c r="F59" s="7">
        <f t="shared" si="24"/>
        <v>1.7500000000000005E-2</v>
      </c>
      <c r="G59" s="7">
        <f t="shared" si="25"/>
        <v>1.6000000000000005E-3</v>
      </c>
      <c r="H59" s="7">
        <v>0</v>
      </c>
      <c r="I59" s="7">
        <v>0</v>
      </c>
      <c r="J59" s="9">
        <f t="shared" si="23"/>
        <v>28</v>
      </c>
      <c r="K59" s="1">
        <v>9028</v>
      </c>
      <c r="L59">
        <v>2</v>
      </c>
      <c r="M59" s="7"/>
      <c r="N59" s="5" t="s">
        <v>27</v>
      </c>
      <c r="O59" s="5">
        <v>68</v>
      </c>
      <c r="P59" s="6">
        <f t="shared" si="17"/>
        <v>9.9999999999999995E+67</v>
      </c>
      <c r="Q59" s="6" t="str">
        <f t="shared" si="18"/>
        <v>1E+68</v>
      </c>
    </row>
    <row r="60" spans="1:20" x14ac:dyDescent="0.3">
      <c r="A60">
        <f t="shared" si="19"/>
        <v>1.0000000000000001E+128</v>
      </c>
      <c r="B60">
        <v>56</v>
      </c>
      <c r="C60" s="23">
        <f t="shared" si="20"/>
        <v>0.17529999999999979</v>
      </c>
      <c r="D60" s="7">
        <f t="shared" si="21"/>
        <v>0.67000000000000015</v>
      </c>
      <c r="E60" s="7">
        <f t="shared" si="22"/>
        <v>0.13500000000000006</v>
      </c>
      <c r="F60" s="7">
        <f t="shared" si="24"/>
        <v>1.8000000000000006E-2</v>
      </c>
      <c r="G60" s="7">
        <f t="shared" si="25"/>
        <v>1.7000000000000006E-3</v>
      </c>
      <c r="H60" s="7">
        <v>0</v>
      </c>
      <c r="I60" s="7">
        <v>0</v>
      </c>
      <c r="J60" s="9">
        <f t="shared" si="23"/>
        <v>32</v>
      </c>
      <c r="K60" s="1">
        <v>9028</v>
      </c>
      <c r="L60">
        <v>2</v>
      </c>
      <c r="M60" s="7"/>
      <c r="N60" s="5" t="s">
        <v>28</v>
      </c>
      <c r="O60" s="5">
        <v>72</v>
      </c>
      <c r="P60" s="6">
        <f t="shared" si="17"/>
        <v>9.9999999999999994E+71</v>
      </c>
      <c r="Q60" s="6" t="str">
        <f t="shared" si="18"/>
        <v>1E+72</v>
      </c>
    </row>
    <row r="61" spans="1:20" x14ac:dyDescent="0.3">
      <c r="A61">
        <f t="shared" si="19"/>
        <v>1E+129</v>
      </c>
      <c r="B61">
        <v>57</v>
      </c>
      <c r="C61" s="23">
        <f t="shared" si="20"/>
        <v>0.15969999999999973</v>
      </c>
      <c r="D61" s="7">
        <f t="shared" si="21"/>
        <v>0.68000000000000016</v>
      </c>
      <c r="E61" s="7">
        <f t="shared" si="22"/>
        <v>0.14000000000000007</v>
      </c>
      <c r="F61" s="7">
        <f t="shared" si="24"/>
        <v>1.8500000000000006E-2</v>
      </c>
      <c r="G61" s="7">
        <f t="shared" si="25"/>
        <v>1.8000000000000006E-3</v>
      </c>
      <c r="H61" s="7">
        <v>0</v>
      </c>
      <c r="I61" s="7">
        <v>0</v>
      </c>
      <c r="J61" s="9">
        <f t="shared" si="23"/>
        <v>32</v>
      </c>
      <c r="K61" s="1">
        <v>9028</v>
      </c>
      <c r="L61">
        <v>2</v>
      </c>
      <c r="M61" s="7"/>
      <c r="N61" s="5" t="s">
        <v>29</v>
      </c>
      <c r="O61" s="5">
        <v>76</v>
      </c>
      <c r="P61" s="6">
        <f t="shared" si="17"/>
        <v>1E+76</v>
      </c>
      <c r="Q61" s="6" t="str">
        <f t="shared" si="18"/>
        <v>1E+76</v>
      </c>
    </row>
    <row r="62" spans="1:20" x14ac:dyDescent="0.3">
      <c r="A62">
        <f t="shared" si="19"/>
        <v>1.0000000000000001E+130</v>
      </c>
      <c r="B62">
        <v>58</v>
      </c>
      <c r="C62" s="23">
        <f t="shared" si="20"/>
        <v>0.14409999999999978</v>
      </c>
      <c r="D62" s="7">
        <f t="shared" si="21"/>
        <v>0.69000000000000017</v>
      </c>
      <c r="E62" s="7">
        <f t="shared" si="22"/>
        <v>0.14500000000000007</v>
      </c>
      <c r="F62" s="7">
        <f t="shared" si="24"/>
        <v>1.9000000000000006E-2</v>
      </c>
      <c r="G62" s="7">
        <f t="shared" ref="G62:H77" si="26">G61+0.0001</f>
        <v>1.9000000000000006E-3</v>
      </c>
      <c r="H62" s="7">
        <v>0</v>
      </c>
      <c r="I62" s="7">
        <v>0</v>
      </c>
      <c r="J62" s="9">
        <f t="shared" si="23"/>
        <v>32</v>
      </c>
      <c r="K62" s="1">
        <v>9028</v>
      </c>
      <c r="L62">
        <v>2</v>
      </c>
      <c r="M62" s="7"/>
      <c r="N62" s="5" t="s">
        <v>30</v>
      </c>
      <c r="O62" s="5">
        <v>80</v>
      </c>
      <c r="P62" s="6">
        <f t="shared" si="17"/>
        <v>1E+80</v>
      </c>
      <c r="Q62" s="6" t="str">
        <f t="shared" si="18"/>
        <v>1E+80</v>
      </c>
    </row>
    <row r="63" spans="1:20" ht="17.25" thickBot="1" x14ac:dyDescent="0.35">
      <c r="A63">
        <f t="shared" si="19"/>
        <v>1.0000000000000001E+131</v>
      </c>
      <c r="B63" s="14">
        <v>59</v>
      </c>
      <c r="C63" s="23">
        <f t="shared" si="20"/>
        <v>0.12849999999999973</v>
      </c>
      <c r="D63" s="7">
        <f t="shared" si="21"/>
        <v>0.70000000000000018</v>
      </c>
      <c r="E63" s="7">
        <f t="shared" si="22"/>
        <v>0.15000000000000008</v>
      </c>
      <c r="F63" s="7">
        <f t="shared" si="24"/>
        <v>1.9500000000000007E-2</v>
      </c>
      <c r="G63" s="7">
        <f t="shared" si="26"/>
        <v>2.0000000000000005E-3</v>
      </c>
      <c r="H63" s="7">
        <v>0</v>
      </c>
      <c r="I63" s="7">
        <v>0</v>
      </c>
      <c r="J63" s="9">
        <f t="shared" si="23"/>
        <v>32</v>
      </c>
      <c r="K63" s="1">
        <v>9028</v>
      </c>
      <c r="L63">
        <v>2</v>
      </c>
      <c r="M63" s="7"/>
      <c r="N63" s="5" t="s">
        <v>31</v>
      </c>
      <c r="O63" s="5">
        <v>84</v>
      </c>
      <c r="P63" s="6">
        <f t="shared" si="17"/>
        <v>1.0000000000000001E+84</v>
      </c>
      <c r="Q63" s="6" t="str">
        <f t="shared" si="18"/>
        <v>1E+84</v>
      </c>
    </row>
    <row r="64" spans="1:20" x14ac:dyDescent="0.3">
      <c r="A64">
        <f t="shared" si="19"/>
        <v>1.0000000000000001E+132</v>
      </c>
      <c r="B64">
        <v>60</v>
      </c>
      <c r="C64" s="23">
        <f t="shared" si="20"/>
        <v>0.11289999999999978</v>
      </c>
      <c r="D64" s="7">
        <f t="shared" si="21"/>
        <v>0.71000000000000019</v>
      </c>
      <c r="E64" s="7">
        <f t="shared" si="22"/>
        <v>0.15500000000000008</v>
      </c>
      <c r="F64" s="7">
        <f t="shared" si="24"/>
        <v>2.0000000000000007E-2</v>
      </c>
      <c r="G64" s="7">
        <f t="shared" si="26"/>
        <v>2.1000000000000003E-3</v>
      </c>
      <c r="H64" s="7">
        <v>0</v>
      </c>
      <c r="I64" s="7">
        <v>0</v>
      </c>
      <c r="J64" s="9">
        <f t="shared" si="23"/>
        <v>32</v>
      </c>
      <c r="K64" s="1">
        <v>9028</v>
      </c>
      <c r="L64">
        <v>2</v>
      </c>
      <c r="M64" s="7"/>
      <c r="N64" s="5" t="s">
        <v>10</v>
      </c>
      <c r="O64" s="5">
        <v>88</v>
      </c>
      <c r="P64" s="6">
        <f t="shared" si="17"/>
        <v>9.9999999999999996E+87</v>
      </c>
      <c r="Q64" s="6" t="str">
        <f t="shared" si="18"/>
        <v>1E+88</v>
      </c>
    </row>
    <row r="65" spans="1:17" x14ac:dyDescent="0.3">
      <c r="A65">
        <f t="shared" si="19"/>
        <v>1.0000000000000001E+133</v>
      </c>
      <c r="B65">
        <v>61</v>
      </c>
      <c r="C65" s="23">
        <f t="shared" si="20"/>
        <v>9.729999999999972E-2</v>
      </c>
      <c r="D65" s="7">
        <f t="shared" si="21"/>
        <v>0.7200000000000002</v>
      </c>
      <c r="E65" s="7">
        <f t="shared" si="22"/>
        <v>0.16000000000000009</v>
      </c>
      <c r="F65" s="7">
        <f t="shared" si="24"/>
        <v>2.0500000000000008E-2</v>
      </c>
      <c r="G65" s="7">
        <f t="shared" si="26"/>
        <v>2.2000000000000001E-3</v>
      </c>
      <c r="H65" s="7">
        <v>0</v>
      </c>
      <c r="I65" s="7">
        <v>0</v>
      </c>
      <c r="J65" s="9">
        <f t="shared" si="23"/>
        <v>32</v>
      </c>
      <c r="K65" s="1">
        <v>9028</v>
      </c>
      <c r="L65">
        <v>2</v>
      </c>
      <c r="M65" s="7"/>
      <c r="N65" s="5" t="s">
        <v>22</v>
      </c>
      <c r="O65" s="5">
        <v>92</v>
      </c>
      <c r="P65" s="6">
        <f t="shared" si="17"/>
        <v>1E+92</v>
      </c>
      <c r="Q65" s="6" t="str">
        <f t="shared" si="18"/>
        <v>1E+92</v>
      </c>
    </row>
    <row r="66" spans="1:17" x14ac:dyDescent="0.3">
      <c r="A66">
        <f t="shared" si="19"/>
        <v>1.0000000000000001E+134</v>
      </c>
      <c r="B66">
        <v>62</v>
      </c>
      <c r="C66" s="23">
        <f t="shared" si="20"/>
        <v>8.1699999999999773E-2</v>
      </c>
      <c r="D66" s="7">
        <f t="shared" si="21"/>
        <v>0.7300000000000002</v>
      </c>
      <c r="E66" s="7">
        <f t="shared" si="22"/>
        <v>0.16500000000000009</v>
      </c>
      <c r="F66" s="7">
        <f t="shared" si="24"/>
        <v>2.1000000000000008E-2</v>
      </c>
      <c r="G66" s="7">
        <f t="shared" si="26"/>
        <v>2.3E-3</v>
      </c>
      <c r="H66" s="7">
        <v>0</v>
      </c>
      <c r="I66" s="7">
        <v>0</v>
      </c>
      <c r="J66" s="9">
        <f t="shared" si="23"/>
        <v>32</v>
      </c>
      <c r="K66" s="1">
        <v>9028</v>
      </c>
      <c r="L66">
        <v>2</v>
      </c>
      <c r="M66" s="7"/>
      <c r="N66" s="5" t="s">
        <v>32</v>
      </c>
      <c r="O66" s="5">
        <v>96</v>
      </c>
      <c r="P66" s="6">
        <f t="shared" si="17"/>
        <v>1E+96</v>
      </c>
      <c r="Q66" s="6" t="str">
        <f t="shared" si="18"/>
        <v>1E+96</v>
      </c>
    </row>
    <row r="67" spans="1:17" x14ac:dyDescent="0.3">
      <c r="A67">
        <f t="shared" si="19"/>
        <v>1.0000000000000001E+135</v>
      </c>
      <c r="B67">
        <v>63</v>
      </c>
      <c r="C67" s="23">
        <f t="shared" si="20"/>
        <v>6.6099999999999715E-2</v>
      </c>
      <c r="D67" s="7">
        <f t="shared" si="21"/>
        <v>0.74000000000000021</v>
      </c>
      <c r="E67" s="7">
        <f t="shared" si="22"/>
        <v>0.1700000000000001</v>
      </c>
      <c r="F67" s="7">
        <f t="shared" si="24"/>
        <v>2.1500000000000009E-2</v>
      </c>
      <c r="G67" s="7">
        <f t="shared" si="26"/>
        <v>2.3999999999999998E-3</v>
      </c>
      <c r="H67" s="7">
        <v>0</v>
      </c>
      <c r="I67" s="7">
        <v>0</v>
      </c>
      <c r="J67" s="9">
        <f t="shared" si="23"/>
        <v>32</v>
      </c>
      <c r="K67" s="1">
        <v>9028</v>
      </c>
      <c r="L67">
        <v>2</v>
      </c>
      <c r="M67" s="7"/>
      <c r="N67" s="5" t="s">
        <v>42</v>
      </c>
      <c r="O67" s="5">
        <v>100</v>
      </c>
      <c r="P67" s="6">
        <f t="shared" si="17"/>
        <v>1E+100</v>
      </c>
      <c r="Q67" s="6" t="str">
        <f t="shared" si="18"/>
        <v>1E+100</v>
      </c>
    </row>
    <row r="68" spans="1:17" x14ac:dyDescent="0.3">
      <c r="A68">
        <f t="shared" si="19"/>
        <v>1.0000000000000002E+136</v>
      </c>
      <c r="B68">
        <v>64</v>
      </c>
      <c r="C68" s="23">
        <f t="shared" si="20"/>
        <v>5.0499999999999767E-2</v>
      </c>
      <c r="D68" s="7">
        <f t="shared" si="21"/>
        <v>0.75000000000000022</v>
      </c>
      <c r="E68" s="7">
        <f t="shared" si="22"/>
        <v>0.1750000000000001</v>
      </c>
      <c r="F68" s="7">
        <f t="shared" si="24"/>
        <v>2.2000000000000009E-2</v>
      </c>
      <c r="G68" s="7">
        <f t="shared" si="26"/>
        <v>2.4999999999999996E-3</v>
      </c>
      <c r="H68" s="7">
        <v>0</v>
      </c>
      <c r="I68" s="7">
        <v>0</v>
      </c>
      <c r="J68" s="9">
        <f>J60+5</f>
        <v>37</v>
      </c>
      <c r="K68" s="1">
        <v>9028</v>
      </c>
      <c r="L68">
        <v>3</v>
      </c>
      <c r="M68" s="7"/>
      <c r="N68" s="5" t="s">
        <v>43</v>
      </c>
      <c r="O68" s="5">
        <v>104</v>
      </c>
      <c r="P68" s="6">
        <f t="shared" si="17"/>
        <v>1E+104</v>
      </c>
      <c r="Q68" s="6" t="str">
        <f t="shared" si="18"/>
        <v>1E+104</v>
      </c>
    </row>
    <row r="69" spans="1:17" x14ac:dyDescent="0.3">
      <c r="A69">
        <f t="shared" si="19"/>
        <v>1.0000000000000002E+137</v>
      </c>
      <c r="B69">
        <v>65</v>
      </c>
      <c r="C69" s="23">
        <f t="shared" si="20"/>
        <v>3.4899999999999598E-2</v>
      </c>
      <c r="D69" s="7">
        <f t="shared" si="21"/>
        <v>0.76000000000000023</v>
      </c>
      <c r="E69" s="7">
        <f t="shared" si="22"/>
        <v>0.1800000000000001</v>
      </c>
      <c r="F69" s="7">
        <f t="shared" si="24"/>
        <v>2.250000000000001E-2</v>
      </c>
      <c r="G69" s="7">
        <f t="shared" si="26"/>
        <v>2.5999999999999994E-3</v>
      </c>
      <c r="H69" s="7">
        <v>0</v>
      </c>
      <c r="I69" s="7">
        <v>0</v>
      </c>
      <c r="J69" s="9">
        <f t="shared" ref="J69:J91" si="27">J61+5</f>
        <v>37</v>
      </c>
      <c r="K69" s="1">
        <v>9028</v>
      </c>
      <c r="L69">
        <v>3</v>
      </c>
      <c r="M69" s="7"/>
      <c r="N69" s="5" t="s">
        <v>44</v>
      </c>
      <c r="O69" s="5">
        <v>108</v>
      </c>
      <c r="P69" s="6">
        <f t="shared" si="17"/>
        <v>1E+108</v>
      </c>
      <c r="Q69" s="6" t="str">
        <f t="shared" si="18"/>
        <v>1E+108</v>
      </c>
    </row>
    <row r="70" spans="1:17" x14ac:dyDescent="0.3">
      <c r="A70">
        <f t="shared" si="19"/>
        <v>1.0000000000000002E+138</v>
      </c>
      <c r="B70">
        <v>66</v>
      </c>
      <c r="C70" s="23">
        <f t="shared" si="20"/>
        <v>1.9299999999999651E-2</v>
      </c>
      <c r="D70" s="7">
        <f t="shared" si="21"/>
        <v>0.77000000000000024</v>
      </c>
      <c r="E70" s="7">
        <f t="shared" si="22"/>
        <v>0.18500000000000011</v>
      </c>
      <c r="F70" s="7">
        <f t="shared" si="24"/>
        <v>2.300000000000001E-2</v>
      </c>
      <c r="G70" s="7">
        <f t="shared" si="26"/>
        <v>2.6999999999999993E-3</v>
      </c>
      <c r="H70" s="7">
        <v>0</v>
      </c>
      <c r="I70" s="7">
        <v>0</v>
      </c>
      <c r="J70" s="9">
        <f t="shared" si="27"/>
        <v>37</v>
      </c>
      <c r="K70" s="1">
        <v>9028</v>
      </c>
      <c r="L70">
        <v>3</v>
      </c>
      <c r="M70" s="7"/>
      <c r="N70" s="5" t="s">
        <v>66</v>
      </c>
      <c r="O70" s="5">
        <v>112</v>
      </c>
      <c r="P70" s="6">
        <f t="shared" si="17"/>
        <v>9.9999999999999993E+111</v>
      </c>
      <c r="Q70" s="6" t="str">
        <f t="shared" si="18"/>
        <v>1E+112</v>
      </c>
    </row>
    <row r="71" spans="1:17" x14ac:dyDescent="0.3">
      <c r="A71">
        <f t="shared" si="19"/>
        <v>1.0000000000000002E+139</v>
      </c>
      <c r="B71">
        <v>67</v>
      </c>
      <c r="C71" s="23">
        <f t="shared" si="20"/>
        <v>3.6999999999995925E-3</v>
      </c>
      <c r="D71" s="7">
        <f t="shared" si="21"/>
        <v>0.78000000000000025</v>
      </c>
      <c r="E71" s="7">
        <f t="shared" si="22"/>
        <v>0.19000000000000011</v>
      </c>
      <c r="F71" s="7">
        <f t="shared" si="24"/>
        <v>2.350000000000001E-2</v>
      </c>
      <c r="G71" s="7">
        <f t="shared" si="26"/>
        <v>2.7999999999999991E-3</v>
      </c>
      <c r="H71" s="7">
        <v>0</v>
      </c>
      <c r="I71" s="7">
        <v>0</v>
      </c>
      <c r="J71" s="9">
        <f t="shared" si="27"/>
        <v>37</v>
      </c>
      <c r="K71" s="1">
        <v>9028</v>
      </c>
      <c r="L71">
        <v>3</v>
      </c>
      <c r="M71" s="7"/>
      <c r="N71" s="5" t="s">
        <v>67</v>
      </c>
      <c r="O71" s="5">
        <v>116</v>
      </c>
      <c r="P71" s="6">
        <f t="shared" si="17"/>
        <v>1E+116</v>
      </c>
      <c r="Q71" s="6" t="str">
        <f t="shared" si="18"/>
        <v>1E+116</v>
      </c>
    </row>
    <row r="72" spans="1:17" x14ac:dyDescent="0.3">
      <c r="A72">
        <f t="shared" si="19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2"/>
        <v>0.19500000000000012</v>
      </c>
      <c r="F72" s="7">
        <f t="shared" si="24"/>
        <v>2.4000000000000011E-2</v>
      </c>
      <c r="G72" s="7">
        <f t="shared" si="26"/>
        <v>2.8999999999999989E-3</v>
      </c>
      <c r="H72" s="7">
        <v>0</v>
      </c>
      <c r="I72" s="7">
        <v>0</v>
      </c>
      <c r="J72" s="9">
        <f t="shared" si="27"/>
        <v>37</v>
      </c>
      <c r="K72" s="1">
        <v>9028</v>
      </c>
      <c r="L72">
        <v>3</v>
      </c>
      <c r="M72" s="7"/>
      <c r="N72" s="5" t="s">
        <v>74</v>
      </c>
      <c r="O72" s="5">
        <v>120</v>
      </c>
      <c r="P72" s="6">
        <f t="shared" si="17"/>
        <v>9.9999999999999998E+119</v>
      </c>
      <c r="Q72" s="6" t="str">
        <f t="shared" si="18"/>
        <v>1E+120</v>
      </c>
    </row>
    <row r="73" spans="1:17" ht="17.25" thickBot="1" x14ac:dyDescent="0.35">
      <c r="A73">
        <f t="shared" si="19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2"/>
        <v>0.20000000000000012</v>
      </c>
      <c r="F73" s="7">
        <f t="shared" si="24"/>
        <v>2.4500000000000011E-2</v>
      </c>
      <c r="G73" s="7">
        <f t="shared" si="26"/>
        <v>2.9999999999999988E-3</v>
      </c>
      <c r="H73" s="7">
        <v>0</v>
      </c>
      <c r="I73" s="7">
        <v>0</v>
      </c>
      <c r="J73" s="9">
        <f t="shared" si="27"/>
        <v>37</v>
      </c>
      <c r="K73" s="1">
        <v>9028</v>
      </c>
      <c r="L73">
        <v>3</v>
      </c>
      <c r="M73" s="7"/>
      <c r="N73" s="5" t="s">
        <v>75</v>
      </c>
      <c r="O73" s="5">
        <v>124</v>
      </c>
      <c r="P73" s="6">
        <f t="shared" si="17"/>
        <v>9.9999999999999995E+123</v>
      </c>
      <c r="Q73" s="6" t="str">
        <f t="shared" si="18"/>
        <v>1E+124</v>
      </c>
    </row>
    <row r="74" spans="1:17" x14ac:dyDescent="0.3">
      <c r="A74">
        <f t="shared" si="19"/>
        <v>1.0000000000000002E+142</v>
      </c>
      <c r="B74">
        <v>70</v>
      </c>
      <c r="C74" s="23">
        <v>0</v>
      </c>
      <c r="D74" s="7">
        <f>100%-(E74+F74+G74+H74)</f>
        <v>0.76679999999999993</v>
      </c>
      <c r="E74" s="7">
        <f t="shared" si="22"/>
        <v>0.20500000000000013</v>
      </c>
      <c r="F74" s="7">
        <f t="shared" si="24"/>
        <v>2.5000000000000012E-2</v>
      </c>
      <c r="G74" s="7">
        <f t="shared" si="26"/>
        <v>3.0999999999999986E-3</v>
      </c>
      <c r="H74" s="7">
        <v>1E-4</v>
      </c>
      <c r="I74" s="7">
        <v>0</v>
      </c>
      <c r="J74" s="9">
        <f t="shared" si="27"/>
        <v>37</v>
      </c>
      <c r="K74" s="1">
        <v>9028</v>
      </c>
      <c r="L74">
        <v>3</v>
      </c>
      <c r="M74" s="7"/>
      <c r="N74" s="5" t="s">
        <v>76</v>
      </c>
      <c r="O74" s="5">
        <v>128</v>
      </c>
      <c r="P74" s="6">
        <f t="shared" si="17"/>
        <v>1.0000000000000001E+128</v>
      </c>
      <c r="Q74" s="6" t="str">
        <f t="shared" si="18"/>
        <v>1E+128</v>
      </c>
    </row>
    <row r="75" spans="1:17" x14ac:dyDescent="0.3">
      <c r="A75">
        <f t="shared" si="19"/>
        <v>1.0000000000000002E+143</v>
      </c>
      <c r="B75">
        <v>71</v>
      </c>
      <c r="C75" s="23">
        <v>0</v>
      </c>
      <c r="D75" s="7">
        <f t="shared" ref="D75:D103" si="28">100%-(E75+F75+G75+H75)</f>
        <v>0.76109999999999989</v>
      </c>
      <c r="E75" s="7">
        <f t="shared" si="22"/>
        <v>0.21000000000000013</v>
      </c>
      <c r="F75" s="7">
        <f t="shared" si="24"/>
        <v>2.5500000000000012E-2</v>
      </c>
      <c r="G75" s="7">
        <f t="shared" si="26"/>
        <v>3.1999999999999984E-3</v>
      </c>
      <c r="H75" s="7">
        <f>H74+0.0001</f>
        <v>2.0000000000000001E-4</v>
      </c>
      <c r="I75" s="7">
        <v>0</v>
      </c>
      <c r="J75" s="9">
        <f t="shared" si="27"/>
        <v>37</v>
      </c>
      <c r="K75" s="1">
        <v>9028</v>
      </c>
      <c r="L75">
        <v>3</v>
      </c>
      <c r="M75" s="7"/>
      <c r="N75" s="5" t="s">
        <v>77</v>
      </c>
      <c r="O75" s="5">
        <v>132</v>
      </c>
      <c r="P75" s="6">
        <f t="shared" si="17"/>
        <v>9.9999999999999999E+131</v>
      </c>
      <c r="Q75" s="6" t="str">
        <f t="shared" si="18"/>
        <v>1E+132</v>
      </c>
    </row>
    <row r="76" spans="1:17" x14ac:dyDescent="0.3">
      <c r="A76">
        <f t="shared" si="19"/>
        <v>1.0000000000000002E+144</v>
      </c>
      <c r="B76">
        <v>72</v>
      </c>
      <c r="C76" s="23">
        <v>0</v>
      </c>
      <c r="D76" s="7">
        <f t="shared" si="28"/>
        <v>0.75539999999999985</v>
      </c>
      <c r="E76" s="7">
        <f t="shared" si="22"/>
        <v>0.21500000000000014</v>
      </c>
      <c r="F76" s="7">
        <f t="shared" si="24"/>
        <v>2.6000000000000013E-2</v>
      </c>
      <c r="G76" s="7">
        <f t="shared" si="26"/>
        <v>3.2999999999999982E-3</v>
      </c>
      <c r="H76" s="7">
        <f t="shared" si="26"/>
        <v>3.0000000000000003E-4</v>
      </c>
      <c r="I76" s="7">
        <v>0</v>
      </c>
      <c r="J76" s="9">
        <f t="shared" si="27"/>
        <v>42</v>
      </c>
      <c r="K76" s="1">
        <v>9028</v>
      </c>
      <c r="L76">
        <v>3</v>
      </c>
      <c r="M76" s="7"/>
      <c r="N76" s="5" t="s">
        <v>78</v>
      </c>
      <c r="O76" s="5">
        <v>136</v>
      </c>
      <c r="P76" s="6">
        <f t="shared" si="17"/>
        <v>1.0000000000000001E+136</v>
      </c>
      <c r="Q76" s="6" t="str">
        <f t="shared" si="18"/>
        <v>1E+136</v>
      </c>
    </row>
    <row r="77" spans="1:17" x14ac:dyDescent="0.3">
      <c r="A77">
        <f t="shared" si="19"/>
        <v>1.0000000000000003E+145</v>
      </c>
      <c r="B77">
        <v>73</v>
      </c>
      <c r="C77" s="23">
        <v>0</v>
      </c>
      <c r="D77" s="7">
        <f t="shared" si="28"/>
        <v>0.74969999999999981</v>
      </c>
      <c r="E77" s="7">
        <f t="shared" si="22"/>
        <v>0.22000000000000014</v>
      </c>
      <c r="F77" s="7">
        <f t="shared" si="24"/>
        <v>2.6500000000000013E-2</v>
      </c>
      <c r="G77" s="7">
        <f t="shared" si="26"/>
        <v>3.3999999999999981E-3</v>
      </c>
      <c r="H77" s="7">
        <f t="shared" si="26"/>
        <v>4.0000000000000002E-4</v>
      </c>
      <c r="I77" s="7">
        <v>0</v>
      </c>
      <c r="J77" s="9">
        <f t="shared" si="27"/>
        <v>42</v>
      </c>
      <c r="K77" s="1">
        <v>9028</v>
      </c>
      <c r="L77">
        <v>3</v>
      </c>
      <c r="M77" s="7"/>
      <c r="N77" s="5" t="s">
        <v>80</v>
      </c>
      <c r="O77" s="5">
        <v>140</v>
      </c>
      <c r="P77" s="6">
        <f t="shared" si="17"/>
        <v>1.0000000000000001E+140</v>
      </c>
      <c r="Q77" s="6" t="str">
        <f t="shared" si="18"/>
        <v>1E+140</v>
      </c>
    </row>
    <row r="78" spans="1:17" x14ac:dyDescent="0.3">
      <c r="A78">
        <f t="shared" si="19"/>
        <v>1.0000000000000002E+146</v>
      </c>
      <c r="B78">
        <v>74</v>
      </c>
      <c r="C78" s="23">
        <v>0</v>
      </c>
      <c r="D78" s="7">
        <f t="shared" si="28"/>
        <v>0.74399999999999977</v>
      </c>
      <c r="E78" s="7">
        <f t="shared" si="22"/>
        <v>0.22500000000000014</v>
      </c>
      <c r="F78" s="7">
        <f t="shared" si="24"/>
        <v>2.7000000000000014E-2</v>
      </c>
      <c r="G78" s="7">
        <f t="shared" ref="G78:H93" si="29">G77+0.0001</f>
        <v>3.4999999999999979E-3</v>
      </c>
      <c r="H78" s="7">
        <f t="shared" si="29"/>
        <v>5.0000000000000001E-4</v>
      </c>
      <c r="I78" s="7">
        <v>0</v>
      </c>
      <c r="J78" s="9">
        <f t="shared" si="27"/>
        <v>42</v>
      </c>
      <c r="K78" s="1">
        <v>9028</v>
      </c>
      <c r="L78">
        <v>3</v>
      </c>
      <c r="M78" s="7"/>
      <c r="N78" s="5" t="s">
        <v>81</v>
      </c>
      <c r="O78" s="5">
        <v>144</v>
      </c>
      <c r="P78" s="6">
        <f t="shared" ref="P78" si="30">POWER(10,O78)</f>
        <v>1E+144</v>
      </c>
      <c r="Q78" s="6" t="str">
        <f t="shared" ref="Q78" si="31">RIGHT(P78,O78)</f>
        <v>1E+144</v>
      </c>
    </row>
    <row r="79" spans="1:17" x14ac:dyDescent="0.3">
      <c r="A79">
        <f t="shared" si="19"/>
        <v>1.0000000000000002E+147</v>
      </c>
      <c r="B79">
        <v>75</v>
      </c>
      <c r="C79" s="23">
        <v>0</v>
      </c>
      <c r="D79" s="7">
        <f t="shared" si="28"/>
        <v>0.73829999999999985</v>
      </c>
      <c r="E79" s="7">
        <f t="shared" si="22"/>
        <v>0.23000000000000015</v>
      </c>
      <c r="F79" s="7">
        <f t="shared" si="24"/>
        <v>2.7500000000000014E-2</v>
      </c>
      <c r="G79" s="7">
        <f t="shared" si="29"/>
        <v>3.5999999999999977E-3</v>
      </c>
      <c r="H79" s="7">
        <f t="shared" si="29"/>
        <v>6.0000000000000006E-4</v>
      </c>
      <c r="I79" s="7">
        <v>0</v>
      </c>
      <c r="J79" s="9">
        <f t="shared" si="27"/>
        <v>42</v>
      </c>
      <c r="K79" s="1">
        <v>9028</v>
      </c>
      <c r="L79">
        <v>3</v>
      </c>
      <c r="M79" s="7"/>
      <c r="N79" s="5" t="s">
        <v>82</v>
      </c>
      <c r="O79" s="5">
        <v>148</v>
      </c>
      <c r="P79" s="6">
        <f t="shared" ref="P79" si="32">POWER(10,O79)</f>
        <v>1E+148</v>
      </c>
      <c r="Q79" s="6" t="str">
        <f t="shared" ref="Q79" si="33">RIGHT(P79,O79)</f>
        <v>1E+148</v>
      </c>
    </row>
    <row r="80" spans="1:17" x14ac:dyDescent="0.3">
      <c r="A80">
        <f t="shared" si="19"/>
        <v>1.0000000000000002E+148</v>
      </c>
      <c r="B80">
        <v>76</v>
      </c>
      <c r="C80" s="23">
        <v>0</v>
      </c>
      <c r="D80" s="7">
        <f t="shared" si="28"/>
        <v>0.73259999999999992</v>
      </c>
      <c r="E80" s="7">
        <f t="shared" si="22"/>
        <v>0.23500000000000015</v>
      </c>
      <c r="F80" s="7">
        <f t="shared" si="24"/>
        <v>2.8000000000000014E-2</v>
      </c>
      <c r="G80" s="7">
        <f t="shared" si="29"/>
        <v>3.6999999999999976E-3</v>
      </c>
      <c r="H80" s="7">
        <f t="shared" si="29"/>
        <v>7.000000000000001E-4</v>
      </c>
      <c r="I80" s="7">
        <v>0</v>
      </c>
      <c r="J80" s="9">
        <f t="shared" si="27"/>
        <v>42</v>
      </c>
      <c r="K80" s="1">
        <v>9028</v>
      </c>
      <c r="L80">
        <v>3</v>
      </c>
      <c r="M80" s="7"/>
    </row>
    <row r="81" spans="1:13" x14ac:dyDescent="0.3">
      <c r="A81">
        <f t="shared" si="19"/>
        <v>1.0000000000000002E+149</v>
      </c>
      <c r="B81">
        <v>77</v>
      </c>
      <c r="C81" s="23">
        <v>0</v>
      </c>
      <c r="D81" s="7">
        <f t="shared" si="28"/>
        <v>0.72689999999999988</v>
      </c>
      <c r="E81" s="7">
        <f t="shared" si="22"/>
        <v>0.24000000000000016</v>
      </c>
      <c r="F81" s="7">
        <f t="shared" si="24"/>
        <v>2.8500000000000015E-2</v>
      </c>
      <c r="G81" s="7">
        <f t="shared" si="29"/>
        <v>3.7999999999999974E-3</v>
      </c>
      <c r="H81" s="7">
        <f t="shared" si="29"/>
        <v>8.0000000000000015E-4</v>
      </c>
      <c r="I81" s="7">
        <v>0</v>
      </c>
      <c r="J81" s="9">
        <f t="shared" si="27"/>
        <v>42</v>
      </c>
      <c r="K81" s="1">
        <v>9028</v>
      </c>
      <c r="L81">
        <v>3</v>
      </c>
      <c r="M81" s="7"/>
    </row>
    <row r="82" spans="1:13" x14ac:dyDescent="0.3">
      <c r="A82">
        <f t="shared" si="19"/>
        <v>1.0000000000000002E+150</v>
      </c>
      <c r="B82">
        <v>78</v>
      </c>
      <c r="C82" s="23">
        <v>0</v>
      </c>
      <c r="D82" s="7">
        <f t="shared" si="28"/>
        <v>0.72119999999999984</v>
      </c>
      <c r="E82" s="7">
        <f t="shared" si="22"/>
        <v>0.24500000000000016</v>
      </c>
      <c r="F82" s="7">
        <f t="shared" si="24"/>
        <v>2.9000000000000015E-2</v>
      </c>
      <c r="G82" s="7">
        <f t="shared" si="29"/>
        <v>3.8999999999999972E-3</v>
      </c>
      <c r="H82" s="7">
        <f t="shared" si="29"/>
        <v>9.0000000000000019E-4</v>
      </c>
      <c r="I82" s="7">
        <v>0</v>
      </c>
      <c r="J82" s="9">
        <f t="shared" si="27"/>
        <v>42</v>
      </c>
      <c r="K82" s="1">
        <v>9028</v>
      </c>
      <c r="L82">
        <v>3</v>
      </c>
      <c r="M82" s="7"/>
    </row>
    <row r="83" spans="1:13" ht="17.25" thickBot="1" x14ac:dyDescent="0.35">
      <c r="A83">
        <f t="shared" si="19"/>
        <v>1.0000000000000002E+151</v>
      </c>
      <c r="B83" s="14">
        <v>79</v>
      </c>
      <c r="C83" s="23">
        <v>0</v>
      </c>
      <c r="D83" s="7">
        <f t="shared" si="28"/>
        <v>0.7154999999999998</v>
      </c>
      <c r="E83" s="7">
        <f t="shared" si="22"/>
        <v>0.25000000000000017</v>
      </c>
      <c r="F83" s="7">
        <f t="shared" si="24"/>
        <v>2.9500000000000016E-2</v>
      </c>
      <c r="G83" s="7">
        <f t="shared" si="29"/>
        <v>3.9999999999999975E-3</v>
      </c>
      <c r="H83" s="7">
        <f t="shared" si="29"/>
        <v>1.0000000000000002E-3</v>
      </c>
      <c r="I83" s="7">
        <v>0</v>
      </c>
      <c r="J83" s="9">
        <f t="shared" si="27"/>
        <v>42</v>
      </c>
      <c r="K83" s="1">
        <v>9028</v>
      </c>
      <c r="L83">
        <v>3</v>
      </c>
      <c r="M83" s="7"/>
    </row>
    <row r="84" spans="1:13" x14ac:dyDescent="0.3">
      <c r="A84">
        <f t="shared" si="19"/>
        <v>1.0000000000000002E+152</v>
      </c>
      <c r="B84">
        <v>80</v>
      </c>
      <c r="C84" s="23">
        <v>0</v>
      </c>
      <c r="D84" s="7">
        <f t="shared" si="28"/>
        <v>0.70979999999999976</v>
      </c>
      <c r="E84" s="7">
        <f t="shared" si="22"/>
        <v>0.25500000000000017</v>
      </c>
      <c r="F84" s="7">
        <f t="shared" si="24"/>
        <v>3.0000000000000016E-2</v>
      </c>
      <c r="G84" s="7">
        <f t="shared" si="29"/>
        <v>4.0999999999999977E-3</v>
      </c>
      <c r="H84" s="7">
        <f t="shared" si="29"/>
        <v>1.1000000000000003E-3</v>
      </c>
      <c r="I84" s="7">
        <v>0</v>
      </c>
      <c r="J84" s="9">
        <f t="shared" si="27"/>
        <v>47</v>
      </c>
      <c r="K84" s="1">
        <v>9028</v>
      </c>
      <c r="L84">
        <v>3</v>
      </c>
      <c r="M84" s="7"/>
    </row>
    <row r="85" spans="1:13" x14ac:dyDescent="0.3">
      <c r="A85">
        <f t="shared" si="19"/>
        <v>1.0000000000000002E+153</v>
      </c>
      <c r="B85">
        <v>81</v>
      </c>
      <c r="C85" s="23">
        <v>0</v>
      </c>
      <c r="D85" s="7">
        <f t="shared" si="28"/>
        <v>0.70409999999999984</v>
      </c>
      <c r="E85" s="7">
        <f t="shared" si="22"/>
        <v>0.26000000000000018</v>
      </c>
      <c r="F85" s="7">
        <f t="shared" si="24"/>
        <v>3.0500000000000017E-2</v>
      </c>
      <c r="G85" s="7">
        <f t="shared" si="29"/>
        <v>4.199999999999998E-3</v>
      </c>
      <c r="H85" s="7">
        <f t="shared" si="29"/>
        <v>1.2000000000000003E-3</v>
      </c>
      <c r="I85" s="7">
        <v>0</v>
      </c>
      <c r="J85" s="9">
        <f t="shared" si="27"/>
        <v>47</v>
      </c>
      <c r="K85" s="1">
        <v>9028</v>
      </c>
      <c r="L85">
        <v>3</v>
      </c>
      <c r="M85" s="7"/>
    </row>
    <row r="86" spans="1:13" x14ac:dyDescent="0.3">
      <c r="A86">
        <f t="shared" si="19"/>
        <v>1.0000000000000002E+154</v>
      </c>
      <c r="B86">
        <v>82</v>
      </c>
      <c r="C86" s="23">
        <v>0</v>
      </c>
      <c r="D86" s="7">
        <f t="shared" si="28"/>
        <v>0.69839999999999969</v>
      </c>
      <c r="E86" s="7">
        <f t="shared" si="22"/>
        <v>0.26500000000000018</v>
      </c>
      <c r="F86" s="7">
        <f t="shared" si="24"/>
        <v>3.1000000000000017E-2</v>
      </c>
      <c r="G86" s="7">
        <f t="shared" si="29"/>
        <v>4.2999999999999983E-3</v>
      </c>
      <c r="H86" s="7">
        <f t="shared" si="29"/>
        <v>1.3000000000000004E-3</v>
      </c>
      <c r="I86" s="7">
        <v>0</v>
      </c>
      <c r="J86" s="9">
        <f t="shared" si="27"/>
        <v>47</v>
      </c>
      <c r="K86" s="1">
        <v>9028</v>
      </c>
      <c r="L86">
        <v>3</v>
      </c>
      <c r="M86" s="7"/>
    </row>
    <row r="87" spans="1:13" x14ac:dyDescent="0.3">
      <c r="A87">
        <f t="shared" si="19"/>
        <v>1.0000000000000001E+155</v>
      </c>
      <c r="B87">
        <v>83</v>
      </c>
      <c r="C87" s="23">
        <v>0</v>
      </c>
      <c r="D87" s="7">
        <f t="shared" si="28"/>
        <v>0.69269999999999976</v>
      </c>
      <c r="E87" s="7">
        <f t="shared" si="22"/>
        <v>0.27000000000000018</v>
      </c>
      <c r="F87" s="7">
        <f t="shared" si="24"/>
        <v>3.1500000000000014E-2</v>
      </c>
      <c r="G87" s="7">
        <f t="shared" si="29"/>
        <v>4.3999999999999985E-3</v>
      </c>
      <c r="H87" s="7">
        <f t="shared" si="29"/>
        <v>1.4000000000000004E-3</v>
      </c>
      <c r="I87" s="7">
        <v>0</v>
      </c>
      <c r="J87" s="9">
        <f t="shared" si="27"/>
        <v>47</v>
      </c>
      <c r="K87" s="1">
        <v>9028</v>
      </c>
      <c r="L87">
        <v>3</v>
      </c>
      <c r="M87" s="7"/>
    </row>
    <row r="88" spans="1:13" x14ac:dyDescent="0.3">
      <c r="A88">
        <f t="shared" si="19"/>
        <v>1.0000000000000002E+156</v>
      </c>
      <c r="B88">
        <v>84</v>
      </c>
      <c r="C88" s="23">
        <v>0</v>
      </c>
      <c r="D88" s="7">
        <f t="shared" si="28"/>
        <v>0.68699999999999983</v>
      </c>
      <c r="E88" s="7">
        <f t="shared" si="22"/>
        <v>0.27500000000000019</v>
      </c>
      <c r="F88" s="7">
        <f t="shared" si="24"/>
        <v>3.2000000000000015E-2</v>
      </c>
      <c r="G88" s="7">
        <f t="shared" si="29"/>
        <v>4.4999999999999988E-3</v>
      </c>
      <c r="H88" s="7">
        <f t="shared" si="29"/>
        <v>1.5000000000000005E-3</v>
      </c>
      <c r="I88" s="7">
        <v>1E-4</v>
      </c>
      <c r="J88" s="9">
        <f t="shared" si="27"/>
        <v>47</v>
      </c>
      <c r="K88" s="1">
        <v>9028</v>
      </c>
      <c r="L88">
        <v>3</v>
      </c>
      <c r="M88" s="7"/>
    </row>
    <row r="89" spans="1:13" x14ac:dyDescent="0.3">
      <c r="A89">
        <f t="shared" si="19"/>
        <v>1.0000000000000001E+157</v>
      </c>
      <c r="B89">
        <v>85</v>
      </c>
      <c r="C89" s="23">
        <v>0</v>
      </c>
      <c r="D89" s="7">
        <f t="shared" si="28"/>
        <v>0.68129999999999979</v>
      </c>
      <c r="E89" s="7">
        <f t="shared" si="22"/>
        <v>0.28000000000000019</v>
      </c>
      <c r="F89" s="7">
        <f t="shared" si="24"/>
        <v>3.2500000000000015E-2</v>
      </c>
      <c r="G89" s="7">
        <f t="shared" si="29"/>
        <v>4.5999999999999991E-3</v>
      </c>
      <c r="H89" s="7">
        <f t="shared" si="29"/>
        <v>1.6000000000000005E-3</v>
      </c>
      <c r="I89" s="7">
        <v>2.0000000000000001E-4</v>
      </c>
      <c r="J89" s="9">
        <f t="shared" si="27"/>
        <v>47</v>
      </c>
      <c r="K89" s="1">
        <v>9028</v>
      </c>
      <c r="L89">
        <v>3</v>
      </c>
      <c r="M89" s="7"/>
    </row>
    <row r="90" spans="1:13" x14ac:dyDescent="0.3">
      <c r="A90">
        <f t="shared" si="19"/>
        <v>1.0000000000000001E+158</v>
      </c>
      <c r="B90">
        <v>86</v>
      </c>
      <c r="C90" s="23">
        <v>0</v>
      </c>
      <c r="D90" s="7">
        <f t="shared" si="28"/>
        <v>0.67559999999999976</v>
      </c>
      <c r="E90" s="7">
        <f t="shared" si="22"/>
        <v>0.2850000000000002</v>
      </c>
      <c r="F90" s="7">
        <f t="shared" si="24"/>
        <v>3.3000000000000015E-2</v>
      </c>
      <c r="G90" s="7">
        <f t="shared" si="29"/>
        <v>4.6999999999999993E-3</v>
      </c>
      <c r="H90" s="7">
        <f t="shared" si="29"/>
        <v>1.7000000000000006E-3</v>
      </c>
      <c r="I90" s="7">
        <v>2.9999999999999997E-4</v>
      </c>
      <c r="J90" s="9">
        <f t="shared" si="27"/>
        <v>47</v>
      </c>
      <c r="K90" s="1">
        <v>9028</v>
      </c>
      <c r="L90">
        <v>3</v>
      </c>
      <c r="M90" s="7"/>
    </row>
    <row r="91" spans="1:13" x14ac:dyDescent="0.3">
      <c r="A91">
        <f t="shared" si="19"/>
        <v>1.0000000000000001E+159</v>
      </c>
      <c r="B91">
        <v>87</v>
      </c>
      <c r="C91" s="23">
        <v>0</v>
      </c>
      <c r="D91" s="7">
        <f t="shared" si="28"/>
        <v>0.66989999999999972</v>
      </c>
      <c r="E91" s="7">
        <f t="shared" si="22"/>
        <v>0.2900000000000002</v>
      </c>
      <c r="F91" s="7">
        <f t="shared" si="24"/>
        <v>3.3500000000000016E-2</v>
      </c>
      <c r="G91" s="7">
        <f t="shared" si="29"/>
        <v>4.7999999999999996E-3</v>
      </c>
      <c r="H91" s="7">
        <f t="shared" si="29"/>
        <v>1.8000000000000006E-3</v>
      </c>
      <c r="I91" s="7">
        <v>4.0000000000000002E-4</v>
      </c>
      <c r="J91" s="9">
        <f t="shared" si="27"/>
        <v>47</v>
      </c>
      <c r="K91" s="1">
        <v>9028</v>
      </c>
      <c r="L91">
        <v>3</v>
      </c>
      <c r="M91" s="7"/>
    </row>
    <row r="92" spans="1:13" x14ac:dyDescent="0.3">
      <c r="A92">
        <f t="shared" si="19"/>
        <v>1.0000000000000002E+160</v>
      </c>
      <c r="B92">
        <v>88</v>
      </c>
      <c r="C92" s="23">
        <v>0</v>
      </c>
      <c r="D92" s="7">
        <f t="shared" si="28"/>
        <v>0.66419999999999968</v>
      </c>
      <c r="E92" s="7">
        <f t="shared" si="22"/>
        <v>0.29500000000000021</v>
      </c>
      <c r="F92" s="7">
        <f t="shared" si="24"/>
        <v>3.4000000000000016E-2</v>
      </c>
      <c r="G92" s="7">
        <f t="shared" si="29"/>
        <v>4.8999999999999998E-3</v>
      </c>
      <c r="H92" s="7">
        <f t="shared" si="29"/>
        <v>1.9000000000000006E-3</v>
      </c>
      <c r="I92" s="7">
        <v>5.0000000000000001E-4</v>
      </c>
      <c r="J92" s="9">
        <f>J84+6</f>
        <v>53</v>
      </c>
      <c r="K92" s="1">
        <v>9028</v>
      </c>
      <c r="L92">
        <v>3</v>
      </c>
      <c r="M92" s="7"/>
    </row>
    <row r="93" spans="1:13" ht="17.25" thickBot="1" x14ac:dyDescent="0.35">
      <c r="A93">
        <f t="shared" si="19"/>
        <v>1.0000000000000002E+161</v>
      </c>
      <c r="B93" s="14">
        <v>89</v>
      </c>
      <c r="C93" s="23">
        <v>0</v>
      </c>
      <c r="D93" s="7">
        <f t="shared" si="28"/>
        <v>0.65849999999999975</v>
      </c>
      <c r="E93" s="7">
        <f t="shared" si="22"/>
        <v>0.30000000000000021</v>
      </c>
      <c r="F93" s="7">
        <f t="shared" si="24"/>
        <v>3.4500000000000017E-2</v>
      </c>
      <c r="G93" s="7">
        <f t="shared" si="29"/>
        <v>5.0000000000000001E-3</v>
      </c>
      <c r="H93" s="7">
        <f t="shared" si="29"/>
        <v>2.0000000000000005E-3</v>
      </c>
      <c r="I93" s="7">
        <v>5.9999999999999995E-4</v>
      </c>
      <c r="J93" s="9">
        <f t="shared" ref="J93:J156" si="34">J85+6</f>
        <v>53</v>
      </c>
      <c r="K93" s="1">
        <v>9028</v>
      </c>
      <c r="L93">
        <v>3</v>
      </c>
      <c r="M93" s="7"/>
    </row>
    <row r="94" spans="1:13" x14ac:dyDescent="0.3">
      <c r="A94">
        <f t="shared" si="19"/>
        <v>1.0000000000000001E+162</v>
      </c>
      <c r="B94">
        <v>90</v>
      </c>
      <c r="C94" s="23">
        <v>0</v>
      </c>
      <c r="D94" s="7">
        <f t="shared" si="28"/>
        <v>0.65279999999999982</v>
      </c>
      <c r="E94" s="7">
        <f t="shared" si="22"/>
        <v>0.30500000000000022</v>
      </c>
      <c r="F94" s="7">
        <f t="shared" si="24"/>
        <v>3.5000000000000017E-2</v>
      </c>
      <c r="G94" s="7">
        <f t="shared" ref="G94:H103" si="35">G93+0.0001</f>
        <v>5.1000000000000004E-3</v>
      </c>
      <c r="H94" s="7">
        <f t="shared" si="35"/>
        <v>2.1000000000000003E-3</v>
      </c>
      <c r="I94" s="7">
        <v>6.9999999999999999E-4</v>
      </c>
      <c r="J94" s="9">
        <f t="shared" si="34"/>
        <v>53</v>
      </c>
      <c r="K94" s="1">
        <v>9028</v>
      </c>
      <c r="L94">
        <v>3</v>
      </c>
      <c r="M94" s="7"/>
    </row>
    <row r="95" spans="1:13" x14ac:dyDescent="0.3">
      <c r="A95">
        <f t="shared" si="19"/>
        <v>1.0000000000000001E+163</v>
      </c>
      <c r="B95">
        <v>91</v>
      </c>
      <c r="C95" s="23">
        <v>0</v>
      </c>
      <c r="D95" s="7">
        <f t="shared" si="28"/>
        <v>0.64709999999999979</v>
      </c>
      <c r="E95" s="7">
        <f t="shared" si="22"/>
        <v>0.31000000000000022</v>
      </c>
      <c r="F95" s="7">
        <f t="shared" si="24"/>
        <v>3.5500000000000018E-2</v>
      </c>
      <c r="G95" s="7">
        <f t="shared" si="35"/>
        <v>5.2000000000000006E-3</v>
      </c>
      <c r="H95" s="7">
        <f t="shared" si="35"/>
        <v>2.2000000000000001E-3</v>
      </c>
      <c r="I95" s="7">
        <v>8.0000000000000004E-4</v>
      </c>
      <c r="J95" s="9">
        <f t="shared" si="34"/>
        <v>53</v>
      </c>
      <c r="K95" s="1">
        <v>9028</v>
      </c>
      <c r="L95">
        <v>3</v>
      </c>
      <c r="M95" s="7"/>
    </row>
    <row r="96" spans="1:13" x14ac:dyDescent="0.3">
      <c r="A96">
        <f t="shared" si="19"/>
        <v>1.0000000000000001E+164</v>
      </c>
      <c r="B96">
        <v>92</v>
      </c>
      <c r="C96" s="23">
        <v>0</v>
      </c>
      <c r="D96" s="7">
        <f t="shared" si="28"/>
        <v>0.64139999999999975</v>
      </c>
      <c r="E96" s="7">
        <f t="shared" si="22"/>
        <v>0.31500000000000022</v>
      </c>
      <c r="F96" s="7">
        <f t="shared" si="24"/>
        <v>3.6000000000000018E-2</v>
      </c>
      <c r="G96" s="7">
        <f t="shared" si="35"/>
        <v>5.3000000000000009E-3</v>
      </c>
      <c r="H96" s="7">
        <f t="shared" si="35"/>
        <v>2.3E-3</v>
      </c>
      <c r="I96" s="7">
        <v>8.9999999999999998E-4</v>
      </c>
      <c r="J96" s="9">
        <f t="shared" si="34"/>
        <v>53</v>
      </c>
      <c r="K96" s="1">
        <v>9028</v>
      </c>
      <c r="L96">
        <v>3</v>
      </c>
      <c r="M96" s="7"/>
    </row>
    <row r="97" spans="1:13" x14ac:dyDescent="0.3">
      <c r="A97">
        <f t="shared" si="19"/>
        <v>1.0000000000000001E+165</v>
      </c>
      <c r="B97">
        <v>93</v>
      </c>
      <c r="C97" s="23">
        <v>0</v>
      </c>
      <c r="D97" s="7">
        <f t="shared" si="28"/>
        <v>0.63569999999999971</v>
      </c>
      <c r="E97" s="7">
        <f t="shared" si="22"/>
        <v>0.32000000000000023</v>
      </c>
      <c r="F97" s="7">
        <f t="shared" si="24"/>
        <v>3.6500000000000019E-2</v>
      </c>
      <c r="G97" s="7">
        <f t="shared" si="35"/>
        <v>5.4000000000000012E-3</v>
      </c>
      <c r="H97" s="7">
        <f t="shared" si="35"/>
        <v>2.3999999999999998E-3</v>
      </c>
      <c r="I97" s="7">
        <v>1E-3</v>
      </c>
      <c r="J97" s="9">
        <f t="shared" si="34"/>
        <v>53</v>
      </c>
      <c r="K97" s="1">
        <v>9028</v>
      </c>
      <c r="L97">
        <v>3</v>
      </c>
      <c r="M97" s="7"/>
    </row>
    <row r="98" spans="1:13" x14ac:dyDescent="0.3">
      <c r="A98">
        <f t="shared" si="19"/>
        <v>1.0000000000000001E+166</v>
      </c>
      <c r="B98">
        <v>94</v>
      </c>
      <c r="C98" s="23">
        <v>0</v>
      </c>
      <c r="D98" s="7">
        <f t="shared" si="28"/>
        <v>0.62999999999999967</v>
      </c>
      <c r="E98" s="7">
        <f t="shared" si="22"/>
        <v>0.32500000000000023</v>
      </c>
      <c r="F98" s="7">
        <f t="shared" si="24"/>
        <v>3.7000000000000019E-2</v>
      </c>
      <c r="G98" s="7">
        <f t="shared" si="35"/>
        <v>5.5000000000000014E-3</v>
      </c>
      <c r="H98" s="7">
        <f t="shared" si="35"/>
        <v>2.4999999999999996E-3</v>
      </c>
      <c r="I98" s="7">
        <v>1.1000000000000001E-3</v>
      </c>
      <c r="J98" s="9">
        <f t="shared" si="34"/>
        <v>53</v>
      </c>
      <c r="K98" s="1">
        <v>9028</v>
      </c>
      <c r="L98">
        <v>3</v>
      </c>
      <c r="M98" s="7"/>
    </row>
    <row r="99" spans="1:13" x14ac:dyDescent="0.3">
      <c r="A99">
        <f t="shared" si="19"/>
        <v>1E+167</v>
      </c>
      <c r="B99">
        <v>95</v>
      </c>
      <c r="C99" s="23">
        <v>0</v>
      </c>
      <c r="D99" s="7">
        <f t="shared" si="28"/>
        <v>0.62429999999999974</v>
      </c>
      <c r="E99" s="7">
        <f t="shared" si="22"/>
        <v>0.33000000000000024</v>
      </c>
      <c r="F99" s="7">
        <f t="shared" si="24"/>
        <v>3.7500000000000019E-2</v>
      </c>
      <c r="G99" s="7">
        <f t="shared" si="35"/>
        <v>5.6000000000000017E-3</v>
      </c>
      <c r="H99" s="7">
        <f t="shared" si="35"/>
        <v>2.5999999999999994E-3</v>
      </c>
      <c r="I99" s="7">
        <v>1.1999999999999999E-3</v>
      </c>
      <c r="J99" s="9">
        <f t="shared" si="34"/>
        <v>53</v>
      </c>
      <c r="K99" s="1">
        <v>9028</v>
      </c>
      <c r="L99">
        <v>3</v>
      </c>
      <c r="M99" s="7"/>
    </row>
    <row r="100" spans="1:13" x14ac:dyDescent="0.3">
      <c r="A100">
        <f t="shared" si="19"/>
        <v>9.9999999999999993E+167</v>
      </c>
      <c r="B100">
        <v>96</v>
      </c>
      <c r="C100" s="23">
        <v>0</v>
      </c>
      <c r="D100" s="7">
        <f t="shared" si="28"/>
        <v>0.61859999999999982</v>
      </c>
      <c r="E100" s="7">
        <f t="shared" si="22"/>
        <v>0.33500000000000024</v>
      </c>
      <c r="F100" s="7">
        <f t="shared" si="24"/>
        <v>3.800000000000002E-2</v>
      </c>
      <c r="G100" s="7">
        <f t="shared" si="35"/>
        <v>5.7000000000000019E-3</v>
      </c>
      <c r="H100" s="7">
        <f t="shared" si="35"/>
        <v>2.6999999999999993E-3</v>
      </c>
      <c r="I100" s="7">
        <v>1.2999999999999999E-3</v>
      </c>
      <c r="J100" s="9">
        <f t="shared" si="34"/>
        <v>59</v>
      </c>
      <c r="K100" s="1">
        <v>9028</v>
      </c>
      <c r="L100">
        <f>L68+1</f>
        <v>4</v>
      </c>
      <c r="M100" s="7"/>
    </row>
    <row r="101" spans="1:13" x14ac:dyDescent="0.3">
      <c r="A101">
        <f t="shared" si="19"/>
        <v>9.9999999999999993E+168</v>
      </c>
      <c r="B101">
        <v>97</v>
      </c>
      <c r="C101" s="23">
        <v>0</v>
      </c>
      <c r="D101" s="7">
        <f t="shared" si="28"/>
        <v>0.61289999999999967</v>
      </c>
      <c r="E101" s="7">
        <f t="shared" si="22"/>
        <v>0.34000000000000025</v>
      </c>
      <c r="F101" s="7">
        <f t="shared" si="24"/>
        <v>3.850000000000002E-2</v>
      </c>
      <c r="G101" s="7">
        <f t="shared" si="35"/>
        <v>5.8000000000000022E-3</v>
      </c>
      <c r="H101" s="7">
        <f t="shared" si="35"/>
        <v>2.7999999999999991E-3</v>
      </c>
      <c r="I101" s="7">
        <v>1.4E-3</v>
      </c>
      <c r="J101" s="9">
        <f t="shared" si="34"/>
        <v>59</v>
      </c>
      <c r="K101" s="1">
        <v>9028</v>
      </c>
      <c r="L101">
        <f t="shared" ref="L101:L166" si="36">L69+1</f>
        <v>4</v>
      </c>
      <c r="M101" s="7"/>
    </row>
    <row r="102" spans="1:13" x14ac:dyDescent="0.3">
      <c r="A102">
        <f t="shared" si="19"/>
        <v>9.999999999999999E+169</v>
      </c>
      <c r="B102">
        <v>98</v>
      </c>
      <c r="C102" s="23">
        <v>0</v>
      </c>
      <c r="D102" s="7">
        <f t="shared" si="28"/>
        <v>0.60719999999999974</v>
      </c>
      <c r="E102" s="7">
        <f t="shared" si="22"/>
        <v>0.34500000000000025</v>
      </c>
      <c r="F102" s="7">
        <f t="shared" si="24"/>
        <v>3.9000000000000021E-2</v>
      </c>
      <c r="G102" s="7">
        <f t="shared" si="35"/>
        <v>5.9000000000000025E-3</v>
      </c>
      <c r="H102" s="7">
        <f t="shared" si="35"/>
        <v>2.8999999999999989E-3</v>
      </c>
      <c r="I102" s="7">
        <v>1.5E-3</v>
      </c>
      <c r="J102" s="9">
        <f t="shared" si="34"/>
        <v>59</v>
      </c>
      <c r="K102" s="1">
        <v>9028</v>
      </c>
      <c r="L102">
        <f t="shared" si="36"/>
        <v>4</v>
      </c>
      <c r="M102" s="7"/>
    </row>
    <row r="103" spans="1:13" ht="17.25" thickBot="1" x14ac:dyDescent="0.35">
      <c r="A103">
        <f t="shared" si="19"/>
        <v>9.9999999999999995E+170</v>
      </c>
      <c r="B103" s="14">
        <v>99</v>
      </c>
      <c r="C103" s="23">
        <v>0</v>
      </c>
      <c r="D103" s="7">
        <f t="shared" si="28"/>
        <v>0.6014999999999997</v>
      </c>
      <c r="E103" s="7">
        <f t="shared" si="22"/>
        <v>0.35000000000000026</v>
      </c>
      <c r="F103" s="7">
        <f t="shared" si="24"/>
        <v>3.9500000000000021E-2</v>
      </c>
      <c r="G103" s="7">
        <f t="shared" si="35"/>
        <v>6.0000000000000027E-3</v>
      </c>
      <c r="H103" s="7">
        <f t="shared" si="35"/>
        <v>2.9999999999999988E-3</v>
      </c>
      <c r="I103" s="7">
        <v>1.6000000000000001E-3</v>
      </c>
      <c r="J103" s="9">
        <f t="shared" si="34"/>
        <v>59</v>
      </c>
      <c r="K103" s="1">
        <v>9028</v>
      </c>
      <c r="L103">
        <f t="shared" si="36"/>
        <v>4</v>
      </c>
      <c r="M103" s="7"/>
    </row>
    <row r="104" spans="1:13" x14ac:dyDescent="0.3">
      <c r="A104">
        <f t="shared" si="19"/>
        <v>9.9999999999999991E+171</v>
      </c>
      <c r="B104">
        <v>100</v>
      </c>
      <c r="C104" s="23">
        <v>0</v>
      </c>
      <c r="D104" s="7">
        <f t="shared" ref="D104:D123" si="37">100%-(E104+F104+G104+H104)</f>
        <v>0.59579999999999966</v>
      </c>
      <c r="E104" s="7">
        <f t="shared" si="22"/>
        <v>0.35500000000000026</v>
      </c>
      <c r="F104" s="7">
        <f t="shared" si="24"/>
        <v>4.0000000000000022E-2</v>
      </c>
      <c r="G104" s="7">
        <f t="shared" ref="G104:H104" si="38">G103+0.0001</f>
        <v>6.100000000000003E-3</v>
      </c>
      <c r="H104" s="7">
        <f t="shared" si="38"/>
        <v>3.0999999999999986E-3</v>
      </c>
      <c r="I104" s="7">
        <v>1.6999999999999999E-3</v>
      </c>
      <c r="J104" s="9">
        <f t="shared" si="34"/>
        <v>59</v>
      </c>
      <c r="K104" s="1">
        <v>9028</v>
      </c>
      <c r="L104">
        <f t="shared" si="36"/>
        <v>4</v>
      </c>
    </row>
    <row r="105" spans="1:13" x14ac:dyDescent="0.3">
      <c r="A105">
        <f t="shared" si="19"/>
        <v>9.9999999999999988E+172</v>
      </c>
      <c r="B105">
        <v>101</v>
      </c>
      <c r="C105" s="23">
        <v>0</v>
      </c>
      <c r="D105" s="7">
        <f t="shared" si="37"/>
        <v>0.59009999999999974</v>
      </c>
      <c r="E105" s="7">
        <f t="shared" si="22"/>
        <v>0.36000000000000026</v>
      </c>
      <c r="F105" s="7">
        <f t="shared" si="24"/>
        <v>4.0500000000000022E-2</v>
      </c>
      <c r="G105" s="7">
        <f t="shared" ref="G105:H105" si="39">G104+0.0001</f>
        <v>6.2000000000000033E-3</v>
      </c>
      <c r="H105" s="7">
        <f t="shared" si="39"/>
        <v>3.1999999999999984E-3</v>
      </c>
      <c r="I105" s="7">
        <v>1.8E-3</v>
      </c>
      <c r="J105" s="9">
        <f t="shared" si="34"/>
        <v>59</v>
      </c>
      <c r="K105" s="1">
        <v>9028</v>
      </c>
      <c r="L105">
        <f t="shared" si="36"/>
        <v>4</v>
      </c>
    </row>
    <row r="106" spans="1:13" x14ac:dyDescent="0.3">
      <c r="A106">
        <f t="shared" si="19"/>
        <v>9.9999999999999985E+173</v>
      </c>
      <c r="B106">
        <v>102</v>
      </c>
      <c r="C106" s="23">
        <v>0</v>
      </c>
      <c r="D106" s="7">
        <f t="shared" si="37"/>
        <v>0.58439999999999959</v>
      </c>
      <c r="E106" s="7">
        <f t="shared" si="22"/>
        <v>0.36500000000000027</v>
      </c>
      <c r="F106" s="7">
        <f t="shared" si="24"/>
        <v>4.1000000000000023E-2</v>
      </c>
      <c r="G106" s="7">
        <f t="shared" ref="G106:H106" si="40">G105+0.0001</f>
        <v>6.3000000000000035E-3</v>
      </c>
      <c r="H106" s="7">
        <f t="shared" si="40"/>
        <v>3.2999999999999982E-3</v>
      </c>
      <c r="I106" s="7">
        <v>1.9E-3</v>
      </c>
      <c r="J106" s="9">
        <f t="shared" si="34"/>
        <v>59</v>
      </c>
      <c r="K106" s="1">
        <v>9028</v>
      </c>
      <c r="L106">
        <f t="shared" si="36"/>
        <v>4</v>
      </c>
    </row>
    <row r="107" spans="1:13" x14ac:dyDescent="0.3">
      <c r="A107">
        <f t="shared" si="19"/>
        <v>9.9999999999999994E+174</v>
      </c>
      <c r="B107">
        <v>103</v>
      </c>
      <c r="C107" s="23">
        <v>0</v>
      </c>
      <c r="D107" s="7">
        <f t="shared" si="37"/>
        <v>0.57869999999999966</v>
      </c>
      <c r="E107" s="7">
        <f t="shared" si="22"/>
        <v>0.37000000000000027</v>
      </c>
      <c r="F107" s="7">
        <f t="shared" si="24"/>
        <v>4.1500000000000023E-2</v>
      </c>
      <c r="G107" s="7">
        <f t="shared" ref="G107:H107" si="41">G106+0.0001</f>
        <v>6.4000000000000038E-3</v>
      </c>
      <c r="H107" s="7">
        <f t="shared" si="41"/>
        <v>3.3999999999999981E-3</v>
      </c>
      <c r="I107" s="7">
        <v>2E-3</v>
      </c>
      <c r="J107" s="9">
        <f t="shared" si="34"/>
        <v>59</v>
      </c>
      <c r="K107" s="1">
        <v>9028</v>
      </c>
      <c r="L107">
        <f t="shared" si="36"/>
        <v>4</v>
      </c>
    </row>
    <row r="108" spans="1:13" x14ac:dyDescent="0.3">
      <c r="A108">
        <f t="shared" si="19"/>
        <v>1E+176</v>
      </c>
      <c r="B108">
        <v>104</v>
      </c>
      <c r="C108" s="23">
        <v>0</v>
      </c>
      <c r="D108" s="7">
        <f t="shared" si="37"/>
        <v>0.57299999999999973</v>
      </c>
      <c r="E108" s="7">
        <f t="shared" si="22"/>
        <v>0.37500000000000028</v>
      </c>
      <c r="F108" s="7">
        <f t="shared" si="24"/>
        <v>4.2000000000000023E-2</v>
      </c>
      <c r="G108" s="7">
        <f t="shared" ref="G108:H108" si="42">G107+0.0001</f>
        <v>6.500000000000004E-3</v>
      </c>
      <c r="H108" s="7">
        <f t="shared" si="42"/>
        <v>3.4999999999999979E-3</v>
      </c>
      <c r="I108" s="7">
        <v>2.0999999999999999E-3</v>
      </c>
      <c r="J108" s="9">
        <f t="shared" si="34"/>
        <v>65</v>
      </c>
      <c r="K108" s="1">
        <v>9028</v>
      </c>
      <c r="L108">
        <f t="shared" si="36"/>
        <v>4</v>
      </c>
    </row>
    <row r="109" spans="1:13" x14ac:dyDescent="0.3">
      <c r="A109">
        <f t="shared" ref="A109:A172" si="43">A108*10</f>
        <v>1E+177</v>
      </c>
      <c r="B109">
        <v>105</v>
      </c>
      <c r="C109" s="23">
        <v>0</v>
      </c>
      <c r="D109" s="7">
        <f t="shared" si="37"/>
        <v>0.56729999999999969</v>
      </c>
      <c r="E109" s="7">
        <f t="shared" ref="E109:E172" si="44">E108+0.005</f>
        <v>0.38000000000000028</v>
      </c>
      <c r="F109" s="7">
        <f t="shared" si="24"/>
        <v>4.2500000000000024E-2</v>
      </c>
      <c r="G109" s="7">
        <f t="shared" ref="G109:H109" si="45">G108+0.0001</f>
        <v>6.6000000000000043E-3</v>
      </c>
      <c r="H109" s="7">
        <f t="shared" si="45"/>
        <v>3.5999999999999977E-3</v>
      </c>
      <c r="I109" s="7">
        <v>2.2000000000000001E-3</v>
      </c>
      <c r="J109" s="9">
        <f t="shared" si="34"/>
        <v>65</v>
      </c>
      <c r="K109" s="1">
        <v>9028</v>
      </c>
      <c r="L109">
        <f t="shared" si="36"/>
        <v>4</v>
      </c>
    </row>
    <row r="110" spans="1:13" x14ac:dyDescent="0.3">
      <c r="A110">
        <f t="shared" si="43"/>
        <v>1.0000000000000001E+178</v>
      </c>
      <c r="B110">
        <v>106</v>
      </c>
      <c r="C110" s="23">
        <v>0</v>
      </c>
      <c r="D110" s="7">
        <f t="shared" si="37"/>
        <v>0.56159999999999966</v>
      </c>
      <c r="E110" s="7">
        <f t="shared" si="44"/>
        <v>0.38500000000000029</v>
      </c>
      <c r="F110" s="7">
        <f t="shared" ref="F110:F173" si="46">F109+0.0005</f>
        <v>4.3000000000000024E-2</v>
      </c>
      <c r="G110" s="7">
        <f t="shared" ref="G110:H110" si="47">G109+0.0001</f>
        <v>6.7000000000000046E-3</v>
      </c>
      <c r="H110" s="7">
        <f t="shared" si="47"/>
        <v>3.6999999999999976E-3</v>
      </c>
      <c r="I110" s="7">
        <v>2.3E-3</v>
      </c>
      <c r="J110" s="9">
        <f t="shared" si="34"/>
        <v>65</v>
      </c>
      <c r="K110" s="1">
        <v>9028</v>
      </c>
      <c r="L110">
        <f t="shared" si="36"/>
        <v>4</v>
      </c>
    </row>
    <row r="111" spans="1:13" x14ac:dyDescent="0.3">
      <c r="A111">
        <f t="shared" si="43"/>
        <v>1.0000000000000001E+179</v>
      </c>
      <c r="B111">
        <v>107</v>
      </c>
      <c r="C111" s="23">
        <v>0</v>
      </c>
      <c r="D111" s="7">
        <f t="shared" si="37"/>
        <v>0.55589999999999962</v>
      </c>
      <c r="E111" s="7">
        <f t="shared" si="44"/>
        <v>0.39000000000000029</v>
      </c>
      <c r="F111" s="7">
        <f t="shared" si="46"/>
        <v>4.3500000000000025E-2</v>
      </c>
      <c r="G111" s="7">
        <f t="shared" ref="G111:H111" si="48">G110+0.0001</f>
        <v>6.8000000000000048E-3</v>
      </c>
      <c r="H111" s="7">
        <f t="shared" si="48"/>
        <v>3.7999999999999974E-3</v>
      </c>
      <c r="I111" s="7">
        <v>2.3999999999999998E-3</v>
      </c>
      <c r="J111" s="9">
        <f t="shared" si="34"/>
        <v>65</v>
      </c>
      <c r="K111" s="1">
        <v>9028</v>
      </c>
      <c r="L111">
        <f t="shared" si="36"/>
        <v>4</v>
      </c>
    </row>
    <row r="112" spans="1:13" x14ac:dyDescent="0.3">
      <c r="A112">
        <f t="shared" si="43"/>
        <v>1.0000000000000001E+180</v>
      </c>
      <c r="B112">
        <v>108</v>
      </c>
      <c r="C112" s="23">
        <v>0</v>
      </c>
      <c r="D112" s="7">
        <f t="shared" si="37"/>
        <v>0.55019999999999958</v>
      </c>
      <c r="E112" s="7">
        <f t="shared" si="44"/>
        <v>0.3950000000000003</v>
      </c>
      <c r="F112" s="7">
        <f t="shared" si="46"/>
        <v>4.4000000000000025E-2</v>
      </c>
      <c r="G112" s="7">
        <f t="shared" ref="G112:H112" si="49">G111+0.0001</f>
        <v>6.9000000000000051E-3</v>
      </c>
      <c r="H112" s="7">
        <f t="shared" si="49"/>
        <v>3.8999999999999972E-3</v>
      </c>
      <c r="I112" s="7">
        <v>2.5000000000000001E-3</v>
      </c>
      <c r="J112" s="9">
        <f t="shared" si="34"/>
        <v>65</v>
      </c>
      <c r="K112" s="1">
        <v>9028</v>
      </c>
      <c r="L112">
        <f t="shared" si="36"/>
        <v>4</v>
      </c>
    </row>
    <row r="113" spans="1:12" ht="17.25" thickBot="1" x14ac:dyDescent="0.35">
      <c r="A113">
        <f t="shared" si="43"/>
        <v>1.0000000000000001E+181</v>
      </c>
      <c r="B113" s="14">
        <v>109</v>
      </c>
      <c r="C113" s="23">
        <v>0</v>
      </c>
      <c r="D113" s="7">
        <f t="shared" si="37"/>
        <v>0.54449999999999965</v>
      </c>
      <c r="E113" s="7">
        <f t="shared" si="44"/>
        <v>0.4000000000000003</v>
      </c>
      <c r="F113" s="7">
        <f t="shared" si="46"/>
        <v>4.4500000000000026E-2</v>
      </c>
      <c r="G113" s="7">
        <f t="shared" ref="G113:H113" si="50">G112+0.0001</f>
        <v>7.0000000000000053E-3</v>
      </c>
      <c r="H113" s="7">
        <f t="shared" si="50"/>
        <v>3.9999999999999975E-3</v>
      </c>
      <c r="I113" s="7">
        <v>2.5999999999999999E-3</v>
      </c>
      <c r="J113" s="9">
        <f t="shared" si="34"/>
        <v>65</v>
      </c>
      <c r="K113" s="1">
        <v>9028</v>
      </c>
      <c r="L113">
        <f t="shared" si="36"/>
        <v>4</v>
      </c>
    </row>
    <row r="114" spans="1:12" x14ac:dyDescent="0.3">
      <c r="A114">
        <f t="shared" si="43"/>
        <v>1.0000000000000001E+182</v>
      </c>
      <c r="B114">
        <v>110</v>
      </c>
      <c r="C114" s="23">
        <v>0</v>
      </c>
      <c r="D114" s="7">
        <f t="shared" si="37"/>
        <v>0.53879999999999972</v>
      </c>
      <c r="E114" s="7">
        <f t="shared" si="44"/>
        <v>0.4050000000000003</v>
      </c>
      <c r="F114" s="7">
        <f t="shared" si="46"/>
        <v>4.5000000000000026E-2</v>
      </c>
      <c r="G114" s="7">
        <f t="shared" ref="G114:H114" si="51">G113+0.0001</f>
        <v>7.1000000000000056E-3</v>
      </c>
      <c r="H114" s="7">
        <f t="shared" si="51"/>
        <v>4.0999999999999977E-3</v>
      </c>
      <c r="I114" s="7">
        <v>2.7000000000000001E-3</v>
      </c>
      <c r="J114" s="9">
        <f t="shared" si="34"/>
        <v>65</v>
      </c>
      <c r="K114" s="1">
        <v>9028</v>
      </c>
      <c r="L114">
        <f t="shared" si="36"/>
        <v>4</v>
      </c>
    </row>
    <row r="115" spans="1:12" x14ac:dyDescent="0.3">
      <c r="A115">
        <f t="shared" si="43"/>
        <v>1.0000000000000001E+183</v>
      </c>
      <c r="B115">
        <v>111</v>
      </c>
      <c r="C115" s="23">
        <v>0</v>
      </c>
      <c r="D115" s="7">
        <f t="shared" si="37"/>
        <v>0.53309999999999969</v>
      </c>
      <c r="E115" s="7">
        <f t="shared" si="44"/>
        <v>0.41000000000000031</v>
      </c>
      <c r="F115" s="7">
        <f t="shared" si="46"/>
        <v>4.5500000000000027E-2</v>
      </c>
      <c r="G115" s="7">
        <f t="shared" ref="G115:H115" si="52">G114+0.0001</f>
        <v>7.2000000000000059E-3</v>
      </c>
      <c r="H115" s="7">
        <f t="shared" si="52"/>
        <v>4.199999999999998E-3</v>
      </c>
      <c r="I115" s="7">
        <v>2.8E-3</v>
      </c>
      <c r="J115" s="9">
        <f t="shared" si="34"/>
        <v>65</v>
      </c>
      <c r="K115" s="1">
        <v>9028</v>
      </c>
      <c r="L115">
        <f t="shared" si="36"/>
        <v>4</v>
      </c>
    </row>
    <row r="116" spans="1:12" x14ac:dyDescent="0.3">
      <c r="A116">
        <f t="shared" si="43"/>
        <v>1E+184</v>
      </c>
      <c r="B116">
        <v>112</v>
      </c>
      <c r="C116" s="23">
        <v>0</v>
      </c>
      <c r="D116" s="7">
        <f t="shared" si="37"/>
        <v>0.52739999999999965</v>
      </c>
      <c r="E116" s="7">
        <f t="shared" si="44"/>
        <v>0.41500000000000031</v>
      </c>
      <c r="F116" s="7">
        <f t="shared" si="46"/>
        <v>4.6000000000000027E-2</v>
      </c>
      <c r="G116" s="7">
        <f t="shared" ref="G116:H116" si="53">G115+0.0001</f>
        <v>7.3000000000000061E-3</v>
      </c>
      <c r="H116" s="7">
        <f t="shared" si="53"/>
        <v>4.2999999999999983E-3</v>
      </c>
      <c r="I116" s="7">
        <v>2.8999999999999998E-3</v>
      </c>
      <c r="J116" s="9">
        <f t="shared" si="34"/>
        <v>71</v>
      </c>
      <c r="K116" s="1">
        <v>9028</v>
      </c>
      <c r="L116">
        <f t="shared" si="36"/>
        <v>4</v>
      </c>
    </row>
    <row r="117" spans="1:12" x14ac:dyDescent="0.3">
      <c r="A117">
        <f t="shared" si="43"/>
        <v>9.9999999999999998E+184</v>
      </c>
      <c r="B117">
        <v>113</v>
      </c>
      <c r="C117" s="23">
        <v>0</v>
      </c>
      <c r="D117" s="7">
        <f t="shared" si="37"/>
        <v>0.52169999999999961</v>
      </c>
      <c r="E117" s="7">
        <f t="shared" si="44"/>
        <v>0.42000000000000032</v>
      </c>
      <c r="F117" s="7">
        <f t="shared" si="46"/>
        <v>4.6500000000000027E-2</v>
      </c>
      <c r="G117" s="7">
        <f t="shared" ref="G117:H117" si="54">G116+0.0001</f>
        <v>7.4000000000000064E-3</v>
      </c>
      <c r="H117" s="7">
        <f t="shared" si="54"/>
        <v>4.3999999999999985E-3</v>
      </c>
      <c r="I117" s="7">
        <v>3.0000000000000001E-3</v>
      </c>
      <c r="J117" s="9">
        <f t="shared" si="34"/>
        <v>71</v>
      </c>
      <c r="K117" s="1">
        <v>9028</v>
      </c>
      <c r="L117">
        <f t="shared" si="36"/>
        <v>4</v>
      </c>
    </row>
    <row r="118" spans="1:12" x14ac:dyDescent="0.3">
      <c r="A118">
        <f t="shared" si="43"/>
        <v>9.9999999999999998E+185</v>
      </c>
      <c r="B118">
        <v>114</v>
      </c>
      <c r="C118" s="23">
        <v>0</v>
      </c>
      <c r="D118" s="7">
        <f t="shared" si="37"/>
        <v>0.51599999999999957</v>
      </c>
      <c r="E118" s="7">
        <f t="shared" si="44"/>
        <v>0.42500000000000032</v>
      </c>
      <c r="F118" s="7">
        <f t="shared" si="46"/>
        <v>4.7000000000000028E-2</v>
      </c>
      <c r="G118" s="7">
        <f t="shared" ref="G118:H118" si="55">G117+0.0001</f>
        <v>7.5000000000000067E-3</v>
      </c>
      <c r="H118" s="7">
        <f t="shared" si="55"/>
        <v>4.4999999999999988E-3</v>
      </c>
      <c r="I118" s="7">
        <v>3.0999999999999999E-3</v>
      </c>
      <c r="J118" s="9">
        <f t="shared" si="34"/>
        <v>71</v>
      </c>
      <c r="K118" s="1">
        <v>9028</v>
      </c>
      <c r="L118">
        <f t="shared" si="36"/>
        <v>4</v>
      </c>
    </row>
    <row r="119" spans="1:12" x14ac:dyDescent="0.3">
      <c r="A119">
        <f t="shared" si="43"/>
        <v>9.9999999999999991E+186</v>
      </c>
      <c r="B119">
        <v>115</v>
      </c>
      <c r="C119" s="23">
        <v>0</v>
      </c>
      <c r="D119" s="7">
        <f t="shared" si="37"/>
        <v>0.51029999999999964</v>
      </c>
      <c r="E119" s="7">
        <f t="shared" si="44"/>
        <v>0.43000000000000033</v>
      </c>
      <c r="F119" s="7">
        <f t="shared" si="46"/>
        <v>4.7500000000000028E-2</v>
      </c>
      <c r="G119" s="7">
        <f t="shared" ref="G119:H119" si="56">G118+0.0001</f>
        <v>7.6000000000000069E-3</v>
      </c>
      <c r="H119" s="7">
        <f t="shared" si="56"/>
        <v>4.5999999999999991E-3</v>
      </c>
      <c r="I119" s="7">
        <v>3.2000000000000002E-3</v>
      </c>
      <c r="J119" s="9">
        <f t="shared" si="34"/>
        <v>71</v>
      </c>
      <c r="K119" s="1">
        <v>9028</v>
      </c>
      <c r="L119">
        <f t="shared" si="36"/>
        <v>4</v>
      </c>
    </row>
    <row r="120" spans="1:12" x14ac:dyDescent="0.3">
      <c r="A120">
        <f t="shared" si="43"/>
        <v>9.9999999999999987E+187</v>
      </c>
      <c r="B120">
        <v>116</v>
      </c>
      <c r="C120" s="23">
        <v>0</v>
      </c>
      <c r="D120" s="7">
        <f t="shared" si="37"/>
        <v>0.50459999999999972</v>
      </c>
      <c r="E120" s="7">
        <f t="shared" si="44"/>
        <v>0.43500000000000033</v>
      </c>
      <c r="F120" s="7">
        <f t="shared" si="46"/>
        <v>4.8000000000000029E-2</v>
      </c>
      <c r="G120" s="7">
        <f t="shared" ref="G120:H120" si="57">G119+0.0001</f>
        <v>7.7000000000000072E-3</v>
      </c>
      <c r="H120" s="7">
        <f t="shared" si="57"/>
        <v>4.6999999999999993E-3</v>
      </c>
      <c r="I120" s="7">
        <v>3.3E-3</v>
      </c>
      <c r="J120" s="9">
        <f t="shared" si="34"/>
        <v>71</v>
      </c>
      <c r="K120" s="1">
        <v>9028</v>
      </c>
      <c r="L120">
        <f t="shared" si="36"/>
        <v>4</v>
      </c>
    </row>
    <row r="121" spans="1:12" x14ac:dyDescent="0.3">
      <c r="A121">
        <f t="shared" si="43"/>
        <v>9.999999999999999E+188</v>
      </c>
      <c r="B121">
        <v>117</v>
      </c>
      <c r="C121" s="23">
        <v>0</v>
      </c>
      <c r="D121" s="7">
        <f t="shared" si="37"/>
        <v>0.49889999999999957</v>
      </c>
      <c r="E121" s="7">
        <f t="shared" si="44"/>
        <v>0.44000000000000034</v>
      </c>
      <c r="F121" s="7">
        <f t="shared" si="46"/>
        <v>4.8500000000000029E-2</v>
      </c>
      <c r="G121" s="7">
        <f t="shared" ref="G121:H121" si="58">G120+0.0001</f>
        <v>7.8000000000000074E-3</v>
      </c>
      <c r="H121" s="7">
        <f t="shared" si="58"/>
        <v>4.7999999999999996E-3</v>
      </c>
      <c r="I121" s="7">
        <v>3.3999999999999998E-3</v>
      </c>
      <c r="J121" s="9">
        <f t="shared" si="34"/>
        <v>71</v>
      </c>
      <c r="K121" s="1">
        <v>9028</v>
      </c>
      <c r="L121">
        <f t="shared" si="36"/>
        <v>4</v>
      </c>
    </row>
    <row r="122" spans="1:12" x14ac:dyDescent="0.3">
      <c r="A122">
        <f t="shared" si="43"/>
        <v>9.9999999999999987E+189</v>
      </c>
      <c r="B122">
        <v>118</v>
      </c>
      <c r="C122" s="23">
        <v>0</v>
      </c>
      <c r="D122" s="7">
        <f t="shared" si="37"/>
        <v>0.49319999999999964</v>
      </c>
      <c r="E122" s="7">
        <f t="shared" si="44"/>
        <v>0.44500000000000034</v>
      </c>
      <c r="F122" s="7">
        <f t="shared" si="46"/>
        <v>4.900000000000003E-2</v>
      </c>
      <c r="G122" s="7">
        <f t="shared" ref="G122:H122" si="59">G121+0.0001</f>
        <v>7.9000000000000077E-3</v>
      </c>
      <c r="H122" s="7">
        <f t="shared" si="59"/>
        <v>4.8999999999999998E-3</v>
      </c>
      <c r="I122" s="7">
        <v>3.5000000000000001E-3</v>
      </c>
      <c r="J122" s="9">
        <f t="shared" si="34"/>
        <v>71</v>
      </c>
      <c r="K122" s="1">
        <v>9028</v>
      </c>
      <c r="L122">
        <f t="shared" si="36"/>
        <v>4</v>
      </c>
    </row>
    <row r="123" spans="1:12" ht="17.25" thickBot="1" x14ac:dyDescent="0.35">
      <c r="A123">
        <f t="shared" si="43"/>
        <v>9.9999999999999991E+190</v>
      </c>
      <c r="B123" s="14">
        <v>119</v>
      </c>
      <c r="C123" s="23">
        <v>0</v>
      </c>
      <c r="D123" s="7">
        <f t="shared" si="37"/>
        <v>0.4874999999999996</v>
      </c>
      <c r="E123" s="7">
        <f t="shared" si="44"/>
        <v>0.45000000000000034</v>
      </c>
      <c r="F123" s="7">
        <f t="shared" si="46"/>
        <v>4.950000000000003E-2</v>
      </c>
      <c r="G123" s="7">
        <f t="shared" ref="G123:H123" si="60">G122+0.0001</f>
        <v>8.0000000000000071E-3</v>
      </c>
      <c r="H123" s="7">
        <f t="shared" si="60"/>
        <v>5.0000000000000001E-3</v>
      </c>
      <c r="I123" s="7">
        <v>3.5999999999999999E-3</v>
      </c>
      <c r="J123" s="9">
        <f t="shared" si="34"/>
        <v>71</v>
      </c>
      <c r="K123" s="1">
        <v>9028</v>
      </c>
      <c r="L123">
        <f t="shared" si="36"/>
        <v>4</v>
      </c>
    </row>
    <row r="124" spans="1:12" x14ac:dyDescent="0.3">
      <c r="A124">
        <f t="shared" si="43"/>
        <v>9.9999999999999991E+191</v>
      </c>
      <c r="B124">
        <v>120</v>
      </c>
      <c r="C124" s="23">
        <v>0</v>
      </c>
      <c r="D124" s="7">
        <f t="shared" ref="D124:D128" si="61">100%-(E124+F124+G124+H124)</f>
        <v>0.48179999999999967</v>
      </c>
      <c r="E124" s="7">
        <f t="shared" si="44"/>
        <v>0.45500000000000035</v>
      </c>
      <c r="F124" s="7">
        <f t="shared" si="46"/>
        <v>5.0000000000000031E-2</v>
      </c>
      <c r="G124" s="7">
        <f t="shared" ref="G124:H124" si="62">G123+0.0001</f>
        <v>8.1000000000000065E-3</v>
      </c>
      <c r="H124" s="7">
        <f t="shared" si="62"/>
        <v>5.1000000000000004E-3</v>
      </c>
      <c r="I124" s="7">
        <v>3.7000000000000002E-3</v>
      </c>
      <c r="J124" s="9">
        <f t="shared" si="34"/>
        <v>77</v>
      </c>
      <c r="K124" s="1">
        <v>9028</v>
      </c>
      <c r="L124">
        <f t="shared" si="36"/>
        <v>4</v>
      </c>
    </row>
    <row r="125" spans="1:12" x14ac:dyDescent="0.3">
      <c r="A125">
        <f t="shared" si="43"/>
        <v>9.9999999999999986E+192</v>
      </c>
      <c r="B125">
        <v>121</v>
      </c>
      <c r="C125" s="23">
        <v>0</v>
      </c>
      <c r="D125" s="7">
        <f t="shared" si="61"/>
        <v>0.47609999999999963</v>
      </c>
      <c r="E125" s="7">
        <f t="shared" si="44"/>
        <v>0.46000000000000035</v>
      </c>
      <c r="F125" s="7">
        <f t="shared" si="46"/>
        <v>5.0500000000000031E-2</v>
      </c>
      <c r="G125" s="7">
        <f t="shared" ref="G125:H125" si="63">G124+0.0001</f>
        <v>8.2000000000000059E-3</v>
      </c>
      <c r="H125" s="7">
        <f t="shared" si="63"/>
        <v>5.2000000000000006E-3</v>
      </c>
      <c r="I125" s="7">
        <v>3.8E-3</v>
      </c>
      <c r="J125" s="9">
        <f t="shared" si="34"/>
        <v>77</v>
      </c>
      <c r="K125" s="1">
        <v>9028</v>
      </c>
      <c r="L125">
        <f t="shared" si="36"/>
        <v>4</v>
      </c>
    </row>
    <row r="126" spans="1:12" x14ac:dyDescent="0.3">
      <c r="A126">
        <f t="shared" si="43"/>
        <v>9.9999999999999978E+193</v>
      </c>
      <c r="B126">
        <v>122</v>
      </c>
      <c r="C126" s="23">
        <v>0</v>
      </c>
      <c r="D126" s="7">
        <f t="shared" si="61"/>
        <v>0.47039999999999971</v>
      </c>
      <c r="E126" s="7">
        <f t="shared" si="44"/>
        <v>0.46500000000000036</v>
      </c>
      <c r="F126" s="7">
        <f t="shared" si="46"/>
        <v>5.1000000000000031E-2</v>
      </c>
      <c r="G126" s="7">
        <f t="shared" ref="G126:H126" si="64">G125+0.0001</f>
        <v>8.3000000000000053E-3</v>
      </c>
      <c r="H126" s="7">
        <f t="shared" si="64"/>
        <v>5.3000000000000009E-3</v>
      </c>
      <c r="I126" s="7">
        <v>3.8999999999999998E-3</v>
      </c>
      <c r="J126" s="9">
        <f t="shared" si="34"/>
        <v>77</v>
      </c>
      <c r="K126" s="1">
        <v>9028</v>
      </c>
      <c r="L126">
        <f t="shared" si="36"/>
        <v>4</v>
      </c>
    </row>
    <row r="127" spans="1:12" x14ac:dyDescent="0.3">
      <c r="A127">
        <f t="shared" si="43"/>
        <v>9.9999999999999985E+194</v>
      </c>
      <c r="B127">
        <v>123</v>
      </c>
      <c r="C127" s="23">
        <v>0</v>
      </c>
      <c r="D127" s="7">
        <f t="shared" si="61"/>
        <v>0.46469999999999967</v>
      </c>
      <c r="E127" s="7">
        <f t="shared" si="44"/>
        <v>0.47000000000000036</v>
      </c>
      <c r="F127" s="7">
        <f t="shared" si="46"/>
        <v>5.1500000000000032E-2</v>
      </c>
      <c r="G127" s="7">
        <f t="shared" ref="G127:H127" si="65">G126+0.0001</f>
        <v>8.4000000000000047E-3</v>
      </c>
      <c r="H127" s="7">
        <f t="shared" si="65"/>
        <v>5.4000000000000012E-3</v>
      </c>
      <c r="I127" s="7">
        <v>4.0000000000000001E-3</v>
      </c>
      <c r="J127" s="9">
        <f t="shared" si="34"/>
        <v>77</v>
      </c>
      <c r="K127" s="1">
        <v>9028</v>
      </c>
      <c r="L127">
        <f t="shared" si="36"/>
        <v>4</v>
      </c>
    </row>
    <row r="128" spans="1:12" x14ac:dyDescent="0.3">
      <c r="A128">
        <f t="shared" si="43"/>
        <v>9.9999999999999995E+195</v>
      </c>
      <c r="B128">
        <v>124</v>
      </c>
      <c r="C128" s="23">
        <v>0</v>
      </c>
      <c r="D128" s="7">
        <f t="shared" si="61"/>
        <v>0.45899999999999974</v>
      </c>
      <c r="E128" s="7">
        <f t="shared" si="44"/>
        <v>0.47500000000000037</v>
      </c>
      <c r="F128" s="7">
        <f t="shared" si="46"/>
        <v>5.2000000000000032E-2</v>
      </c>
      <c r="G128" s="7">
        <f t="shared" ref="G128:H128" si="66">G127+0.0001</f>
        <v>8.5000000000000041E-3</v>
      </c>
      <c r="H128" s="7">
        <f t="shared" si="66"/>
        <v>5.5000000000000014E-3</v>
      </c>
      <c r="I128" s="7">
        <v>4.1000000000000003E-3</v>
      </c>
      <c r="J128" s="9">
        <f t="shared" si="34"/>
        <v>77</v>
      </c>
      <c r="K128" s="1">
        <v>9028</v>
      </c>
      <c r="L128">
        <f t="shared" si="36"/>
        <v>4</v>
      </c>
    </row>
    <row r="129" spans="1:12" x14ac:dyDescent="0.3">
      <c r="A129">
        <f t="shared" si="43"/>
        <v>9.9999999999999995E+196</v>
      </c>
      <c r="B129">
        <v>125</v>
      </c>
      <c r="C129" s="23">
        <v>0</v>
      </c>
      <c r="D129" s="7">
        <f t="shared" ref="D129:D145" si="67">100%-(E129+F129+G129+H129)</f>
        <v>0.45329999999999948</v>
      </c>
      <c r="E129" s="7">
        <f t="shared" si="44"/>
        <v>0.48000000000000037</v>
      </c>
      <c r="F129" s="7">
        <f t="shared" si="46"/>
        <v>5.2500000000000033E-2</v>
      </c>
      <c r="G129" s="7">
        <f t="shared" ref="G129:H129" si="68">G128+0.0001</f>
        <v>8.6000000000000035E-3</v>
      </c>
      <c r="H129" s="7">
        <f t="shared" si="68"/>
        <v>5.6000000000000017E-3</v>
      </c>
      <c r="I129" s="7">
        <v>4.1999999999999997E-3</v>
      </c>
      <c r="J129" s="9">
        <f t="shared" si="34"/>
        <v>77</v>
      </c>
      <c r="K129" s="1">
        <v>9028</v>
      </c>
      <c r="L129">
        <f t="shared" si="36"/>
        <v>4</v>
      </c>
    </row>
    <row r="130" spans="1:12" x14ac:dyDescent="0.3">
      <c r="A130">
        <f t="shared" si="43"/>
        <v>9.9999999999999988E+197</v>
      </c>
      <c r="B130">
        <v>126</v>
      </c>
      <c r="C130" s="23">
        <v>0</v>
      </c>
      <c r="D130" s="7">
        <f t="shared" si="67"/>
        <v>0.44759999999999955</v>
      </c>
      <c r="E130" s="7">
        <f t="shared" si="44"/>
        <v>0.48500000000000038</v>
      </c>
      <c r="F130" s="7">
        <f t="shared" si="46"/>
        <v>5.3000000000000033E-2</v>
      </c>
      <c r="G130" s="7">
        <f t="shared" ref="G130:H130" si="69">G129+0.0001</f>
        <v>8.7000000000000029E-3</v>
      </c>
      <c r="H130" s="7">
        <f t="shared" si="69"/>
        <v>5.7000000000000019E-3</v>
      </c>
      <c r="I130" s="7">
        <v>4.3E-3</v>
      </c>
      <c r="J130" s="9">
        <f t="shared" si="34"/>
        <v>77</v>
      </c>
      <c r="K130" s="1">
        <v>9028</v>
      </c>
      <c r="L130">
        <f t="shared" si="36"/>
        <v>4</v>
      </c>
    </row>
    <row r="131" spans="1:12" x14ac:dyDescent="0.3">
      <c r="A131">
        <f t="shared" si="43"/>
        <v>9.9999999999999988E+198</v>
      </c>
      <c r="B131">
        <v>127</v>
      </c>
      <c r="C131" s="23">
        <v>0</v>
      </c>
      <c r="D131" s="7">
        <f t="shared" si="67"/>
        <v>0.44189999999999952</v>
      </c>
      <c r="E131" s="7">
        <f t="shared" si="44"/>
        <v>0.49000000000000038</v>
      </c>
      <c r="F131" s="7">
        <f t="shared" si="46"/>
        <v>5.3500000000000034E-2</v>
      </c>
      <c r="G131" s="7">
        <f t="shared" ref="G131:H131" si="70">G130+0.0001</f>
        <v>8.8000000000000023E-3</v>
      </c>
      <c r="H131" s="7">
        <f t="shared" si="70"/>
        <v>5.8000000000000022E-3</v>
      </c>
      <c r="I131" s="7">
        <v>4.4000000000000003E-3</v>
      </c>
      <c r="J131" s="9">
        <f t="shared" si="34"/>
        <v>77</v>
      </c>
      <c r="K131" s="1">
        <v>9028</v>
      </c>
      <c r="L131">
        <f t="shared" si="36"/>
        <v>4</v>
      </c>
    </row>
    <row r="132" spans="1:12" x14ac:dyDescent="0.3">
      <c r="A132">
        <f t="shared" si="43"/>
        <v>9.9999999999999997E+199</v>
      </c>
      <c r="B132">
        <v>128</v>
      </c>
      <c r="C132" s="23">
        <v>0</v>
      </c>
      <c r="D132" s="7">
        <f t="shared" si="67"/>
        <v>0.43619999999999959</v>
      </c>
      <c r="E132" s="7">
        <f t="shared" si="44"/>
        <v>0.49500000000000038</v>
      </c>
      <c r="F132" s="7">
        <f t="shared" si="46"/>
        <v>5.4000000000000034E-2</v>
      </c>
      <c r="G132" s="7">
        <f t="shared" ref="G132:H132" si="71">G131+0.0001</f>
        <v>8.9000000000000017E-3</v>
      </c>
      <c r="H132" s="7">
        <f t="shared" si="71"/>
        <v>5.9000000000000025E-3</v>
      </c>
      <c r="I132" s="7">
        <v>4.4999999999999997E-3</v>
      </c>
      <c r="J132" s="9">
        <f t="shared" si="34"/>
        <v>83</v>
      </c>
      <c r="K132" s="1">
        <v>9028</v>
      </c>
      <c r="L132">
        <f t="shared" si="36"/>
        <v>5</v>
      </c>
    </row>
    <row r="133" spans="1:12" x14ac:dyDescent="0.3">
      <c r="A133">
        <f t="shared" si="43"/>
        <v>9.999999999999999E+200</v>
      </c>
      <c r="B133">
        <v>129</v>
      </c>
      <c r="C133" s="23">
        <v>0</v>
      </c>
      <c r="D133" s="7">
        <f t="shared" si="67"/>
        <v>0.43049999999999966</v>
      </c>
      <c r="E133" s="7">
        <f t="shared" si="44"/>
        <v>0.50000000000000033</v>
      </c>
      <c r="F133" s="7">
        <f t="shared" si="46"/>
        <v>5.4500000000000035E-2</v>
      </c>
      <c r="G133" s="7">
        <f t="shared" ref="G133:H133" si="72">G132+0.0001</f>
        <v>9.0000000000000011E-3</v>
      </c>
      <c r="H133" s="7">
        <f t="shared" si="72"/>
        <v>6.0000000000000027E-3</v>
      </c>
      <c r="I133" s="7">
        <v>4.5999999999999999E-3</v>
      </c>
      <c r="J133" s="9">
        <f t="shared" si="34"/>
        <v>83</v>
      </c>
      <c r="K133" s="1">
        <v>9028</v>
      </c>
      <c r="L133">
        <f t="shared" si="36"/>
        <v>5</v>
      </c>
    </row>
    <row r="134" spans="1:12" x14ac:dyDescent="0.3">
      <c r="A134">
        <f t="shared" si="43"/>
        <v>9.999999999999999E+201</v>
      </c>
      <c r="B134">
        <v>130</v>
      </c>
      <c r="C134" s="23">
        <v>0</v>
      </c>
      <c r="D134" s="7">
        <f t="shared" si="67"/>
        <v>0.42479999999999962</v>
      </c>
      <c r="E134" s="7">
        <f t="shared" si="44"/>
        <v>0.50500000000000034</v>
      </c>
      <c r="F134" s="7">
        <f t="shared" si="46"/>
        <v>5.5000000000000035E-2</v>
      </c>
      <c r="G134" s="7">
        <f t="shared" ref="G134:H134" si="73">G133+0.0001</f>
        <v>9.1000000000000004E-3</v>
      </c>
      <c r="H134" s="7">
        <f t="shared" si="73"/>
        <v>6.100000000000003E-3</v>
      </c>
      <c r="I134" s="7">
        <v>4.7000000000000002E-3</v>
      </c>
      <c r="J134" s="9">
        <f t="shared" si="34"/>
        <v>83</v>
      </c>
      <c r="K134" s="1">
        <v>9028</v>
      </c>
      <c r="L134">
        <f t="shared" si="36"/>
        <v>5</v>
      </c>
    </row>
    <row r="135" spans="1:12" x14ac:dyDescent="0.3">
      <c r="A135">
        <f t="shared" si="43"/>
        <v>9.9999999999999999E+202</v>
      </c>
      <c r="B135">
        <v>131</v>
      </c>
      <c r="C135" s="23">
        <v>0</v>
      </c>
      <c r="D135" s="7">
        <f t="shared" si="67"/>
        <v>0.41909999999999969</v>
      </c>
      <c r="E135" s="7">
        <f t="shared" si="44"/>
        <v>0.51000000000000034</v>
      </c>
      <c r="F135" s="7">
        <f t="shared" si="46"/>
        <v>5.5500000000000035E-2</v>
      </c>
      <c r="G135" s="7">
        <f t="shared" ref="G135:H135" si="74">G134+0.0001</f>
        <v>9.1999999999999998E-3</v>
      </c>
      <c r="H135" s="7">
        <f t="shared" si="74"/>
        <v>6.2000000000000033E-3</v>
      </c>
      <c r="I135" s="7">
        <v>4.7999999999999996E-3</v>
      </c>
      <c r="J135" s="9">
        <f t="shared" si="34"/>
        <v>83</v>
      </c>
      <c r="K135" s="1">
        <v>9028</v>
      </c>
      <c r="L135">
        <f t="shared" si="36"/>
        <v>5</v>
      </c>
    </row>
    <row r="136" spans="1:12" x14ac:dyDescent="0.3">
      <c r="A136">
        <f t="shared" si="43"/>
        <v>9.9999999999999999E+203</v>
      </c>
      <c r="B136">
        <v>132</v>
      </c>
      <c r="C136" s="23">
        <v>0</v>
      </c>
      <c r="D136" s="7">
        <f t="shared" si="67"/>
        <v>0.41339999999999966</v>
      </c>
      <c r="E136" s="7">
        <f t="shared" si="44"/>
        <v>0.51500000000000035</v>
      </c>
      <c r="F136" s="7">
        <f t="shared" si="46"/>
        <v>5.6000000000000036E-2</v>
      </c>
      <c r="G136" s="7">
        <f t="shared" ref="G136:H136" si="75">G135+0.0001</f>
        <v>9.2999999999999992E-3</v>
      </c>
      <c r="H136" s="7">
        <f t="shared" si="75"/>
        <v>6.3000000000000035E-3</v>
      </c>
      <c r="I136" s="7">
        <v>4.8999999999999998E-3</v>
      </c>
      <c r="J136" s="9">
        <f t="shared" si="34"/>
        <v>83</v>
      </c>
      <c r="K136" s="1">
        <v>9028</v>
      </c>
      <c r="L136">
        <f t="shared" si="36"/>
        <v>5</v>
      </c>
    </row>
    <row r="137" spans="1:12" x14ac:dyDescent="0.3">
      <c r="A137">
        <f t="shared" si="43"/>
        <v>1E+205</v>
      </c>
      <c r="B137">
        <v>133</v>
      </c>
      <c r="C137" s="23">
        <v>0</v>
      </c>
      <c r="D137" s="7">
        <f t="shared" si="67"/>
        <v>0.40769999999999973</v>
      </c>
      <c r="E137" s="7">
        <f t="shared" si="44"/>
        <v>0.52000000000000035</v>
      </c>
      <c r="F137" s="7">
        <f t="shared" si="46"/>
        <v>5.6500000000000036E-2</v>
      </c>
      <c r="G137" s="7">
        <f t="shared" ref="G137:H137" si="76">G136+0.0001</f>
        <v>9.3999999999999986E-3</v>
      </c>
      <c r="H137" s="7">
        <f t="shared" si="76"/>
        <v>6.4000000000000038E-3</v>
      </c>
      <c r="I137" s="7">
        <v>5.0000000000000001E-3</v>
      </c>
      <c r="J137" s="9">
        <f t="shared" si="34"/>
        <v>83</v>
      </c>
      <c r="K137" s="1">
        <v>9028</v>
      </c>
      <c r="L137">
        <f t="shared" si="36"/>
        <v>5</v>
      </c>
    </row>
    <row r="138" spans="1:12" x14ac:dyDescent="0.3">
      <c r="A138">
        <f t="shared" si="43"/>
        <v>1E+206</v>
      </c>
      <c r="B138">
        <v>134</v>
      </c>
      <c r="C138" s="23">
        <v>0</v>
      </c>
      <c r="D138" s="7">
        <f t="shared" si="67"/>
        <v>0.40199999999999969</v>
      </c>
      <c r="E138" s="7">
        <f t="shared" si="44"/>
        <v>0.52500000000000036</v>
      </c>
      <c r="F138" s="7">
        <f t="shared" si="46"/>
        <v>5.7000000000000037E-2</v>
      </c>
      <c r="G138" s="7">
        <f t="shared" ref="G138:H138" si="77">G137+0.0001</f>
        <v>9.499999999999998E-3</v>
      </c>
      <c r="H138" s="7">
        <f t="shared" si="77"/>
        <v>6.500000000000004E-3</v>
      </c>
      <c r="I138" s="7">
        <v>5.1000000000000004E-3</v>
      </c>
      <c r="J138" s="9">
        <f t="shared" si="34"/>
        <v>83</v>
      </c>
      <c r="K138" s="1">
        <v>9028</v>
      </c>
      <c r="L138">
        <f t="shared" si="36"/>
        <v>5</v>
      </c>
    </row>
    <row r="139" spans="1:12" x14ac:dyDescent="0.3">
      <c r="A139">
        <f t="shared" si="43"/>
        <v>1E+207</v>
      </c>
      <c r="B139">
        <v>135</v>
      </c>
      <c r="C139" s="23">
        <v>0</v>
      </c>
      <c r="D139" s="7">
        <f t="shared" si="67"/>
        <v>0.39629999999999954</v>
      </c>
      <c r="E139" s="7">
        <f t="shared" si="44"/>
        <v>0.53000000000000036</v>
      </c>
      <c r="F139" s="7">
        <f t="shared" si="46"/>
        <v>5.7500000000000037E-2</v>
      </c>
      <c r="G139" s="7">
        <f t="shared" ref="G139:H139" si="78">G138+0.0001</f>
        <v>9.5999999999999974E-3</v>
      </c>
      <c r="H139" s="7">
        <f t="shared" si="78"/>
        <v>6.6000000000000043E-3</v>
      </c>
      <c r="I139" s="7">
        <v>5.1999999999999998E-3</v>
      </c>
      <c r="J139" s="9">
        <f t="shared" si="34"/>
        <v>83</v>
      </c>
      <c r="K139" s="1">
        <v>9028</v>
      </c>
      <c r="L139">
        <f t="shared" si="36"/>
        <v>5</v>
      </c>
    </row>
    <row r="140" spans="1:12" x14ac:dyDescent="0.3">
      <c r="A140">
        <f t="shared" si="43"/>
        <v>9.9999999999999998E+207</v>
      </c>
      <c r="B140">
        <v>136</v>
      </c>
      <c r="C140" s="23">
        <v>0</v>
      </c>
      <c r="D140" s="7">
        <f t="shared" si="67"/>
        <v>0.3905999999999995</v>
      </c>
      <c r="E140" s="7">
        <f t="shared" si="44"/>
        <v>0.53500000000000036</v>
      </c>
      <c r="F140" s="7">
        <f t="shared" si="46"/>
        <v>5.8000000000000038E-2</v>
      </c>
      <c r="G140" s="7">
        <f t="shared" ref="G140:H140" si="79">G139+0.0001</f>
        <v>9.6999999999999968E-3</v>
      </c>
      <c r="H140" s="7">
        <f t="shared" si="79"/>
        <v>6.7000000000000046E-3</v>
      </c>
      <c r="I140" s="7">
        <v>5.3E-3</v>
      </c>
      <c r="J140" s="9">
        <f t="shared" si="34"/>
        <v>89</v>
      </c>
      <c r="K140" s="1">
        <v>9028</v>
      </c>
      <c r="L140">
        <f t="shared" si="36"/>
        <v>5</v>
      </c>
    </row>
    <row r="141" spans="1:12" x14ac:dyDescent="0.3">
      <c r="A141">
        <f t="shared" si="43"/>
        <v>1.0000000000000001E+209</v>
      </c>
      <c r="B141">
        <v>137</v>
      </c>
      <c r="C141" s="23">
        <v>0</v>
      </c>
      <c r="D141" s="7">
        <f t="shared" si="67"/>
        <v>0.38489999999999958</v>
      </c>
      <c r="E141" s="7">
        <f t="shared" si="44"/>
        <v>0.54000000000000037</v>
      </c>
      <c r="F141" s="7">
        <f t="shared" si="46"/>
        <v>5.8500000000000038E-2</v>
      </c>
      <c r="G141" s="7">
        <f t="shared" ref="G141:H141" si="80">G140+0.0001</f>
        <v>9.7999999999999962E-3</v>
      </c>
      <c r="H141" s="7">
        <f t="shared" si="80"/>
        <v>6.8000000000000048E-3</v>
      </c>
      <c r="I141" s="7">
        <v>5.4000000000000003E-3</v>
      </c>
      <c r="J141" s="9">
        <f t="shared" si="34"/>
        <v>89</v>
      </c>
      <c r="K141" s="1">
        <v>9028</v>
      </c>
      <c r="L141">
        <f t="shared" si="36"/>
        <v>5</v>
      </c>
    </row>
    <row r="142" spans="1:12" x14ac:dyDescent="0.3">
      <c r="A142">
        <f t="shared" si="43"/>
        <v>1.0000000000000001E+210</v>
      </c>
      <c r="B142">
        <v>138</v>
      </c>
      <c r="C142" s="23">
        <v>0</v>
      </c>
      <c r="D142" s="7">
        <f t="shared" si="67"/>
        <v>0.37919999999999954</v>
      </c>
      <c r="E142" s="7">
        <f t="shared" si="44"/>
        <v>0.54500000000000037</v>
      </c>
      <c r="F142" s="7">
        <f t="shared" si="46"/>
        <v>5.9000000000000039E-2</v>
      </c>
      <c r="G142" s="7">
        <f t="shared" ref="G142:H142" si="81">G141+0.0001</f>
        <v>9.8999999999999956E-3</v>
      </c>
      <c r="H142" s="7">
        <f t="shared" si="81"/>
        <v>6.9000000000000051E-3</v>
      </c>
      <c r="I142" s="7">
        <v>5.4999999999999997E-3</v>
      </c>
      <c r="J142" s="9">
        <f t="shared" si="34"/>
        <v>89</v>
      </c>
      <c r="K142" s="1">
        <v>9028</v>
      </c>
      <c r="L142">
        <f t="shared" si="36"/>
        <v>5</v>
      </c>
    </row>
    <row r="143" spans="1:12" x14ac:dyDescent="0.3">
      <c r="A143">
        <f t="shared" si="43"/>
        <v>1.0000000000000001E+211</v>
      </c>
      <c r="B143">
        <v>139</v>
      </c>
      <c r="C143" s="23">
        <v>0</v>
      </c>
      <c r="D143" s="7">
        <f t="shared" si="67"/>
        <v>0.37349999999999961</v>
      </c>
      <c r="E143" s="7">
        <f t="shared" si="44"/>
        <v>0.55000000000000038</v>
      </c>
      <c r="F143" s="7">
        <f t="shared" si="46"/>
        <v>5.9500000000000039E-2</v>
      </c>
      <c r="G143" s="7">
        <f t="shared" ref="G143:H143" si="82">G142+0.0001</f>
        <v>9.999999999999995E-3</v>
      </c>
      <c r="H143" s="7">
        <f t="shared" si="82"/>
        <v>7.0000000000000053E-3</v>
      </c>
      <c r="I143" s="7">
        <v>5.5999999999999999E-3</v>
      </c>
      <c r="J143" s="9">
        <f t="shared" si="34"/>
        <v>89</v>
      </c>
      <c r="K143" s="1">
        <v>9028</v>
      </c>
      <c r="L143">
        <f t="shared" si="36"/>
        <v>5</v>
      </c>
    </row>
    <row r="144" spans="1:12" x14ac:dyDescent="0.3">
      <c r="A144">
        <f t="shared" si="43"/>
        <v>1.0000000000000001E+212</v>
      </c>
      <c r="B144">
        <v>140</v>
      </c>
      <c r="C144" s="23">
        <v>0</v>
      </c>
      <c r="D144" s="7">
        <f t="shared" si="67"/>
        <v>0.36779999999999957</v>
      </c>
      <c r="E144" s="7">
        <f t="shared" si="44"/>
        <v>0.55500000000000038</v>
      </c>
      <c r="F144" s="7">
        <f t="shared" si="46"/>
        <v>6.0000000000000039E-2</v>
      </c>
      <c r="G144" s="7">
        <f t="shared" ref="G144:H144" si="83">G143+0.0001</f>
        <v>1.0099999999999994E-2</v>
      </c>
      <c r="H144" s="7">
        <f t="shared" si="83"/>
        <v>7.1000000000000056E-3</v>
      </c>
      <c r="I144" s="7">
        <v>5.7000000000000002E-3</v>
      </c>
      <c r="J144" s="9">
        <f t="shared" si="34"/>
        <v>89</v>
      </c>
      <c r="K144" s="1">
        <v>9028</v>
      </c>
      <c r="L144">
        <f t="shared" si="36"/>
        <v>5</v>
      </c>
    </row>
    <row r="145" spans="1:12" x14ac:dyDescent="0.3">
      <c r="A145">
        <f t="shared" si="43"/>
        <v>1.0000000000000001E+213</v>
      </c>
      <c r="B145">
        <v>141</v>
      </c>
      <c r="C145" s="23">
        <v>0</v>
      </c>
      <c r="D145" s="7">
        <f t="shared" si="67"/>
        <v>0.36209999999999964</v>
      </c>
      <c r="E145" s="7">
        <f t="shared" si="44"/>
        <v>0.56000000000000039</v>
      </c>
      <c r="F145" s="7">
        <f t="shared" si="46"/>
        <v>6.050000000000004E-2</v>
      </c>
      <c r="G145" s="7">
        <f t="shared" ref="G145:H145" si="84">G144+0.0001</f>
        <v>1.0199999999999994E-2</v>
      </c>
      <c r="H145" s="7">
        <f t="shared" si="84"/>
        <v>7.2000000000000059E-3</v>
      </c>
      <c r="I145" s="7">
        <v>5.7999999999999996E-3</v>
      </c>
      <c r="J145" s="9">
        <f t="shared" si="34"/>
        <v>89</v>
      </c>
      <c r="K145" s="1">
        <v>9028</v>
      </c>
      <c r="L145">
        <f t="shared" si="36"/>
        <v>5</v>
      </c>
    </row>
    <row r="146" spans="1:12" x14ac:dyDescent="0.3">
      <c r="A146">
        <f t="shared" si="43"/>
        <v>1.0000000000000002E+214</v>
      </c>
      <c r="B146">
        <v>142</v>
      </c>
      <c r="C146" s="23">
        <v>0</v>
      </c>
      <c r="D146" s="7">
        <f t="shared" ref="D146:D174" si="85">100%-(E146+F146+G146+H146)</f>
        <v>0.35639999999999961</v>
      </c>
      <c r="E146" s="7">
        <f t="shared" si="44"/>
        <v>0.56500000000000039</v>
      </c>
      <c r="F146" s="7">
        <f t="shared" si="46"/>
        <v>6.100000000000004E-2</v>
      </c>
      <c r="G146" s="7">
        <f t="shared" ref="G146:H146" si="86">G145+0.0001</f>
        <v>1.0299999999999993E-2</v>
      </c>
      <c r="H146" s="7">
        <f t="shared" si="86"/>
        <v>7.3000000000000061E-3</v>
      </c>
      <c r="I146" s="7">
        <v>5.8999999999999999E-3</v>
      </c>
      <c r="J146" s="9">
        <f t="shared" si="34"/>
        <v>89</v>
      </c>
      <c r="K146" s="1">
        <v>9028</v>
      </c>
      <c r="L146">
        <f t="shared" si="36"/>
        <v>5</v>
      </c>
    </row>
    <row r="147" spans="1:12" x14ac:dyDescent="0.3">
      <c r="A147">
        <f t="shared" si="43"/>
        <v>1.0000000000000001E+215</v>
      </c>
      <c r="B147">
        <v>143</v>
      </c>
      <c r="C147" s="23">
        <v>0</v>
      </c>
      <c r="D147" s="7">
        <f t="shared" si="85"/>
        <v>0.35069999999999968</v>
      </c>
      <c r="E147" s="7">
        <f t="shared" si="44"/>
        <v>0.5700000000000004</v>
      </c>
      <c r="F147" s="7">
        <f t="shared" si="46"/>
        <v>6.1500000000000041E-2</v>
      </c>
      <c r="G147" s="7">
        <f t="shared" ref="G147:H147" si="87">G146+0.0001</f>
        <v>1.0399999999999993E-2</v>
      </c>
      <c r="H147" s="7">
        <f t="shared" si="87"/>
        <v>7.4000000000000064E-3</v>
      </c>
      <c r="I147" s="7">
        <v>6.0000000000000001E-3</v>
      </c>
      <c r="J147" s="9">
        <f t="shared" si="34"/>
        <v>89</v>
      </c>
      <c r="K147" s="1">
        <v>9028</v>
      </c>
      <c r="L147">
        <f t="shared" si="36"/>
        <v>5</v>
      </c>
    </row>
    <row r="148" spans="1:12" x14ac:dyDescent="0.3">
      <c r="A148">
        <f t="shared" si="43"/>
        <v>1E+216</v>
      </c>
      <c r="B148">
        <v>144</v>
      </c>
      <c r="C148" s="23">
        <v>0</v>
      </c>
      <c r="D148" s="7">
        <f t="shared" si="85"/>
        <v>0.34499999999999953</v>
      </c>
      <c r="E148" s="7">
        <f t="shared" si="44"/>
        <v>0.5750000000000004</v>
      </c>
      <c r="F148" s="7">
        <f t="shared" si="46"/>
        <v>6.2000000000000041E-2</v>
      </c>
      <c r="G148" s="7">
        <f t="shared" ref="G148:H148" si="88">G147+0.0001</f>
        <v>1.0499999999999992E-2</v>
      </c>
      <c r="H148" s="7">
        <f t="shared" si="88"/>
        <v>7.5000000000000067E-3</v>
      </c>
      <c r="I148" s="7">
        <v>6.1000000000000004E-3</v>
      </c>
      <c r="J148" s="9">
        <f t="shared" si="34"/>
        <v>95</v>
      </c>
      <c r="K148" s="1">
        <v>9028</v>
      </c>
      <c r="L148">
        <f t="shared" si="36"/>
        <v>5</v>
      </c>
    </row>
    <row r="149" spans="1:12" x14ac:dyDescent="0.3">
      <c r="A149">
        <f t="shared" si="43"/>
        <v>1.0000000000000001E+217</v>
      </c>
      <c r="B149">
        <v>145</v>
      </c>
      <c r="C149" s="23">
        <v>0</v>
      </c>
      <c r="D149" s="7">
        <f t="shared" si="85"/>
        <v>0.3392999999999996</v>
      </c>
      <c r="E149" s="7">
        <f t="shared" si="44"/>
        <v>0.5800000000000004</v>
      </c>
      <c r="F149" s="7">
        <f t="shared" si="46"/>
        <v>6.2500000000000042E-2</v>
      </c>
      <c r="G149" s="7">
        <f t="shared" ref="G149:H149" si="89">G148+0.0001</f>
        <v>1.0599999999999991E-2</v>
      </c>
      <c r="H149" s="7">
        <f t="shared" si="89"/>
        <v>7.6000000000000069E-3</v>
      </c>
      <c r="I149" s="7">
        <v>6.1999999999999998E-3</v>
      </c>
      <c r="J149" s="9">
        <f t="shared" si="34"/>
        <v>95</v>
      </c>
      <c r="K149" s="1">
        <v>9028</v>
      </c>
      <c r="L149">
        <f t="shared" si="36"/>
        <v>5</v>
      </c>
    </row>
    <row r="150" spans="1:12" x14ac:dyDescent="0.3">
      <c r="A150">
        <f t="shared" si="43"/>
        <v>1.0000000000000001E+218</v>
      </c>
      <c r="B150">
        <v>146</v>
      </c>
      <c r="C150" s="23">
        <v>0</v>
      </c>
      <c r="D150" s="7">
        <f t="shared" si="85"/>
        <v>0.33359999999999945</v>
      </c>
      <c r="E150" s="7">
        <f t="shared" si="44"/>
        <v>0.58500000000000041</v>
      </c>
      <c r="F150" s="7">
        <f t="shared" si="46"/>
        <v>6.3000000000000042E-2</v>
      </c>
      <c r="G150" s="7">
        <f t="shared" ref="G150:H150" si="90">G149+0.0001</f>
        <v>1.0699999999999991E-2</v>
      </c>
      <c r="H150" s="7">
        <f t="shared" si="90"/>
        <v>7.7000000000000072E-3</v>
      </c>
      <c r="I150" s="7">
        <v>6.3E-3</v>
      </c>
      <c r="J150" s="9">
        <f t="shared" si="34"/>
        <v>95</v>
      </c>
      <c r="K150" s="1">
        <v>9028</v>
      </c>
      <c r="L150">
        <f t="shared" si="36"/>
        <v>5</v>
      </c>
    </row>
    <row r="151" spans="1:12" x14ac:dyDescent="0.3">
      <c r="A151">
        <f t="shared" si="43"/>
        <v>1.0000000000000001E+219</v>
      </c>
      <c r="B151">
        <v>147</v>
      </c>
      <c r="C151" s="23">
        <v>0</v>
      </c>
      <c r="D151" s="7">
        <f t="shared" si="85"/>
        <v>0.32789999999999953</v>
      </c>
      <c r="E151" s="7">
        <f t="shared" si="44"/>
        <v>0.59000000000000041</v>
      </c>
      <c r="F151" s="7">
        <f t="shared" si="46"/>
        <v>6.3500000000000043E-2</v>
      </c>
      <c r="G151" s="7">
        <f t="shared" ref="G151:H151" si="91">G150+0.0001</f>
        <v>1.079999999999999E-2</v>
      </c>
      <c r="H151" s="7">
        <f t="shared" si="91"/>
        <v>7.8000000000000074E-3</v>
      </c>
      <c r="I151" s="7">
        <v>6.4000000000000003E-3</v>
      </c>
      <c r="J151" s="9">
        <f t="shared" si="34"/>
        <v>95</v>
      </c>
      <c r="K151" s="1">
        <v>9028</v>
      </c>
      <c r="L151">
        <f t="shared" si="36"/>
        <v>5</v>
      </c>
    </row>
    <row r="152" spans="1:12" x14ac:dyDescent="0.3">
      <c r="A152">
        <f t="shared" si="43"/>
        <v>1.0000000000000001E+220</v>
      </c>
      <c r="B152">
        <v>148</v>
      </c>
      <c r="C152" s="23">
        <v>0</v>
      </c>
      <c r="D152" s="7">
        <f t="shared" si="85"/>
        <v>0.32219999999999949</v>
      </c>
      <c r="E152" s="7">
        <f t="shared" si="44"/>
        <v>0.59500000000000042</v>
      </c>
      <c r="F152" s="7">
        <f t="shared" si="46"/>
        <v>6.4000000000000043E-2</v>
      </c>
      <c r="G152" s="7">
        <f t="shared" ref="G152:H152" si="92">G151+0.0001</f>
        <v>1.089999999999999E-2</v>
      </c>
      <c r="H152" s="7">
        <f t="shared" si="92"/>
        <v>7.9000000000000077E-3</v>
      </c>
      <c r="I152" s="7">
        <v>6.4999999999999997E-3</v>
      </c>
      <c r="J152" s="9">
        <f t="shared" si="34"/>
        <v>95</v>
      </c>
      <c r="K152" s="1">
        <v>9028</v>
      </c>
      <c r="L152">
        <f t="shared" si="36"/>
        <v>5</v>
      </c>
    </row>
    <row r="153" spans="1:12" x14ac:dyDescent="0.3">
      <c r="A153">
        <f t="shared" si="43"/>
        <v>1E+221</v>
      </c>
      <c r="B153">
        <v>149</v>
      </c>
      <c r="C153" s="23">
        <v>0</v>
      </c>
      <c r="D153" s="7">
        <f t="shared" si="85"/>
        <v>0.31649999999999956</v>
      </c>
      <c r="E153" s="7">
        <f t="shared" si="44"/>
        <v>0.60000000000000042</v>
      </c>
      <c r="F153" s="7">
        <f t="shared" si="46"/>
        <v>6.4500000000000043E-2</v>
      </c>
      <c r="G153" s="7">
        <f t="shared" ref="G153:H153" si="93">G152+0.0001</f>
        <v>1.0999999999999989E-2</v>
      </c>
      <c r="H153" s="7">
        <f t="shared" si="93"/>
        <v>8.0000000000000071E-3</v>
      </c>
      <c r="I153" s="7">
        <v>6.6E-3</v>
      </c>
      <c r="J153" s="9">
        <f t="shared" si="34"/>
        <v>95</v>
      </c>
      <c r="K153" s="1">
        <v>9028</v>
      </c>
      <c r="L153">
        <f t="shared" si="36"/>
        <v>5</v>
      </c>
    </row>
    <row r="154" spans="1:12" x14ac:dyDescent="0.3">
      <c r="A154">
        <f t="shared" si="43"/>
        <v>1E+222</v>
      </c>
      <c r="B154">
        <v>150</v>
      </c>
      <c r="C154" s="23">
        <v>0</v>
      </c>
      <c r="D154" s="7">
        <f t="shared" si="85"/>
        <v>0.31079999999999952</v>
      </c>
      <c r="E154" s="7">
        <f t="shared" si="44"/>
        <v>0.60500000000000043</v>
      </c>
      <c r="F154" s="7">
        <f t="shared" si="46"/>
        <v>6.5000000000000044E-2</v>
      </c>
      <c r="G154" s="7">
        <f t="shared" ref="G154:H154" si="94">G153+0.0001</f>
        <v>1.1099999999999988E-2</v>
      </c>
      <c r="H154" s="7">
        <f t="shared" si="94"/>
        <v>8.1000000000000065E-3</v>
      </c>
      <c r="I154" s="7">
        <v>6.7000000000000002E-3</v>
      </c>
      <c r="J154" s="9">
        <f t="shared" si="34"/>
        <v>95</v>
      </c>
      <c r="K154" s="1">
        <v>9028</v>
      </c>
      <c r="L154">
        <f t="shared" si="36"/>
        <v>5</v>
      </c>
    </row>
    <row r="155" spans="1:12" x14ac:dyDescent="0.3">
      <c r="A155">
        <f t="shared" si="43"/>
        <v>1E+223</v>
      </c>
      <c r="B155">
        <v>151</v>
      </c>
      <c r="C155" s="23">
        <v>0</v>
      </c>
      <c r="D155" s="7">
        <f t="shared" si="85"/>
        <v>0.30509999999999959</v>
      </c>
      <c r="E155" s="7">
        <f t="shared" si="44"/>
        <v>0.61000000000000043</v>
      </c>
      <c r="F155" s="7">
        <f t="shared" si="46"/>
        <v>6.5500000000000044E-2</v>
      </c>
      <c r="G155" s="7">
        <f t="shared" ref="G155:H155" si="95">G154+0.0001</f>
        <v>1.1199999999999988E-2</v>
      </c>
      <c r="H155" s="7">
        <f t="shared" si="95"/>
        <v>8.2000000000000059E-3</v>
      </c>
      <c r="I155" s="7">
        <v>6.7999999999999996E-3</v>
      </c>
      <c r="J155" s="9">
        <f t="shared" si="34"/>
        <v>95</v>
      </c>
      <c r="K155" s="1">
        <v>9028</v>
      </c>
      <c r="L155">
        <f t="shared" si="36"/>
        <v>5</v>
      </c>
    </row>
    <row r="156" spans="1:12" x14ac:dyDescent="0.3">
      <c r="A156">
        <f t="shared" si="43"/>
        <v>9.9999999999999997E+223</v>
      </c>
      <c r="B156">
        <v>152</v>
      </c>
      <c r="C156" s="23">
        <v>0</v>
      </c>
      <c r="D156" s="7">
        <f t="shared" si="85"/>
        <v>0.29939999999999956</v>
      </c>
      <c r="E156" s="7">
        <f t="shared" si="44"/>
        <v>0.61500000000000044</v>
      </c>
      <c r="F156" s="7">
        <f t="shared" si="46"/>
        <v>6.6000000000000045E-2</v>
      </c>
      <c r="G156" s="7">
        <f t="shared" ref="G156:H156" si="96">G155+0.0001</f>
        <v>1.1299999999999987E-2</v>
      </c>
      <c r="H156" s="7">
        <f t="shared" si="96"/>
        <v>8.3000000000000053E-3</v>
      </c>
      <c r="I156" s="7">
        <v>6.8999999999999999E-3</v>
      </c>
      <c r="J156" s="9">
        <f t="shared" si="34"/>
        <v>101</v>
      </c>
      <c r="K156" s="1">
        <v>9028</v>
      </c>
      <c r="L156">
        <f t="shared" si="36"/>
        <v>5</v>
      </c>
    </row>
    <row r="157" spans="1:12" x14ac:dyDescent="0.3">
      <c r="A157">
        <f t="shared" si="43"/>
        <v>9.9999999999999993E+224</v>
      </c>
      <c r="B157">
        <v>153</v>
      </c>
      <c r="C157" s="23">
        <v>0</v>
      </c>
      <c r="D157" s="7">
        <f t="shared" si="85"/>
        <v>0.29369999999999963</v>
      </c>
      <c r="E157" s="7">
        <f t="shared" si="44"/>
        <v>0.62000000000000044</v>
      </c>
      <c r="F157" s="7">
        <f t="shared" si="46"/>
        <v>6.6500000000000045E-2</v>
      </c>
      <c r="G157" s="7">
        <f t="shared" ref="G157:H157" si="97">G156+0.0001</f>
        <v>1.1399999999999987E-2</v>
      </c>
      <c r="H157" s="7">
        <f t="shared" si="97"/>
        <v>8.4000000000000047E-3</v>
      </c>
      <c r="I157" s="7">
        <v>7.0000000000000097E-3</v>
      </c>
      <c r="J157" s="9">
        <f t="shared" ref="J157:J186" si="98">J149+6</f>
        <v>101</v>
      </c>
      <c r="K157" s="1">
        <v>9028</v>
      </c>
      <c r="L157">
        <f t="shared" si="36"/>
        <v>5</v>
      </c>
    </row>
    <row r="158" spans="1:12" x14ac:dyDescent="0.3">
      <c r="A158">
        <f t="shared" si="43"/>
        <v>9.9999999999999996E+225</v>
      </c>
      <c r="B158">
        <v>154</v>
      </c>
      <c r="C158" s="23">
        <v>0</v>
      </c>
      <c r="D158" s="7">
        <f t="shared" si="85"/>
        <v>0.28799999999999959</v>
      </c>
      <c r="E158" s="7">
        <f t="shared" si="44"/>
        <v>0.62500000000000044</v>
      </c>
      <c r="F158" s="7">
        <f t="shared" si="46"/>
        <v>6.7000000000000046E-2</v>
      </c>
      <c r="G158" s="7">
        <f t="shared" ref="G158:H158" si="99">G157+0.0001</f>
        <v>1.1499999999999986E-2</v>
      </c>
      <c r="H158" s="7">
        <f t="shared" si="99"/>
        <v>8.5000000000000041E-3</v>
      </c>
      <c r="I158" s="7">
        <v>7.1000000000000099E-3</v>
      </c>
      <c r="J158" s="9">
        <f t="shared" si="98"/>
        <v>101</v>
      </c>
      <c r="K158" s="1">
        <v>9028</v>
      </c>
      <c r="L158">
        <f t="shared" si="36"/>
        <v>5</v>
      </c>
    </row>
    <row r="159" spans="1:12" x14ac:dyDescent="0.3">
      <c r="A159">
        <f t="shared" si="43"/>
        <v>9.9999999999999988E+226</v>
      </c>
      <c r="B159">
        <v>155</v>
      </c>
      <c r="C159" s="23">
        <v>0</v>
      </c>
      <c r="D159" s="7">
        <f t="shared" si="85"/>
        <v>0.28229999999999955</v>
      </c>
      <c r="E159" s="7">
        <f t="shared" si="44"/>
        <v>0.63000000000000045</v>
      </c>
      <c r="F159" s="7">
        <f t="shared" si="46"/>
        <v>6.7500000000000046E-2</v>
      </c>
      <c r="G159" s="7">
        <f t="shared" ref="G159:H159" si="100">G158+0.0001</f>
        <v>1.1599999999999985E-2</v>
      </c>
      <c r="H159" s="7">
        <f t="shared" si="100"/>
        <v>8.6000000000000035E-3</v>
      </c>
      <c r="I159" s="7">
        <v>7.2000000000000102E-3</v>
      </c>
      <c r="J159" s="9">
        <f t="shared" si="98"/>
        <v>101</v>
      </c>
      <c r="K159" s="1">
        <v>9028</v>
      </c>
      <c r="L159">
        <f t="shared" si="36"/>
        <v>5</v>
      </c>
    </row>
    <row r="160" spans="1:12" x14ac:dyDescent="0.3">
      <c r="A160">
        <f t="shared" si="43"/>
        <v>9.9999999999999992E+227</v>
      </c>
      <c r="B160">
        <v>156</v>
      </c>
      <c r="C160" s="23">
        <v>0</v>
      </c>
      <c r="D160" s="7">
        <f t="shared" si="85"/>
        <v>0.27659999999999951</v>
      </c>
      <c r="E160" s="7">
        <f t="shared" si="44"/>
        <v>0.63500000000000045</v>
      </c>
      <c r="F160" s="7">
        <f t="shared" si="46"/>
        <v>6.8000000000000047E-2</v>
      </c>
      <c r="G160" s="7">
        <f t="shared" ref="G160:H160" si="101">G159+0.0001</f>
        <v>1.1699999999999985E-2</v>
      </c>
      <c r="H160" s="7">
        <f t="shared" si="101"/>
        <v>8.7000000000000029E-3</v>
      </c>
      <c r="I160" s="7">
        <v>7.3000000000000096E-3</v>
      </c>
      <c r="J160" s="9">
        <f t="shared" si="98"/>
        <v>101</v>
      </c>
      <c r="K160" s="1">
        <v>9028</v>
      </c>
      <c r="L160">
        <f t="shared" si="36"/>
        <v>5</v>
      </c>
    </row>
    <row r="161" spans="1:12" x14ac:dyDescent="0.3">
      <c r="A161">
        <f t="shared" si="43"/>
        <v>9.9999999999999999E+228</v>
      </c>
      <c r="B161">
        <v>157</v>
      </c>
      <c r="C161" s="23">
        <v>0</v>
      </c>
      <c r="D161" s="7">
        <f t="shared" si="85"/>
        <v>0.27089999999999947</v>
      </c>
      <c r="E161" s="7">
        <f t="shared" si="44"/>
        <v>0.64000000000000046</v>
      </c>
      <c r="F161" s="7">
        <f t="shared" si="46"/>
        <v>6.8500000000000047E-2</v>
      </c>
      <c r="G161" s="7">
        <f t="shared" ref="G161:H161" si="102">G160+0.0001</f>
        <v>1.1799999999999984E-2</v>
      </c>
      <c r="H161" s="7">
        <f t="shared" si="102"/>
        <v>8.8000000000000023E-3</v>
      </c>
      <c r="I161" s="7">
        <v>7.4000000000000099E-3</v>
      </c>
      <c r="J161" s="9">
        <f t="shared" si="98"/>
        <v>101</v>
      </c>
      <c r="K161" s="1">
        <v>9028</v>
      </c>
      <c r="L161">
        <f t="shared" si="36"/>
        <v>5</v>
      </c>
    </row>
    <row r="162" spans="1:12" x14ac:dyDescent="0.3">
      <c r="A162">
        <f t="shared" si="43"/>
        <v>9.9999999999999988E+229</v>
      </c>
      <c r="B162">
        <v>158</v>
      </c>
      <c r="C162" s="23">
        <v>0</v>
      </c>
      <c r="D162" s="7">
        <f t="shared" si="85"/>
        <v>0.26519999999999944</v>
      </c>
      <c r="E162" s="7">
        <f t="shared" si="44"/>
        <v>0.64500000000000046</v>
      </c>
      <c r="F162" s="7">
        <f t="shared" si="46"/>
        <v>6.9000000000000047E-2</v>
      </c>
      <c r="G162" s="7">
        <f t="shared" ref="G162:H162" si="103">G161+0.0001</f>
        <v>1.1899999999999984E-2</v>
      </c>
      <c r="H162" s="7">
        <f t="shared" si="103"/>
        <v>8.9000000000000017E-3</v>
      </c>
      <c r="I162" s="7">
        <v>7.5000000000000101E-3</v>
      </c>
      <c r="J162" s="9">
        <f t="shared" si="98"/>
        <v>101</v>
      </c>
      <c r="K162" s="1">
        <v>9028</v>
      </c>
      <c r="L162">
        <f t="shared" si="36"/>
        <v>5</v>
      </c>
    </row>
    <row r="163" spans="1:12" x14ac:dyDescent="0.3">
      <c r="A163">
        <f t="shared" si="43"/>
        <v>9.9999999999999988E+230</v>
      </c>
      <c r="B163">
        <v>159</v>
      </c>
      <c r="C163" s="23">
        <v>0</v>
      </c>
      <c r="D163" s="7">
        <f t="shared" si="85"/>
        <v>0.25949999999999951</v>
      </c>
      <c r="E163" s="7">
        <f t="shared" si="44"/>
        <v>0.65000000000000047</v>
      </c>
      <c r="F163" s="7">
        <f t="shared" si="46"/>
        <v>6.9500000000000048E-2</v>
      </c>
      <c r="G163" s="7">
        <f t="shared" ref="G163:H163" si="104">G162+0.0001</f>
        <v>1.1999999999999983E-2</v>
      </c>
      <c r="H163" s="7">
        <f t="shared" si="104"/>
        <v>9.0000000000000011E-3</v>
      </c>
      <c r="I163" s="7">
        <v>7.6000000000000104E-3</v>
      </c>
      <c r="J163" s="9">
        <f t="shared" si="98"/>
        <v>101</v>
      </c>
      <c r="K163" s="1">
        <v>9028</v>
      </c>
      <c r="L163">
        <f t="shared" si="36"/>
        <v>5</v>
      </c>
    </row>
    <row r="164" spans="1:12" x14ac:dyDescent="0.3">
      <c r="A164">
        <f t="shared" si="43"/>
        <v>9.9999999999999992E+231</v>
      </c>
      <c r="B164">
        <v>160</v>
      </c>
      <c r="C164" s="23">
        <v>0</v>
      </c>
      <c r="D164" s="7">
        <f t="shared" si="85"/>
        <v>0.25379999999999947</v>
      </c>
      <c r="E164" s="7">
        <f t="shared" si="44"/>
        <v>0.65500000000000047</v>
      </c>
      <c r="F164" s="7">
        <f t="shared" si="46"/>
        <v>7.0000000000000048E-2</v>
      </c>
      <c r="G164" s="7">
        <f t="shared" ref="G164:H164" si="105">G163+0.0001</f>
        <v>1.2099999999999982E-2</v>
      </c>
      <c r="H164" s="7">
        <f t="shared" si="105"/>
        <v>9.1000000000000004E-3</v>
      </c>
      <c r="I164" s="7">
        <v>7.7000000000000098E-3</v>
      </c>
      <c r="J164" s="9">
        <f t="shared" si="98"/>
        <v>107</v>
      </c>
      <c r="K164" s="1">
        <v>9028</v>
      </c>
      <c r="L164">
        <f t="shared" si="36"/>
        <v>6</v>
      </c>
    </row>
    <row r="165" spans="1:12" x14ac:dyDescent="0.3">
      <c r="A165">
        <f t="shared" si="43"/>
        <v>9.9999999999999997E+232</v>
      </c>
      <c r="B165">
        <v>161</v>
      </c>
      <c r="C165" s="23">
        <v>0</v>
      </c>
      <c r="D165" s="7">
        <f t="shared" si="85"/>
        <v>0.24809999999999954</v>
      </c>
      <c r="E165" s="7">
        <f t="shared" si="44"/>
        <v>0.66000000000000048</v>
      </c>
      <c r="F165" s="7">
        <f t="shared" si="46"/>
        <v>7.0500000000000049E-2</v>
      </c>
      <c r="G165" s="7">
        <f t="shared" ref="G165:H165" si="106">G164+0.0001</f>
        <v>1.2199999999999982E-2</v>
      </c>
      <c r="H165" s="7">
        <f t="shared" si="106"/>
        <v>9.1999999999999998E-3</v>
      </c>
      <c r="I165" s="7">
        <v>7.8000000000000101E-3</v>
      </c>
      <c r="J165" s="9">
        <f t="shared" si="98"/>
        <v>107</v>
      </c>
      <c r="K165" s="1">
        <v>9028</v>
      </c>
      <c r="L165">
        <f t="shared" ref="L165" si="107">L133+1</f>
        <v>6</v>
      </c>
    </row>
    <row r="166" spans="1:12" x14ac:dyDescent="0.3">
      <c r="A166">
        <f t="shared" si="43"/>
        <v>1E+234</v>
      </c>
      <c r="B166">
        <v>162</v>
      </c>
      <c r="C166" s="23">
        <v>0</v>
      </c>
      <c r="D166" s="7">
        <f t="shared" si="85"/>
        <v>0.2423999999999995</v>
      </c>
      <c r="E166" s="7">
        <f t="shared" si="44"/>
        <v>0.66500000000000048</v>
      </c>
      <c r="F166" s="7">
        <f t="shared" si="46"/>
        <v>7.1000000000000049E-2</v>
      </c>
      <c r="G166" s="7">
        <f t="shared" ref="G166:H166" si="108">G165+0.0001</f>
        <v>1.2299999999999981E-2</v>
      </c>
      <c r="H166" s="7">
        <f t="shared" si="108"/>
        <v>9.2999999999999992E-3</v>
      </c>
      <c r="I166" s="7">
        <v>7.9000000000000094E-3</v>
      </c>
      <c r="J166" s="9">
        <f t="shared" si="98"/>
        <v>107</v>
      </c>
      <c r="K166" s="1">
        <v>9028</v>
      </c>
      <c r="L166">
        <f t="shared" si="36"/>
        <v>6</v>
      </c>
    </row>
    <row r="167" spans="1:12" x14ac:dyDescent="0.3">
      <c r="A167">
        <f t="shared" si="43"/>
        <v>1.0000000000000001E+235</v>
      </c>
      <c r="B167">
        <v>163</v>
      </c>
      <c r="C167" s="23">
        <v>0</v>
      </c>
      <c r="D167" s="7">
        <f t="shared" si="85"/>
        <v>0.23669999999999958</v>
      </c>
      <c r="E167" s="7">
        <f t="shared" si="44"/>
        <v>0.67000000000000048</v>
      </c>
      <c r="F167" s="7">
        <f t="shared" si="46"/>
        <v>7.150000000000005E-2</v>
      </c>
      <c r="G167" s="7">
        <f t="shared" ref="G167:H167" si="109">G166+0.0001</f>
        <v>1.239999999999998E-2</v>
      </c>
      <c r="H167" s="7">
        <f t="shared" si="109"/>
        <v>9.3999999999999986E-3</v>
      </c>
      <c r="I167" s="7">
        <v>8.0000000000000106E-3</v>
      </c>
      <c r="J167" s="9">
        <f t="shared" si="98"/>
        <v>107</v>
      </c>
      <c r="K167" s="1">
        <v>9028</v>
      </c>
      <c r="L167">
        <f t="shared" ref="L167:L186" si="110">L135+1</f>
        <v>6</v>
      </c>
    </row>
    <row r="168" spans="1:12" x14ac:dyDescent="0.3">
      <c r="A168">
        <f t="shared" si="43"/>
        <v>1.0000000000000001E+236</v>
      </c>
      <c r="B168">
        <v>164</v>
      </c>
      <c r="C168" s="23">
        <v>0</v>
      </c>
      <c r="D168" s="7">
        <f t="shared" si="85"/>
        <v>0.23099999999999954</v>
      </c>
      <c r="E168" s="7">
        <f t="shared" si="44"/>
        <v>0.67500000000000049</v>
      </c>
      <c r="F168" s="7">
        <f t="shared" si="46"/>
        <v>7.200000000000005E-2</v>
      </c>
      <c r="G168" s="7">
        <f t="shared" ref="G168:H168" si="111">G167+0.0001</f>
        <v>1.249999999999998E-2</v>
      </c>
      <c r="H168" s="7">
        <f t="shared" si="111"/>
        <v>9.499999999999998E-3</v>
      </c>
      <c r="I168" s="7">
        <v>8.10000000000001E-3</v>
      </c>
      <c r="J168" s="9">
        <f t="shared" si="98"/>
        <v>107</v>
      </c>
      <c r="K168" s="1">
        <v>9028</v>
      </c>
      <c r="L168">
        <f t="shared" si="110"/>
        <v>6</v>
      </c>
    </row>
    <row r="169" spans="1:12" x14ac:dyDescent="0.3">
      <c r="A169">
        <f t="shared" si="43"/>
        <v>1.0000000000000001E+237</v>
      </c>
      <c r="B169">
        <v>165</v>
      </c>
      <c r="C169" s="23">
        <v>0</v>
      </c>
      <c r="D169" s="7">
        <f t="shared" si="85"/>
        <v>0.22529999999999961</v>
      </c>
      <c r="E169" s="7">
        <f t="shared" si="44"/>
        <v>0.68000000000000049</v>
      </c>
      <c r="F169" s="7">
        <f t="shared" si="46"/>
        <v>7.2500000000000051E-2</v>
      </c>
      <c r="G169" s="7">
        <f t="shared" ref="G169:H169" si="112">G168+0.0001</f>
        <v>1.2599999999999979E-2</v>
      </c>
      <c r="H169" s="7">
        <f t="shared" si="112"/>
        <v>9.5999999999999974E-3</v>
      </c>
      <c r="I169" s="7">
        <v>8.2000000000000094E-3</v>
      </c>
      <c r="J169" s="9">
        <f t="shared" si="98"/>
        <v>107</v>
      </c>
      <c r="K169" s="1">
        <v>9028</v>
      </c>
      <c r="L169">
        <f t="shared" si="110"/>
        <v>6</v>
      </c>
    </row>
    <row r="170" spans="1:12" x14ac:dyDescent="0.3">
      <c r="A170">
        <f t="shared" si="43"/>
        <v>1E+238</v>
      </c>
      <c r="B170">
        <v>166</v>
      </c>
      <c r="C170" s="23">
        <v>0</v>
      </c>
      <c r="D170" s="7">
        <f t="shared" si="85"/>
        <v>0.21959999999999946</v>
      </c>
      <c r="E170" s="7">
        <f t="shared" si="44"/>
        <v>0.6850000000000005</v>
      </c>
      <c r="F170" s="7">
        <f t="shared" si="46"/>
        <v>7.3000000000000051E-2</v>
      </c>
      <c r="G170" s="7">
        <f t="shared" ref="G170:H170" si="113">G169+0.0001</f>
        <v>1.2699999999999979E-2</v>
      </c>
      <c r="H170" s="7">
        <f t="shared" si="113"/>
        <v>9.6999999999999968E-3</v>
      </c>
      <c r="I170" s="7">
        <v>8.3000000000000105E-3</v>
      </c>
      <c r="J170" s="9">
        <f t="shared" si="98"/>
        <v>107</v>
      </c>
      <c r="K170" s="1">
        <v>9028</v>
      </c>
      <c r="L170">
        <f t="shared" si="110"/>
        <v>6</v>
      </c>
    </row>
    <row r="171" spans="1:12" x14ac:dyDescent="0.3">
      <c r="A171">
        <f t="shared" si="43"/>
        <v>1.0000000000000001E+239</v>
      </c>
      <c r="B171">
        <v>167</v>
      </c>
      <c r="C171" s="23">
        <v>0</v>
      </c>
      <c r="D171" s="7">
        <f t="shared" si="85"/>
        <v>0.21389999999999953</v>
      </c>
      <c r="E171" s="7">
        <f t="shared" si="44"/>
        <v>0.6900000000000005</v>
      </c>
      <c r="F171" s="7">
        <f t="shared" si="46"/>
        <v>7.3500000000000051E-2</v>
      </c>
      <c r="G171" s="7">
        <f t="shared" ref="G171:H171" si="114">G170+0.0001</f>
        <v>1.2799999999999978E-2</v>
      </c>
      <c r="H171" s="7">
        <f t="shared" si="114"/>
        <v>9.7999999999999962E-3</v>
      </c>
      <c r="I171" s="7">
        <v>8.4000000000000099E-3</v>
      </c>
      <c r="J171" s="9">
        <f t="shared" si="98"/>
        <v>107</v>
      </c>
      <c r="K171" s="1">
        <v>9028</v>
      </c>
      <c r="L171">
        <f t="shared" si="110"/>
        <v>6</v>
      </c>
    </row>
    <row r="172" spans="1:12" x14ac:dyDescent="0.3">
      <c r="A172">
        <f t="shared" si="43"/>
        <v>1.0000000000000002E+240</v>
      </c>
      <c r="B172">
        <v>168</v>
      </c>
      <c r="C172" s="23">
        <v>0</v>
      </c>
      <c r="D172" s="7">
        <f t="shared" si="85"/>
        <v>0.20819999999999939</v>
      </c>
      <c r="E172" s="7">
        <f t="shared" si="44"/>
        <v>0.69500000000000051</v>
      </c>
      <c r="F172" s="7">
        <f t="shared" si="46"/>
        <v>7.4000000000000052E-2</v>
      </c>
      <c r="G172" s="7">
        <f t="shared" ref="G172:H172" si="115">G171+0.0001</f>
        <v>1.2899999999999977E-2</v>
      </c>
      <c r="H172" s="7">
        <f t="shared" si="115"/>
        <v>9.8999999999999956E-3</v>
      </c>
      <c r="I172" s="7">
        <v>8.5000000000000093E-3</v>
      </c>
      <c r="J172" s="9">
        <f t="shared" si="98"/>
        <v>113</v>
      </c>
      <c r="K172" s="1">
        <v>9028</v>
      </c>
      <c r="L172">
        <f t="shared" si="110"/>
        <v>6</v>
      </c>
    </row>
    <row r="173" spans="1:12" x14ac:dyDescent="0.3">
      <c r="A173">
        <f t="shared" ref="A173:A186" si="116">A172*10</f>
        <v>1.0000000000000002E+241</v>
      </c>
      <c r="B173">
        <v>169</v>
      </c>
      <c r="C173" s="23">
        <v>0</v>
      </c>
      <c r="D173" s="7">
        <f t="shared" si="85"/>
        <v>0.20249999999999946</v>
      </c>
      <c r="E173" s="7">
        <f t="shared" ref="E173:E186" si="117">E172+0.005</f>
        <v>0.70000000000000051</v>
      </c>
      <c r="F173" s="7">
        <f t="shared" si="46"/>
        <v>7.4500000000000052E-2</v>
      </c>
      <c r="G173" s="7">
        <f t="shared" ref="G173:H173" si="118">G172+0.0001</f>
        <v>1.2999999999999977E-2</v>
      </c>
      <c r="H173" s="7">
        <f t="shared" si="118"/>
        <v>9.999999999999995E-3</v>
      </c>
      <c r="I173" s="7">
        <v>8.6000000000000104E-3</v>
      </c>
      <c r="J173" s="9">
        <f t="shared" si="98"/>
        <v>113</v>
      </c>
      <c r="K173" s="1">
        <v>9028</v>
      </c>
      <c r="L173">
        <f t="shared" si="110"/>
        <v>6</v>
      </c>
    </row>
    <row r="174" spans="1:12" x14ac:dyDescent="0.3">
      <c r="A174">
        <f t="shared" si="116"/>
        <v>1.0000000000000002E+242</v>
      </c>
      <c r="B174">
        <v>170</v>
      </c>
      <c r="C174" s="23">
        <v>0</v>
      </c>
      <c r="D174" s="7">
        <f t="shared" si="85"/>
        <v>0.19679999999999942</v>
      </c>
      <c r="E174" s="7">
        <f t="shared" si="117"/>
        <v>0.70500000000000052</v>
      </c>
      <c r="F174" s="7">
        <f t="shared" ref="F174:F186" si="119">F173+0.0005</f>
        <v>7.5000000000000053E-2</v>
      </c>
      <c r="G174" s="7">
        <f t="shared" ref="G174:H174" si="120">G173+0.0001</f>
        <v>1.3099999999999976E-2</v>
      </c>
      <c r="H174" s="7">
        <f t="shared" si="120"/>
        <v>1.0099999999999994E-2</v>
      </c>
      <c r="I174" s="7">
        <v>8.7000000000000098E-3</v>
      </c>
      <c r="J174" s="9">
        <f t="shared" si="98"/>
        <v>113</v>
      </c>
      <c r="K174" s="1">
        <v>9028</v>
      </c>
      <c r="L174">
        <f t="shared" si="110"/>
        <v>6</v>
      </c>
    </row>
    <row r="175" spans="1:12" x14ac:dyDescent="0.3">
      <c r="A175">
        <f t="shared" si="116"/>
        <v>1.0000000000000001E+243</v>
      </c>
      <c r="B175">
        <v>171</v>
      </c>
      <c r="C175" s="23">
        <v>0</v>
      </c>
      <c r="D175" s="7">
        <f t="shared" ref="D175:D186" si="121">100%-(E175+F175+G175+H175)</f>
        <v>0.19109999999999949</v>
      </c>
      <c r="E175" s="7">
        <f t="shared" si="117"/>
        <v>0.71000000000000052</v>
      </c>
      <c r="F175" s="7">
        <f t="shared" si="119"/>
        <v>7.5500000000000053E-2</v>
      </c>
      <c r="G175" s="7">
        <f t="shared" ref="G175:H175" si="122">G174+0.0001</f>
        <v>1.3199999999999976E-2</v>
      </c>
      <c r="H175" s="7">
        <f t="shared" si="122"/>
        <v>1.0199999999999994E-2</v>
      </c>
      <c r="I175" s="7">
        <v>8.8000000000000092E-3</v>
      </c>
      <c r="J175" s="9">
        <f t="shared" si="98"/>
        <v>113</v>
      </c>
      <c r="K175" s="1">
        <v>9028</v>
      </c>
      <c r="L175">
        <f t="shared" si="110"/>
        <v>6</v>
      </c>
    </row>
    <row r="176" spans="1:12" x14ac:dyDescent="0.3">
      <c r="A176">
        <f t="shared" si="116"/>
        <v>1.0000000000000001E+244</v>
      </c>
      <c r="B176">
        <v>172</v>
      </c>
      <c r="C176" s="23">
        <v>0</v>
      </c>
      <c r="D176" s="7">
        <f t="shared" si="121"/>
        <v>0.18539999999999945</v>
      </c>
      <c r="E176" s="7">
        <f t="shared" si="117"/>
        <v>0.71500000000000052</v>
      </c>
      <c r="F176" s="7">
        <f t="shared" si="119"/>
        <v>7.6000000000000054E-2</v>
      </c>
      <c r="G176" s="7">
        <f t="shared" ref="G176:H176" si="123">G175+0.0001</f>
        <v>1.3299999999999975E-2</v>
      </c>
      <c r="H176" s="7">
        <f t="shared" si="123"/>
        <v>1.0299999999999993E-2</v>
      </c>
      <c r="I176" s="7">
        <v>8.9000000000000103E-3</v>
      </c>
      <c r="J176" s="9">
        <f t="shared" si="98"/>
        <v>113</v>
      </c>
      <c r="K176" s="1">
        <v>9028</v>
      </c>
      <c r="L176">
        <f t="shared" si="110"/>
        <v>6</v>
      </c>
    </row>
    <row r="177" spans="1:12" x14ac:dyDescent="0.3">
      <c r="A177">
        <f t="shared" si="116"/>
        <v>1E+245</v>
      </c>
      <c r="B177">
        <v>173</v>
      </c>
      <c r="C177" s="23">
        <v>0</v>
      </c>
      <c r="D177" s="7">
        <f t="shared" si="121"/>
        <v>0.17969999999999953</v>
      </c>
      <c r="E177" s="7">
        <f t="shared" si="117"/>
        <v>0.72000000000000053</v>
      </c>
      <c r="F177" s="7">
        <f t="shared" si="119"/>
        <v>7.6500000000000054E-2</v>
      </c>
      <c r="G177" s="7">
        <f t="shared" ref="G177:H177" si="124">G176+0.0001</f>
        <v>1.3399999999999974E-2</v>
      </c>
      <c r="H177" s="7">
        <f t="shared" si="124"/>
        <v>1.0399999999999993E-2</v>
      </c>
      <c r="I177" s="7">
        <v>9.0000000000000097E-3</v>
      </c>
      <c r="J177" s="9">
        <f t="shared" si="98"/>
        <v>113</v>
      </c>
      <c r="K177" s="1">
        <v>9028</v>
      </c>
      <c r="L177">
        <f t="shared" si="110"/>
        <v>6</v>
      </c>
    </row>
    <row r="178" spans="1:12" x14ac:dyDescent="0.3">
      <c r="A178">
        <f t="shared" si="116"/>
        <v>1.0000000000000001E+246</v>
      </c>
      <c r="B178">
        <v>174</v>
      </c>
      <c r="C178" s="23">
        <v>0</v>
      </c>
      <c r="D178" s="7">
        <f t="shared" si="121"/>
        <v>0.17399999999999949</v>
      </c>
      <c r="E178" s="7">
        <f t="shared" si="117"/>
        <v>0.72500000000000053</v>
      </c>
      <c r="F178" s="7">
        <f t="shared" si="119"/>
        <v>7.7000000000000055E-2</v>
      </c>
      <c r="G178" s="7">
        <f t="shared" ref="G178:H178" si="125">G177+0.0001</f>
        <v>1.3499999999999974E-2</v>
      </c>
      <c r="H178" s="7">
        <f t="shared" si="125"/>
        <v>1.0499999999999992E-2</v>
      </c>
      <c r="I178" s="7">
        <v>9.1000000000000109E-3</v>
      </c>
      <c r="J178" s="9">
        <f t="shared" si="98"/>
        <v>113</v>
      </c>
      <c r="K178" s="1">
        <v>9028</v>
      </c>
      <c r="L178">
        <f t="shared" si="110"/>
        <v>6</v>
      </c>
    </row>
    <row r="179" spans="1:12" x14ac:dyDescent="0.3">
      <c r="A179">
        <f t="shared" si="116"/>
        <v>1.0000000000000001E+247</v>
      </c>
      <c r="B179">
        <v>175</v>
      </c>
      <c r="C179" s="23">
        <v>0</v>
      </c>
      <c r="D179" s="7">
        <f t="shared" si="121"/>
        <v>0.16829999999999956</v>
      </c>
      <c r="E179" s="7">
        <f t="shared" si="117"/>
        <v>0.73000000000000054</v>
      </c>
      <c r="F179" s="7">
        <f t="shared" si="119"/>
        <v>7.7500000000000055E-2</v>
      </c>
      <c r="G179" s="7">
        <f t="shared" ref="G179:H179" si="126">G178+0.0001</f>
        <v>1.3599999999999973E-2</v>
      </c>
      <c r="H179" s="7">
        <f t="shared" si="126"/>
        <v>1.0599999999999991E-2</v>
      </c>
      <c r="I179" s="7">
        <v>9.2000000000000103E-3</v>
      </c>
      <c r="J179" s="9">
        <f t="shared" si="98"/>
        <v>113</v>
      </c>
      <c r="K179" s="1">
        <v>9028</v>
      </c>
      <c r="L179">
        <f t="shared" si="110"/>
        <v>6</v>
      </c>
    </row>
    <row r="180" spans="1:12" x14ac:dyDescent="0.3">
      <c r="A180">
        <f t="shared" si="116"/>
        <v>1.0000000000000002E+248</v>
      </c>
      <c r="B180">
        <v>176</v>
      </c>
      <c r="C180" s="23">
        <v>0</v>
      </c>
      <c r="D180" s="7">
        <f t="shared" si="121"/>
        <v>0.16259999999999941</v>
      </c>
      <c r="E180" s="7">
        <f t="shared" si="117"/>
        <v>0.73500000000000054</v>
      </c>
      <c r="F180" s="7">
        <f t="shared" si="119"/>
        <v>7.8000000000000055E-2</v>
      </c>
      <c r="G180" s="7">
        <f t="shared" ref="G180:H180" si="127">G179+0.0001</f>
        <v>1.3699999999999973E-2</v>
      </c>
      <c r="H180" s="7">
        <f t="shared" si="127"/>
        <v>1.0699999999999991E-2</v>
      </c>
      <c r="I180" s="7">
        <v>9.3000000000000096E-3</v>
      </c>
      <c r="J180" s="9">
        <f t="shared" si="98"/>
        <v>119</v>
      </c>
      <c r="K180" s="1">
        <v>9028</v>
      </c>
      <c r="L180">
        <f t="shared" si="110"/>
        <v>6</v>
      </c>
    </row>
    <row r="181" spans="1:12" x14ac:dyDescent="0.3">
      <c r="A181">
        <f t="shared" si="116"/>
        <v>1.0000000000000001E+249</v>
      </c>
      <c r="B181">
        <v>177</v>
      </c>
      <c r="C181" s="23">
        <v>0</v>
      </c>
      <c r="D181" s="7">
        <f t="shared" si="121"/>
        <v>0.15689999999999948</v>
      </c>
      <c r="E181" s="7">
        <f t="shared" si="117"/>
        <v>0.74000000000000055</v>
      </c>
      <c r="F181" s="7">
        <f t="shared" si="119"/>
        <v>7.8500000000000056E-2</v>
      </c>
      <c r="G181" s="7">
        <f t="shared" ref="G181:H181" si="128">G180+0.0001</f>
        <v>1.3799999999999972E-2</v>
      </c>
      <c r="H181" s="7">
        <f t="shared" si="128"/>
        <v>1.079999999999999E-2</v>
      </c>
      <c r="I181" s="7">
        <v>9.4000000000000108E-3</v>
      </c>
      <c r="J181" s="9">
        <f t="shared" si="98"/>
        <v>119</v>
      </c>
      <c r="K181" s="1">
        <v>9028</v>
      </c>
      <c r="L181">
        <f t="shared" si="110"/>
        <v>6</v>
      </c>
    </row>
    <row r="182" spans="1:12" x14ac:dyDescent="0.3">
      <c r="A182">
        <f t="shared" si="116"/>
        <v>1.0000000000000001E+250</v>
      </c>
      <c r="B182">
        <v>178</v>
      </c>
      <c r="C182" s="23">
        <v>0</v>
      </c>
      <c r="D182" s="7">
        <f t="shared" si="121"/>
        <v>0.15119999999999933</v>
      </c>
      <c r="E182" s="7">
        <f t="shared" si="117"/>
        <v>0.74500000000000055</v>
      </c>
      <c r="F182" s="7">
        <f t="shared" si="119"/>
        <v>7.9000000000000056E-2</v>
      </c>
      <c r="G182" s="7">
        <f t="shared" ref="G182:H182" si="129">G181+0.0001</f>
        <v>1.3899999999999971E-2</v>
      </c>
      <c r="H182" s="7">
        <f t="shared" si="129"/>
        <v>1.089999999999999E-2</v>
      </c>
      <c r="I182" s="7">
        <v>9.5000000000000102E-3</v>
      </c>
      <c r="J182" s="9">
        <f t="shared" si="98"/>
        <v>119</v>
      </c>
      <c r="K182" s="1">
        <v>9028</v>
      </c>
      <c r="L182">
        <f t="shared" si="110"/>
        <v>6</v>
      </c>
    </row>
    <row r="183" spans="1:12" x14ac:dyDescent="0.3">
      <c r="A183">
        <f t="shared" si="116"/>
        <v>1E+251</v>
      </c>
      <c r="B183">
        <v>179</v>
      </c>
      <c r="C183" s="23">
        <v>0</v>
      </c>
      <c r="D183" s="7">
        <f t="shared" si="121"/>
        <v>0.14549999999999941</v>
      </c>
      <c r="E183" s="7">
        <f t="shared" si="117"/>
        <v>0.75000000000000056</v>
      </c>
      <c r="F183" s="7">
        <f t="shared" si="119"/>
        <v>7.9500000000000057E-2</v>
      </c>
      <c r="G183" s="7">
        <f t="shared" ref="G183:H183" si="130">G182+0.0001</f>
        <v>1.3999999999999971E-2</v>
      </c>
      <c r="H183" s="7">
        <f t="shared" si="130"/>
        <v>1.0999999999999989E-2</v>
      </c>
      <c r="I183" s="7">
        <v>9.6000000000000096E-3</v>
      </c>
      <c r="J183" s="9">
        <f t="shared" si="98"/>
        <v>119</v>
      </c>
      <c r="K183" s="1">
        <v>9028</v>
      </c>
      <c r="L183">
        <f t="shared" si="110"/>
        <v>6</v>
      </c>
    </row>
    <row r="184" spans="1:12" x14ac:dyDescent="0.3">
      <c r="A184">
        <f t="shared" si="116"/>
        <v>1.0000000000000001E+252</v>
      </c>
      <c r="B184">
        <v>180</v>
      </c>
      <c r="C184" s="23">
        <v>0</v>
      </c>
      <c r="D184" s="7">
        <f t="shared" si="121"/>
        <v>0.13979999999999937</v>
      </c>
      <c r="E184" s="7">
        <f t="shared" si="117"/>
        <v>0.75500000000000056</v>
      </c>
      <c r="F184" s="7">
        <f t="shared" si="119"/>
        <v>8.0000000000000057E-2</v>
      </c>
      <c r="G184" s="7">
        <f t="shared" ref="G184:H184" si="131">G183+0.0001</f>
        <v>1.409999999999997E-2</v>
      </c>
      <c r="H184" s="7">
        <f t="shared" si="131"/>
        <v>1.1099999999999988E-2</v>
      </c>
      <c r="I184" s="7">
        <v>9.7000000000000107E-3</v>
      </c>
      <c r="J184" s="9">
        <f t="shared" si="98"/>
        <v>119</v>
      </c>
      <c r="K184" s="1">
        <v>9028</v>
      </c>
      <c r="L184">
        <f t="shared" si="110"/>
        <v>6</v>
      </c>
    </row>
    <row r="185" spans="1:12" x14ac:dyDescent="0.3">
      <c r="A185">
        <f t="shared" si="116"/>
        <v>1.0000000000000001E+253</v>
      </c>
      <c r="B185">
        <v>181</v>
      </c>
      <c r="C185" s="23">
        <v>0</v>
      </c>
      <c r="D185" s="7">
        <f t="shared" si="121"/>
        <v>0.13409999999999944</v>
      </c>
      <c r="E185" s="7">
        <f t="shared" si="117"/>
        <v>0.76000000000000056</v>
      </c>
      <c r="F185" s="7">
        <f t="shared" si="119"/>
        <v>8.0500000000000058E-2</v>
      </c>
      <c r="G185" s="7">
        <f t="shared" ref="G185:H185" si="132">G184+0.0001</f>
        <v>1.419999999999997E-2</v>
      </c>
      <c r="H185" s="7">
        <f t="shared" si="132"/>
        <v>1.1199999999999988E-2</v>
      </c>
      <c r="I185" s="7">
        <v>9.8000000000000101E-3</v>
      </c>
      <c r="J185" s="9">
        <f t="shared" si="98"/>
        <v>119</v>
      </c>
      <c r="K185" s="1">
        <v>9028</v>
      </c>
      <c r="L185">
        <f t="shared" si="110"/>
        <v>6</v>
      </c>
    </row>
    <row r="186" spans="1:12" x14ac:dyDescent="0.3">
      <c r="A186">
        <f t="shared" si="116"/>
        <v>1.0000000000000001E+254</v>
      </c>
      <c r="B186">
        <v>182</v>
      </c>
      <c r="C186" s="23">
        <v>0</v>
      </c>
      <c r="D186" s="7">
        <f t="shared" si="121"/>
        <v>0.1283999999999994</v>
      </c>
      <c r="E186" s="7">
        <f t="shared" si="117"/>
        <v>0.76500000000000057</v>
      </c>
      <c r="F186" s="7">
        <f t="shared" si="119"/>
        <v>8.1000000000000058E-2</v>
      </c>
      <c r="G186" s="7">
        <f t="shared" ref="G186:H186" si="133">G185+0.0001</f>
        <v>1.4299999999999969E-2</v>
      </c>
      <c r="H186" s="7">
        <f t="shared" si="133"/>
        <v>1.1299999999999987E-2</v>
      </c>
      <c r="I186" s="7">
        <v>9.9000000000000095E-3</v>
      </c>
      <c r="J186" s="9">
        <f t="shared" si="98"/>
        <v>119</v>
      </c>
      <c r="K186" s="1">
        <v>9028</v>
      </c>
      <c r="L186">
        <f t="shared" si="110"/>
        <v>6</v>
      </c>
    </row>
  </sheetData>
  <phoneticPr fontId="1" type="noConversion"/>
  <conditionalFormatting sqref="B4:B41 B44:B51 B54:B61 B64:B71 B74:B81 B84:B91 B94:B101 B104:B111 B114:B121 B124:B186">
    <cfRule type="expression" dxfId="3" priority="4">
      <formula>$C6=5</formula>
    </cfRule>
  </conditionalFormatting>
  <conditionalFormatting sqref="B42:B43 B52:B53 B62:B63 B72:B73 B82:B83 B92:B93 B102:B103 B112:B113 B122:B12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2024-04-16T05:33:07Z</dcterms:modified>
</cp:coreProperties>
</file>