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827D2F3-C2F6-499D-9E62-EAD61EE637C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Yeonok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2" i="1"/>
  <c r="D23" i="1"/>
  <c r="D24" i="1"/>
  <c r="D25" i="1"/>
  <c r="N63" i="3" l="1"/>
  <c r="O63" i="3" s="1"/>
  <c r="N64" i="3"/>
  <c r="O64" i="3" s="1"/>
  <c r="N59" i="3"/>
  <c r="O59" i="3" s="1"/>
  <c r="N60" i="3"/>
  <c r="O60" i="3" s="1"/>
  <c r="N61" i="3"/>
  <c r="O61" i="3"/>
  <c r="N62" i="3"/>
  <c r="O62" i="3"/>
  <c r="N55" i="3" l="1"/>
  <c r="O55" i="3" s="1"/>
  <c r="N56" i="3"/>
  <c r="O56" i="3" s="1"/>
  <c r="N57" i="3"/>
  <c r="O57" i="3"/>
  <c r="N58" i="3"/>
  <c r="O58" i="3" s="1"/>
  <c r="D8" i="1"/>
  <c r="D13" i="1" s="1"/>
  <c r="D18" i="1" s="1"/>
  <c r="D9" i="1"/>
  <c r="D14" i="1" s="1"/>
  <c r="D19" i="1" s="1"/>
  <c r="D10" i="1"/>
  <c r="D15" i="1" s="1"/>
  <c r="D20" i="1" s="1"/>
  <c r="D11" i="1"/>
  <c r="D16" i="1" s="1"/>
  <c r="D21" i="1" s="1"/>
  <c r="D7" i="1"/>
  <c r="D12" i="1" s="1"/>
  <c r="D17" i="1" s="1"/>
  <c r="N54" i="3"/>
  <c r="O54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<sst xmlns="http://schemas.openxmlformats.org/spreadsheetml/2006/main" count="111" uniqueCount="86">
  <si>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</si>
  <si>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</si>
  <si>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</si>
  <si>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</si>
  <si>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</si>
  <si>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</si>
  <si>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</si>
  <si>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</si>
  <si>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</si>
  <si>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</si>
  <si>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</si>
  <si>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</si>
  <si>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</si>
  <si>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</si>
  <si>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</si>
  <si>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</si>
  <si>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</si>
  <si>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</si>
  <si>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</si>
  <si>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</si>
  <si>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</si>
  <si>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</si>
  <si>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</si>
  <si>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</si>
  <si>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</si>
  <si>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</si>
  <si>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</si>
  <si>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</si>
  <si>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</si>
  <si>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</si>
  <si>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</si>
  <si>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</si>
  <si>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</si>
  <si>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</si>
  <si>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</si>
  <si>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</si>
  <si>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</si>
  <si>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</si>
  <si>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</si>
  <si>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</si>
  <si>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</si>
  <si>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</si>
  <si>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</si>
  <si>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</si>
  <si>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</si>
  <si>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</si>
  <si>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</si>
  <si>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</si>
  <si>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</si>
  <si>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</si>
  <si>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</si>
  <si>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</si>
  <si>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</si>
  <si>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</si>
  <si>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</si>
  <si>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</si>
  <si>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</si>
  <si>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</si>
  <si>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</si>
  <si>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</si>
  <si>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</si>
  <si>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</si>
  <si>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</si>
  <si>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</si>
  <si>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</si>
  <si>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</si>
  <si>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</si>
  <si>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피</t>
  </si>
  <si>
    <t>동</t>
  </si>
  <si>
    <t>멸</t>
  </si>
  <si>
    <t>향</t>
  </si>
  <si>
    <t>증</t>
  </si>
  <si>
    <t>쾌</t>
  </si>
  <si>
    <t>1멸</t>
    <phoneticPr fontId="1" type="noConversion"/>
  </si>
  <si>
    <t>절</t>
  </si>
  <si>
    <t>격</t>
  </si>
  <si>
    <t>창</t>
  </si>
  <si>
    <t>공</t>
  </si>
  <si>
    <t>채</t>
  </si>
  <si>
    <t>관</t>
  </si>
  <si>
    <t>관</t>
    <phoneticPr fontId="1" type="noConversion"/>
  </si>
  <si>
    <t>우</t>
  </si>
  <si>
    <t>팽</t>
  </si>
  <si>
    <t>한</t>
  </si>
  <si>
    <t>혈</t>
  </si>
  <si>
    <t>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</si>
</sst>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6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10003</v>
      </c>
      <c r="D2">
        <v>1</v>
      </c>
      <c r="E2">
        <v>1</v>
      </c>
      <c r="F2" s="2">
        <v>1E+216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10003</v>
      </c>
      <c r="D3">
        <v>1</v>
      </c>
      <c r="E3">
        <v>1</v>
      </c>
      <c r="F3" s="2">
        <v>2.9999999999999998E+216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10003</v>
      </c>
      <c r="D4">
        <v>1</v>
      </c>
      <c r="E4">
        <v>1</v>
      </c>
      <c r="F4" s="2">
        <v>9.0000000000000005E+216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10003</v>
      </c>
      <c r="D5">
        <v>1</v>
      </c>
      <c r="E5">
        <v>1</v>
      </c>
      <c r="F5" s="2">
        <v>2.7E+217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10003</v>
      </c>
      <c r="D6">
        <v>1</v>
      </c>
      <c r="E6">
        <v>1</v>
      </c>
      <c r="F6" s="2">
        <v>8.1000000000000006E+217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10003</v>
      </c>
      <c r="D7">
        <f>D2+1</f>
        <v>2</v>
      </c>
      <c r="E7">
        <v>1</v>
      </c>
      <c r="F7" s="2">
        <v>2.4300000000000001E+218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10003</v>
      </c>
      <c r="D8">
        <f t="shared" ref="D8:D26" si="0">D3+1</f>
        <v>2</v>
      </c>
      <c r="E8">
        <v>1</v>
      </c>
      <c r="F8" s="2">
        <v>7.2899999999999998E+218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10003</v>
      </c>
      <c r="D9">
        <f t="shared" si="0"/>
        <v>2</v>
      </c>
      <c r="E9">
        <v>1</v>
      </c>
      <c r="F9" s="2">
        <v>2.1870000000000001E+219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10003</v>
      </c>
      <c r="D10">
        <f t="shared" si="0"/>
        <v>2</v>
      </c>
      <c r="E10">
        <v>1</v>
      </c>
      <c r="F10" s="2">
        <v>6.5609999999999997E+219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10003</v>
      </c>
      <c r="D11">
        <f t="shared" si="0"/>
        <v>2</v>
      </c>
      <c r="E11">
        <v>1</v>
      </c>
      <c r="F11" s="2">
        <v>1.9683E+220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10003</v>
      </c>
      <c r="D12">
        <f t="shared" si="0"/>
        <v>3</v>
      </c>
      <c r="E12">
        <v>1</v>
      </c>
      <c r="F12" s="2">
        <v>5.9100000000000006E+220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10003</v>
      </c>
      <c r="D13">
        <f t="shared" si="0"/>
        <v>3</v>
      </c>
      <c r="E13">
        <v>1</v>
      </c>
      <c r="F13" s="2">
        <v>1.7730000000000001E+221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10003</v>
      </c>
      <c r="D14">
        <f t="shared" si="0"/>
        <v>3</v>
      </c>
      <c r="E14">
        <v>1</v>
      </c>
      <c r="F14" s="2">
        <v>5.3189999999999998E+221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10003</v>
      </c>
      <c r="D15">
        <f t="shared" si="0"/>
        <v>3</v>
      </c>
      <c r="E15">
        <v>1</v>
      </c>
      <c r="F15" s="2">
        <v>1.5956999999999999E+222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10003</v>
      </c>
      <c r="D16">
        <f t="shared" si="0"/>
        <v>3</v>
      </c>
      <c r="E16">
        <v>1</v>
      </c>
      <c r="F16" s="2">
        <v>4.7870999999999996E+222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10003</v>
      </c>
      <c r="D17">
        <f t="shared" si="0"/>
        <v>4</v>
      </c>
      <c r="E17">
        <v>1</v>
      </c>
      <c r="F17" s="2">
        <v>1.4361300000000002E+223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10003</v>
      </c>
      <c r="D18">
        <f t="shared" si="0"/>
        <v>4</v>
      </c>
      <c r="E18">
        <v>1</v>
      </c>
      <c r="F18" s="2">
        <v>4.3083900000000003E+223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10003</v>
      </c>
      <c r="D19">
        <f t="shared" si="0"/>
        <v>4</v>
      </c>
      <c r="E19">
        <v>1</v>
      </c>
      <c r="F19" s="2">
        <v>1.2925999999999999E+224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10003</v>
      </c>
      <c r="D20">
        <f t="shared" si="0"/>
        <v>4</v>
      </c>
      <c r="E20">
        <v>1</v>
      </c>
      <c r="F20" s="2">
        <v>3.8800000000000001E+224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10003</v>
      </c>
      <c r="D21">
        <f t="shared" si="0"/>
        <v>4</v>
      </c>
      <c r="E21">
        <v>1</v>
      </c>
      <c r="F21" s="2">
        <v>1.1639999999999999E+225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10003</v>
      </c>
      <c r="D22">
        <f t="shared" si="0"/>
        <v>5</v>
      </c>
      <c r="E22">
        <v>1</v>
      </c>
      <c r="F22">
        <v>3.4920000000000003E+225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10003</v>
      </c>
      <c r="D23">
        <f t="shared" si="0"/>
        <v>5</v>
      </c>
      <c r="E23">
        <v>1</v>
      </c>
      <c r="F23">
        <v>1.0476E+226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10003</v>
      </c>
      <c r="D24">
        <f t="shared" si="0"/>
        <v>5</v>
      </c>
      <c r="E24">
        <v>1</v>
      </c>
      <c r="F24">
        <v>3.1427999999999998E+226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10003</v>
      </c>
      <c r="D25">
        <f t="shared" si="0"/>
        <v>5</v>
      </c>
      <c r="E25">
        <v>1</v>
      </c>
      <c r="F25">
        <v>9.4283999999999995E+226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10003</v>
      </c>
      <c r="D26">
        <f t="shared" si="0"/>
        <v>5</v>
      </c>
      <c r="E26">
        <v>1</v>
      </c>
      <c r="F26">
        <v>2.8285200000000001E+227</v>
      </c>
      <c r="G26">
        <v>1000</v>
      </c>
      <c r="H26">
        <v>8</v>
      </c>
      <c r="I26">
        <v>0</v>
      </c>
      <c r="J26">
        <v>6800</v>
      </c>
    </row>
  </sheetData>
  <phoneticPr fontId="1" type="noConversion"/>
  <conditionalFormatting sqref="A2:J21 G22:J26 A22:E26">
    <cfRule type="expression" dxfId="0" priority="1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9" workbookViewId="0">
      <selection activeCell="G33" sqref="G3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73</v>
      </c>
      <c r="C9" s="15"/>
      <c r="E9" s="16">
        <v>1</v>
      </c>
      <c r="F9" s="17" t="str">
        <f>H9&amp;I9</f>
        <v>1관</v>
      </c>
      <c r="G9" s="17">
        <f>H9*J9</f>
        <v>1E+216</v>
      </c>
      <c r="H9" s="17">
        <v>1</v>
      </c>
      <c r="I9" s="16" t="s">
        <v>80</v>
      </c>
      <c r="J9" s="16" t="str">
        <f t="shared" ref="J9:J40" si="0">VLOOKUP(I9,L:O,4,FALSE)</f>
        <v>1E+216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3관</v>
      </c>
      <c r="G10" s="17">
        <f t="shared" ref="G10:G39" si="4">H10*J10</f>
        <v>2.9999999999999998E+216</v>
      </c>
      <c r="H10" s="17">
        <f>IF(ROUNDUP(H9*((100+$B$10)/100),0)&gt;10000,ROUNDUP(H9*((100+$B$10)/100)/10000,4),ROUNDUP(H9*((100+$B$10)/100),2))</f>
        <v>3</v>
      </c>
      <c r="I10" s="16" t="str" cm="1">
        <f t="array" ref="I10">IF(AND(H9&gt;100,H10&lt;10),INDEX(L:L,MATCH(I9,L:L,0)+1,0),I9)</f>
        <v>관</v>
      </c>
      <c r="J10" s="16" t="str">
        <f t="shared" si="0"/>
        <v>1E+216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9관</v>
      </c>
      <c r="G11" s="17">
        <f t="shared" si="4"/>
        <v>9.0000000000000005E+216</v>
      </c>
      <c r="H11" s="17">
        <f t="shared" ref="H11:H74" si="5">IF(ROUNDUP(H10*((100+$B$10)/100),0)&gt;10000,ROUNDUP(H10*((100+$B$10)/100)/10000,4),ROUNDUP(H10*((100+$B$10)/100),2))</f>
        <v>9</v>
      </c>
      <c r="I11" s="16" t="str" cm="1">
        <f t="array" ref="I11">IF(AND(H10&gt;100,H11&lt;10),INDEX(L:L,MATCH(I10,L:L,0)+1,0),I10)</f>
        <v>관</v>
      </c>
      <c r="J11" s="16" t="str">
        <f t="shared" si="0"/>
        <v>1E+216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27관</v>
      </c>
      <c r="G12" s="17">
        <f t="shared" si="4"/>
        <v>2.7E+217</v>
      </c>
      <c r="H12" s="17">
        <f t="shared" si="5"/>
        <v>27</v>
      </c>
      <c r="I12" s="16" t="str" cm="1">
        <f t="array" ref="I12">IF(AND(H11&gt;100,H12&lt;10),INDEX(L:L,MATCH(I11,L:L,0)+1,0),I11)</f>
        <v>관</v>
      </c>
      <c r="J12" s="16" t="str">
        <f t="shared" si="0"/>
        <v>1E+216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81관</v>
      </c>
      <c r="G13" s="17">
        <f t="shared" si="4"/>
        <v>8.1000000000000006E+217</v>
      </c>
      <c r="H13" s="17">
        <f t="shared" si="5"/>
        <v>81</v>
      </c>
      <c r="I13" s="16" t="str" cm="1">
        <f t="array" ref="I13">IF(AND(H12&gt;100,H13&lt;10),INDEX(L:L,MATCH(I12,L:L,0)+1,0),I12)</f>
        <v>관</v>
      </c>
      <c r="J13" s="16" t="str">
        <f t="shared" si="0"/>
        <v>1E+216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243관</v>
      </c>
      <c r="G14" s="17">
        <f>H14*J14</f>
        <v>2.4300000000000001E+218</v>
      </c>
      <c r="H14" s="17">
        <f t="shared" si="5"/>
        <v>243</v>
      </c>
      <c r="I14" s="16" t="str" cm="1">
        <f t="array" ref="I14">IF(AND(H13&gt;100,H14&lt;10),INDEX(L:L,MATCH(I13,L:L,0)+1,0),I13)</f>
        <v>관</v>
      </c>
      <c r="J14" s="16" t="str">
        <f t="shared" si="0"/>
        <v>1E+216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729관</v>
      </c>
      <c r="G15" s="17">
        <f t="shared" si="4"/>
        <v>7.2899999999999998E+218</v>
      </c>
      <c r="H15" s="17">
        <f t="shared" si="5"/>
        <v>729</v>
      </c>
      <c r="I15" s="16" t="str" cm="1">
        <f t="array" ref="I15">IF(AND(H14&gt;100,H15&lt;10),INDEX(L:L,MATCH(I14,L:L,0)+1,0),I14)</f>
        <v>관</v>
      </c>
      <c r="J15" s="16" t="str">
        <f t="shared" si="0"/>
        <v>1E+216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2187관</v>
      </c>
      <c r="G16" s="17">
        <f t="shared" si="4"/>
        <v>2.1870000000000001E+219</v>
      </c>
      <c r="H16" s="17">
        <f t="shared" si="5"/>
        <v>2187</v>
      </c>
      <c r="I16" s="16" t="str" cm="1">
        <f t="array" ref="I16">IF(AND(H15&gt;100,H16&lt;10),INDEX(L:L,MATCH(I15,L:L,0)+1,0),I15)</f>
        <v>관</v>
      </c>
      <c r="J16" s="16" t="str">
        <f t="shared" si="0"/>
        <v>1E+216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6561관</v>
      </c>
      <c r="G17" s="17">
        <f t="shared" si="4"/>
        <v>6.5609999999999997E+219</v>
      </c>
      <c r="H17" s="17">
        <f t="shared" si="5"/>
        <v>6561</v>
      </c>
      <c r="I17" s="16" t="str" cm="1">
        <f t="array" ref="I17">IF(AND(H16&gt;100,H17&lt;10),INDEX(L:L,MATCH(I16,L:L,0)+1,0),I16)</f>
        <v>관</v>
      </c>
      <c r="J17" s="16" t="str">
        <f t="shared" si="0"/>
        <v>1E+216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1.9683한</v>
      </c>
      <c r="G18" s="17">
        <f t="shared" si="4"/>
        <v>1.9683E+220</v>
      </c>
      <c r="H18" s="17">
        <f t="shared" si="5"/>
        <v>1.9682999999999999</v>
      </c>
      <c r="I18" s="16" t="str" cm="1">
        <f t="array" ref="I18">IF(AND(H17&gt;100,H18&lt;10),INDEX(L:L,MATCH(I17,L:L,0)+1,0),I17)</f>
        <v>한</v>
      </c>
      <c r="J18" s="16" t="str">
        <f t="shared" si="0"/>
        <v>1E+220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5.91한</v>
      </c>
      <c r="G19" s="17">
        <f t="shared" si="4"/>
        <v>5.9100000000000006E+220</v>
      </c>
      <c r="H19" s="17">
        <f t="shared" si="5"/>
        <v>5.91</v>
      </c>
      <c r="I19" s="16" t="str" cm="1">
        <f t="array" ref="I19">IF(AND(H18&gt;100,H19&lt;10),INDEX(L:L,MATCH(I18,L:L,0)+1,0),I18)</f>
        <v>한</v>
      </c>
      <c r="J19" s="16" t="str">
        <f t="shared" si="0"/>
        <v>1E+220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17.73한</v>
      </c>
      <c r="G20" s="17">
        <f t="shared" si="4"/>
        <v>1.7730000000000001E+221</v>
      </c>
      <c r="H20" s="17">
        <f t="shared" si="5"/>
        <v>17.73</v>
      </c>
      <c r="I20" s="16" t="str" cm="1">
        <f t="array" ref="I20">IF(AND(H19&gt;100,H20&lt;10),INDEX(L:L,MATCH(I19,L:L,0)+1,0),I19)</f>
        <v>한</v>
      </c>
      <c r="J20" s="16" t="str">
        <f t="shared" si="0"/>
        <v>1E+220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53.19한</v>
      </c>
      <c r="G21" s="17">
        <f t="shared" si="4"/>
        <v>5.3189999999999998E+221</v>
      </c>
      <c r="H21" s="17">
        <f t="shared" si="5"/>
        <v>53.19</v>
      </c>
      <c r="I21" s="16" t="str" cm="1">
        <f t="array" ref="I21">IF(AND(H20&gt;100,H21&lt;10),INDEX(L:L,MATCH(I20,L:L,0)+1,0),I20)</f>
        <v>한</v>
      </c>
      <c r="J21" s="16" t="str">
        <f t="shared" si="0"/>
        <v>1E+220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159.57한</v>
      </c>
      <c r="G22" s="17">
        <f t="shared" si="4"/>
        <v>1.5956999999999999E+222</v>
      </c>
      <c r="H22" s="17">
        <f t="shared" si="5"/>
        <v>159.57</v>
      </c>
      <c r="I22" s="16" t="str" cm="1">
        <f t="array" ref="I22">IF(AND(H21&gt;100,H22&lt;10),INDEX(L:L,MATCH(I21,L:L,0)+1,0),I21)</f>
        <v>한</v>
      </c>
      <c r="J22" s="16" t="str">
        <f t="shared" si="0"/>
        <v>1E+220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478.71한</v>
      </c>
      <c r="G23" s="17">
        <f t="shared" si="4"/>
        <v>4.7870999999999996E+222</v>
      </c>
      <c r="H23" s="17">
        <f t="shared" si="5"/>
        <v>478.71</v>
      </c>
      <c r="I23" s="16" t="str" cm="1">
        <f t="array" ref="I23">IF(AND(H22&gt;100,H23&lt;10),INDEX(L:L,MATCH(I22,L:L,0)+1,0),I22)</f>
        <v>한</v>
      </c>
      <c r="J23" s="16" t="str">
        <f t="shared" si="0"/>
        <v>1E+220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1436.13한</v>
      </c>
      <c r="G24" s="17">
        <f t="shared" si="4"/>
        <v>1.4361300000000002E+223</v>
      </c>
      <c r="H24" s="17">
        <f t="shared" si="5"/>
        <v>1436.13</v>
      </c>
      <c r="I24" s="16" t="str" cm="1">
        <f t="array" ref="I24">IF(AND(H23&gt;100,H24&lt;10),INDEX(L:L,MATCH(I23,L:L,0)+1,0),I23)</f>
        <v>한</v>
      </c>
      <c r="J24" s="16" t="str">
        <f t="shared" si="0"/>
        <v>1E+220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4308.39한</v>
      </c>
      <c r="G25" s="17">
        <f t="shared" si="4"/>
        <v>4.3083900000000003E+223</v>
      </c>
      <c r="H25" s="17">
        <f t="shared" si="5"/>
        <v>4308.3900000000003</v>
      </c>
      <c r="I25" s="16" t="str" cm="1">
        <f t="array" ref="I25">IF(AND(H24&gt;100,H25&lt;10),INDEX(L:L,MATCH(I24,L:L,0)+1,0),I24)</f>
        <v>한</v>
      </c>
      <c r="J25" s="16" t="str">
        <f t="shared" si="0"/>
        <v>1E+220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1.2926혈</v>
      </c>
      <c r="G26" s="17">
        <f t="shared" si="4"/>
        <v>1.2925999999999999E+224</v>
      </c>
      <c r="H26" s="17">
        <f t="shared" si="5"/>
        <v>1.2926</v>
      </c>
      <c r="I26" s="16" t="str" cm="1">
        <f t="array" ref="I26">IF(AND(H25&gt;100,H26&lt;10),INDEX(L:L,MATCH(I25,L:L,0)+1,0),I25)</f>
        <v>혈</v>
      </c>
      <c r="J26" s="16" t="str">
        <f t="shared" si="0"/>
        <v>1E+224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3.88혈</v>
      </c>
      <c r="G27" s="17">
        <f t="shared" si="4"/>
        <v>3.8800000000000001E+224</v>
      </c>
      <c r="H27" s="17">
        <f t="shared" si="5"/>
        <v>3.88</v>
      </c>
      <c r="I27" s="16" t="str" cm="1">
        <f t="array" ref="I27">IF(AND(H26&gt;100,H27&lt;10),INDEX(L:L,MATCH(I26,L:L,0)+1,0),I26)</f>
        <v>혈</v>
      </c>
      <c r="J27" s="16" t="str">
        <f t="shared" si="0"/>
        <v>1E+224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11.64혈</v>
      </c>
      <c r="G28" s="17">
        <f t="shared" si="4"/>
        <v>1.1639999999999999E+225</v>
      </c>
      <c r="H28" s="17">
        <f t="shared" si="5"/>
        <v>11.64</v>
      </c>
      <c r="I28" s="16" t="str" cm="1">
        <f t="array" ref="I28">IF(AND(H27&gt;100,H28&lt;10),INDEX(L:L,MATCH(I27,L:L,0)+1,0),I27)</f>
        <v>혈</v>
      </c>
      <c r="J28" s="16" t="str">
        <f t="shared" si="0"/>
        <v>1E+224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34.92혈</v>
      </c>
      <c r="G29" s="17">
        <f t="shared" si="4"/>
        <v>3.4920000000000003E+225</v>
      </c>
      <c r="H29" s="17">
        <f t="shared" si="5"/>
        <v>34.92</v>
      </c>
      <c r="I29" s="16" t="str" cm="1">
        <f t="array" ref="I29">IF(AND(H28&gt;100,H29&lt;10),INDEX(L:L,MATCH(I28,L:L,0)+1,0),I28)</f>
        <v>혈</v>
      </c>
      <c r="J29" s="16" t="str">
        <f t="shared" si="0"/>
        <v>1E+224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104.76혈</v>
      </c>
      <c r="G30" s="17">
        <f t="shared" si="4"/>
        <v>1.0476E+226</v>
      </c>
      <c r="H30" s="17">
        <f t="shared" si="5"/>
        <v>104.76</v>
      </c>
      <c r="I30" s="16" t="str" cm="1">
        <f t="array" ref="I30">IF(AND(H29&gt;100,H30&lt;10),INDEX(L:L,MATCH(I29,L:L,0)+1,0),I29)</f>
        <v>혈</v>
      </c>
      <c r="J30" s="16" t="str">
        <f t="shared" si="0"/>
        <v>1E+224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314.28혈</v>
      </c>
      <c r="G31" s="17">
        <f t="shared" si="4"/>
        <v>3.1427999999999998E+226</v>
      </c>
      <c r="H31" s="17">
        <f t="shared" si="5"/>
        <v>314.27999999999997</v>
      </c>
      <c r="I31" s="16" t="str" cm="1">
        <f t="array" ref="I31">IF(AND(H30&gt;100,H31&lt;10),INDEX(L:L,MATCH(I30,L:L,0)+1,0),I30)</f>
        <v>혈</v>
      </c>
      <c r="J31" s="16" t="str">
        <f t="shared" si="0"/>
        <v>1E+224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942.84혈</v>
      </c>
      <c r="G32" s="17">
        <f t="shared" si="4"/>
        <v>9.4283999999999995E+226</v>
      </c>
      <c r="H32" s="17">
        <f t="shared" si="5"/>
        <v>942.84</v>
      </c>
      <c r="I32" s="16" t="str" cm="1">
        <f t="array" ref="I32">IF(AND(H31&gt;100,H32&lt;10),INDEX(L:L,MATCH(I31,L:L,0)+1,0),I31)</f>
        <v>혈</v>
      </c>
      <c r="J32" s="16" t="str">
        <f t="shared" si="0"/>
        <v>1E+224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2828.52혈</v>
      </c>
      <c r="G33" s="17">
        <f t="shared" si="4"/>
        <v>2.8285200000000001E+227</v>
      </c>
      <c r="H33" s="17">
        <f t="shared" si="5"/>
        <v>2828.52</v>
      </c>
      <c r="I33" s="16" t="str" cm="1">
        <f t="array" ref="I33">IF(AND(H32&gt;100,H33&lt;10),INDEX(L:L,MATCH(I32,L:L,0)+1,0),I32)</f>
        <v>혈</v>
      </c>
      <c r="J33" s="16" t="str">
        <f t="shared" si="0"/>
        <v>1E+224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8485.56혈</v>
      </c>
      <c r="G34" s="17">
        <f t="shared" si="4"/>
        <v>8.4855599999999994E+227</v>
      </c>
      <c r="H34" s="17">
        <f t="shared" si="5"/>
        <v>8485.56</v>
      </c>
      <c r="I34" s="16" t="str" cm="1">
        <f t="array" ref="I34">IF(AND(H33&gt;100,H34&lt;10),INDEX(L:L,MATCH(I33,L:L,0)+1,0),I33)</f>
        <v>혈</v>
      </c>
      <c r="J34" s="16" t="str">
        <f t="shared" si="0"/>
        <v>1E+224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2.5457연</v>
      </c>
      <c r="G35" s="17">
        <f t="shared" si="4"/>
        <v>2.5456999999999997E+228</v>
      </c>
      <c r="H35" s="17">
        <f t="shared" si="5"/>
        <v>2.5457000000000001</v>
      </c>
      <c r="I35" s="16" t="str" cm="1">
        <f t="array" ref="I35">IF(AND(H34&gt;100,H35&lt;10),INDEX(L:L,MATCH(I34,L:L,0)+1,0),I34)</f>
        <v>연</v>
      </c>
      <c r="J35" s="16" t="str">
        <f t="shared" si="0"/>
        <v>1E+228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7.64연</v>
      </c>
      <c r="G36" s="17">
        <f t="shared" si="4"/>
        <v>7.6399999999999992E+228</v>
      </c>
      <c r="H36" s="17">
        <f t="shared" si="5"/>
        <v>7.64</v>
      </c>
      <c r="I36" s="16" t="str" cm="1">
        <f t="array" ref="I36">IF(AND(H35&gt;100,H36&lt;10),INDEX(L:L,MATCH(I35,L:L,0)+1,0),I35)</f>
        <v>연</v>
      </c>
      <c r="J36" s="16" t="str">
        <f t="shared" si="0"/>
        <v>1E+228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22.92연</v>
      </c>
      <c r="G37" s="17">
        <f t="shared" si="4"/>
        <v>2.2919999999999999E+229</v>
      </c>
      <c r="H37" s="17">
        <f t="shared" si="5"/>
        <v>22.92</v>
      </c>
      <c r="I37" s="16" t="str" cm="1">
        <f t="array" ref="I37">IF(AND(H36&gt;100,H37&lt;10),INDEX(L:L,MATCH(I36,L:L,0)+1,0),I36)</f>
        <v>연</v>
      </c>
      <c r="J37" s="16" t="str">
        <f t="shared" si="0"/>
        <v>1E+228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68.76연</v>
      </c>
      <c r="G38" s="17">
        <f t="shared" si="4"/>
        <v>6.8759999999999997E+229</v>
      </c>
      <c r="H38" s="17">
        <f t="shared" si="5"/>
        <v>68.760000000000005</v>
      </c>
      <c r="I38" s="16" t="str" cm="1">
        <f t="array" ref="I38">IF(AND(H37&gt;100,H38&lt;10),INDEX(L:L,MATCH(I37,L:L,0)+1,0),I37)</f>
        <v>연</v>
      </c>
      <c r="J38" s="16" t="str">
        <f t="shared" si="0"/>
        <v>1E+228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206.28연</v>
      </c>
      <c r="G39" s="17">
        <f t="shared" si="4"/>
        <v>2.0627999999999997E+230</v>
      </c>
      <c r="H39" s="17">
        <f t="shared" si="5"/>
        <v>206.28</v>
      </c>
      <c r="I39" s="16" t="str" cm="1">
        <f t="array" ref="I39">IF(AND(H38&gt;100,H39&lt;10),INDEX(L:L,MATCH(I38,L:L,0)+1,0),I38)</f>
        <v>연</v>
      </c>
      <c r="J39" s="16" t="str">
        <f t="shared" si="0"/>
        <v>1E+228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618.84연</v>
      </c>
      <c r="G40" s="17">
        <f t="shared" ref="G40:G43" si="11">H40*J40</f>
        <v>6.1883999999999999E+230</v>
      </c>
      <c r="H40" s="17">
        <f t="shared" si="5"/>
        <v>618.84</v>
      </c>
      <c r="I40" s="16" t="str" cm="1">
        <f t="array" ref="I40">IF(AND(H39&gt;100,H40&lt;10),INDEX(L:L,MATCH(I39,L:L,0)+1,0),I39)</f>
        <v>연</v>
      </c>
      <c r="J40" s="16" t="str">
        <f t="shared" si="0"/>
        <v>1E+228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1856.52연</v>
      </c>
      <c r="G41" s="17">
        <f t="shared" si="11"/>
        <v>1.8565199999999999E+231</v>
      </c>
      <c r="H41" s="17">
        <f t="shared" si="5"/>
        <v>1856.52</v>
      </c>
      <c r="I41" s="16" t="str" cm="1">
        <f t="array" ref="I41">IF(AND(H40&gt;100,H41&lt;10),INDEX(L:L,MATCH(I40,L:L,0)+1,0),I40)</f>
        <v>연</v>
      </c>
      <c r="J41" s="16" t="str">
        <f t="shared" ref="J41:J72" si="12">VLOOKUP(I41,L:O,4,FALSE)</f>
        <v>1E+228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5569.56연</v>
      </c>
      <c r="G42" s="17">
        <f t="shared" si="11"/>
        <v>5.5695599999999997E+231</v>
      </c>
      <c r="H42" s="17">
        <f t="shared" si="5"/>
        <v>5569.56</v>
      </c>
      <c r="I42" s="16" t="str" cm="1">
        <f t="array" ref="I42">IF(AND(H41&gt;100,H42&lt;10),INDEX(L:L,MATCH(I41,L:L,0)+1,0),I41)</f>
        <v>연</v>
      </c>
      <c r="J42" s="16" t="str">
        <f t="shared" si="12"/>
        <v>1E+228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1.67090</v>
      </c>
      <c r="G43" s="17" t="e">
        <f t="shared" si="11"/>
        <v>#N/A</v>
      </c>
      <c r="H43" s="17">
        <f t="shared" si="5"/>
        <v>1.6709000000000001</v>
      </c>
      <c r="I43" s="16" cm="1">
        <f t="array" ref="I43">IF(AND(H42&gt;100,H43&lt;10),INDEX(L:L,MATCH(I42,L:L,0)+1,0),I42)</f>
        <v>0</v>
      </c>
      <c r="J43" s="16" t="e">
        <f t="shared" si="12"/>
        <v>#N/A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5.020</v>
      </c>
      <c r="G44" s="17" t="e">
        <f t="shared" ref="G44:G48" si="17">H44*J44</f>
        <v>#N/A</v>
      </c>
      <c r="H44" s="17">
        <f t="shared" si="5"/>
        <v>5.0199999999999996</v>
      </c>
      <c r="I44" s="16" cm="1">
        <f t="array" ref="I44">IF(AND(H43&gt;100,H44&lt;10),INDEX(L:L,MATCH(I43,L:L,0)+1,0),I43)</f>
        <v>0</v>
      </c>
      <c r="J44" s="16" t="e">
        <f t="shared" si="12"/>
        <v>#N/A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15.060</v>
      </c>
      <c r="G45" s="17" t="e">
        <f t="shared" si="17"/>
        <v>#N/A</v>
      </c>
      <c r="H45" s="17">
        <f t="shared" si="5"/>
        <v>15.06</v>
      </c>
      <c r="I45" s="16" cm="1">
        <f t="array" ref="I45">IF(AND(H44&gt;100,H45&lt;10),INDEX(L:L,MATCH(I44,L:L,0)+1,0),I44)</f>
        <v>0</v>
      </c>
      <c r="J45" s="16" t="e">
        <f t="shared" si="12"/>
        <v>#N/A</v>
      </c>
      <c r="L45" s="16" t="s">
        <v>64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45.180</v>
      </c>
      <c r="G46" s="17" t="e">
        <f t="shared" si="17"/>
        <v>#N/A</v>
      </c>
      <c r="H46" s="17">
        <f t="shared" si="5"/>
        <v>45.18</v>
      </c>
      <c r="I46" s="16" cm="1">
        <f t="array" ref="I46">IF(AND(H45&gt;100,H46&lt;10),INDEX(L:L,MATCH(I45,L:L,0)+1,0),I45)</f>
        <v>0</v>
      </c>
      <c r="J46" s="16" t="e">
        <f t="shared" si="12"/>
        <v>#N/A</v>
      </c>
      <c r="L46" s="16" t="s">
        <v>65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135.540</v>
      </c>
      <c r="G47" s="17" t="e">
        <f t="shared" si="17"/>
        <v>#N/A</v>
      </c>
      <c r="H47" s="17">
        <f t="shared" si="5"/>
        <v>135.54</v>
      </c>
      <c r="I47" s="16" cm="1">
        <f t="array" ref="I47">IF(AND(H46&gt;100,H47&lt;10),INDEX(L:L,MATCH(I46,L:L,0)+1,0),I46)</f>
        <v>0</v>
      </c>
      <c r="J47" s="16" t="e">
        <f t="shared" si="12"/>
        <v>#N/A</v>
      </c>
      <c r="L47" s="16" t="s">
        <v>66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406.620</v>
      </c>
      <c r="G48" s="17" t="e">
        <f t="shared" si="17"/>
        <v>#N/A</v>
      </c>
      <c r="H48" s="17">
        <f t="shared" si="5"/>
        <v>406.62</v>
      </c>
      <c r="I48" s="16" cm="1">
        <f t="array" ref="I48">IF(AND(H47&gt;100,H48&lt;10),INDEX(L:L,MATCH(I47,L:L,0)+1,0),I47)</f>
        <v>0</v>
      </c>
      <c r="J48" s="16" t="e">
        <f t="shared" si="12"/>
        <v>#N/A</v>
      </c>
      <c r="L48" s="16" t="s">
        <v>74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1219.860</v>
      </c>
      <c r="G49" s="17" t="e">
        <f t="shared" ref="G49:G53" si="23">H49*J49</f>
        <v>#N/A</v>
      </c>
      <c r="H49" s="17">
        <f t="shared" si="5"/>
        <v>1219.8599999999999</v>
      </c>
      <c r="I49" s="16" cm="1">
        <f t="array" ref="I49">IF(AND(H48&gt;100,H49&lt;10),INDEX(L:L,MATCH(I48,L:L,0)+1,0),I48)</f>
        <v>0</v>
      </c>
      <c r="J49" s="16" t="e">
        <f t="shared" si="12"/>
        <v>#N/A</v>
      </c>
      <c r="L49" s="16" t="s">
        <v>75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3659.580</v>
      </c>
      <c r="G50" s="17" t="e">
        <f t="shared" si="23"/>
        <v>#N/A</v>
      </c>
      <c r="H50" s="17">
        <f t="shared" si="5"/>
        <v>3659.58</v>
      </c>
      <c r="I50" s="16" cm="1">
        <f t="array" ref="I50">IF(AND(H49&gt;100,H50&lt;10),INDEX(L:L,MATCH(I49,L:L,0)+1,0),I49)</f>
        <v>0</v>
      </c>
      <c r="J50" s="16" t="e">
        <f t="shared" si="12"/>
        <v>#N/A</v>
      </c>
      <c r="L50" s="16" t="s">
        <v>76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e">
        <f t="shared" si="22"/>
        <v>#N/A</v>
      </c>
      <c r="G51" s="17" t="e">
        <f t="shared" si="23"/>
        <v>#N/A</v>
      </c>
      <c r="H51" s="17">
        <f t="shared" si="5"/>
        <v>1.0979000000000001</v>
      </c>
      <c r="I51" s="16" t="e" cm="1">
        <f t="array" ref="I51">IF(AND(H50&gt;100,H51&lt;10),INDEX(L:L,MATCH(I50,L:L,0)+1,0),I50)</f>
        <v>#N/A</v>
      </c>
      <c r="J51" s="16" t="e">
        <f t="shared" si="12"/>
        <v>#N/A</v>
      </c>
      <c r="L51" s="16" t="s">
        <v>77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e">
        <f t="shared" si="22"/>
        <v>#N/A</v>
      </c>
      <c r="G52" s="17" t="e">
        <f t="shared" si="23"/>
        <v>#N/A</v>
      </c>
      <c r="H52" s="17">
        <f t="shared" si="5"/>
        <v>3.3</v>
      </c>
      <c r="I52" s="16" t="e" cm="1">
        <f t="array" ref="I52">IF(AND(H51&gt;100,H52&lt;10),INDEX(L:L,MATCH(I51,L:L,0)+1,0),I51)</f>
        <v>#N/A</v>
      </c>
      <c r="J52" s="16" t="e">
        <f t="shared" si="12"/>
        <v>#N/A</v>
      </c>
      <c r="L52" s="16" t="s">
        <v>78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e">
        <f t="shared" si="22"/>
        <v>#N/A</v>
      </c>
      <c r="G53" s="17" t="e">
        <f t="shared" si="23"/>
        <v>#N/A</v>
      </c>
      <c r="H53" s="17">
        <f t="shared" si="5"/>
        <v>9.9</v>
      </c>
      <c r="I53" s="16" t="e" cm="1">
        <f t="array" ref="I53">IF(AND(H52&gt;100,H53&lt;10),INDEX(L:L,MATCH(I52,L:L,0)+1,0),I52)</f>
        <v>#N/A</v>
      </c>
      <c r="J53" s="16" t="e">
        <f t="shared" si="12"/>
        <v>#N/A</v>
      </c>
      <c r="L53" s="16" t="s">
        <v>67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e">
        <f t="shared" ref="F54:F58" si="26">H54&amp;I54</f>
        <v>#N/A</v>
      </c>
      <c r="G54" s="17" t="e">
        <f t="shared" ref="G54:G58" si="27">H54*J54</f>
        <v>#N/A</v>
      </c>
      <c r="H54" s="17">
        <f t="shared" si="5"/>
        <v>29.7</v>
      </c>
      <c r="I54" s="16" t="e" cm="1">
        <f t="array" ref="I54">IF(AND(H53&gt;100,H54&lt;10),INDEX(L:L,MATCH(I53,L:L,0)+1,0),I53)</f>
        <v>#N/A</v>
      </c>
      <c r="J54" s="16" t="e">
        <f t="shared" si="12"/>
        <v>#N/A</v>
      </c>
      <c r="L54" s="16" t="s">
        <v>68</v>
      </c>
      <c r="M54" s="16">
        <v>188</v>
      </c>
      <c r="N54" s="17">
        <f t="shared" ref="N54:N55" si="28">POWER(10,M54)</f>
        <v>1E+188</v>
      </c>
      <c r="O54" s="17" t="str">
        <f t="shared" ref="O54:O55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e">
        <f t="shared" si="26"/>
        <v>#N/A</v>
      </c>
      <c r="G55" s="17" t="e">
        <f t="shared" si="27"/>
        <v>#N/A</v>
      </c>
      <c r="H55" s="17">
        <f t="shared" si="5"/>
        <v>89.1</v>
      </c>
      <c r="I55" s="16" t="e" cm="1">
        <f t="array" ref="I55">IF(AND(H54&gt;100,H55&lt;10),INDEX(L:L,MATCH(I54,L:L,0)+1,0),I54)</f>
        <v>#N/A</v>
      </c>
      <c r="J55" s="16" t="e">
        <f t="shared" si="12"/>
        <v>#N/A</v>
      </c>
      <c r="L55" s="16" t="s">
        <v>69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e">
        <f t="shared" si="26"/>
        <v>#N/A</v>
      </c>
      <c r="G56" s="17" t="e">
        <f t="shared" si="27"/>
        <v>#N/A</v>
      </c>
      <c r="H56" s="17">
        <f t="shared" si="5"/>
        <v>267.3</v>
      </c>
      <c r="I56" s="16" t="e" cm="1">
        <f t="array" ref="I56">IF(AND(H55&gt;100,H56&lt;10),INDEX(L:L,MATCH(I55,L:L,0)+1,0),I55)</f>
        <v>#N/A</v>
      </c>
      <c r="J56" s="16" t="e">
        <f t="shared" si="12"/>
        <v>#N/A</v>
      </c>
      <c r="L56" s="16" t="s">
        <v>70</v>
      </c>
      <c r="M56" s="16">
        <v>196</v>
      </c>
      <c r="N56" s="17">
        <f t="shared" ref="N56:N58" si="30">POWER(10,M56)</f>
        <v>9.9999999999999995E+195</v>
      </c>
      <c r="O56" s="17" t="str">
        <f t="shared" ref="O56:O58" si="31">RIGHT(N56,M56)</f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e">
        <f t="shared" si="26"/>
        <v>#N/A</v>
      </c>
      <c r="G57" s="17" t="e">
        <f t="shared" si="27"/>
        <v>#N/A</v>
      </c>
      <c r="H57" s="17">
        <f t="shared" si="5"/>
        <v>801.9</v>
      </c>
      <c r="I57" s="16" t="e" cm="1">
        <f t="array" ref="I57">IF(AND(H56&gt;100,H57&lt;10),INDEX(L:L,MATCH(I56,L:L,0)+1,0),I56)</f>
        <v>#N/A</v>
      </c>
      <c r="J57" s="16" t="e">
        <f t="shared" si="12"/>
        <v>#N/A</v>
      </c>
      <c r="L57" s="16" t="s">
        <v>71</v>
      </c>
      <c r="M57" s="16">
        <v>200</v>
      </c>
      <c r="N57" s="17">
        <f t="shared" si="30"/>
        <v>9.9999999999999997E+199</v>
      </c>
      <c r="O57" s="17" t="str">
        <f t="shared" si="31"/>
        <v>1E+200</v>
      </c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e">
        <f t="shared" si="26"/>
        <v>#N/A</v>
      </c>
      <c r="G58" s="17" t="e">
        <f t="shared" si="27"/>
        <v>#N/A</v>
      </c>
      <c r="H58" s="17">
        <f t="shared" si="5"/>
        <v>2405.6999999999998</v>
      </c>
      <c r="I58" s="16" t="e" cm="1">
        <f t="array" ref="I58">IF(AND(H57&gt;100,H58&lt;10),INDEX(L:L,MATCH(I57,L:L,0)+1,0),I57)</f>
        <v>#N/A</v>
      </c>
      <c r="J58" s="16" t="e">
        <f t="shared" si="12"/>
        <v>#N/A</v>
      </c>
      <c r="L58" s="16" t="s">
        <v>72</v>
      </c>
      <c r="M58" s="16">
        <v>204</v>
      </c>
      <c r="N58" s="17">
        <f t="shared" si="30"/>
        <v>9.9999999999999999E+203</v>
      </c>
      <c r="O58" s="17" t="str">
        <f t="shared" si="31"/>
        <v>1E+204</v>
      </c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e">
        <f t="shared" ref="F59:F78" si="32">H59&amp;I59</f>
        <v>#N/A</v>
      </c>
      <c r="G59" s="17" t="e">
        <f t="shared" ref="G59:G78" si="33">H59*J59</f>
        <v>#N/A</v>
      </c>
      <c r="H59" s="17">
        <f t="shared" si="5"/>
        <v>7217.1</v>
      </c>
      <c r="I59" s="16" t="e" cm="1">
        <f t="array" ref="I59">IF(AND(H58&gt;100,H59&lt;10),INDEX(L:L,MATCH(I58,L:L,0)+1,0),I58)</f>
        <v>#N/A</v>
      </c>
      <c r="J59" s="16" t="e">
        <f t="shared" si="12"/>
        <v>#N/A</v>
      </c>
      <c r="L59" s="16" t="s">
        <v>81</v>
      </c>
      <c r="M59" s="16">
        <v>208</v>
      </c>
      <c r="N59" s="17">
        <f t="shared" ref="N59:N62" si="34">POWER(10,M59)</f>
        <v>9.9999999999999998E+207</v>
      </c>
      <c r="O59" s="17" t="str">
        <f t="shared" ref="O59:O62" si="35">RIGHT(N59,M59)</f>
        <v>1E+208</v>
      </c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e">
        <f t="shared" si="32"/>
        <v>#N/A</v>
      </c>
      <c r="G60" s="17" t="e">
        <f t="shared" si="33"/>
        <v>#N/A</v>
      </c>
      <c r="H60" s="17">
        <f t="shared" si="5"/>
        <v>2.1652</v>
      </c>
      <c r="I60" s="16" t="e" cm="1">
        <f t="array" ref="I60">IF(AND(H59&gt;100,H60&lt;10),INDEX(L:L,MATCH(I59,L:L,0)+1,0),I59)</f>
        <v>#N/A</v>
      </c>
      <c r="J60" s="16" t="e">
        <f t="shared" si="12"/>
        <v>#N/A</v>
      </c>
      <c r="L60" s="16" t="s">
        <v>82</v>
      </c>
      <c r="M60" s="16">
        <v>212</v>
      </c>
      <c r="N60" s="17">
        <f t="shared" si="34"/>
        <v>9.9999999999999991E+211</v>
      </c>
      <c r="O60" s="17" t="str">
        <f t="shared" si="35"/>
        <v>1E+212</v>
      </c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e">
        <f t="shared" si="32"/>
        <v>#N/A</v>
      </c>
      <c r="G61" s="17" t="e">
        <f t="shared" si="33"/>
        <v>#N/A</v>
      </c>
      <c r="H61" s="17">
        <f t="shared" si="5"/>
        <v>6.5</v>
      </c>
      <c r="I61" s="16" t="e" cm="1">
        <f t="array" ref="I61">IF(AND(H60&gt;100,H61&lt;10),INDEX(L:L,MATCH(I60,L:L,0)+1,0),I60)</f>
        <v>#N/A</v>
      </c>
      <c r="J61" s="16" t="e">
        <f t="shared" si="12"/>
        <v>#N/A</v>
      </c>
      <c r="L61" s="16" t="s">
        <v>79</v>
      </c>
      <c r="M61" s="16">
        <v>216</v>
      </c>
      <c r="N61" s="17">
        <f t="shared" si="34"/>
        <v>1E+216</v>
      </c>
      <c r="O61" s="17" t="str">
        <f t="shared" si="35"/>
        <v>1E+216</v>
      </c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e">
        <f t="shared" si="32"/>
        <v>#N/A</v>
      </c>
      <c r="G62" s="17" t="e">
        <f t="shared" si="33"/>
        <v>#N/A</v>
      </c>
      <c r="H62" s="17">
        <f t="shared" si="5"/>
        <v>19.5</v>
      </c>
      <c r="I62" s="16" t="e" cm="1">
        <f t="array" ref="I62">IF(AND(H61&gt;100,H62&lt;10),INDEX(L:L,MATCH(I61,L:L,0)+1,0),I61)</f>
        <v>#N/A</v>
      </c>
      <c r="J62" s="16" t="e">
        <f t="shared" si="12"/>
        <v>#N/A</v>
      </c>
      <c r="L62" s="16" t="s">
        <v>83</v>
      </c>
      <c r="M62" s="16">
        <v>220</v>
      </c>
      <c r="N62" s="17">
        <f t="shared" si="34"/>
        <v>1E+220</v>
      </c>
      <c r="O62" s="17" t="str">
        <f t="shared" si="35"/>
        <v>1E+220</v>
      </c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e">
        <f t="shared" si="32"/>
        <v>#N/A</v>
      </c>
      <c r="G63" s="17" t="e">
        <f t="shared" si="33"/>
        <v>#N/A</v>
      </c>
      <c r="H63" s="17">
        <f t="shared" si="5"/>
        <v>58.5</v>
      </c>
      <c r="I63" s="16" t="e" cm="1">
        <f t="array" ref="I63">IF(AND(H62&gt;100,H63&lt;10),INDEX(L:L,MATCH(I62,L:L,0)+1,0),I62)</f>
        <v>#N/A</v>
      </c>
      <c r="J63" s="16" t="e">
        <f t="shared" si="12"/>
        <v>#N/A</v>
      </c>
      <c r="L63" s="16" t="s">
        <v>84</v>
      </c>
      <c r="M63" s="16">
        <v>224</v>
      </c>
      <c r="N63" s="17">
        <f t="shared" ref="N63:N64" si="36">POWER(10,M63)</f>
        <v>9.9999999999999997E+223</v>
      </c>
      <c r="O63" s="17" t="str">
        <f t="shared" ref="O63:O64" si="37">RIGHT(N63,M63)</f>
        <v>1E+224</v>
      </c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e">
        <f t="shared" si="32"/>
        <v>#N/A</v>
      </c>
      <c r="G64" s="17" t="e">
        <f t="shared" si="33"/>
        <v>#N/A</v>
      </c>
      <c r="H64" s="17">
        <f t="shared" si="5"/>
        <v>175.5</v>
      </c>
      <c r="I64" s="16" t="e" cm="1">
        <f t="array" ref="I64">IF(AND(H63&gt;100,H64&lt;10),INDEX(L:L,MATCH(I63,L:L,0)+1,0),I63)</f>
        <v>#N/A</v>
      </c>
      <c r="J64" s="16" t="e">
        <f t="shared" si="12"/>
        <v>#N/A</v>
      </c>
      <c r="L64" s="16" t="s">
        <v>85</v>
      </c>
      <c r="M64" s="16">
        <v>228</v>
      </c>
      <c r="N64" s="17">
        <f t="shared" si="36"/>
        <v>9.9999999999999992E+227</v>
      </c>
      <c r="O64" s="17" t="str">
        <f t="shared" si="37"/>
        <v>1E+228</v>
      </c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e">
        <f t="shared" si="32"/>
        <v>#N/A</v>
      </c>
      <c r="G65" s="17" t="e">
        <f t="shared" si="33"/>
        <v>#N/A</v>
      </c>
      <c r="H65" s="17">
        <f t="shared" si="5"/>
        <v>526.5</v>
      </c>
      <c r="I65" s="16" t="e" cm="1">
        <f t="array" ref="I65">IF(AND(H64&gt;100,H65&lt;10),INDEX(L:L,MATCH(I64,L:L,0)+1,0),I64)</f>
        <v>#N/A</v>
      </c>
      <c r="J65" s="16" t="e">
        <f t="shared" si="12"/>
        <v>#N/A</v>
      </c>
      <c r="L65" s="16"/>
      <c r="M65" s="16"/>
      <c r="N65" s="17"/>
      <c r="O65" s="17"/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e">
        <f t="shared" si="32"/>
        <v>#N/A</v>
      </c>
      <c r="G66" s="17" t="e">
        <f t="shared" si="33"/>
        <v>#N/A</v>
      </c>
      <c r="H66" s="17">
        <f t="shared" si="5"/>
        <v>1579.5</v>
      </c>
      <c r="I66" s="16" t="e" cm="1">
        <f t="array" ref="I66">IF(AND(H65&gt;100,H66&lt;10),INDEX(L:L,MATCH(I65,L:L,0)+1,0),I65)</f>
        <v>#N/A</v>
      </c>
      <c r="J66" s="16" t="e">
        <f t="shared" si="12"/>
        <v>#N/A</v>
      </c>
      <c r="L66" s="16"/>
      <c r="M66" s="16"/>
      <c r="N66" s="17"/>
      <c r="O66" s="17"/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e">
        <f t="shared" si="32"/>
        <v>#N/A</v>
      </c>
      <c r="G67" s="17" t="e">
        <f t="shared" si="33"/>
        <v>#N/A</v>
      </c>
      <c r="H67" s="17">
        <f t="shared" si="5"/>
        <v>4738.5</v>
      </c>
      <c r="I67" s="16" t="e" cm="1">
        <f t="array" ref="I67">IF(AND(H66&gt;100,H67&lt;10),INDEX(L:L,MATCH(I66,L:L,0)+1,0),I66)</f>
        <v>#N/A</v>
      </c>
      <c r="J67" s="16" t="e">
        <f t="shared" si="12"/>
        <v>#N/A</v>
      </c>
    </row>
    <row r="68" spans="5:24" x14ac:dyDescent="0.3">
      <c r="E68" s="16">
        <v>60</v>
      </c>
      <c r="F68" s="17" t="e">
        <f t="shared" si="32"/>
        <v>#N/A</v>
      </c>
      <c r="G68" s="17" t="e">
        <f t="shared" si="33"/>
        <v>#N/A</v>
      </c>
      <c r="H68" s="17">
        <f t="shared" si="5"/>
        <v>1.4216</v>
      </c>
      <c r="I68" s="16" t="e" cm="1">
        <f t="array" ref="I68">IF(AND(H67&gt;100,H68&lt;10),INDEX(L:L,MATCH(I67,L:L,0)+1,0),I67)</f>
        <v>#N/A</v>
      </c>
      <c r="J68" s="16" t="e">
        <f t="shared" si="12"/>
        <v>#N/A</v>
      </c>
    </row>
    <row r="69" spans="5:24" x14ac:dyDescent="0.3">
      <c r="E69" s="16">
        <v>61</v>
      </c>
      <c r="F69" s="17" t="e">
        <f t="shared" si="32"/>
        <v>#N/A</v>
      </c>
      <c r="G69" s="17" t="e">
        <f t="shared" si="33"/>
        <v>#N/A</v>
      </c>
      <c r="H69" s="17">
        <f t="shared" si="5"/>
        <v>4.2699999999999996</v>
      </c>
      <c r="I69" s="16" t="e" cm="1">
        <f t="array" ref="I69">IF(AND(H68&gt;100,H69&lt;10),INDEX(L:L,MATCH(I68,L:L,0)+1,0),I68)</f>
        <v>#N/A</v>
      </c>
      <c r="J69" s="16" t="e">
        <f t="shared" si="12"/>
        <v>#N/A</v>
      </c>
    </row>
    <row r="70" spans="5:24" x14ac:dyDescent="0.3">
      <c r="E70" s="16">
        <v>62</v>
      </c>
      <c r="F70" s="17" t="e">
        <f t="shared" si="32"/>
        <v>#N/A</v>
      </c>
      <c r="G70" s="17" t="e">
        <f t="shared" si="33"/>
        <v>#N/A</v>
      </c>
      <c r="H70" s="17">
        <f t="shared" si="5"/>
        <v>12.81</v>
      </c>
      <c r="I70" s="16" t="e" cm="1">
        <f t="array" ref="I70">IF(AND(H69&gt;100,H70&lt;10),INDEX(L:L,MATCH(I69,L:L,0)+1,0),I69)</f>
        <v>#N/A</v>
      </c>
      <c r="J70" s="16" t="e">
        <f t="shared" si="12"/>
        <v>#N/A</v>
      </c>
    </row>
    <row r="71" spans="5:24" x14ac:dyDescent="0.3">
      <c r="E71" s="16">
        <v>63</v>
      </c>
      <c r="F71" s="17" t="e">
        <f t="shared" si="32"/>
        <v>#N/A</v>
      </c>
      <c r="G71" s="17" t="e">
        <f t="shared" si="33"/>
        <v>#N/A</v>
      </c>
      <c r="H71" s="17">
        <f t="shared" si="5"/>
        <v>38.43</v>
      </c>
      <c r="I71" s="16" t="e" cm="1">
        <f t="array" ref="I71">IF(AND(H70&gt;100,H71&lt;10),INDEX(L:L,MATCH(I70,L:L,0)+1,0),I70)</f>
        <v>#N/A</v>
      </c>
      <c r="J71" s="16" t="e">
        <f t="shared" si="12"/>
        <v>#N/A</v>
      </c>
    </row>
    <row r="72" spans="5:24" x14ac:dyDescent="0.3">
      <c r="E72" s="16">
        <v>64</v>
      </c>
      <c r="F72" s="17" t="e">
        <f t="shared" si="32"/>
        <v>#N/A</v>
      </c>
      <c r="G72" s="17" t="e">
        <f t="shared" si="33"/>
        <v>#N/A</v>
      </c>
      <c r="H72" s="17">
        <f t="shared" si="5"/>
        <v>115.29</v>
      </c>
      <c r="I72" s="16" t="e" cm="1">
        <f t="array" ref="I72">IF(AND(H71&gt;100,H72&lt;10),INDEX(L:L,MATCH(I71,L:L,0)+1,0),I71)</f>
        <v>#N/A</v>
      </c>
      <c r="J72" s="16" t="e">
        <f t="shared" si="12"/>
        <v>#N/A</v>
      </c>
    </row>
    <row r="73" spans="5:24" x14ac:dyDescent="0.3">
      <c r="E73" s="16">
        <v>65</v>
      </c>
      <c r="F73" s="17" t="e">
        <f t="shared" si="32"/>
        <v>#N/A</v>
      </c>
      <c r="G73" s="17" t="e">
        <f t="shared" si="33"/>
        <v>#N/A</v>
      </c>
      <c r="H73" s="17">
        <f t="shared" si="5"/>
        <v>345.87</v>
      </c>
      <c r="I73" s="16" t="e" cm="1">
        <f t="array" ref="I73">IF(AND(H72&gt;100,H73&lt;10),INDEX(L:L,MATCH(I72,L:L,0)+1,0),I72)</f>
        <v>#N/A</v>
      </c>
      <c r="J73" s="16" t="e">
        <f t="shared" ref="J73:J78" si="38">VLOOKUP(I73,L:O,4,FALSE)</f>
        <v>#N/A</v>
      </c>
    </row>
    <row r="74" spans="5:24" x14ac:dyDescent="0.3">
      <c r="E74" s="16">
        <v>66</v>
      </c>
      <c r="F74" s="17" t="e">
        <f t="shared" si="32"/>
        <v>#N/A</v>
      </c>
      <c r="G74" s="17" t="e">
        <f t="shared" si="33"/>
        <v>#N/A</v>
      </c>
      <c r="H74" s="17">
        <f t="shared" si="5"/>
        <v>1037.6099999999999</v>
      </c>
      <c r="I74" s="16" t="e" cm="1">
        <f t="array" ref="I74">IF(AND(H73&gt;100,H74&lt;10),INDEX(L:L,MATCH(I73,L:L,0)+1,0),I73)</f>
        <v>#N/A</v>
      </c>
      <c r="J74" s="16" t="e">
        <f t="shared" si="38"/>
        <v>#N/A</v>
      </c>
    </row>
    <row r="75" spans="5:24" x14ac:dyDescent="0.3">
      <c r="E75" s="16">
        <v>67</v>
      </c>
      <c r="F75" s="17" t="e">
        <f t="shared" si="32"/>
        <v>#N/A</v>
      </c>
      <c r="G75" s="17" t="e">
        <f t="shared" si="33"/>
        <v>#N/A</v>
      </c>
      <c r="H75" s="17">
        <f t="shared" ref="H75:H78" si="39">IF(ROUNDUP(H74*((100+$B$10)/100),0)&gt;10000,ROUNDUP(H74*((100+$B$10)/100)/10000,4),ROUNDUP(H74*((100+$B$10)/100),2))</f>
        <v>3112.83</v>
      </c>
      <c r="I75" s="16" t="e" cm="1">
        <f t="array" ref="I75">IF(AND(H74&gt;100,H75&lt;10),INDEX(L:L,MATCH(I74,L:L,0)+1,0),I74)</f>
        <v>#N/A</v>
      </c>
      <c r="J75" s="16" t="e">
        <f t="shared" si="38"/>
        <v>#N/A</v>
      </c>
    </row>
    <row r="76" spans="5:24" x14ac:dyDescent="0.3">
      <c r="E76" s="16">
        <v>68</v>
      </c>
      <c r="F76" s="17" t="e">
        <f t="shared" si="32"/>
        <v>#N/A</v>
      </c>
      <c r="G76" s="17" t="e">
        <f t="shared" si="33"/>
        <v>#N/A</v>
      </c>
      <c r="H76" s="17">
        <f t="shared" si="39"/>
        <v>9338.49</v>
      </c>
      <c r="I76" s="16" t="e" cm="1">
        <f t="array" ref="I76">IF(AND(H75&gt;100,H76&lt;10),INDEX(L:L,MATCH(I75,L:L,0)+1,0),I75)</f>
        <v>#N/A</v>
      </c>
      <c r="J76" s="16" t="e">
        <f t="shared" si="38"/>
        <v>#N/A</v>
      </c>
    </row>
    <row r="77" spans="5:24" x14ac:dyDescent="0.3">
      <c r="E77" s="16">
        <v>69</v>
      </c>
      <c r="F77" s="17" t="e">
        <f t="shared" si="32"/>
        <v>#N/A</v>
      </c>
      <c r="G77" s="17" t="e">
        <f t="shared" si="33"/>
        <v>#N/A</v>
      </c>
      <c r="H77" s="17">
        <f t="shared" si="39"/>
        <v>2.8016000000000001</v>
      </c>
      <c r="I77" s="16" t="e" cm="1">
        <f t="array" ref="I77">IF(AND(H76&gt;100,H77&lt;10),INDEX(L:L,MATCH(I76,L:L,0)+1,0),I76)</f>
        <v>#N/A</v>
      </c>
      <c r="J77" s="16" t="e">
        <f t="shared" si="38"/>
        <v>#N/A</v>
      </c>
    </row>
    <row r="78" spans="5:24" x14ac:dyDescent="0.3">
      <c r="E78" s="16">
        <v>70</v>
      </c>
      <c r="F78" s="17" t="e">
        <f t="shared" si="32"/>
        <v>#N/A</v>
      </c>
      <c r="G78" s="17" t="e">
        <f t="shared" si="33"/>
        <v>#N/A</v>
      </c>
      <c r="H78" s="17">
        <f t="shared" si="39"/>
        <v>8.41</v>
      </c>
      <c r="I78" s="16" t="e" cm="1">
        <f t="array" ref="I78">IF(AND(H77&gt;100,H78&lt;10),INDEX(L:L,MATCH(I77,L:L,0)+1,0),I77)</f>
        <v>#N/A</v>
      </c>
      <c r="J78" s="16" t="e">
        <f t="shared" si="38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YeonokTowerTable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2024-04-17T09:09:28Z</dcterms:modified>
</cp:coreProperties>
</file>