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457DE34-E957-4527-8976-D891887C61AD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/>
  <c r="F92" i="1"/>
  <c r="L92" i="1"/>
  <c r="D93" i="1"/>
  <c r="F93" i="1"/>
  <c r="L93" i="1"/>
  <c r="H100" i="2"/>
  <c r="L100" i="2"/>
  <c r="K100" i="2" s="1"/>
  <c r="H99" i="2"/>
  <c r="L99" i="2"/>
  <c r="K99" i="2" s="1"/>
  <c r="H97" i="2"/>
  <c r="L97" i="2"/>
  <c r="K97" i="2" s="1"/>
  <c r="D90" i="1" s="1"/>
  <c r="K98" i="2"/>
  <c r="L98" i="2"/>
  <c r="P70" i="2"/>
  <c r="Q70" i="2" s="1"/>
  <c r="P69" i="2"/>
  <c r="Q69" i="2" s="1"/>
  <c r="L90" i="1"/>
  <c r="D91" i="1"/>
  <c r="L91" i="1"/>
  <c r="D88" i="1"/>
  <c r="L88" i="1"/>
  <c r="D89" i="1"/>
  <c r="L89" i="1"/>
  <c r="H95" i="2"/>
  <c r="K95" i="2"/>
  <c r="L95" i="2"/>
  <c r="L96" i="2"/>
  <c r="K96" i="2" s="1"/>
  <c r="D86" i="1"/>
  <c r="L86" i="1"/>
  <c r="D87" i="1"/>
  <c r="L87" i="1"/>
  <c r="H93" i="2"/>
  <c r="L93" i="2"/>
  <c r="K93" i="2" s="1"/>
  <c r="H94" i="2"/>
  <c r="K94" i="2"/>
  <c r="L94" i="2"/>
  <c r="P68" i="2"/>
  <c r="Q68" i="2" s="1"/>
  <c r="P67" i="2"/>
  <c r="Q67" i="2" s="1"/>
  <c r="D84" i="1"/>
  <c r="L84" i="1"/>
  <c r="D85" i="1"/>
  <c r="L85" i="1"/>
  <c r="H91" i="2"/>
  <c r="L91" i="2"/>
  <c r="K91" i="2" s="1"/>
  <c r="H92" i="2"/>
  <c r="K92" i="2"/>
  <c r="L92" i="2"/>
  <c r="H89" i="2"/>
  <c r="L89" i="2"/>
  <c r="K89" i="2" s="1"/>
  <c r="D82" i="1" s="1"/>
  <c r="H90" i="2"/>
  <c r="K90" i="2"/>
  <c r="L90" i="2"/>
  <c r="P66" i="2"/>
  <c r="Q66" i="2" s="1"/>
  <c r="P65" i="2"/>
  <c r="Q65" i="2" s="1"/>
  <c r="L82" i="1"/>
  <c r="D83" i="1"/>
  <c r="L83" i="1"/>
  <c r="D80" i="1"/>
  <c r="L80" i="1"/>
  <c r="D81" i="1"/>
  <c r="L81" i="1"/>
  <c r="H87" i="2"/>
  <c r="L87" i="2"/>
  <c r="K87" i="2" s="1"/>
  <c r="H88" i="2"/>
  <c r="K88" i="2"/>
  <c r="L88" i="2"/>
  <c r="P64" i="2"/>
  <c r="Q64" i="2" s="1"/>
  <c r="P63" i="2"/>
  <c r="Q63" i="2" s="1"/>
  <c r="D78" i="1"/>
  <c r="L78" i="1"/>
  <c r="D79" i="1"/>
  <c r="L79" i="1"/>
  <c r="D76" i="1"/>
  <c r="L76" i="1"/>
  <c r="D77" i="1"/>
  <c r="L77" i="1"/>
  <c r="D74" i="1"/>
  <c r="L74" i="1"/>
  <c r="D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100" i="2" l="1" a="1"/>
  <c r="I100" i="2" s="1"/>
  <c r="J100" i="2" s="1"/>
  <c r="G100" i="2" s="1"/>
  <c r="I99" i="2" a="1"/>
  <c r="I99" i="2" s="1"/>
  <c r="J99" i="2" s="1"/>
  <c r="G99" i="2" s="1"/>
  <c r="H98" i="2"/>
  <c r="I97" i="2" a="1"/>
  <c r="I97" i="2" s="1"/>
  <c r="J97" i="2" s="1"/>
  <c r="G97" i="2" s="1"/>
  <c r="F90" i="1" s="1"/>
  <c r="H96" i="2"/>
  <c r="H84" i="2"/>
  <c r="H76" i="2"/>
  <c r="H68" i="2"/>
  <c r="H64" i="2"/>
  <c r="H44" i="2"/>
  <c r="H42" i="2"/>
  <c r="P33" i="2"/>
  <c r="Q33" i="2" s="1"/>
  <c r="P34" i="2"/>
  <c r="Q34" i="2" s="1"/>
  <c r="F100" i="2" l="1"/>
  <c r="F99" i="2"/>
  <c r="I98" i="2" a="1"/>
  <c r="I98" i="2" s="1"/>
  <c r="J98" i="2" s="1"/>
  <c r="G98" i="2" s="1"/>
  <c r="F91" i="1" s="1"/>
  <c r="F97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F98" i="2" l="1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I81" i="2" s="1" a="1"/>
  <c r="I81" i="2" s="1"/>
  <c r="F79" i="2"/>
  <c r="J78" i="2"/>
  <c r="G78" i="2" s="1"/>
  <c r="F71" i="1" s="1"/>
  <c r="F78" i="2"/>
  <c r="J81" i="2" l="1"/>
  <c r="G81" i="2" s="1"/>
  <c r="F74" i="1" s="1"/>
  <c r="I82" i="2" a="1"/>
  <c r="I82" i="2" s="1"/>
  <c r="F81" i="2"/>
  <c r="J80" i="2"/>
  <c r="G80" i="2" s="1"/>
  <c r="F73" i="1" s="1"/>
  <c r="F80" i="2"/>
  <c r="J82" i="2" l="1"/>
  <c r="G82" i="2" s="1"/>
  <c r="F75" i="1" s="1"/>
  <c r="I83" i="2" a="1"/>
  <c r="I83" i="2" s="1"/>
  <c r="F82" i="2"/>
  <c r="J83" i="2" l="1"/>
  <c r="G83" i="2" s="1"/>
  <c r="F76" i="1" s="1"/>
  <c r="F83" i="2"/>
  <c r="I84" i="2" a="1"/>
  <c r="I84" i="2" s="1"/>
  <c r="J84" i="2" l="1"/>
  <c r="G84" i="2" s="1"/>
  <c r="F77" i="1" s="1"/>
  <c r="F84" i="2"/>
  <c r="I85" i="2" a="1"/>
  <c r="I85" i="2" s="1"/>
  <c r="I86" i="2" l="1" a="1"/>
  <c r="I86" i="2" s="1"/>
  <c r="I87" i="2" s="1" a="1"/>
  <c r="I87" i="2" s="1"/>
  <c r="J85" i="2"/>
  <c r="G85" i="2" s="1"/>
  <c r="F78" i="1" s="1"/>
  <c r="F85" i="2"/>
  <c r="J87" i="2" l="1"/>
  <c r="G87" i="2" s="1"/>
  <c r="F80" i="1" s="1"/>
  <c r="I88" i="2" a="1"/>
  <c r="I88" i="2" s="1"/>
  <c r="I89" i="2" s="1" a="1"/>
  <c r="I89" i="2" s="1"/>
  <c r="F87" i="2"/>
  <c r="J86" i="2"/>
  <c r="G86" i="2" s="1"/>
  <c r="F79" i="1" s="1"/>
  <c r="F86" i="2"/>
  <c r="J89" i="2" l="1"/>
  <c r="G89" i="2" s="1"/>
  <c r="F82" i="1" s="1"/>
  <c r="I90" i="2" a="1"/>
  <c r="I90" i="2" s="1"/>
  <c r="F89" i="2"/>
  <c r="J88" i="2"/>
  <c r="G88" i="2" s="1"/>
  <c r="F81" i="1" s="1"/>
  <c r="F88" i="2"/>
  <c r="I91" i="2" l="1" a="1"/>
  <c r="I91" i="2" s="1"/>
  <c r="J90" i="2"/>
  <c r="G90" i="2" s="1"/>
  <c r="F83" i="1" s="1"/>
  <c r="F90" i="2"/>
  <c r="I92" i="2" l="1" a="1"/>
  <c r="I92" i="2" s="1"/>
  <c r="I93" i="2" s="1" a="1"/>
  <c r="I93" i="2" s="1"/>
  <c r="J91" i="2"/>
  <c r="G91" i="2" s="1"/>
  <c r="F84" i="1" s="1"/>
  <c r="F91" i="2"/>
  <c r="I94" i="2" l="1" a="1"/>
  <c r="I94" i="2" s="1"/>
  <c r="J93" i="2"/>
  <c r="G93" i="2" s="1"/>
  <c r="F86" i="1" s="1"/>
  <c r="F93" i="2"/>
  <c r="J92" i="2"/>
  <c r="G92" i="2" s="1"/>
  <c r="F85" i="1" s="1"/>
  <c r="F92" i="2"/>
  <c r="I95" i="2" l="1" a="1"/>
  <c r="I95" i="2" s="1"/>
  <c r="J94" i="2"/>
  <c r="G94" i="2" s="1"/>
  <c r="F87" i="1" s="1"/>
  <c r="F94" i="2"/>
  <c r="J95" i="2" l="1"/>
  <c r="G95" i="2" s="1"/>
  <c r="F88" i="1" s="1"/>
  <c r="I96" i="2" a="1"/>
  <c r="I96" i="2" s="1"/>
  <c r="F95" i="2"/>
  <c r="J96" i="2" l="1"/>
  <c r="G96" i="2" s="1"/>
  <c r="F89" i="1" s="1"/>
  <c r="F9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<sst xmlns="http://schemas.openxmlformats.org/spreadsheetml/2006/main" count="192" uniqueCount="96">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</sst>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93"/>
  <sheetViews>
    <sheetView tabSelected="1" topLeftCell="A73" workbookViewId="0">
      <selection activeCell="F87" sqref="F8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  <row r="80" spans="1:12" x14ac:dyDescent="0.3">
      <c r="A80">
        <v>78</v>
      </c>
      <c r="B80" s="1" t="s">
        <v>13</v>
      </c>
      <c r="C80">
        <v>9026</v>
      </c>
      <c r="D80">
        <f>VLOOKUP(A80+1,balacne!E:L,7,FALSE)</f>
        <v>8800</v>
      </c>
      <c r="E80">
        <v>1</v>
      </c>
      <c r="F80" s="2">
        <f>VLOOKUP(A80+1,balacne!E:L,3,FALSE)</f>
        <v>2.1759000000000004E+224</v>
      </c>
      <c r="G80">
        <v>1000</v>
      </c>
      <c r="H80">
        <v>8</v>
      </c>
      <c r="I80">
        <v>0</v>
      </c>
      <c r="J80">
        <v>17600</v>
      </c>
      <c r="K80">
        <v>9026</v>
      </c>
      <c r="L80">
        <f>VLOOKUP(A80+1,balacne!E:L,8,FALSE)</f>
        <v>8800</v>
      </c>
    </row>
    <row r="81" spans="1:12" x14ac:dyDescent="0.3">
      <c r="A81">
        <v>79</v>
      </c>
      <c r="B81" s="1" t="s">
        <v>13</v>
      </c>
      <c r="C81">
        <v>9026</v>
      </c>
      <c r="D81">
        <f>VLOOKUP(A81+1,balacne!E:L,7,FALSE)</f>
        <v>8900</v>
      </c>
      <c r="E81">
        <v>1</v>
      </c>
      <c r="F81" s="2">
        <f>VLOOKUP(A81+1,balacne!E:L,3,FALSE)</f>
        <v>2.1976589999999999E+226</v>
      </c>
      <c r="G81">
        <v>1000</v>
      </c>
      <c r="H81">
        <v>8</v>
      </c>
      <c r="I81">
        <v>0</v>
      </c>
      <c r="J81">
        <v>17800</v>
      </c>
      <c r="K81">
        <v>9026</v>
      </c>
      <c r="L81">
        <f>VLOOKUP(A81+1,balacne!E:L,8,FALSE)</f>
        <v>8900</v>
      </c>
    </row>
    <row r="82" spans="1:12" x14ac:dyDescent="0.3">
      <c r="A82">
        <v>80</v>
      </c>
      <c r="B82" s="1" t="s">
        <v>13</v>
      </c>
      <c r="C82">
        <v>9026</v>
      </c>
      <c r="D82">
        <f>VLOOKUP(A82+1,balacne!E:L,7,FALSE)</f>
        <v>9000</v>
      </c>
      <c r="E82">
        <v>1</v>
      </c>
      <c r="F82" s="2">
        <f>VLOOKUP(A82+1,balacne!E:L,3,FALSE)</f>
        <v>2.2196999999999997E+228</v>
      </c>
      <c r="G82">
        <v>1000</v>
      </c>
      <c r="H82">
        <v>8</v>
      </c>
      <c r="I82">
        <v>0</v>
      </c>
      <c r="J82">
        <v>18000</v>
      </c>
      <c r="K82">
        <v>9026</v>
      </c>
      <c r="L82">
        <f>VLOOKUP(A82+1,balacne!E:L,8,FALSE)</f>
        <v>9000</v>
      </c>
    </row>
    <row r="83" spans="1:12" x14ac:dyDescent="0.3">
      <c r="A83">
        <v>81</v>
      </c>
      <c r="B83" s="1" t="s">
        <v>13</v>
      </c>
      <c r="C83">
        <v>9026</v>
      </c>
      <c r="D83">
        <f>VLOOKUP(A83+1,balacne!E:L,7,FALSE)</f>
        <v>9100</v>
      </c>
      <c r="E83">
        <v>1</v>
      </c>
      <c r="F83" s="2">
        <f>VLOOKUP(A83+1,balacne!E:L,3,FALSE)</f>
        <v>2.2418969999999998E+230</v>
      </c>
      <c r="G83">
        <v>1000</v>
      </c>
      <c r="H83">
        <v>8</v>
      </c>
      <c r="I83">
        <v>0</v>
      </c>
      <c r="J83">
        <v>18200</v>
      </c>
      <c r="K83">
        <v>9026</v>
      </c>
      <c r="L83">
        <f>VLOOKUP(A83+1,balacne!E:L,8,FALSE)</f>
        <v>9100</v>
      </c>
    </row>
    <row r="84" spans="1:12" x14ac:dyDescent="0.3">
      <c r="A84">
        <v>82</v>
      </c>
      <c r="B84" s="1" t="s">
        <v>13</v>
      </c>
      <c r="C84">
        <v>9026</v>
      </c>
      <c r="D84">
        <f>VLOOKUP(A84+1,balacne!E:L,7,FALSE)</f>
        <v>9200</v>
      </c>
      <c r="E84">
        <v>1</v>
      </c>
      <c r="F84" s="2">
        <f>VLOOKUP(A84+1,balacne!E:L,3,FALSE)</f>
        <v>2.2644000000000004E+232</v>
      </c>
      <c r="G84">
        <v>1000</v>
      </c>
      <c r="H84">
        <v>8</v>
      </c>
      <c r="I84">
        <v>0</v>
      </c>
      <c r="J84">
        <v>18400</v>
      </c>
      <c r="K84">
        <v>9026</v>
      </c>
      <c r="L84">
        <f>VLOOKUP(A84+1,balacne!E:L,8,FALSE)</f>
        <v>9200</v>
      </c>
    </row>
    <row r="85" spans="1:12" x14ac:dyDescent="0.3">
      <c r="A85">
        <v>83</v>
      </c>
      <c r="B85" s="1" t="s">
        <v>13</v>
      </c>
      <c r="C85">
        <v>9026</v>
      </c>
      <c r="D85">
        <f>VLOOKUP(A85+1,balacne!E:L,7,FALSE)</f>
        <v>9300</v>
      </c>
      <c r="E85">
        <v>1</v>
      </c>
      <c r="F85" s="2">
        <f>VLOOKUP(A85+1,balacne!E:L,3,FALSE)</f>
        <v>2.2870440000000001E+234</v>
      </c>
      <c r="G85">
        <v>1000</v>
      </c>
      <c r="H85">
        <v>8</v>
      </c>
      <c r="I85">
        <v>0</v>
      </c>
      <c r="J85">
        <v>18600</v>
      </c>
      <c r="K85">
        <v>9026</v>
      </c>
      <c r="L85">
        <f>VLOOKUP(A85+1,balacne!E:L,8,FALSE)</f>
        <v>9300</v>
      </c>
    </row>
    <row r="86" spans="1:12" x14ac:dyDescent="0.3">
      <c r="A86">
        <v>84</v>
      </c>
      <c r="B86" s="1" t="s">
        <v>13</v>
      </c>
      <c r="C86">
        <v>9026</v>
      </c>
      <c r="D86">
        <f>VLOOKUP(A86+1,balacne!E:L,7,FALSE)</f>
        <v>9400</v>
      </c>
      <c r="E86">
        <v>1</v>
      </c>
      <c r="F86" s="2">
        <f>VLOOKUP(A86+1,balacne!E:L,3,FALSE)</f>
        <v>2.3100000000000003E+236</v>
      </c>
      <c r="G86">
        <v>1000</v>
      </c>
      <c r="H86">
        <v>8</v>
      </c>
      <c r="I86">
        <v>0</v>
      </c>
      <c r="J86">
        <v>18800</v>
      </c>
      <c r="K86">
        <v>9026</v>
      </c>
      <c r="L86">
        <f>VLOOKUP(A86+1,balacne!E:L,8,FALSE)</f>
        <v>9400</v>
      </c>
    </row>
    <row r="87" spans="1:12" x14ac:dyDescent="0.3">
      <c r="A87">
        <v>85</v>
      </c>
      <c r="B87" s="1" t="s">
        <v>13</v>
      </c>
      <c r="C87">
        <v>9026</v>
      </c>
      <c r="D87">
        <f>VLOOKUP(A87+1,balacne!E:L,7,FALSE)</f>
        <v>9500</v>
      </c>
      <c r="E87">
        <v>1</v>
      </c>
      <c r="F87" s="2">
        <f>VLOOKUP(A87+1,balacne!E:L,3,FALSE)</f>
        <v>2.3331000000000001E+238</v>
      </c>
      <c r="G87">
        <v>1000</v>
      </c>
      <c r="H87">
        <v>8</v>
      </c>
      <c r="I87">
        <v>0</v>
      </c>
      <c r="J87">
        <v>19000</v>
      </c>
      <c r="K87">
        <v>9026</v>
      </c>
      <c r="L87">
        <f>VLOOKUP(A87+1,balacne!E:L,8,FALSE)</f>
        <v>9500</v>
      </c>
    </row>
    <row r="88" spans="1:12" x14ac:dyDescent="0.3">
      <c r="A88">
        <v>86</v>
      </c>
      <c r="B88" s="1" t="s">
        <v>13</v>
      </c>
      <c r="C88">
        <v>9026</v>
      </c>
      <c r="D88">
        <f>VLOOKUP(A88+1,balacne!E:L,7,FALSE)</f>
        <v>9600</v>
      </c>
      <c r="E88">
        <v>1</v>
      </c>
      <c r="F88" s="2">
        <f>VLOOKUP(A88+1,balacne!E:L,3,FALSE)</f>
        <v>2.3564999999999999E+240</v>
      </c>
      <c r="G88">
        <v>1000</v>
      </c>
      <c r="H88">
        <v>8</v>
      </c>
      <c r="I88">
        <v>0</v>
      </c>
      <c r="J88">
        <v>19200</v>
      </c>
      <c r="K88">
        <v>9026</v>
      </c>
      <c r="L88">
        <f>VLOOKUP(A88+1,balacne!E:L,8,FALSE)</f>
        <v>9600</v>
      </c>
    </row>
    <row r="89" spans="1:12" x14ac:dyDescent="0.3">
      <c r="A89">
        <v>87</v>
      </c>
      <c r="B89" s="1" t="s">
        <v>13</v>
      </c>
      <c r="C89">
        <v>9026</v>
      </c>
      <c r="D89">
        <f>VLOOKUP(A89+1,balacne!E:L,7,FALSE)</f>
        <v>9700</v>
      </c>
      <c r="E89">
        <v>1</v>
      </c>
      <c r="F89" s="2">
        <f>VLOOKUP(A89+1,balacne!E:L,3,FALSE)</f>
        <v>2.3800649999999998E+242</v>
      </c>
      <c r="G89">
        <v>1000</v>
      </c>
      <c r="H89">
        <v>8</v>
      </c>
      <c r="I89">
        <v>0</v>
      </c>
      <c r="J89">
        <v>19400</v>
      </c>
      <c r="K89">
        <v>9026</v>
      </c>
      <c r="L89">
        <f>VLOOKUP(A89+1,balacne!E:L,8,FALSE)</f>
        <v>9700</v>
      </c>
    </row>
    <row r="90" spans="1:12" x14ac:dyDescent="0.3">
      <c r="A90">
        <v>88</v>
      </c>
      <c r="B90" s="1" t="s">
        <v>13</v>
      </c>
      <c r="C90">
        <v>9026</v>
      </c>
      <c r="D90">
        <f>VLOOKUP(A90+1,balacne!E:L,7,FALSE)</f>
        <v>9800</v>
      </c>
      <c r="E90">
        <v>1</v>
      </c>
      <c r="F90" s="2">
        <f>VLOOKUP(A90+1,balacne!E:L,3,FALSE)</f>
        <v>2.4039000000000003E+244</v>
      </c>
      <c r="G90">
        <v>1000</v>
      </c>
      <c r="H90">
        <v>8</v>
      </c>
      <c r="I90">
        <v>0</v>
      </c>
      <c r="J90">
        <v>19600</v>
      </c>
      <c r="K90">
        <v>9026</v>
      </c>
      <c r="L90">
        <f>VLOOKUP(A90+1,balacne!E:L,8,FALSE)</f>
        <v>9800</v>
      </c>
    </row>
    <row r="91" spans="1:12" x14ac:dyDescent="0.3">
      <c r="A91">
        <v>89</v>
      </c>
      <c r="B91" s="1" t="s">
        <v>13</v>
      </c>
      <c r="C91">
        <v>9026</v>
      </c>
      <c r="D91">
        <f>VLOOKUP(A91+1,balacne!E:L,7,FALSE)</f>
        <v>9900</v>
      </c>
      <c r="E91">
        <v>1</v>
      </c>
      <c r="F91" s="2">
        <f>VLOOKUP(A91+1,balacne!E:L,3,FALSE)</f>
        <v>2.4279390000000001E+246</v>
      </c>
      <c r="G91">
        <v>1000</v>
      </c>
      <c r="H91">
        <v>8</v>
      </c>
      <c r="I91">
        <v>0</v>
      </c>
      <c r="J91">
        <v>19800</v>
      </c>
      <c r="K91">
        <v>9026</v>
      </c>
      <c r="L91">
        <f>VLOOKUP(A91+1,balacne!E:L,8,FALSE)</f>
        <v>9900</v>
      </c>
    </row>
    <row r="92" spans="1:12" x14ac:dyDescent="0.3">
      <c r="A92">
        <v>90</v>
      </c>
      <c r="B92" s="1" t="s">
        <v>13</v>
      </c>
      <c r="C92">
        <v>9026</v>
      </c>
      <c r="D92">
        <f>VLOOKUP(A92+1,balacne!E:L,7,FALSE)</f>
        <v>10000</v>
      </c>
      <c r="E92">
        <v>1</v>
      </c>
      <c r="F92" s="2">
        <f>VLOOKUP(A92+1,balacne!E:L,3,FALSE)</f>
        <v>2.4523000000000004E+248</v>
      </c>
      <c r="G92">
        <v>1000</v>
      </c>
      <c r="H92">
        <v>8</v>
      </c>
      <c r="I92">
        <v>0</v>
      </c>
      <c r="J92">
        <v>20000</v>
      </c>
      <c r="K92">
        <v>9026</v>
      </c>
      <c r="L92">
        <f>VLOOKUP(A92+1,balacne!E:L,8,FALSE)</f>
        <v>10000</v>
      </c>
    </row>
    <row r="93" spans="1:12" x14ac:dyDescent="0.3">
      <c r="A93">
        <v>91</v>
      </c>
      <c r="B93" s="1" t="s">
        <v>13</v>
      </c>
      <c r="C93">
        <v>9026</v>
      </c>
      <c r="D93">
        <f>VLOOKUP(A93+1,balacne!E:L,7,FALSE)</f>
        <v>10100</v>
      </c>
      <c r="E93">
        <v>1</v>
      </c>
      <c r="F93" s="2">
        <f>VLOOKUP(A93+1,balacne!E:L,3,FALSE)</f>
        <v>2.476823E+250</v>
      </c>
      <c r="G93">
        <v>1000</v>
      </c>
      <c r="H93">
        <v>8</v>
      </c>
      <c r="I93">
        <v>0</v>
      </c>
      <c r="J93">
        <v>20200</v>
      </c>
      <c r="K93">
        <v>9026</v>
      </c>
      <c r="L93">
        <f>VLOOKUP(A93+1,balacne!E:L,8,FALSE)</f>
        <v>10100</v>
      </c>
    </row>
  </sheetData>
  <phoneticPr fontId="1" type="noConversion"/>
  <conditionalFormatting sqref="A2:K93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100"/>
  <sheetViews>
    <sheetView topLeftCell="B85" workbookViewId="0">
      <selection activeCell="K95" sqref="K9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101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  <c r="N63" s="19" t="s">
        <v>88</v>
      </c>
      <c r="O63" s="19">
        <v>224</v>
      </c>
      <c r="P63" s="20">
        <f t="shared" ref="P63:P64" si="74">POWER(10,O63)</f>
        <v>9.9999999999999997E+223</v>
      </c>
      <c r="Q63" s="20" t="str">
        <f t="shared" ref="Q63:Q64" si="75">RIGHT(P63,O63)</f>
        <v>1E+224</v>
      </c>
    </row>
    <row r="64" spans="5:17" x14ac:dyDescent="0.3">
      <c r="E64" s="19">
        <v>56</v>
      </c>
      <c r="F64" s="20" t="str">
        <f t="shared" ref="F64:F70" si="76">H64&amp;I64</f>
        <v>173.0332공</v>
      </c>
      <c r="G64" s="20">
        <f t="shared" ref="G64:G70" si="7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8">VLOOKUP(I64,N:Q,4,FALSE)</f>
        <v>1E+176</v>
      </c>
      <c r="K64" s="17">
        <f t="shared" ref="K64:K70" si="79">L64</f>
        <v>6500</v>
      </c>
      <c r="L64" s="11">
        <f t="shared" ref="L64:L70" si="80">($B$14*(E64-1)+2000)/2</f>
        <v>6500</v>
      </c>
      <c r="N64" s="19" t="s">
        <v>89</v>
      </c>
      <c r="O64" s="19">
        <v>228</v>
      </c>
      <c r="P64" s="20">
        <f t="shared" si="74"/>
        <v>9.9999999999999992E+227</v>
      </c>
      <c r="Q64" s="20" t="str">
        <f t="shared" si="75"/>
        <v>1E+228</v>
      </c>
    </row>
    <row r="65" spans="5:17" x14ac:dyDescent="0.3">
      <c r="E65" s="19">
        <v>57</v>
      </c>
      <c r="F65" s="20" t="str">
        <f t="shared" si="76"/>
        <v>1.7477채</v>
      </c>
      <c r="G65" s="20">
        <f t="shared" si="7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8"/>
        <v>1E+180</v>
      </c>
      <c r="K65" s="17">
        <f t="shared" si="79"/>
        <v>6600</v>
      </c>
      <c r="L65" s="11">
        <f t="shared" si="80"/>
        <v>6600</v>
      </c>
      <c r="N65" s="19" t="s">
        <v>90</v>
      </c>
      <c r="O65" s="19">
        <v>232</v>
      </c>
      <c r="P65" s="20">
        <f t="shared" ref="P65:P66" si="81">POWER(10,O65)</f>
        <v>1.0000000000000001E+232</v>
      </c>
      <c r="Q65" s="20" t="str">
        <f t="shared" ref="Q65:Q66" si="82">RIGHT(P65,O65)</f>
        <v>1E+232</v>
      </c>
    </row>
    <row r="66" spans="5:17" x14ac:dyDescent="0.3">
      <c r="E66" s="19">
        <v>58</v>
      </c>
      <c r="F66" s="20" t="str">
        <f t="shared" si="76"/>
        <v>176.5177채</v>
      </c>
      <c r="G66" s="20">
        <f t="shared" si="7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8"/>
        <v>1E+180</v>
      </c>
      <c r="K66" s="17">
        <f t="shared" si="79"/>
        <v>6700</v>
      </c>
      <c r="L66" s="11">
        <f t="shared" si="80"/>
        <v>6700</v>
      </c>
      <c r="N66" s="19" t="s">
        <v>91</v>
      </c>
      <c r="O66" s="19">
        <v>236</v>
      </c>
      <c r="P66" s="20">
        <f t="shared" si="81"/>
        <v>1.0000000000000001E+236</v>
      </c>
      <c r="Q66" s="20" t="str">
        <f t="shared" si="82"/>
        <v>1E+236</v>
      </c>
    </row>
    <row r="67" spans="5:17" x14ac:dyDescent="0.3">
      <c r="E67" s="19">
        <v>59</v>
      </c>
      <c r="F67" s="20" t="str">
        <f t="shared" si="76"/>
        <v>1.7829피</v>
      </c>
      <c r="G67" s="20">
        <f t="shared" si="7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8"/>
        <v>1E+184</v>
      </c>
      <c r="K67" s="17">
        <f t="shared" si="79"/>
        <v>6800</v>
      </c>
      <c r="L67" s="11">
        <f t="shared" si="80"/>
        <v>6800</v>
      </c>
      <c r="N67" s="19" t="s">
        <v>92</v>
      </c>
      <c r="O67" s="19">
        <v>240</v>
      </c>
      <c r="P67" s="20">
        <f t="shared" ref="P67:P68" si="83">POWER(10,O67)</f>
        <v>1E+240</v>
      </c>
      <c r="Q67" s="20" t="str">
        <f t="shared" ref="Q67:Q68" si="84">RIGHT(P67,O67)</f>
        <v>1E+240</v>
      </c>
    </row>
    <row r="68" spans="5:17" x14ac:dyDescent="0.3">
      <c r="E68" s="19">
        <v>60</v>
      </c>
      <c r="F68" s="20" t="str">
        <f t="shared" si="76"/>
        <v>180.0729피</v>
      </c>
      <c r="G68" s="20">
        <f t="shared" si="7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8"/>
        <v>1E+184</v>
      </c>
      <c r="K68" s="17">
        <f t="shared" si="79"/>
        <v>6900</v>
      </c>
      <c r="L68" s="11">
        <f t="shared" si="80"/>
        <v>6900</v>
      </c>
      <c r="N68" s="19" t="s">
        <v>93</v>
      </c>
      <c r="O68" s="19">
        <v>244</v>
      </c>
      <c r="P68" s="20">
        <f t="shared" si="83"/>
        <v>1.0000000000000001E+244</v>
      </c>
      <c r="Q68" s="20" t="str">
        <f t="shared" si="84"/>
        <v>1E+244</v>
      </c>
    </row>
    <row r="69" spans="5:17" x14ac:dyDescent="0.3">
      <c r="E69" s="19">
        <v>61</v>
      </c>
      <c r="F69" s="20" t="str">
        <f t="shared" si="76"/>
        <v>1.8188동</v>
      </c>
      <c r="G69" s="20">
        <f t="shared" si="7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8"/>
        <v>1E+188</v>
      </c>
      <c r="K69" s="17">
        <f t="shared" si="79"/>
        <v>7000</v>
      </c>
      <c r="L69" s="11">
        <f t="shared" si="80"/>
        <v>7000</v>
      </c>
      <c r="N69" s="19" t="s">
        <v>94</v>
      </c>
      <c r="O69" s="19">
        <v>248</v>
      </c>
      <c r="P69" s="20">
        <f t="shared" ref="P69:P70" si="85">POWER(10,O69)</f>
        <v>1E+248</v>
      </c>
      <c r="Q69" s="20" t="str">
        <f t="shared" ref="Q69:Q70" si="86">RIGHT(P69,O69)</f>
        <v>1E+248</v>
      </c>
    </row>
    <row r="70" spans="5:17" x14ac:dyDescent="0.3">
      <c r="E70" s="19">
        <v>62</v>
      </c>
      <c r="F70" s="20" t="str">
        <f t="shared" si="76"/>
        <v>183.6988동</v>
      </c>
      <c r="G70" s="20">
        <f t="shared" si="7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8"/>
        <v>1E+188</v>
      </c>
      <c r="K70" s="17">
        <f t="shared" si="79"/>
        <v>7100</v>
      </c>
      <c r="L70" s="11">
        <f t="shared" si="80"/>
        <v>7100</v>
      </c>
      <c r="N70" s="19" t="s">
        <v>95</v>
      </c>
      <c r="O70" s="19">
        <v>252</v>
      </c>
      <c r="P70" s="20">
        <f t="shared" si="85"/>
        <v>1.0000000000000001E+252</v>
      </c>
      <c r="Q70" s="20" t="str">
        <f t="shared" si="86"/>
        <v>1E+252</v>
      </c>
    </row>
    <row r="71" spans="5:17" x14ac:dyDescent="0.3">
      <c r="E71" s="19">
        <v>63</v>
      </c>
      <c r="F71" s="20" t="str">
        <f t="shared" ref="F71:F74" si="87">H71&amp;I71</f>
        <v>1.8554멸</v>
      </c>
      <c r="G71" s="20">
        <f t="shared" ref="G71:G74" si="88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9">VLOOKUP(I71,N:Q,4,FALSE)</f>
        <v>1E+192</v>
      </c>
      <c r="K71" s="17">
        <f t="shared" ref="K71:K74" si="90">L71</f>
        <v>7200</v>
      </c>
      <c r="L71" s="11">
        <f t="shared" ref="L71:L74" si="91">($B$14*(E71-1)+2000)/2</f>
        <v>7200</v>
      </c>
    </row>
    <row r="72" spans="5:17" x14ac:dyDescent="0.3">
      <c r="E72" s="19">
        <v>64</v>
      </c>
      <c r="F72" s="20" t="str">
        <f t="shared" si="87"/>
        <v>187.3954멸</v>
      </c>
      <c r="G72" s="20">
        <f t="shared" si="88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9"/>
        <v>1E+192</v>
      </c>
      <c r="K72" s="17">
        <f t="shared" si="90"/>
        <v>7300</v>
      </c>
      <c r="L72" s="11">
        <f t="shared" si="91"/>
        <v>7300</v>
      </c>
    </row>
    <row r="73" spans="5:17" x14ac:dyDescent="0.3">
      <c r="E73" s="19">
        <v>65</v>
      </c>
      <c r="F73" s="20" t="str">
        <f t="shared" si="87"/>
        <v>1.8927향</v>
      </c>
      <c r="G73" s="20">
        <f t="shared" si="88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9"/>
        <v>1E+196</v>
      </c>
      <c r="K73" s="17">
        <f t="shared" si="90"/>
        <v>7400</v>
      </c>
      <c r="L73" s="11">
        <f t="shared" si="91"/>
        <v>7400</v>
      </c>
    </row>
    <row r="74" spans="5:17" x14ac:dyDescent="0.3">
      <c r="E74" s="19">
        <v>66</v>
      </c>
      <c r="F74" s="20" t="str">
        <f t="shared" si="87"/>
        <v>191.1627향</v>
      </c>
      <c r="G74" s="20">
        <f t="shared" si="88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9"/>
        <v>1E+196</v>
      </c>
      <c r="K74" s="17">
        <f t="shared" si="90"/>
        <v>7500</v>
      </c>
      <c r="L74" s="11">
        <f t="shared" si="91"/>
        <v>7500</v>
      </c>
    </row>
    <row r="75" spans="5:17" x14ac:dyDescent="0.3">
      <c r="E75" s="19">
        <v>67</v>
      </c>
      <c r="F75" s="20" t="str">
        <f t="shared" ref="F75:F77" si="92">H75&amp;I75</f>
        <v>1.9308증</v>
      </c>
      <c r="G75" s="20">
        <f t="shared" ref="G75:G77" si="93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94">VLOOKUP(I75,N:Q,4,FALSE)</f>
        <v>1E+200</v>
      </c>
      <c r="K75" s="17">
        <f t="shared" ref="K75:K77" si="95">L75</f>
        <v>7600</v>
      </c>
      <c r="L75" s="11">
        <f t="shared" ref="L75:L77" si="96">($B$14*(E75-1)+2000)/2</f>
        <v>7600</v>
      </c>
    </row>
    <row r="76" spans="5:17" x14ac:dyDescent="0.3">
      <c r="E76" s="19">
        <v>68</v>
      </c>
      <c r="F76" s="20" t="str">
        <f t="shared" si="92"/>
        <v>195.0108증</v>
      </c>
      <c r="G76" s="20">
        <f t="shared" si="93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94"/>
        <v>1E+200</v>
      </c>
      <c r="K76" s="17">
        <f t="shared" si="95"/>
        <v>7700</v>
      </c>
      <c r="L76" s="11">
        <f t="shared" si="96"/>
        <v>7700</v>
      </c>
    </row>
    <row r="77" spans="5:17" x14ac:dyDescent="0.3">
      <c r="E77" s="19">
        <v>69</v>
      </c>
      <c r="F77" s="20" t="str">
        <f t="shared" si="92"/>
        <v>1.9697쾌</v>
      </c>
      <c r="G77" s="20">
        <f t="shared" si="93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94"/>
        <v>1E+204</v>
      </c>
      <c r="K77" s="17">
        <f t="shared" si="95"/>
        <v>7800</v>
      </c>
      <c r="L77" s="11">
        <f t="shared" si="96"/>
        <v>7800</v>
      </c>
    </row>
    <row r="78" spans="5:17" x14ac:dyDescent="0.3">
      <c r="E78" s="19">
        <v>70</v>
      </c>
      <c r="F78" s="20" t="str">
        <f t="shared" ref="F78:F79" si="97">H78&amp;I78</f>
        <v>198.9397쾌</v>
      </c>
      <c r="G78" s="20">
        <f t="shared" ref="G78:G79" si="98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99">VLOOKUP(I78,N:Q,4,FALSE)</f>
        <v>1E+204</v>
      </c>
      <c r="K78" s="17">
        <f t="shared" ref="K78:K79" si="100">L78</f>
        <v>7900</v>
      </c>
      <c r="L78" s="11">
        <f t="shared" ref="L78:L79" si="101">($B$14*(E78-1)+2000)/2</f>
        <v>7900</v>
      </c>
    </row>
    <row r="79" spans="5:17" x14ac:dyDescent="0.3">
      <c r="E79" s="19">
        <v>71</v>
      </c>
      <c r="F79" s="20" t="str">
        <f t="shared" si="97"/>
        <v>2.0093우</v>
      </c>
      <c r="G79" s="20">
        <f t="shared" si="98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99"/>
        <v>1E+208</v>
      </c>
      <c r="K79" s="17">
        <f t="shared" si="100"/>
        <v>8000</v>
      </c>
      <c r="L79" s="11">
        <f t="shared" si="101"/>
        <v>8000</v>
      </c>
    </row>
    <row r="80" spans="5:17" x14ac:dyDescent="0.3">
      <c r="E80" s="19">
        <v>72</v>
      </c>
      <c r="F80" s="20" t="str">
        <f t="shared" ref="F80:F81" si="102">H80&amp;I80</f>
        <v>202.9393우</v>
      </c>
      <c r="G80" s="20">
        <f t="shared" ref="G80:G81" si="103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104">VLOOKUP(I80,N:Q,4,FALSE)</f>
        <v>1E+208</v>
      </c>
      <c r="K80" s="17">
        <f t="shared" ref="K80:K81" si="105">L80</f>
        <v>8100</v>
      </c>
      <c r="L80" s="11">
        <f t="shared" ref="L80:L81" si="106">($B$14*(E80-1)+2000)/2</f>
        <v>8100</v>
      </c>
    </row>
    <row r="81" spans="5:12" x14ac:dyDescent="0.3">
      <c r="E81" s="19">
        <v>73</v>
      </c>
      <c r="F81" s="20" t="str">
        <f t="shared" si="102"/>
        <v>2.0497팽</v>
      </c>
      <c r="G81" s="20">
        <f t="shared" si="103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104"/>
        <v>1E+212</v>
      </c>
      <c r="K81" s="17">
        <f t="shared" si="105"/>
        <v>8200</v>
      </c>
      <c r="L81" s="11">
        <f t="shared" si="106"/>
        <v>8200</v>
      </c>
    </row>
    <row r="82" spans="5:12" x14ac:dyDescent="0.3">
      <c r="E82" s="19">
        <v>74</v>
      </c>
      <c r="F82" s="20" t="str">
        <f t="shared" ref="F82:F86" si="107">H82&amp;I82</f>
        <v>207.0197팽</v>
      </c>
      <c r="G82" s="20">
        <f t="shared" ref="G82:G86" si="108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09">VLOOKUP(I82,N:Q,4,FALSE)</f>
        <v>1E+212</v>
      </c>
      <c r="K82" s="17">
        <f t="shared" ref="K82:K86" si="110">L82</f>
        <v>8300</v>
      </c>
      <c r="L82" s="11">
        <f t="shared" ref="L82:L86" si="111">($B$14*(E82-1)+2000)/2</f>
        <v>8300</v>
      </c>
    </row>
    <row r="83" spans="5:12" x14ac:dyDescent="0.3">
      <c r="E83" s="19">
        <v>75</v>
      </c>
      <c r="F83" s="20" t="str">
        <f t="shared" si="107"/>
        <v>2.0909관</v>
      </c>
      <c r="G83" s="20">
        <f t="shared" si="108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09"/>
        <v>1E+216</v>
      </c>
      <c r="K83" s="17">
        <f t="shared" si="110"/>
        <v>8400</v>
      </c>
      <c r="L83" s="11">
        <f t="shared" si="111"/>
        <v>8400</v>
      </c>
    </row>
    <row r="84" spans="5:12" x14ac:dyDescent="0.3">
      <c r="E84" s="19">
        <v>76</v>
      </c>
      <c r="F84" s="20" t="str">
        <f t="shared" si="107"/>
        <v>211.1809관</v>
      </c>
      <c r="G84" s="20">
        <f t="shared" si="108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09"/>
        <v>1E+216</v>
      </c>
      <c r="K84" s="17">
        <f t="shared" si="110"/>
        <v>8500</v>
      </c>
      <c r="L84" s="11">
        <f t="shared" si="111"/>
        <v>8500</v>
      </c>
    </row>
    <row r="85" spans="5:12" x14ac:dyDescent="0.3">
      <c r="E85" s="19">
        <v>77</v>
      </c>
      <c r="F85" s="20" t="str">
        <f t="shared" si="107"/>
        <v>2.133한</v>
      </c>
      <c r="G85" s="20">
        <f t="shared" si="108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09"/>
        <v>1E+220</v>
      </c>
      <c r="K85" s="17">
        <f t="shared" si="110"/>
        <v>8600</v>
      </c>
      <c r="L85" s="11">
        <f t="shared" si="111"/>
        <v>8600</v>
      </c>
    </row>
    <row r="86" spans="5:12" x14ac:dyDescent="0.3">
      <c r="E86" s="19">
        <v>78</v>
      </c>
      <c r="F86" s="20" t="str">
        <f t="shared" si="107"/>
        <v>215.433한</v>
      </c>
      <c r="G86" s="20">
        <f t="shared" si="108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09"/>
        <v>1E+220</v>
      </c>
      <c r="K86" s="17">
        <f t="shared" si="110"/>
        <v>8700</v>
      </c>
      <c r="L86" s="11">
        <f t="shared" si="111"/>
        <v>8700</v>
      </c>
    </row>
    <row r="87" spans="5:12" x14ac:dyDescent="0.3">
      <c r="E87" s="19">
        <v>79</v>
      </c>
      <c r="F87" s="20" t="str">
        <f t="shared" ref="F87:F88" si="112">H87&amp;I87</f>
        <v>2.1759혈</v>
      </c>
      <c r="G87" s="20">
        <f t="shared" ref="G87:G88" si="113">H87*J87</f>
        <v>2.1759000000000004E+224</v>
      </c>
      <c r="H87" s="20">
        <f t="shared" si="7"/>
        <v>2.1759000000000004</v>
      </c>
      <c r="I87" s="19" t="str" cm="1">
        <f t="array" ref="I87">IF(AND(H86&gt;100,H87&lt;100),INDEX(N:N,MATCH(I86,N:N,0)+1,0),I86)</f>
        <v>혈</v>
      </c>
      <c r="J87" s="19" t="str">
        <f t="shared" ref="J87:J88" si="114">VLOOKUP(I87,N:Q,4,FALSE)</f>
        <v>1E+224</v>
      </c>
      <c r="K87" s="17">
        <f t="shared" ref="K87:K88" si="115">L87</f>
        <v>8800</v>
      </c>
      <c r="L87" s="11">
        <f t="shared" ref="L87:L88" si="116">($B$14*(E87-1)+2000)/2</f>
        <v>8800</v>
      </c>
    </row>
    <row r="88" spans="5:12" x14ac:dyDescent="0.3">
      <c r="E88" s="19">
        <v>80</v>
      </c>
      <c r="F88" s="20" t="str">
        <f t="shared" si="112"/>
        <v>219.7659혈</v>
      </c>
      <c r="G88" s="20">
        <f t="shared" si="113"/>
        <v>2.1976589999999999E+226</v>
      </c>
      <c r="H88" s="20">
        <f t="shared" si="7"/>
        <v>219.76589999999999</v>
      </c>
      <c r="I88" s="19" t="str" cm="1">
        <f t="array" ref="I88">IF(AND(H87&gt;100,H88&lt;100),INDEX(N:N,MATCH(I87,N:N,0)+1,0),I87)</f>
        <v>혈</v>
      </c>
      <c r="J88" s="19" t="str">
        <f t="shared" si="114"/>
        <v>1E+224</v>
      </c>
      <c r="K88" s="17">
        <f t="shared" si="115"/>
        <v>8900</v>
      </c>
      <c r="L88" s="11">
        <f t="shared" si="116"/>
        <v>8900</v>
      </c>
    </row>
    <row r="89" spans="5:12" x14ac:dyDescent="0.3">
      <c r="E89" s="19">
        <v>81</v>
      </c>
      <c r="F89" s="20" t="str">
        <f t="shared" ref="F89:F92" si="117">H89&amp;I89</f>
        <v>2.2197연</v>
      </c>
      <c r="G89" s="20">
        <f t="shared" ref="G89:G92" si="118">H89*J89</f>
        <v>2.2196999999999997E+228</v>
      </c>
      <c r="H89" s="20">
        <f t="shared" si="7"/>
        <v>2.2197</v>
      </c>
      <c r="I89" s="19" t="str" cm="1">
        <f t="array" ref="I89">IF(AND(H88&gt;100,H89&lt;100),INDEX(N:N,MATCH(I88,N:N,0)+1,0),I88)</f>
        <v>연</v>
      </c>
      <c r="J89" s="19" t="str">
        <f t="shared" ref="J89:J92" si="119">VLOOKUP(I89,N:Q,4,FALSE)</f>
        <v>1E+228</v>
      </c>
      <c r="K89" s="17">
        <f t="shared" ref="K89:K92" si="120">L89</f>
        <v>9000</v>
      </c>
      <c r="L89" s="11">
        <f t="shared" ref="L89:L92" si="121">($B$14*(E89-1)+2000)/2</f>
        <v>9000</v>
      </c>
    </row>
    <row r="90" spans="5:12" x14ac:dyDescent="0.3">
      <c r="E90" s="19">
        <v>82</v>
      </c>
      <c r="F90" s="20" t="str">
        <f t="shared" si="117"/>
        <v>224.1897연</v>
      </c>
      <c r="G90" s="20">
        <f t="shared" si="118"/>
        <v>2.2418969999999998E+230</v>
      </c>
      <c r="H90" s="20">
        <f t="shared" si="7"/>
        <v>224.18969999999999</v>
      </c>
      <c r="I90" s="19" t="str" cm="1">
        <f t="array" ref="I90">IF(AND(H89&gt;100,H90&lt;100),INDEX(N:N,MATCH(I89,N:N,0)+1,0),I89)</f>
        <v>연</v>
      </c>
      <c r="J90" s="19" t="str">
        <f t="shared" si="119"/>
        <v>1E+228</v>
      </c>
      <c r="K90" s="17">
        <f t="shared" si="120"/>
        <v>9100</v>
      </c>
      <c r="L90" s="11">
        <f t="shared" si="121"/>
        <v>9100</v>
      </c>
    </row>
    <row r="91" spans="5:12" x14ac:dyDescent="0.3">
      <c r="E91" s="19">
        <v>83</v>
      </c>
      <c r="F91" s="20" t="str">
        <f t="shared" si="117"/>
        <v>2.2644난</v>
      </c>
      <c r="G91" s="20">
        <f t="shared" si="118"/>
        <v>2.2644000000000004E+232</v>
      </c>
      <c r="H91" s="20">
        <f t="shared" si="7"/>
        <v>2.2644000000000002</v>
      </c>
      <c r="I91" s="19" t="str" cm="1">
        <f t="array" ref="I91">IF(AND(H90&gt;100,H91&lt;100),INDEX(N:N,MATCH(I90,N:N,0)+1,0),I90)</f>
        <v>난</v>
      </c>
      <c r="J91" s="19" t="str">
        <f t="shared" si="119"/>
        <v>1E+232</v>
      </c>
      <c r="K91" s="17">
        <f t="shared" si="120"/>
        <v>9200</v>
      </c>
      <c r="L91" s="11">
        <f t="shared" si="121"/>
        <v>9200</v>
      </c>
    </row>
    <row r="92" spans="5:12" x14ac:dyDescent="0.3">
      <c r="E92" s="19">
        <v>84</v>
      </c>
      <c r="F92" s="20" t="str">
        <f t="shared" si="117"/>
        <v>228.7044난</v>
      </c>
      <c r="G92" s="20">
        <f t="shared" si="118"/>
        <v>2.2870440000000001E+234</v>
      </c>
      <c r="H92" s="20">
        <f t="shared" si="7"/>
        <v>228.70439999999999</v>
      </c>
      <c r="I92" s="19" t="str" cm="1">
        <f t="array" ref="I92">IF(AND(H91&gt;100,H92&lt;100),INDEX(N:N,MATCH(I91,N:N,0)+1,0),I91)</f>
        <v>난</v>
      </c>
      <c r="J92" s="19" t="str">
        <f t="shared" si="119"/>
        <v>1E+232</v>
      </c>
      <c r="K92" s="17">
        <f t="shared" si="120"/>
        <v>9300</v>
      </c>
      <c r="L92" s="11">
        <f t="shared" si="121"/>
        <v>9300</v>
      </c>
    </row>
    <row r="93" spans="5:12" x14ac:dyDescent="0.3">
      <c r="E93" s="19">
        <v>85</v>
      </c>
      <c r="F93" s="20" t="str">
        <f t="shared" ref="F93:F96" si="122">H93&amp;I93</f>
        <v>2.31군</v>
      </c>
      <c r="G93" s="20">
        <f t="shared" ref="G93:G96" si="123">H93*J93</f>
        <v>2.3100000000000003E+236</v>
      </c>
      <c r="H93" s="20">
        <f t="shared" si="7"/>
        <v>2.31</v>
      </c>
      <c r="I93" s="19" t="str" cm="1">
        <f t="array" ref="I93">IF(AND(H92&gt;100,H93&lt;100),INDEX(N:N,MATCH(I92,N:N,0)+1,0),I92)</f>
        <v>군</v>
      </c>
      <c r="J93" s="19" t="str">
        <f t="shared" ref="J93:J96" si="124">VLOOKUP(I93,N:Q,4,FALSE)</f>
        <v>1E+236</v>
      </c>
      <c r="K93" s="17">
        <f t="shared" ref="K93:K96" si="125">L93</f>
        <v>9400</v>
      </c>
      <c r="L93" s="11">
        <f t="shared" ref="L93:L96" si="126">($B$14*(E93-1)+2000)/2</f>
        <v>9400</v>
      </c>
    </row>
    <row r="94" spans="5:12" x14ac:dyDescent="0.3">
      <c r="E94" s="19">
        <v>86</v>
      </c>
      <c r="F94" s="20" t="str">
        <f t="shared" si="122"/>
        <v>233.31군</v>
      </c>
      <c r="G94" s="20">
        <f t="shared" si="123"/>
        <v>2.3331000000000001E+238</v>
      </c>
      <c r="H94" s="20">
        <f t="shared" si="7"/>
        <v>233.31</v>
      </c>
      <c r="I94" s="19" t="str" cm="1">
        <f t="array" ref="I94">IF(AND(H93&gt;100,H94&lt;100),INDEX(N:N,MATCH(I93,N:N,0)+1,0),I93)</f>
        <v>군</v>
      </c>
      <c r="J94" s="19" t="str">
        <f t="shared" si="124"/>
        <v>1E+236</v>
      </c>
      <c r="K94" s="17">
        <f t="shared" si="125"/>
        <v>9500</v>
      </c>
      <c r="L94" s="11">
        <f t="shared" si="126"/>
        <v>9500</v>
      </c>
    </row>
    <row r="95" spans="5:12" x14ac:dyDescent="0.3">
      <c r="E95" s="19">
        <v>87</v>
      </c>
      <c r="F95" s="20" t="str">
        <f t="shared" si="122"/>
        <v>2.3565결</v>
      </c>
      <c r="G95" s="20">
        <f t="shared" si="123"/>
        <v>2.3564999999999999E+240</v>
      </c>
      <c r="H95" s="20">
        <f t="shared" si="7"/>
        <v>2.3565</v>
      </c>
      <c r="I95" s="19" t="str" cm="1">
        <f t="array" ref="I95">IF(AND(H94&gt;100,H95&lt;100),INDEX(N:N,MATCH(I94,N:N,0)+1,0),I94)</f>
        <v>결</v>
      </c>
      <c r="J95" s="19" t="str">
        <f t="shared" si="124"/>
        <v>1E+240</v>
      </c>
      <c r="K95" s="17">
        <f t="shared" si="125"/>
        <v>9600</v>
      </c>
      <c r="L95" s="11">
        <f t="shared" si="126"/>
        <v>9600</v>
      </c>
    </row>
    <row r="96" spans="5:12" x14ac:dyDescent="0.3">
      <c r="E96" s="19">
        <v>88</v>
      </c>
      <c r="F96" s="20" t="str">
        <f t="shared" si="122"/>
        <v>238.0065결</v>
      </c>
      <c r="G96" s="20">
        <f t="shared" si="123"/>
        <v>2.3800649999999998E+242</v>
      </c>
      <c r="H96" s="20">
        <f t="shared" si="7"/>
        <v>238.00649999999999</v>
      </c>
      <c r="I96" s="19" t="str" cm="1">
        <f t="array" ref="I96">IF(AND(H95&gt;100,H96&lt;100),INDEX(N:N,MATCH(I95,N:N,0)+1,0),I95)</f>
        <v>결</v>
      </c>
      <c r="J96" s="19" t="str">
        <f t="shared" si="124"/>
        <v>1E+240</v>
      </c>
      <c r="K96" s="17">
        <f t="shared" si="125"/>
        <v>9700</v>
      </c>
      <c r="L96" s="11">
        <f t="shared" si="126"/>
        <v>9700</v>
      </c>
    </row>
    <row r="97" spans="5:12" x14ac:dyDescent="0.3">
      <c r="E97" s="19">
        <v>89</v>
      </c>
      <c r="F97" s="20" t="str">
        <f t="shared" ref="F97:F101" si="127">H97&amp;I97</f>
        <v>2.4039맥</v>
      </c>
      <c r="G97" s="20">
        <f t="shared" ref="G97:G101" si="128">H97*J97</f>
        <v>2.4039000000000003E+244</v>
      </c>
      <c r="H97" s="20">
        <f t="shared" si="7"/>
        <v>2.4039000000000001</v>
      </c>
      <c r="I97" s="19" t="str" cm="1">
        <f t="array" ref="I97">IF(AND(H96&gt;100,H97&lt;100),INDEX(N:N,MATCH(I96,N:N,0)+1,0),I96)</f>
        <v>맥</v>
      </c>
      <c r="J97" s="19" t="str">
        <f t="shared" ref="J97:J101" si="129">VLOOKUP(I97,N:Q,4,FALSE)</f>
        <v>1E+244</v>
      </c>
      <c r="K97" s="17">
        <f t="shared" ref="K97:K101" si="130">L97</f>
        <v>9800</v>
      </c>
      <c r="L97" s="11">
        <f t="shared" ref="L97:L101" si="131">($B$14*(E97-1)+2000)/2</f>
        <v>9800</v>
      </c>
    </row>
    <row r="98" spans="5:12" x14ac:dyDescent="0.3">
      <c r="E98" s="19">
        <v>90</v>
      </c>
      <c r="F98" s="20" t="str">
        <f t="shared" si="127"/>
        <v>242.7939맥</v>
      </c>
      <c r="G98" s="20">
        <f t="shared" si="128"/>
        <v>2.4279390000000001E+246</v>
      </c>
      <c r="H98" s="20">
        <f t="shared" si="7"/>
        <v>242.79390000000001</v>
      </c>
      <c r="I98" s="19" t="str" cm="1">
        <f t="array" ref="I98">IF(AND(H97&gt;100,H98&lt;100),INDEX(N:N,MATCH(I97,N:N,0)+1,0),I97)</f>
        <v>맥</v>
      </c>
      <c r="J98" s="19" t="str">
        <f t="shared" si="129"/>
        <v>1E+244</v>
      </c>
      <c r="K98" s="17">
        <f t="shared" si="130"/>
        <v>9900</v>
      </c>
      <c r="L98" s="11">
        <f t="shared" si="131"/>
        <v>9900</v>
      </c>
    </row>
    <row r="99" spans="5:12" x14ac:dyDescent="0.3">
      <c r="E99" s="19">
        <v>91</v>
      </c>
      <c r="F99" s="20" t="str">
        <f t="shared" si="127"/>
        <v>2.4523토</v>
      </c>
      <c r="G99" s="20">
        <f t="shared" si="128"/>
        <v>2.4523000000000004E+248</v>
      </c>
      <c r="H99" s="20">
        <f t="shared" si="7"/>
        <v>2.4523000000000001</v>
      </c>
      <c r="I99" s="19" t="str" cm="1">
        <f t="array" ref="I99">IF(AND(H98&gt;100,H99&lt;100),INDEX(N:N,MATCH(I98,N:N,0)+1,0),I98)</f>
        <v>토</v>
      </c>
      <c r="J99" s="19" t="str">
        <f t="shared" si="129"/>
        <v>1E+248</v>
      </c>
      <c r="K99" s="17">
        <f t="shared" si="130"/>
        <v>10000</v>
      </c>
      <c r="L99" s="11">
        <f t="shared" si="131"/>
        <v>10000</v>
      </c>
    </row>
    <row r="100" spans="5:12" x14ac:dyDescent="0.3">
      <c r="E100" s="19">
        <v>92</v>
      </c>
      <c r="F100" s="20" t="str">
        <f t="shared" si="127"/>
        <v>247.6823토</v>
      </c>
      <c r="G100" s="20">
        <f t="shared" si="128"/>
        <v>2.476823E+250</v>
      </c>
      <c r="H100" s="20">
        <f t="shared" si="7"/>
        <v>247.6823</v>
      </c>
      <c r="I100" s="19" t="str" cm="1">
        <f t="array" ref="I100">IF(AND(H99&gt;100,H100&lt;100),INDEX(N:N,MATCH(I99,N:N,0)+1,0),I99)</f>
        <v>토</v>
      </c>
      <c r="J100" s="19" t="str">
        <f t="shared" si="129"/>
        <v>1E+248</v>
      </c>
      <c r="K100" s="17">
        <f t="shared" si="130"/>
        <v>10100</v>
      </c>
      <c r="L100" s="11">
        <f t="shared" si="131"/>
        <v>10100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2024-07-08T08:19:01Z</dcterms:modified>
</cp:coreProperties>
</file>