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E6738360-B475-4002-9841-3B1CB15A6966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TaegeukTitle" sheetId="1" r:id="rId1"/>
    <sheet name="Balanc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45" i="2" l="1"/>
  <c r="F245" i="2" a="1"/>
  <c r="F245" i="2" s="1"/>
  <c r="I245" i="2"/>
  <c r="J245" i="2"/>
  <c r="E246" i="2"/>
  <c r="E247" i="2" s="1"/>
  <c r="J246" i="2"/>
  <c r="I246" i="2" s="1"/>
  <c r="E239" i="1" s="1"/>
  <c r="J247" i="2"/>
  <c r="J248" i="2" s="1"/>
  <c r="I248" i="2" s="1"/>
  <c r="E241" i="1" s="1"/>
  <c r="C238" i="1"/>
  <c r="C239" i="1" s="1"/>
  <c r="C240" i="1" s="1"/>
  <c r="C241" i="1" s="1"/>
  <c r="D238" i="1"/>
  <c r="E238" i="1"/>
  <c r="D239" i="1"/>
  <c r="D240" i="1"/>
  <c r="D241" i="1"/>
  <c r="E241" i="2"/>
  <c r="I241" i="2"/>
  <c r="J241" i="2"/>
  <c r="J242" i="2" s="1"/>
  <c r="E242" i="2"/>
  <c r="E243" i="2" s="1"/>
  <c r="O70" i="2"/>
  <c r="P70" i="2" s="1"/>
  <c r="O69" i="2"/>
  <c r="P69" i="2" s="1"/>
  <c r="C234" i="1"/>
  <c r="C235" i="1" s="1"/>
  <c r="C236" i="1" s="1"/>
  <c r="C237" i="1" s="1"/>
  <c r="D234" i="1"/>
  <c r="E234" i="1"/>
  <c r="D235" i="1"/>
  <c r="D236" i="1"/>
  <c r="D237" i="1"/>
  <c r="E237" i="2"/>
  <c r="J237" i="2"/>
  <c r="J238" i="2" s="1"/>
  <c r="E238" i="2"/>
  <c r="E239" i="2" s="1"/>
  <c r="D230" i="1"/>
  <c r="D231" i="1"/>
  <c r="D232" i="1"/>
  <c r="D233" i="1"/>
  <c r="E233" i="2"/>
  <c r="J233" i="2"/>
  <c r="J234" i="2" s="1"/>
  <c r="E234" i="2"/>
  <c r="E235" i="2" s="1"/>
  <c r="O68" i="2"/>
  <c r="P68" i="2" s="1"/>
  <c r="O67" i="2"/>
  <c r="P67" i="2" s="1"/>
  <c r="D226" i="1"/>
  <c r="D227" i="1"/>
  <c r="D228" i="1"/>
  <c r="D229" i="1"/>
  <c r="E229" i="2"/>
  <c r="I229" i="2"/>
  <c r="E222" i="1" s="1"/>
  <c r="J229" i="2"/>
  <c r="E230" i="2"/>
  <c r="E231" i="2" s="1"/>
  <c r="J230" i="2"/>
  <c r="I230" i="2" s="1"/>
  <c r="E223" i="1" s="1"/>
  <c r="D222" i="1"/>
  <c r="D223" i="1"/>
  <c r="D224" i="1"/>
  <c r="D225" i="1"/>
  <c r="D218" i="1"/>
  <c r="E218" i="1"/>
  <c r="D219" i="1"/>
  <c r="E219" i="1"/>
  <c r="D220" i="1"/>
  <c r="E220" i="1"/>
  <c r="D221" i="1"/>
  <c r="E221" i="1"/>
  <c r="E225" i="2"/>
  <c r="J225" i="2"/>
  <c r="J226" i="2" s="1"/>
  <c r="E226" i="2"/>
  <c r="E227" i="2" s="1"/>
  <c r="O66" i="2"/>
  <c r="P66" i="2" s="1"/>
  <c r="O65" i="2"/>
  <c r="P65" i="2" s="1"/>
  <c r="D214" i="1"/>
  <c r="D215" i="1"/>
  <c r="D216" i="1"/>
  <c r="D217" i="1"/>
  <c r="D211" i="1"/>
  <c r="D212" i="1"/>
  <c r="D213" i="1"/>
  <c r="O64" i="2"/>
  <c r="P64" i="2" s="1"/>
  <c r="O63" i="2"/>
  <c r="P63" i="2" s="1"/>
  <c r="D206" i="1"/>
  <c r="D207" i="1"/>
  <c r="D208" i="1"/>
  <c r="D209" i="1"/>
  <c r="D210" i="1"/>
  <c r="O62" i="2"/>
  <c r="P62" i="2" s="1"/>
  <c r="O61" i="2"/>
  <c r="P61" i="2" s="1"/>
  <c r="D202" i="1"/>
  <c r="D203" i="1"/>
  <c r="D204" i="1"/>
  <c r="D205" i="1"/>
  <c r="D198" i="1"/>
  <c r="D199" i="1"/>
  <c r="D200" i="1"/>
  <c r="D201" i="1"/>
  <c r="O60" i="2"/>
  <c r="P60" i="2" s="1"/>
  <c r="O59" i="2"/>
  <c r="P59" i="2" s="1"/>
  <c r="O58" i="2"/>
  <c r="P58" i="2" s="1"/>
  <c r="D194" i="1"/>
  <c r="D195" i="1"/>
  <c r="D196" i="1"/>
  <c r="D197" i="1"/>
  <c r="D192" i="1"/>
  <c r="D193" i="1"/>
  <c r="O57" i="2"/>
  <c r="P57" i="2" s="1"/>
  <c r="O56" i="2"/>
  <c r="P56" i="2" s="1"/>
  <c r="D186" i="1"/>
  <c r="D187" i="1"/>
  <c r="D188" i="1"/>
  <c r="D189" i="1"/>
  <c r="D190" i="1"/>
  <c r="D191" i="1"/>
  <c r="O55" i="2"/>
  <c r="P55" i="2" s="1"/>
  <c r="D182" i="1"/>
  <c r="D183" i="1"/>
  <c r="D184" i="1"/>
  <c r="D185" i="1"/>
  <c r="D181" i="1"/>
  <c r="O54" i="2"/>
  <c r="P54" i="2" s="1"/>
  <c r="D178" i="1"/>
  <c r="D179" i="1"/>
  <c r="D180" i="1"/>
  <c r="D170" i="1"/>
  <c r="D171" i="1"/>
  <c r="D172" i="1"/>
  <c r="D173" i="1"/>
  <c r="D174" i="1"/>
  <c r="D175" i="1"/>
  <c r="D176" i="1"/>
  <c r="D177" i="1"/>
  <c r="O53" i="2"/>
  <c r="P53" i="2" s="1"/>
  <c r="O52" i="2"/>
  <c r="P52" i="2" s="1"/>
  <c r="D162" i="1"/>
  <c r="D163" i="1"/>
  <c r="D164" i="1"/>
  <c r="D165" i="1"/>
  <c r="D166" i="1"/>
  <c r="D167" i="1"/>
  <c r="D168" i="1"/>
  <c r="D169" i="1"/>
  <c r="O51" i="2"/>
  <c r="P51" i="2" s="1"/>
  <c r="O50" i="2"/>
  <c r="P50" i="2" s="1"/>
  <c r="D158" i="1"/>
  <c r="D159" i="1"/>
  <c r="D160" i="1"/>
  <c r="D161" i="1"/>
  <c r="D154" i="1"/>
  <c r="D155" i="1"/>
  <c r="D156" i="1"/>
  <c r="D157" i="1"/>
  <c r="D150" i="1"/>
  <c r="D151" i="1"/>
  <c r="D152" i="1"/>
  <c r="D153" i="1"/>
  <c r="O49" i="2"/>
  <c r="P49" i="2" s="1"/>
  <c r="D146" i="1"/>
  <c r="D147" i="1"/>
  <c r="D148" i="1"/>
  <c r="D149" i="1"/>
  <c r="O48" i="2"/>
  <c r="P48" i="2" s="1"/>
  <c r="O47" i="2"/>
  <c r="P47" i="2" s="1"/>
  <c r="D142" i="1"/>
  <c r="D143" i="1"/>
  <c r="D144" i="1"/>
  <c r="D145" i="1"/>
  <c r="O46" i="2"/>
  <c r="P46" i="2" s="1"/>
  <c r="O45" i="2"/>
  <c r="P45" i="2" s="1"/>
  <c r="D138" i="1"/>
  <c r="D139" i="1"/>
  <c r="D140" i="1"/>
  <c r="D141" i="1"/>
  <c r="O44" i="2"/>
  <c r="P44" i="2" s="1"/>
  <c r="D134" i="1"/>
  <c r="D135" i="1"/>
  <c r="D136" i="1"/>
  <c r="D137" i="1"/>
  <c r="O43" i="2"/>
  <c r="P43" i="2" s="1"/>
  <c r="D130" i="1"/>
  <c r="D131" i="1"/>
  <c r="D132" i="1"/>
  <c r="D133" i="1"/>
  <c r="O42" i="2"/>
  <c r="P42" i="2" s="1"/>
  <c r="D126" i="1"/>
  <c r="D127" i="1"/>
  <c r="D128" i="1"/>
  <c r="D129" i="1"/>
  <c r="O41" i="2"/>
  <c r="P41" i="2" s="1"/>
  <c r="D122" i="1"/>
  <c r="D123" i="1"/>
  <c r="D124" i="1"/>
  <c r="D125" i="1"/>
  <c r="D121" i="1"/>
  <c r="D119" i="1"/>
  <c r="D120" i="1"/>
  <c r="D115" i="1"/>
  <c r="D116" i="1"/>
  <c r="D117" i="1"/>
  <c r="D118" i="1"/>
  <c r="D111" i="1"/>
  <c r="D112" i="1"/>
  <c r="D113" i="1"/>
  <c r="D114" i="1"/>
  <c r="D110" i="1"/>
  <c r="D109" i="1"/>
  <c r="D106" i="1"/>
  <c r="D107" i="1"/>
  <c r="D108" i="1"/>
  <c r="J10" i="2"/>
  <c r="J11" i="2" s="1"/>
  <c r="J12" i="2" s="1"/>
  <c r="J13" i="2" s="1"/>
  <c r="J14" i="2" s="1"/>
  <c r="J15" i="2" s="1"/>
  <c r="J16" i="2" s="1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 s="1"/>
  <c r="J57" i="2" s="1"/>
  <c r="J58" i="2" s="1"/>
  <c r="J59" i="2" s="1"/>
  <c r="J60" i="2" s="1"/>
  <c r="J61" i="2" s="1"/>
  <c r="J62" i="2" s="1"/>
  <c r="J63" i="2" s="1"/>
  <c r="J64" i="2" s="1"/>
  <c r="J65" i="2" s="1"/>
  <c r="J66" i="2" s="1"/>
  <c r="J67" i="2" s="1"/>
  <c r="J68" i="2" s="1"/>
  <c r="J69" i="2" s="1"/>
  <c r="J70" i="2" s="1"/>
  <c r="J71" i="2" s="1"/>
  <c r="J72" i="2" s="1"/>
  <c r="J73" i="2" s="1"/>
  <c r="J74" i="2" s="1"/>
  <c r="J75" i="2" s="1"/>
  <c r="J76" i="2" s="1"/>
  <c r="J77" i="2" s="1"/>
  <c r="J78" i="2" s="1"/>
  <c r="J79" i="2" s="1"/>
  <c r="J80" i="2" s="1"/>
  <c r="J81" i="2" s="1"/>
  <c r="J82" i="2" s="1"/>
  <c r="J83" i="2" s="1"/>
  <c r="J84" i="2" s="1"/>
  <c r="J85" i="2" s="1"/>
  <c r="J86" i="2" s="1"/>
  <c r="J87" i="2" s="1"/>
  <c r="J88" i="2" s="1"/>
  <c r="J89" i="2" s="1"/>
  <c r="J90" i="2" s="1"/>
  <c r="J91" i="2" s="1"/>
  <c r="J92" i="2" s="1"/>
  <c r="J93" i="2" s="1"/>
  <c r="J94" i="2" s="1"/>
  <c r="J95" i="2" s="1"/>
  <c r="J96" i="2" s="1"/>
  <c r="J97" i="2" s="1"/>
  <c r="J98" i="2" s="1"/>
  <c r="J99" i="2" s="1"/>
  <c r="J100" i="2" s="1"/>
  <c r="J101" i="2" s="1"/>
  <c r="J102" i="2" s="1"/>
  <c r="J103" i="2" s="1"/>
  <c r="J104" i="2" s="1"/>
  <c r="J105" i="2" s="1"/>
  <c r="J106" i="2" s="1"/>
  <c r="J107" i="2" s="1"/>
  <c r="J108" i="2" s="1"/>
  <c r="J109" i="2" s="1"/>
  <c r="J110" i="2" s="1"/>
  <c r="J111" i="2" s="1"/>
  <c r="J112" i="2" s="1"/>
  <c r="J113" i="2" s="1"/>
  <c r="J114" i="2" s="1"/>
  <c r="J115" i="2" s="1"/>
  <c r="J116" i="2" s="1"/>
  <c r="J117" i="2" s="1"/>
  <c r="J118" i="2" s="1"/>
  <c r="J119" i="2" s="1"/>
  <c r="J120" i="2" s="1"/>
  <c r="J121" i="2" s="1"/>
  <c r="J122" i="2" s="1"/>
  <c r="J123" i="2" s="1"/>
  <c r="J124" i="2" s="1"/>
  <c r="J125" i="2" s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3" i="1"/>
  <c r="D4" i="1"/>
  <c r="D5" i="1"/>
  <c r="D6" i="1"/>
  <c r="D7" i="1"/>
  <c r="D8" i="1"/>
  <c r="D9" i="1"/>
  <c r="D10" i="1"/>
  <c r="D2" i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I10" i="2"/>
  <c r="E3" i="1" s="1"/>
  <c r="E248" i="2" l="1"/>
  <c r="G245" i="2"/>
  <c r="C245" i="2" s="1"/>
  <c r="B238" i="1" s="1"/>
  <c r="F246" i="2" a="1"/>
  <c r="F246" i="2" s="1"/>
  <c r="G246" i="2" s="1"/>
  <c r="C246" i="2" s="1"/>
  <c r="B239" i="1" s="1"/>
  <c r="I247" i="2"/>
  <c r="E240" i="1" s="1"/>
  <c r="D246" i="2"/>
  <c r="F247" i="2" a="1"/>
  <c r="F247" i="2" s="1"/>
  <c r="G247" i="2" s="1"/>
  <c r="C247" i="2" s="1"/>
  <c r="B240" i="1" s="1"/>
  <c r="D245" i="2"/>
  <c r="E244" i="2"/>
  <c r="I242" i="2"/>
  <c r="E235" i="1" s="1"/>
  <c r="J243" i="2"/>
  <c r="F241" i="2" a="1"/>
  <c r="F241" i="2" s="1"/>
  <c r="G241" i="2" s="1"/>
  <c r="C241" i="2" s="1"/>
  <c r="B234" i="1" s="1"/>
  <c r="E240" i="2"/>
  <c r="I238" i="2"/>
  <c r="E231" i="1" s="1"/>
  <c r="J239" i="2"/>
  <c r="I237" i="2"/>
  <c r="E230" i="1" s="1"/>
  <c r="E236" i="2"/>
  <c r="I234" i="2"/>
  <c r="E227" i="1" s="1"/>
  <c r="J235" i="2"/>
  <c r="I233" i="2"/>
  <c r="E226" i="1" s="1"/>
  <c r="E232" i="2"/>
  <c r="J231" i="2"/>
  <c r="E228" i="2"/>
  <c r="I226" i="2"/>
  <c r="J227" i="2"/>
  <c r="I225" i="2"/>
  <c r="I125" i="2"/>
  <c r="E118" i="1" s="1"/>
  <c r="J126" i="2"/>
  <c r="I126" i="2" s="1"/>
  <c r="E119" i="1" s="1"/>
  <c r="I9" i="2"/>
  <c r="E2" i="1" s="1"/>
  <c r="E10" i="2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E55" i="2" s="1"/>
  <c r="E56" i="2" s="1"/>
  <c r="E57" i="2" s="1"/>
  <c r="E58" i="2" s="1"/>
  <c r="E59" i="2" s="1"/>
  <c r="E60" i="2" s="1"/>
  <c r="E61" i="2" s="1"/>
  <c r="E62" i="2" s="1"/>
  <c r="E63" i="2" s="1"/>
  <c r="E64" i="2" s="1"/>
  <c r="E65" i="2" s="1"/>
  <c r="E66" i="2" s="1"/>
  <c r="O40" i="2"/>
  <c r="P40" i="2" s="1"/>
  <c r="O39" i="2"/>
  <c r="P39" i="2" s="1"/>
  <c r="O38" i="2"/>
  <c r="P38" i="2" s="1"/>
  <c r="O37" i="2"/>
  <c r="P37" i="2" s="1"/>
  <c r="O36" i="2"/>
  <c r="P36" i="2" s="1"/>
  <c r="O35" i="2"/>
  <c r="P35" i="2" s="1"/>
  <c r="O34" i="2"/>
  <c r="P34" i="2" s="1"/>
  <c r="O33" i="2"/>
  <c r="P33" i="2" s="1"/>
  <c r="O32" i="2"/>
  <c r="P32" i="2" s="1"/>
  <c r="O31" i="2"/>
  <c r="P31" i="2" s="1"/>
  <c r="O30" i="2"/>
  <c r="P30" i="2" s="1"/>
  <c r="O29" i="2"/>
  <c r="P29" i="2" s="1"/>
  <c r="O28" i="2"/>
  <c r="P28" i="2" s="1"/>
  <c r="O27" i="2"/>
  <c r="P27" i="2" s="1"/>
  <c r="O26" i="2"/>
  <c r="P26" i="2" s="1"/>
  <c r="O25" i="2"/>
  <c r="P25" i="2" s="1"/>
  <c r="O24" i="2"/>
  <c r="P24" i="2" s="1"/>
  <c r="O23" i="2"/>
  <c r="P23" i="2" s="1"/>
  <c r="O22" i="2"/>
  <c r="P22" i="2" s="1"/>
  <c r="O21" i="2"/>
  <c r="P21" i="2" s="1"/>
  <c r="O20" i="2"/>
  <c r="P20" i="2" s="1"/>
  <c r="O19" i="2"/>
  <c r="P19" i="2" s="1"/>
  <c r="O18" i="2"/>
  <c r="P18" i="2" s="1"/>
  <c r="O17" i="2"/>
  <c r="P17" i="2" s="1"/>
  <c r="O16" i="2"/>
  <c r="P16" i="2" s="1"/>
  <c r="O15" i="2"/>
  <c r="P15" i="2" s="1"/>
  <c r="O14" i="2"/>
  <c r="P14" i="2" s="1"/>
  <c r="O13" i="2"/>
  <c r="P13" i="2" s="1"/>
  <c r="O12" i="2"/>
  <c r="P12" i="2" s="1"/>
  <c r="O11" i="2"/>
  <c r="P11" i="2" s="1"/>
  <c r="O10" i="2"/>
  <c r="P10" i="2" s="1"/>
  <c r="O9" i="2"/>
  <c r="P9" i="2" s="1"/>
  <c r="D9" i="2"/>
  <c r="O8" i="2"/>
  <c r="P8" i="2" s="1"/>
  <c r="D247" i="2" l="1"/>
  <c r="F248" i="2" a="1"/>
  <c r="F248" i="2" s="1"/>
  <c r="G248" i="2" s="1"/>
  <c r="C248" i="2" s="1"/>
  <c r="B241" i="1" s="1"/>
  <c r="D241" i="2"/>
  <c r="F242" i="2" a="1"/>
  <c r="F242" i="2" s="1"/>
  <c r="J244" i="2"/>
  <c r="I244" i="2" s="1"/>
  <c r="E237" i="1" s="1"/>
  <c r="I243" i="2"/>
  <c r="E236" i="1" s="1"/>
  <c r="J240" i="2"/>
  <c r="I240" i="2" s="1"/>
  <c r="E233" i="1" s="1"/>
  <c r="I239" i="2"/>
  <c r="E232" i="1" s="1"/>
  <c r="J236" i="2"/>
  <c r="I236" i="2" s="1"/>
  <c r="E229" i="1" s="1"/>
  <c r="I235" i="2"/>
  <c r="E228" i="1" s="1"/>
  <c r="J232" i="2"/>
  <c r="I232" i="2" s="1"/>
  <c r="E225" i="1" s="1"/>
  <c r="I231" i="2"/>
  <c r="E224" i="1" s="1"/>
  <c r="J228" i="2"/>
  <c r="I228" i="2" s="1"/>
  <c r="I227" i="2"/>
  <c r="J127" i="2"/>
  <c r="J128" i="2" s="1"/>
  <c r="I127" i="2"/>
  <c r="E120" i="1" s="1"/>
  <c r="I11" i="2"/>
  <c r="E4" i="1" s="1"/>
  <c r="G9" i="2"/>
  <c r="C9" i="2" s="1"/>
  <c r="B2" i="1" s="1"/>
  <c r="F10" i="2" a="1"/>
  <c r="F10" i="2" s="1"/>
  <c r="F11" i="2" s="1" a="1"/>
  <c r="F11" i="2" s="1"/>
  <c r="F12" i="2" s="1" a="1"/>
  <c r="F12" i="2" s="1"/>
  <c r="F13" i="2" s="1" a="1"/>
  <c r="F13" i="2" s="1"/>
  <c r="F14" i="2" s="1" a="1"/>
  <c r="F14" i="2" s="1"/>
  <c r="F15" i="2" s="1" a="1"/>
  <c r="F15" i="2" s="1"/>
  <c r="F16" i="2" s="1" a="1"/>
  <c r="F16" i="2" s="1"/>
  <c r="F17" i="2" s="1" a="1"/>
  <c r="F17" i="2" s="1"/>
  <c r="F18" i="2" s="1" a="1"/>
  <c r="F18" i="2" s="1"/>
  <c r="F19" i="2" s="1" a="1"/>
  <c r="F19" i="2" s="1"/>
  <c r="F20" i="2" s="1" a="1"/>
  <c r="F20" i="2" s="1"/>
  <c r="F21" i="2" s="1" a="1"/>
  <c r="F21" i="2" s="1"/>
  <c r="F22" i="2" s="1" a="1"/>
  <c r="F22" i="2" s="1"/>
  <c r="F23" i="2" s="1" a="1"/>
  <c r="F23" i="2" s="1"/>
  <c r="F24" i="2" s="1" a="1"/>
  <c r="F24" i="2" s="1"/>
  <c r="F25" i="2" s="1" a="1"/>
  <c r="F25" i="2" s="1"/>
  <c r="F26" i="2" s="1" a="1"/>
  <c r="F26" i="2" s="1"/>
  <c r="F27" i="2" s="1" a="1"/>
  <c r="F27" i="2" s="1"/>
  <c r="F28" i="2" s="1" a="1"/>
  <c r="F28" i="2" s="1"/>
  <c r="F29" i="2" s="1" a="1"/>
  <c r="F29" i="2" s="1"/>
  <c r="F30" i="2" s="1" a="1"/>
  <c r="F30" i="2" s="1"/>
  <c r="F31" i="2" s="1" a="1"/>
  <c r="F31" i="2" s="1"/>
  <c r="F32" i="2" s="1" a="1"/>
  <c r="F32" i="2" s="1"/>
  <c r="F33" i="2" s="1" a="1"/>
  <c r="F33" i="2" s="1"/>
  <c r="F34" i="2" s="1" a="1"/>
  <c r="F34" i="2" s="1"/>
  <c r="F35" i="2" s="1" a="1"/>
  <c r="F35" i="2" s="1"/>
  <c r="F36" i="2" s="1" a="1"/>
  <c r="F36" i="2" s="1"/>
  <c r="F37" i="2" s="1" a="1"/>
  <c r="F37" i="2" s="1"/>
  <c r="F38" i="2" s="1" a="1"/>
  <c r="F38" i="2" s="1"/>
  <c r="F39" i="2" s="1" a="1"/>
  <c r="F39" i="2" s="1"/>
  <c r="F40" i="2" s="1" a="1"/>
  <c r="F40" i="2" s="1"/>
  <c r="F41" i="2" s="1" a="1"/>
  <c r="F41" i="2" s="1"/>
  <c r="F42" i="2" s="1" a="1"/>
  <c r="F42" i="2" s="1"/>
  <c r="F43" i="2" s="1" a="1"/>
  <c r="F43" i="2" s="1"/>
  <c r="F44" i="2" s="1" a="1"/>
  <c r="F44" i="2" s="1"/>
  <c r="F45" i="2" s="1" a="1"/>
  <c r="F45" i="2" s="1"/>
  <c r="F46" i="2" s="1" a="1"/>
  <c r="F46" i="2" s="1"/>
  <c r="F47" i="2" s="1" a="1"/>
  <c r="F47" i="2" s="1"/>
  <c r="F48" i="2" s="1" a="1"/>
  <c r="F48" i="2" s="1"/>
  <c r="F49" i="2" s="1" a="1"/>
  <c r="F49" i="2" s="1"/>
  <c r="F50" i="2" s="1" a="1"/>
  <c r="F50" i="2" s="1"/>
  <c r="F51" i="2" s="1" a="1"/>
  <c r="F51" i="2" s="1"/>
  <c r="F52" i="2" s="1" a="1"/>
  <c r="F52" i="2" s="1"/>
  <c r="F53" i="2" s="1" a="1"/>
  <c r="F53" i="2" s="1"/>
  <c r="F54" i="2" s="1" a="1"/>
  <c r="F54" i="2" s="1"/>
  <c r="F55" i="2" s="1" a="1"/>
  <c r="F55" i="2" s="1"/>
  <c r="F56" i="2" s="1" a="1"/>
  <c r="F56" i="2" s="1"/>
  <c r="F57" i="2" s="1" a="1"/>
  <c r="F57" i="2" s="1"/>
  <c r="F58" i="2" s="1" a="1"/>
  <c r="F58" i="2" s="1"/>
  <c r="F59" i="2" s="1" a="1"/>
  <c r="F59" i="2" s="1"/>
  <c r="F60" i="2" s="1" a="1"/>
  <c r="F60" i="2" s="1"/>
  <c r="F61" i="2" s="1" a="1"/>
  <c r="F61" i="2" s="1"/>
  <c r="F62" i="2" s="1" a="1"/>
  <c r="F62" i="2" s="1"/>
  <c r="F63" i="2" s="1" a="1"/>
  <c r="F63" i="2" s="1"/>
  <c r="F64" i="2" s="1" a="1"/>
  <c r="F64" i="2" s="1"/>
  <c r="F65" i="2" s="1" a="1"/>
  <c r="F65" i="2" s="1"/>
  <c r="F66" i="2" s="1" a="1"/>
  <c r="F66" i="2" s="1"/>
  <c r="F67" i="2" s="1" a="1"/>
  <c r="F67" i="2" s="1"/>
  <c r="E67" i="2"/>
  <c r="E68" i="2" s="1"/>
  <c r="E69" i="2" s="1"/>
  <c r="D248" i="2" l="1"/>
  <c r="G242" i="2"/>
  <c r="C242" i="2" s="1"/>
  <c r="B235" i="1" s="1"/>
  <c r="D242" i="2"/>
  <c r="F243" i="2" a="1"/>
  <c r="F243" i="2" s="1"/>
  <c r="I128" i="2"/>
  <c r="E121" i="1" s="1"/>
  <c r="J129" i="2"/>
  <c r="I12" i="2"/>
  <c r="E5" i="1" s="1"/>
  <c r="D67" i="2"/>
  <c r="G67" i="2"/>
  <c r="C67" i="2" s="1"/>
  <c r="B60" i="1" s="1"/>
  <c r="F68" i="2" a="1"/>
  <c r="F68" i="2" s="1"/>
  <c r="G68" i="2" s="1"/>
  <c r="C68" i="2" s="1"/>
  <c r="B61" i="1" s="1"/>
  <c r="G11" i="2"/>
  <c r="C11" i="2" s="1"/>
  <c r="B4" i="1" s="1"/>
  <c r="E70" i="2"/>
  <c r="G10" i="2"/>
  <c r="C10" i="2" s="1"/>
  <c r="B3" i="1" s="1"/>
  <c r="D10" i="2"/>
  <c r="D11" i="2"/>
  <c r="G12" i="2"/>
  <c r="C12" i="2" s="1"/>
  <c r="B5" i="1" s="1"/>
  <c r="G243" i="2" l="1"/>
  <c r="C243" i="2" s="1"/>
  <c r="B236" i="1" s="1"/>
  <c r="F244" i="2" a="1"/>
  <c r="F244" i="2" s="1"/>
  <c r="D243" i="2"/>
  <c r="J130" i="2"/>
  <c r="I129" i="2"/>
  <c r="E122" i="1" s="1"/>
  <c r="I13" i="2"/>
  <c r="E6" i="1" s="1"/>
  <c r="F69" i="2" a="1"/>
  <c r="F69" i="2" s="1"/>
  <c r="G69" i="2" s="1"/>
  <c r="C69" i="2" s="1"/>
  <c r="B62" i="1" s="1"/>
  <c r="D68" i="2"/>
  <c r="E71" i="2"/>
  <c r="D12" i="2"/>
  <c r="G13" i="2"/>
  <c r="C13" i="2" s="1"/>
  <c r="B6" i="1" s="1"/>
  <c r="G244" i="2" l="1"/>
  <c r="C244" i="2" s="1"/>
  <c r="B237" i="1" s="1"/>
  <c r="D244" i="2"/>
  <c r="I130" i="2"/>
  <c r="E123" i="1" s="1"/>
  <c r="J131" i="2"/>
  <c r="I14" i="2"/>
  <c r="E7" i="1" s="1"/>
  <c r="D69" i="2"/>
  <c r="F70" i="2" a="1"/>
  <c r="F70" i="2" s="1"/>
  <c r="G70" i="2" s="1"/>
  <c r="C70" i="2" s="1"/>
  <c r="B63" i="1" s="1"/>
  <c r="E72" i="2"/>
  <c r="D13" i="2"/>
  <c r="G14" i="2"/>
  <c r="C14" i="2" s="1"/>
  <c r="B7" i="1" s="1"/>
  <c r="J132" i="2" l="1"/>
  <c r="I131" i="2"/>
  <c r="E124" i="1" s="1"/>
  <c r="I15" i="2"/>
  <c r="E8" i="1" s="1"/>
  <c r="D70" i="2"/>
  <c r="F71" i="2" a="1"/>
  <c r="F71" i="2" s="1"/>
  <c r="G71" i="2" s="1"/>
  <c r="C71" i="2" s="1"/>
  <c r="B64" i="1" s="1"/>
  <c r="E73" i="2"/>
  <c r="G15" i="2"/>
  <c r="C15" i="2" s="1"/>
  <c r="B8" i="1" s="1"/>
  <c r="D14" i="2"/>
  <c r="I132" i="2" l="1"/>
  <c r="E125" i="1" s="1"/>
  <c r="J133" i="2"/>
  <c r="I16" i="2"/>
  <c r="E9" i="1" s="1"/>
  <c r="F72" i="2" a="1"/>
  <c r="F72" i="2" s="1"/>
  <c r="G72" i="2" s="1"/>
  <c r="C72" i="2" s="1"/>
  <c r="B65" i="1" s="1"/>
  <c r="D71" i="2"/>
  <c r="E74" i="2"/>
  <c r="G16" i="2"/>
  <c r="C16" i="2" s="1"/>
  <c r="B9" i="1" s="1"/>
  <c r="D15" i="2"/>
  <c r="J134" i="2" l="1"/>
  <c r="I133" i="2"/>
  <c r="E126" i="1" s="1"/>
  <c r="I17" i="2"/>
  <c r="E10" i="1" s="1"/>
  <c r="D72" i="2"/>
  <c r="F73" i="2" a="1"/>
  <c r="F73" i="2" s="1"/>
  <c r="G73" i="2" s="1"/>
  <c r="C73" i="2" s="1"/>
  <c r="B66" i="1" s="1"/>
  <c r="E75" i="2"/>
  <c r="G17" i="2"/>
  <c r="C17" i="2" s="1"/>
  <c r="B10" i="1" s="1"/>
  <c r="D16" i="2"/>
  <c r="I134" i="2" l="1"/>
  <c r="E127" i="1" s="1"/>
  <c r="J135" i="2"/>
  <c r="I18" i="2"/>
  <c r="E11" i="1" s="1"/>
  <c r="F74" i="2" a="1"/>
  <c r="F74" i="2" s="1"/>
  <c r="G74" i="2" s="1"/>
  <c r="C74" i="2" s="1"/>
  <c r="B67" i="1" s="1"/>
  <c r="D73" i="2"/>
  <c r="E76" i="2"/>
  <c r="D17" i="2"/>
  <c r="G18" i="2"/>
  <c r="C18" i="2" s="1"/>
  <c r="B11" i="1" s="1"/>
  <c r="J136" i="2" l="1"/>
  <c r="I135" i="2"/>
  <c r="E128" i="1" s="1"/>
  <c r="I19" i="2"/>
  <c r="E12" i="1" s="1"/>
  <c r="D74" i="2"/>
  <c r="F75" i="2" a="1"/>
  <c r="F75" i="2" s="1"/>
  <c r="G75" i="2" s="1"/>
  <c r="C75" i="2" s="1"/>
  <c r="B68" i="1" s="1"/>
  <c r="E77" i="2"/>
  <c r="D18" i="2"/>
  <c r="G19" i="2"/>
  <c r="C19" i="2" s="1"/>
  <c r="B12" i="1" s="1"/>
  <c r="I136" i="2" l="1"/>
  <c r="E129" i="1" s="1"/>
  <c r="J137" i="2"/>
  <c r="I20" i="2"/>
  <c r="E13" i="1" s="1"/>
  <c r="F76" i="2" a="1"/>
  <c r="F76" i="2" s="1"/>
  <c r="G76" i="2" s="1"/>
  <c r="C76" i="2" s="1"/>
  <c r="B69" i="1" s="1"/>
  <c r="D75" i="2"/>
  <c r="E78" i="2"/>
  <c r="D19" i="2"/>
  <c r="G20" i="2"/>
  <c r="C20" i="2" s="1"/>
  <c r="B13" i="1" s="1"/>
  <c r="I137" i="2" l="1"/>
  <c r="E130" i="1" s="1"/>
  <c r="J138" i="2"/>
  <c r="I21" i="2"/>
  <c r="E14" i="1" s="1"/>
  <c r="F77" i="2" a="1"/>
  <c r="F77" i="2" s="1"/>
  <c r="G77" i="2" s="1"/>
  <c r="C77" i="2" s="1"/>
  <c r="B70" i="1" s="1"/>
  <c r="D76" i="2"/>
  <c r="E79" i="2"/>
  <c r="D20" i="2"/>
  <c r="G21" i="2"/>
  <c r="C21" i="2" s="1"/>
  <c r="B14" i="1" s="1"/>
  <c r="I138" i="2" l="1"/>
  <c r="E131" i="1" s="1"/>
  <c r="J139" i="2"/>
  <c r="I22" i="2"/>
  <c r="E15" i="1" s="1"/>
  <c r="F78" i="2" a="1"/>
  <c r="F78" i="2" s="1"/>
  <c r="G78" i="2" s="1"/>
  <c r="C78" i="2" s="1"/>
  <c r="B71" i="1" s="1"/>
  <c r="D77" i="2"/>
  <c r="E80" i="2"/>
  <c r="D21" i="2"/>
  <c r="G22" i="2"/>
  <c r="C22" i="2" s="1"/>
  <c r="B15" i="1" s="1"/>
  <c r="I139" i="2" l="1"/>
  <c r="E132" i="1" s="1"/>
  <c r="J140" i="2"/>
  <c r="I23" i="2"/>
  <c r="E16" i="1" s="1"/>
  <c r="D78" i="2"/>
  <c r="F79" i="2" a="1"/>
  <c r="F79" i="2" s="1"/>
  <c r="G79" i="2" s="1"/>
  <c r="C79" i="2" s="1"/>
  <c r="B72" i="1" s="1"/>
  <c r="E81" i="2"/>
  <c r="G23" i="2"/>
  <c r="C23" i="2" s="1"/>
  <c r="B16" i="1" s="1"/>
  <c r="D22" i="2"/>
  <c r="I140" i="2" l="1"/>
  <c r="E133" i="1" s="1"/>
  <c r="J141" i="2"/>
  <c r="I24" i="2"/>
  <c r="E17" i="1" s="1"/>
  <c r="D79" i="2"/>
  <c r="F80" i="2" a="1"/>
  <c r="F80" i="2" s="1"/>
  <c r="G80" i="2" s="1"/>
  <c r="C80" i="2" s="1"/>
  <c r="B73" i="1" s="1"/>
  <c r="E82" i="2"/>
  <c r="D23" i="2"/>
  <c r="G24" i="2"/>
  <c r="C24" i="2" s="1"/>
  <c r="B17" i="1" s="1"/>
  <c r="J142" i="2" l="1"/>
  <c r="I141" i="2"/>
  <c r="E134" i="1" s="1"/>
  <c r="I25" i="2"/>
  <c r="E18" i="1" s="1"/>
  <c r="D80" i="2"/>
  <c r="F81" i="2" a="1"/>
  <c r="F81" i="2" s="1"/>
  <c r="G81" i="2" s="1"/>
  <c r="C81" i="2" s="1"/>
  <c r="B74" i="1" s="1"/>
  <c r="E83" i="2"/>
  <c r="G25" i="2"/>
  <c r="C25" i="2" s="1"/>
  <c r="B18" i="1" s="1"/>
  <c r="D24" i="2"/>
  <c r="I142" i="2" l="1"/>
  <c r="E135" i="1" s="1"/>
  <c r="J143" i="2"/>
  <c r="I26" i="2"/>
  <c r="E19" i="1" s="1"/>
  <c r="D81" i="2"/>
  <c r="F82" i="2" a="1"/>
  <c r="F82" i="2" s="1"/>
  <c r="G82" i="2" s="1"/>
  <c r="C82" i="2" s="1"/>
  <c r="B75" i="1" s="1"/>
  <c r="E84" i="2"/>
  <c r="G26" i="2"/>
  <c r="C26" i="2" s="1"/>
  <c r="B19" i="1" s="1"/>
  <c r="D25" i="2"/>
  <c r="I143" i="2" l="1"/>
  <c r="E136" i="1" s="1"/>
  <c r="J144" i="2"/>
  <c r="I27" i="2"/>
  <c r="E20" i="1" s="1"/>
  <c r="F83" i="2" a="1"/>
  <c r="F83" i="2" s="1"/>
  <c r="G83" i="2" s="1"/>
  <c r="C83" i="2" s="1"/>
  <c r="B76" i="1" s="1"/>
  <c r="D82" i="2"/>
  <c r="E85" i="2"/>
  <c r="D26" i="2"/>
  <c r="G27" i="2"/>
  <c r="C27" i="2" s="1"/>
  <c r="B20" i="1" s="1"/>
  <c r="I144" i="2" l="1"/>
  <c r="E137" i="1" s="1"/>
  <c r="J145" i="2"/>
  <c r="I28" i="2"/>
  <c r="E21" i="1" s="1"/>
  <c r="F84" i="2" a="1"/>
  <c r="F84" i="2" s="1"/>
  <c r="G84" i="2" s="1"/>
  <c r="C84" i="2" s="1"/>
  <c r="B77" i="1" s="1"/>
  <c r="D83" i="2"/>
  <c r="E86" i="2"/>
  <c r="D27" i="2"/>
  <c r="G28" i="2"/>
  <c r="C28" i="2" s="1"/>
  <c r="B21" i="1" s="1"/>
  <c r="J146" i="2" l="1"/>
  <c r="I145" i="2"/>
  <c r="E138" i="1" s="1"/>
  <c r="I29" i="2"/>
  <c r="E22" i="1" s="1"/>
  <c r="D84" i="2"/>
  <c r="F85" i="2" a="1"/>
  <c r="F85" i="2" s="1"/>
  <c r="E87" i="2"/>
  <c r="G29" i="2"/>
  <c r="C29" i="2" s="1"/>
  <c r="B22" i="1" s="1"/>
  <c r="D28" i="2"/>
  <c r="I146" i="2" l="1"/>
  <c r="E139" i="1" s="1"/>
  <c r="J147" i="2"/>
  <c r="I30" i="2"/>
  <c r="E23" i="1" s="1"/>
  <c r="G85" i="2"/>
  <c r="C85" i="2" s="1"/>
  <c r="B78" i="1" s="1"/>
  <c r="D85" i="2"/>
  <c r="F86" i="2" a="1"/>
  <c r="F86" i="2" s="1"/>
  <c r="F87" i="2" s="1" a="1"/>
  <c r="F87" i="2" s="1"/>
  <c r="G87" i="2" s="1"/>
  <c r="C87" i="2" s="1"/>
  <c r="B80" i="1" s="1"/>
  <c r="E88" i="2"/>
  <c r="D29" i="2"/>
  <c r="G30" i="2"/>
  <c r="C30" i="2" s="1"/>
  <c r="B23" i="1" s="1"/>
  <c r="J148" i="2" l="1"/>
  <c r="I147" i="2"/>
  <c r="E140" i="1" s="1"/>
  <c r="I31" i="2"/>
  <c r="E24" i="1" s="1"/>
  <c r="G86" i="2"/>
  <c r="C86" i="2" s="1"/>
  <c r="B79" i="1" s="1"/>
  <c r="D86" i="2"/>
  <c r="F88" i="2" a="1"/>
  <c r="F88" i="2" s="1"/>
  <c r="G88" i="2" s="1"/>
  <c r="C88" i="2" s="1"/>
  <c r="B81" i="1" s="1"/>
  <c r="D87" i="2"/>
  <c r="E89" i="2"/>
  <c r="G31" i="2"/>
  <c r="C31" i="2" s="1"/>
  <c r="B24" i="1" s="1"/>
  <c r="D30" i="2"/>
  <c r="I148" i="2" l="1"/>
  <c r="E141" i="1" s="1"/>
  <c r="J149" i="2"/>
  <c r="I32" i="2"/>
  <c r="E25" i="1" s="1"/>
  <c r="F89" i="2" a="1"/>
  <c r="F89" i="2" s="1"/>
  <c r="G89" i="2" s="1"/>
  <c r="C89" i="2" s="1"/>
  <c r="B82" i="1" s="1"/>
  <c r="D88" i="2"/>
  <c r="E90" i="2"/>
  <c r="D31" i="2"/>
  <c r="G32" i="2"/>
  <c r="C32" i="2" s="1"/>
  <c r="B25" i="1" s="1"/>
  <c r="J150" i="2" l="1"/>
  <c r="I149" i="2"/>
  <c r="E142" i="1" s="1"/>
  <c r="I33" i="2"/>
  <c r="E26" i="1" s="1"/>
  <c r="D89" i="2"/>
  <c r="E91" i="2"/>
  <c r="F90" i="2" a="1"/>
  <c r="F90" i="2" s="1"/>
  <c r="G90" i="2" s="1"/>
  <c r="C90" i="2" s="1"/>
  <c r="B83" i="1" s="1"/>
  <c r="G33" i="2"/>
  <c r="C33" i="2" s="1"/>
  <c r="B26" i="1" s="1"/>
  <c r="D32" i="2"/>
  <c r="I150" i="2" l="1"/>
  <c r="E143" i="1" s="1"/>
  <c r="J151" i="2"/>
  <c r="I34" i="2"/>
  <c r="E27" i="1" s="1"/>
  <c r="F91" i="2" a="1"/>
  <c r="F91" i="2" s="1"/>
  <c r="G91" i="2" s="1"/>
  <c r="C91" i="2" s="1"/>
  <c r="B84" i="1" s="1"/>
  <c r="D90" i="2"/>
  <c r="E92" i="2"/>
  <c r="D33" i="2"/>
  <c r="G34" i="2"/>
  <c r="C34" i="2" s="1"/>
  <c r="B27" i="1" s="1"/>
  <c r="I151" i="2" l="1"/>
  <c r="E144" i="1" s="1"/>
  <c r="J152" i="2"/>
  <c r="I35" i="2"/>
  <c r="E28" i="1" s="1"/>
  <c r="D91" i="2"/>
  <c r="E93" i="2"/>
  <c r="F92" i="2" a="1"/>
  <c r="F92" i="2" s="1"/>
  <c r="G92" i="2" s="1"/>
  <c r="C92" i="2" s="1"/>
  <c r="B85" i="1" s="1"/>
  <c r="D34" i="2"/>
  <c r="G35" i="2"/>
  <c r="C35" i="2" s="1"/>
  <c r="B28" i="1" s="1"/>
  <c r="I152" i="2" l="1"/>
  <c r="E145" i="1" s="1"/>
  <c r="J153" i="2"/>
  <c r="I36" i="2"/>
  <c r="E29" i="1" s="1"/>
  <c r="F93" i="2" a="1"/>
  <c r="F93" i="2" s="1"/>
  <c r="G93" i="2" s="1"/>
  <c r="C93" i="2" s="1"/>
  <c r="B86" i="1" s="1"/>
  <c r="D92" i="2"/>
  <c r="E94" i="2"/>
  <c r="G36" i="2"/>
  <c r="C36" i="2" s="1"/>
  <c r="B29" i="1" s="1"/>
  <c r="D35" i="2"/>
  <c r="I153" i="2" l="1"/>
  <c r="E146" i="1" s="1"/>
  <c r="J154" i="2"/>
  <c r="I37" i="2"/>
  <c r="E30" i="1" s="1"/>
  <c r="F94" i="2" a="1"/>
  <c r="F94" i="2" s="1"/>
  <c r="G94" i="2" s="1"/>
  <c r="C94" i="2" s="1"/>
  <c r="B87" i="1" s="1"/>
  <c r="D93" i="2"/>
  <c r="E95" i="2"/>
  <c r="D36" i="2"/>
  <c r="G37" i="2"/>
  <c r="C37" i="2" s="1"/>
  <c r="B30" i="1" s="1"/>
  <c r="I154" i="2" l="1"/>
  <c r="E147" i="1" s="1"/>
  <c r="J155" i="2"/>
  <c r="I38" i="2"/>
  <c r="E31" i="1" s="1"/>
  <c r="F95" i="2" a="1"/>
  <c r="F95" i="2" s="1"/>
  <c r="G95" i="2" s="1"/>
  <c r="C95" i="2" s="1"/>
  <c r="B88" i="1" s="1"/>
  <c r="D94" i="2"/>
  <c r="E96" i="2"/>
  <c r="G38" i="2"/>
  <c r="C38" i="2" s="1"/>
  <c r="B31" i="1" s="1"/>
  <c r="D37" i="2"/>
  <c r="J156" i="2" l="1"/>
  <c r="I155" i="2"/>
  <c r="E148" i="1" s="1"/>
  <c r="I39" i="2"/>
  <c r="E32" i="1" s="1"/>
  <c r="D95" i="2"/>
  <c r="E97" i="2"/>
  <c r="F96" i="2" a="1"/>
  <c r="F96" i="2" s="1"/>
  <c r="G96" i="2" s="1"/>
  <c r="C96" i="2" s="1"/>
  <c r="B89" i="1" s="1"/>
  <c r="G39" i="2"/>
  <c r="C39" i="2" s="1"/>
  <c r="B32" i="1" s="1"/>
  <c r="D38" i="2"/>
  <c r="I156" i="2" l="1"/>
  <c r="E149" i="1" s="1"/>
  <c r="J157" i="2"/>
  <c r="I40" i="2"/>
  <c r="E33" i="1" s="1"/>
  <c r="E98" i="2"/>
  <c r="F97" i="2" a="1"/>
  <c r="F97" i="2" s="1"/>
  <c r="G97" i="2" s="1"/>
  <c r="C97" i="2" s="1"/>
  <c r="B90" i="1" s="1"/>
  <c r="D96" i="2"/>
  <c r="D39" i="2"/>
  <c r="G40" i="2"/>
  <c r="C40" i="2" s="1"/>
  <c r="B33" i="1" s="1"/>
  <c r="J158" i="2" l="1"/>
  <c r="I157" i="2"/>
  <c r="E150" i="1" s="1"/>
  <c r="I41" i="2"/>
  <c r="E34" i="1" s="1"/>
  <c r="F98" i="2" a="1"/>
  <c r="F98" i="2" s="1"/>
  <c r="G98" i="2" s="1"/>
  <c r="C98" i="2" s="1"/>
  <c r="B91" i="1" s="1"/>
  <c r="D97" i="2"/>
  <c r="E99" i="2"/>
  <c r="D40" i="2"/>
  <c r="G41" i="2"/>
  <c r="C41" i="2" s="1"/>
  <c r="B34" i="1" s="1"/>
  <c r="I158" i="2" l="1"/>
  <c r="E151" i="1" s="1"/>
  <c r="J159" i="2"/>
  <c r="I42" i="2"/>
  <c r="E35" i="1" s="1"/>
  <c r="D98" i="2"/>
  <c r="E100" i="2"/>
  <c r="F99" i="2" a="1"/>
  <c r="F99" i="2" s="1"/>
  <c r="G99" i="2" s="1"/>
  <c r="C99" i="2" s="1"/>
  <c r="B92" i="1" s="1"/>
  <c r="G42" i="2"/>
  <c r="C42" i="2" s="1"/>
  <c r="B35" i="1" s="1"/>
  <c r="D41" i="2"/>
  <c r="J160" i="2" l="1"/>
  <c r="I159" i="2"/>
  <c r="E152" i="1" s="1"/>
  <c r="I43" i="2"/>
  <c r="E36" i="1" s="1"/>
  <c r="F100" i="2" a="1"/>
  <c r="F100" i="2" s="1"/>
  <c r="G100" i="2" s="1"/>
  <c r="C100" i="2" s="1"/>
  <c r="B93" i="1" s="1"/>
  <c r="D99" i="2"/>
  <c r="E101" i="2"/>
  <c r="D42" i="2"/>
  <c r="G43" i="2"/>
  <c r="C43" i="2" s="1"/>
  <c r="B36" i="1" s="1"/>
  <c r="I160" i="2" l="1"/>
  <c r="E153" i="1" s="1"/>
  <c r="J161" i="2"/>
  <c r="I44" i="2"/>
  <c r="E37" i="1" s="1"/>
  <c r="D100" i="2"/>
  <c r="E102" i="2"/>
  <c r="F101" i="2" a="1"/>
  <c r="F101" i="2" s="1"/>
  <c r="G101" i="2" s="1"/>
  <c r="C101" i="2" s="1"/>
  <c r="B94" i="1" s="1"/>
  <c r="D43" i="2"/>
  <c r="G44" i="2"/>
  <c r="C44" i="2" s="1"/>
  <c r="B37" i="1" s="1"/>
  <c r="J162" i="2" l="1"/>
  <c r="I161" i="2"/>
  <c r="E154" i="1" s="1"/>
  <c r="I45" i="2"/>
  <c r="E38" i="1" s="1"/>
  <c r="E103" i="2"/>
  <c r="F102" i="2" a="1"/>
  <c r="F102" i="2" s="1"/>
  <c r="G102" i="2" s="1"/>
  <c r="C102" i="2" s="1"/>
  <c r="B95" i="1" s="1"/>
  <c r="D101" i="2"/>
  <c r="G45" i="2"/>
  <c r="C45" i="2" s="1"/>
  <c r="B38" i="1" s="1"/>
  <c r="D44" i="2"/>
  <c r="I162" i="2" l="1"/>
  <c r="E155" i="1" s="1"/>
  <c r="J163" i="2"/>
  <c r="I46" i="2"/>
  <c r="E39" i="1" s="1"/>
  <c r="F103" i="2" a="1"/>
  <c r="F103" i="2" s="1"/>
  <c r="G103" i="2" s="1"/>
  <c r="C103" i="2" s="1"/>
  <c r="B96" i="1" s="1"/>
  <c r="D102" i="2"/>
  <c r="E104" i="2"/>
  <c r="D45" i="2"/>
  <c r="G46" i="2"/>
  <c r="C46" i="2" s="1"/>
  <c r="B39" i="1" s="1"/>
  <c r="J164" i="2" l="1"/>
  <c r="I163" i="2"/>
  <c r="E156" i="1" s="1"/>
  <c r="I47" i="2"/>
  <c r="E40" i="1" s="1"/>
  <c r="D103" i="2"/>
  <c r="E105" i="2"/>
  <c r="F104" i="2" a="1"/>
  <c r="F104" i="2" s="1"/>
  <c r="G104" i="2" s="1"/>
  <c r="C104" i="2" s="1"/>
  <c r="B97" i="1" s="1"/>
  <c r="D46" i="2"/>
  <c r="G47" i="2"/>
  <c r="C47" i="2" s="1"/>
  <c r="B40" i="1" s="1"/>
  <c r="I164" i="2" l="1"/>
  <c r="E157" i="1" s="1"/>
  <c r="J165" i="2"/>
  <c r="I48" i="2"/>
  <c r="E41" i="1" s="1"/>
  <c r="E106" i="2"/>
  <c r="F105" i="2" a="1"/>
  <c r="F105" i="2" s="1"/>
  <c r="G105" i="2" s="1"/>
  <c r="C105" i="2" s="1"/>
  <c r="B98" i="1" s="1"/>
  <c r="D104" i="2"/>
  <c r="G48" i="2"/>
  <c r="C48" i="2" s="1"/>
  <c r="B41" i="1" s="1"/>
  <c r="D47" i="2"/>
  <c r="J166" i="2" l="1"/>
  <c r="I165" i="2"/>
  <c r="E158" i="1" s="1"/>
  <c r="I49" i="2"/>
  <c r="E42" i="1" s="1"/>
  <c r="F106" i="2" a="1"/>
  <c r="F106" i="2" s="1"/>
  <c r="G106" i="2" s="1"/>
  <c r="C106" i="2" s="1"/>
  <c r="B99" i="1" s="1"/>
  <c r="D105" i="2"/>
  <c r="E107" i="2"/>
  <c r="D48" i="2"/>
  <c r="G49" i="2"/>
  <c r="C49" i="2" s="1"/>
  <c r="B42" i="1" s="1"/>
  <c r="I166" i="2" l="1"/>
  <c r="E159" i="1" s="1"/>
  <c r="J167" i="2"/>
  <c r="I50" i="2"/>
  <c r="E43" i="1" s="1"/>
  <c r="D106" i="2"/>
  <c r="E108" i="2"/>
  <c r="F107" i="2" a="1"/>
  <c r="F107" i="2" s="1"/>
  <c r="G107" i="2" s="1"/>
  <c r="C107" i="2" s="1"/>
  <c r="B100" i="1" s="1"/>
  <c r="D49" i="2"/>
  <c r="G50" i="2"/>
  <c r="C50" i="2" s="1"/>
  <c r="B43" i="1" s="1"/>
  <c r="J168" i="2" l="1"/>
  <c r="I167" i="2"/>
  <c r="E160" i="1" s="1"/>
  <c r="I51" i="2"/>
  <c r="E44" i="1" s="1"/>
  <c r="F108" i="2" a="1"/>
  <c r="F108" i="2" s="1"/>
  <c r="G108" i="2" s="1"/>
  <c r="C108" i="2" s="1"/>
  <c r="B101" i="1" s="1"/>
  <c r="D107" i="2"/>
  <c r="E109" i="2"/>
  <c r="G51" i="2"/>
  <c r="C51" i="2" s="1"/>
  <c r="B44" i="1" s="1"/>
  <c r="D50" i="2"/>
  <c r="I168" i="2" l="1"/>
  <c r="E161" i="1" s="1"/>
  <c r="J169" i="2"/>
  <c r="I52" i="2"/>
  <c r="E45" i="1" s="1"/>
  <c r="D108" i="2"/>
  <c r="E110" i="2"/>
  <c r="F109" i="2" a="1"/>
  <c r="F109" i="2" s="1"/>
  <c r="G109" i="2" s="1"/>
  <c r="C109" i="2" s="1"/>
  <c r="B102" i="1" s="1"/>
  <c r="D51" i="2"/>
  <c r="G52" i="2"/>
  <c r="C52" i="2" s="1"/>
  <c r="B45" i="1" s="1"/>
  <c r="J170" i="2" l="1"/>
  <c r="I169" i="2"/>
  <c r="E162" i="1" s="1"/>
  <c r="I53" i="2"/>
  <c r="E46" i="1" s="1"/>
  <c r="E111" i="2"/>
  <c r="F110" i="2" a="1"/>
  <c r="F110" i="2" s="1"/>
  <c r="G110" i="2" s="1"/>
  <c r="C110" i="2" s="1"/>
  <c r="B103" i="1" s="1"/>
  <c r="D109" i="2"/>
  <c r="D52" i="2"/>
  <c r="G53" i="2"/>
  <c r="C53" i="2" s="1"/>
  <c r="B46" i="1" s="1"/>
  <c r="I170" i="2" l="1"/>
  <c r="E163" i="1" s="1"/>
  <c r="J171" i="2"/>
  <c r="E112" i="2"/>
  <c r="I54" i="2"/>
  <c r="E47" i="1" s="1"/>
  <c r="D110" i="2"/>
  <c r="F111" i="2" a="1"/>
  <c r="F111" i="2" s="1"/>
  <c r="G111" i="2" s="1"/>
  <c r="C111" i="2" s="1"/>
  <c r="B104" i="1" s="1"/>
  <c r="G54" i="2"/>
  <c r="C54" i="2" s="1"/>
  <c r="B47" i="1" s="1"/>
  <c r="D53" i="2"/>
  <c r="J172" i="2" l="1"/>
  <c r="I171" i="2"/>
  <c r="E164" i="1" s="1"/>
  <c r="F112" i="2" a="1"/>
  <c r="F112" i="2" s="1"/>
  <c r="G112" i="2" s="1"/>
  <c r="C112" i="2" s="1"/>
  <c r="B105" i="1" s="1"/>
  <c r="E113" i="2"/>
  <c r="I55" i="2"/>
  <c r="E48" i="1" s="1"/>
  <c r="D111" i="2"/>
  <c r="G55" i="2"/>
  <c r="C55" i="2" s="1"/>
  <c r="B48" i="1" s="1"/>
  <c r="D54" i="2"/>
  <c r="I172" i="2" l="1"/>
  <c r="E165" i="1" s="1"/>
  <c r="J173" i="2"/>
  <c r="D112" i="2"/>
  <c r="E114" i="2"/>
  <c r="F113" i="2" a="1"/>
  <c r="F113" i="2" s="1"/>
  <c r="G113" i="2" s="1"/>
  <c r="C113" i="2" s="1"/>
  <c r="B106" i="1" s="1"/>
  <c r="I56" i="2"/>
  <c r="E49" i="1" s="1"/>
  <c r="D55" i="2"/>
  <c r="G56" i="2"/>
  <c r="C56" i="2" s="1"/>
  <c r="B49" i="1" s="1"/>
  <c r="J174" i="2" l="1"/>
  <c r="I173" i="2"/>
  <c r="E166" i="1" s="1"/>
  <c r="F114" i="2" a="1"/>
  <c r="F114" i="2" s="1"/>
  <c r="G114" i="2" s="1"/>
  <c r="C114" i="2" s="1"/>
  <c r="B107" i="1" s="1"/>
  <c r="E115" i="2"/>
  <c r="D113" i="2"/>
  <c r="I57" i="2"/>
  <c r="E50" i="1" s="1"/>
  <c r="G57" i="2"/>
  <c r="C57" i="2" s="1"/>
  <c r="B50" i="1" s="1"/>
  <c r="D56" i="2"/>
  <c r="I174" i="2" l="1"/>
  <c r="E167" i="1" s="1"/>
  <c r="J175" i="2"/>
  <c r="F115" i="2" a="1"/>
  <c r="F115" i="2" s="1"/>
  <c r="G115" i="2" s="1"/>
  <c r="C115" i="2" s="1"/>
  <c r="B108" i="1" s="1"/>
  <c r="D114" i="2"/>
  <c r="E116" i="2"/>
  <c r="I58" i="2"/>
  <c r="E51" i="1" s="1"/>
  <c r="G58" i="2"/>
  <c r="C58" i="2" s="1"/>
  <c r="B51" i="1" s="1"/>
  <c r="D57" i="2"/>
  <c r="J176" i="2" l="1"/>
  <c r="I175" i="2"/>
  <c r="E168" i="1" s="1"/>
  <c r="D115" i="2"/>
  <c r="F116" i="2" a="1"/>
  <c r="F116" i="2" s="1"/>
  <c r="G116" i="2" s="1"/>
  <c r="C116" i="2" s="1"/>
  <c r="B109" i="1" s="1"/>
  <c r="E117" i="2"/>
  <c r="I59" i="2"/>
  <c r="E52" i="1" s="1"/>
  <c r="D58" i="2"/>
  <c r="G59" i="2"/>
  <c r="C59" i="2" s="1"/>
  <c r="B52" i="1" s="1"/>
  <c r="I176" i="2" l="1"/>
  <c r="E169" i="1" s="1"/>
  <c r="J177" i="2"/>
  <c r="D116" i="2"/>
  <c r="F117" i="2" a="1"/>
  <c r="F117" i="2" s="1"/>
  <c r="G117" i="2" s="1"/>
  <c r="C117" i="2" s="1"/>
  <c r="B110" i="1" s="1"/>
  <c r="E118" i="2"/>
  <c r="I60" i="2"/>
  <c r="E53" i="1" s="1"/>
  <c r="G60" i="2"/>
  <c r="C60" i="2" s="1"/>
  <c r="B53" i="1" s="1"/>
  <c r="D59" i="2"/>
  <c r="J178" i="2" l="1"/>
  <c r="I177" i="2"/>
  <c r="E170" i="1" s="1"/>
  <c r="D117" i="2"/>
  <c r="F118" i="2" a="1"/>
  <c r="F118" i="2" s="1"/>
  <c r="G118" i="2" s="1"/>
  <c r="C118" i="2" s="1"/>
  <c r="B111" i="1" s="1"/>
  <c r="E119" i="2"/>
  <c r="I61" i="2"/>
  <c r="E54" i="1" s="1"/>
  <c r="G61" i="2"/>
  <c r="C61" i="2" s="1"/>
  <c r="B54" i="1" s="1"/>
  <c r="D60" i="2"/>
  <c r="I178" i="2" l="1"/>
  <c r="E171" i="1" s="1"/>
  <c r="J179" i="2"/>
  <c r="E120" i="2"/>
  <c r="F119" i="2" a="1"/>
  <c r="F119" i="2" s="1"/>
  <c r="G119" i="2" s="1"/>
  <c r="C119" i="2" s="1"/>
  <c r="B112" i="1" s="1"/>
  <c r="D118" i="2"/>
  <c r="I62" i="2"/>
  <c r="E55" i="1" s="1"/>
  <c r="D61" i="2"/>
  <c r="G62" i="2"/>
  <c r="C62" i="2" s="1"/>
  <c r="B55" i="1" s="1"/>
  <c r="J180" i="2" l="1"/>
  <c r="I179" i="2"/>
  <c r="E172" i="1" s="1"/>
  <c r="F120" i="2" a="1"/>
  <c r="F120" i="2" s="1"/>
  <c r="G120" i="2" s="1"/>
  <c r="C120" i="2" s="1"/>
  <c r="B113" i="1" s="1"/>
  <c r="D119" i="2"/>
  <c r="E121" i="2"/>
  <c r="I63" i="2"/>
  <c r="E56" i="1" s="1"/>
  <c r="G63" i="2"/>
  <c r="C63" i="2" s="1"/>
  <c r="B56" i="1" s="1"/>
  <c r="D62" i="2"/>
  <c r="J181" i="2" l="1"/>
  <c r="I180" i="2"/>
  <c r="E173" i="1" s="1"/>
  <c r="F121" i="2" a="1"/>
  <c r="F121" i="2" s="1"/>
  <c r="G121" i="2" s="1"/>
  <c r="C121" i="2" s="1"/>
  <c r="B114" i="1" s="1"/>
  <c r="E122" i="2"/>
  <c r="D120" i="2"/>
  <c r="I64" i="2"/>
  <c r="E57" i="1" s="1"/>
  <c r="D63" i="2"/>
  <c r="G64" i="2"/>
  <c r="C64" i="2" s="1"/>
  <c r="B57" i="1" s="1"/>
  <c r="I181" i="2" l="1"/>
  <c r="E174" i="1" s="1"/>
  <c r="J182" i="2"/>
  <c r="F122" i="2" a="1"/>
  <c r="F122" i="2" s="1"/>
  <c r="G122" i="2" s="1"/>
  <c r="C122" i="2" s="1"/>
  <c r="B115" i="1" s="1"/>
  <c r="E123" i="2"/>
  <c r="D121" i="2"/>
  <c r="I65" i="2"/>
  <c r="E58" i="1" s="1"/>
  <c r="G65" i="2"/>
  <c r="C65" i="2" s="1"/>
  <c r="B58" i="1" s="1"/>
  <c r="D64" i="2"/>
  <c r="I182" i="2" l="1"/>
  <c r="E175" i="1" s="1"/>
  <c r="J183" i="2"/>
  <c r="F123" i="2" a="1"/>
  <c r="F123" i="2" s="1"/>
  <c r="G123" i="2" s="1"/>
  <c r="C123" i="2" s="1"/>
  <c r="B116" i="1" s="1"/>
  <c r="D122" i="2"/>
  <c r="E124" i="2"/>
  <c r="I66" i="2"/>
  <c r="E59" i="1" s="1"/>
  <c r="D65" i="2"/>
  <c r="G66" i="2"/>
  <c r="C66" i="2" s="1"/>
  <c r="B59" i="1" s="1"/>
  <c r="I183" i="2" l="1"/>
  <c r="E176" i="1" s="1"/>
  <c r="J184" i="2"/>
  <c r="E125" i="2"/>
  <c r="D123" i="2"/>
  <c r="F124" i="2" a="1"/>
  <c r="F124" i="2" s="1"/>
  <c r="G124" i="2" s="1"/>
  <c r="C124" i="2" s="1"/>
  <c r="B117" i="1" s="1"/>
  <c r="I67" i="2"/>
  <c r="E60" i="1" s="1"/>
  <c r="D66" i="2"/>
  <c r="I184" i="2" l="1"/>
  <c r="E177" i="1" s="1"/>
  <c r="J185" i="2"/>
  <c r="F125" i="2" a="1"/>
  <c r="F125" i="2" s="1"/>
  <c r="G125" i="2" s="1"/>
  <c r="C125" i="2" s="1"/>
  <c r="B118" i="1" s="1"/>
  <c r="E126" i="2"/>
  <c r="D124" i="2"/>
  <c r="I68" i="2"/>
  <c r="E61" i="1" s="1"/>
  <c r="J186" i="2" l="1"/>
  <c r="I185" i="2"/>
  <c r="E178" i="1" s="1"/>
  <c r="F126" i="2" a="1"/>
  <c r="F126" i="2" s="1"/>
  <c r="G126" i="2" s="1"/>
  <c r="C126" i="2" s="1"/>
  <c r="B119" i="1" s="1"/>
  <c r="D125" i="2"/>
  <c r="E127" i="2"/>
  <c r="I69" i="2"/>
  <c r="E62" i="1" s="1"/>
  <c r="I186" i="2" l="1"/>
  <c r="E179" i="1" s="1"/>
  <c r="J187" i="2"/>
  <c r="F127" i="2" a="1"/>
  <c r="F127" i="2" s="1"/>
  <c r="G127" i="2" s="1"/>
  <c r="C127" i="2" s="1"/>
  <c r="B120" i="1" s="1"/>
  <c r="D126" i="2"/>
  <c r="E128" i="2"/>
  <c r="I70" i="2"/>
  <c r="E63" i="1" s="1"/>
  <c r="I187" i="2" l="1"/>
  <c r="E180" i="1" s="1"/>
  <c r="J188" i="2"/>
  <c r="D127" i="2"/>
  <c r="F128" i="2" a="1"/>
  <c r="F128" i="2" s="1"/>
  <c r="G128" i="2" s="1"/>
  <c r="C128" i="2" s="1"/>
  <c r="B121" i="1" s="1"/>
  <c r="E129" i="2"/>
  <c r="I71" i="2"/>
  <c r="E64" i="1" s="1"/>
  <c r="I188" i="2" l="1"/>
  <c r="E181" i="1" s="1"/>
  <c r="J189" i="2"/>
  <c r="F129" i="2" a="1"/>
  <c r="F129" i="2" s="1"/>
  <c r="G129" i="2" s="1"/>
  <c r="C129" i="2" s="1"/>
  <c r="B122" i="1" s="1"/>
  <c r="D128" i="2"/>
  <c r="E130" i="2"/>
  <c r="I72" i="2"/>
  <c r="E65" i="1" s="1"/>
  <c r="J190" i="2" l="1"/>
  <c r="I189" i="2"/>
  <c r="E182" i="1" s="1"/>
  <c r="D129" i="2"/>
  <c r="F130" i="2" a="1"/>
  <c r="F130" i="2" s="1"/>
  <c r="G130" i="2" s="1"/>
  <c r="C130" i="2" s="1"/>
  <c r="B123" i="1" s="1"/>
  <c r="E131" i="2"/>
  <c r="I73" i="2"/>
  <c r="E66" i="1" s="1"/>
  <c r="I190" i="2" l="1"/>
  <c r="E183" i="1" s="1"/>
  <c r="J191" i="2"/>
  <c r="F131" i="2" a="1"/>
  <c r="F131" i="2" s="1"/>
  <c r="G131" i="2" s="1"/>
  <c r="C131" i="2" s="1"/>
  <c r="B124" i="1" s="1"/>
  <c r="D130" i="2"/>
  <c r="E132" i="2"/>
  <c r="E133" i="2" s="1"/>
  <c r="E134" i="2" s="1"/>
  <c r="E135" i="2" s="1"/>
  <c r="E136" i="2" s="1"/>
  <c r="E137" i="2" s="1"/>
  <c r="E138" i="2" s="1"/>
  <c r="E139" i="2" s="1"/>
  <c r="E140" i="2" s="1"/>
  <c r="E141" i="2" s="1"/>
  <c r="E142" i="2" s="1"/>
  <c r="E143" i="2" s="1"/>
  <c r="E144" i="2" s="1"/>
  <c r="E145" i="2" s="1"/>
  <c r="E146" i="2" s="1"/>
  <c r="E147" i="2" s="1"/>
  <c r="E148" i="2" s="1"/>
  <c r="E149" i="2" s="1"/>
  <c r="E150" i="2" s="1"/>
  <c r="E151" i="2" s="1"/>
  <c r="E152" i="2" s="1"/>
  <c r="E153" i="2" s="1"/>
  <c r="E154" i="2" s="1"/>
  <c r="E155" i="2" s="1"/>
  <c r="E156" i="2" s="1"/>
  <c r="E157" i="2" s="1"/>
  <c r="E158" i="2" s="1"/>
  <c r="E159" i="2" s="1"/>
  <c r="E160" i="2" s="1"/>
  <c r="E161" i="2" s="1"/>
  <c r="E162" i="2" s="1"/>
  <c r="E163" i="2" s="1"/>
  <c r="E164" i="2" s="1"/>
  <c r="I74" i="2"/>
  <c r="E67" i="1" s="1"/>
  <c r="I191" i="2" l="1"/>
  <c r="E184" i="1" s="1"/>
  <c r="J192" i="2"/>
  <c r="E165" i="2"/>
  <c r="F132" i="2" a="1"/>
  <c r="F132" i="2" s="1"/>
  <c r="G132" i="2" s="1"/>
  <c r="C132" i="2" s="1"/>
  <c r="B125" i="1" s="1"/>
  <c r="D131" i="2"/>
  <c r="I75" i="2"/>
  <c r="E68" i="1" s="1"/>
  <c r="I192" i="2" l="1"/>
  <c r="E185" i="1" s="1"/>
  <c r="J193" i="2"/>
  <c r="E166" i="2"/>
  <c r="D132" i="2"/>
  <c r="F133" i="2" a="1"/>
  <c r="F133" i="2" s="1"/>
  <c r="G133" i="2" s="1"/>
  <c r="C133" i="2" s="1"/>
  <c r="B126" i="1" s="1"/>
  <c r="I76" i="2"/>
  <c r="E69" i="1" s="1"/>
  <c r="J194" i="2" l="1"/>
  <c r="I193" i="2"/>
  <c r="E186" i="1" s="1"/>
  <c r="E167" i="2"/>
  <c r="D133" i="2"/>
  <c r="F134" i="2" a="1"/>
  <c r="F134" i="2" s="1"/>
  <c r="D134" i="2" s="1"/>
  <c r="I77" i="2"/>
  <c r="E70" i="1" s="1"/>
  <c r="I194" i="2" l="1"/>
  <c r="E187" i="1" s="1"/>
  <c r="J195" i="2"/>
  <c r="E168" i="2"/>
  <c r="E169" i="2" s="1"/>
  <c r="E170" i="2" s="1"/>
  <c r="E171" i="2" s="1"/>
  <c r="E172" i="2" s="1"/>
  <c r="E173" i="2" s="1"/>
  <c r="E174" i="2" s="1"/>
  <c r="E175" i="2" s="1"/>
  <c r="E176" i="2" s="1"/>
  <c r="E177" i="2" s="1"/>
  <c r="E178" i="2" s="1"/>
  <c r="E179" i="2" s="1"/>
  <c r="E180" i="2" s="1"/>
  <c r="E181" i="2" s="1"/>
  <c r="E182" i="2" s="1"/>
  <c r="E183" i="2" s="1"/>
  <c r="E184" i="2" s="1"/>
  <c r="E185" i="2" s="1"/>
  <c r="E186" i="2" s="1"/>
  <c r="E187" i="2" s="1"/>
  <c r="E188" i="2" s="1"/>
  <c r="E189" i="2" s="1"/>
  <c r="E190" i="2" s="1"/>
  <c r="E191" i="2" s="1"/>
  <c r="E192" i="2" s="1"/>
  <c r="E193" i="2" s="1"/>
  <c r="E194" i="2" s="1"/>
  <c r="E195" i="2" s="1"/>
  <c r="E196" i="2" s="1"/>
  <c r="E197" i="2" s="1"/>
  <c r="E198" i="2" s="1"/>
  <c r="E199" i="2" s="1"/>
  <c r="E200" i="2" s="1"/>
  <c r="E201" i="2" s="1"/>
  <c r="E202" i="2" s="1"/>
  <c r="E203" i="2" s="1"/>
  <c r="E204" i="2" s="1"/>
  <c r="E205" i="2" s="1"/>
  <c r="E206" i="2" s="1"/>
  <c r="E207" i="2" s="1"/>
  <c r="E208" i="2" s="1"/>
  <c r="E209" i="2" s="1"/>
  <c r="E210" i="2" s="1"/>
  <c r="E211" i="2" s="1"/>
  <c r="E212" i="2" s="1"/>
  <c r="F135" i="2" a="1"/>
  <c r="F135" i="2" s="1"/>
  <c r="G135" i="2" s="1"/>
  <c r="C135" i="2" s="1"/>
  <c r="B128" i="1" s="1"/>
  <c r="G134" i="2"/>
  <c r="C134" i="2" s="1"/>
  <c r="B127" i="1" s="1"/>
  <c r="I78" i="2"/>
  <c r="E71" i="1" s="1"/>
  <c r="E213" i="2" l="1"/>
  <c r="J196" i="2"/>
  <c r="I195" i="2"/>
  <c r="E188" i="1" s="1"/>
  <c r="D135" i="2"/>
  <c r="F136" i="2" a="1"/>
  <c r="F136" i="2" s="1"/>
  <c r="F137" i="2" s="1" a="1"/>
  <c r="F137" i="2" s="1"/>
  <c r="F138" i="2" s="1" a="1"/>
  <c r="F138" i="2" s="1"/>
  <c r="I79" i="2"/>
  <c r="E72" i="1" s="1"/>
  <c r="I196" i="2" l="1"/>
  <c r="E189" i="1" s="1"/>
  <c r="J197" i="2"/>
  <c r="E214" i="2"/>
  <c r="D136" i="2"/>
  <c r="G136" i="2"/>
  <c r="C136" i="2" s="1"/>
  <c r="B129" i="1" s="1"/>
  <c r="D137" i="2"/>
  <c r="G137" i="2"/>
  <c r="C137" i="2" s="1"/>
  <c r="B130" i="1" s="1"/>
  <c r="G138" i="2"/>
  <c r="C138" i="2" s="1"/>
  <c r="B131" i="1" s="1"/>
  <c r="F139" i="2" a="1"/>
  <c r="F139" i="2" s="1"/>
  <c r="D138" i="2"/>
  <c r="I80" i="2"/>
  <c r="E73" i="1" s="1"/>
  <c r="E215" i="2" l="1"/>
  <c r="I197" i="2"/>
  <c r="E190" i="1" s="1"/>
  <c r="J198" i="2"/>
  <c r="G139" i="2"/>
  <c r="C139" i="2" s="1"/>
  <c r="B132" i="1" s="1"/>
  <c r="F140" i="2" a="1"/>
  <c r="F140" i="2" s="1"/>
  <c r="F141" i="2" s="1" a="1"/>
  <c r="F141" i="2" s="1"/>
  <c r="D139" i="2"/>
  <c r="I81" i="2"/>
  <c r="E74" i="1" s="1"/>
  <c r="I198" i="2" l="1"/>
  <c r="E191" i="1" s="1"/>
  <c r="J199" i="2"/>
  <c r="E216" i="2"/>
  <c r="G141" i="2"/>
  <c r="C141" i="2" s="1"/>
  <c r="B134" i="1" s="1"/>
  <c r="F142" i="2" a="1"/>
  <c r="F142" i="2" s="1"/>
  <c r="D141" i="2"/>
  <c r="G140" i="2"/>
  <c r="C140" i="2" s="1"/>
  <c r="B133" i="1" s="1"/>
  <c r="D140" i="2"/>
  <c r="I82" i="2"/>
  <c r="E75" i="1" s="1"/>
  <c r="E217" i="2" l="1"/>
  <c r="J200" i="2"/>
  <c r="I199" i="2"/>
  <c r="E192" i="1" s="1"/>
  <c r="F143" i="2" a="1"/>
  <c r="F143" i="2" s="1"/>
  <c r="D142" i="2"/>
  <c r="G142" i="2"/>
  <c r="C142" i="2" s="1"/>
  <c r="B135" i="1" s="1"/>
  <c r="I83" i="2"/>
  <c r="E76" i="1" s="1"/>
  <c r="E218" i="2" l="1"/>
  <c r="I200" i="2"/>
  <c r="E193" i="1" s="1"/>
  <c r="J201" i="2"/>
  <c r="G143" i="2"/>
  <c r="C143" i="2" s="1"/>
  <c r="B136" i="1" s="1"/>
  <c r="D143" i="2"/>
  <c r="F144" i="2" a="1"/>
  <c r="F144" i="2" s="1"/>
  <c r="F145" i="2" s="1" a="1"/>
  <c r="F145" i="2" s="1"/>
  <c r="I84" i="2"/>
  <c r="E77" i="1" s="1"/>
  <c r="J202" i="2" l="1"/>
  <c r="I201" i="2"/>
  <c r="E194" i="1" s="1"/>
  <c r="E219" i="2"/>
  <c r="G145" i="2"/>
  <c r="C145" i="2" s="1"/>
  <c r="B138" i="1" s="1"/>
  <c r="F146" i="2" a="1"/>
  <c r="F146" i="2" s="1"/>
  <c r="D145" i="2"/>
  <c r="G144" i="2"/>
  <c r="C144" i="2" s="1"/>
  <c r="B137" i="1" s="1"/>
  <c r="D144" i="2"/>
  <c r="I85" i="2"/>
  <c r="E78" i="1" s="1"/>
  <c r="E220" i="2" l="1"/>
  <c r="I202" i="2"/>
  <c r="E195" i="1" s="1"/>
  <c r="J203" i="2"/>
  <c r="F147" i="2" a="1"/>
  <c r="F147" i="2" s="1"/>
  <c r="G146" i="2"/>
  <c r="C146" i="2" s="1"/>
  <c r="B139" i="1" s="1"/>
  <c r="D146" i="2"/>
  <c r="I86" i="2"/>
  <c r="E79" i="1" s="1"/>
  <c r="J204" i="2" l="1"/>
  <c r="I203" i="2"/>
  <c r="E196" i="1" s="1"/>
  <c r="E221" i="2"/>
  <c r="G147" i="2"/>
  <c r="C147" i="2" s="1"/>
  <c r="B140" i="1" s="1"/>
  <c r="F148" i="2" a="1"/>
  <c r="F148" i="2" s="1"/>
  <c r="F149" i="2" s="1" a="1"/>
  <c r="F149" i="2" s="1"/>
  <c r="D147" i="2"/>
  <c r="I87" i="2"/>
  <c r="E80" i="1" s="1"/>
  <c r="E222" i="2" l="1"/>
  <c r="I204" i="2"/>
  <c r="E197" i="1" s="1"/>
  <c r="J205" i="2"/>
  <c r="D149" i="2"/>
  <c r="G149" i="2"/>
  <c r="C149" i="2" s="1"/>
  <c r="B142" i="1" s="1"/>
  <c r="F150" i="2" a="1"/>
  <c r="F150" i="2" s="1"/>
  <c r="G148" i="2"/>
  <c r="C148" i="2" s="1"/>
  <c r="B141" i="1" s="1"/>
  <c r="D148" i="2"/>
  <c r="I88" i="2"/>
  <c r="E81" i="1" s="1"/>
  <c r="J206" i="2" l="1"/>
  <c r="I205" i="2"/>
  <c r="E198" i="1" s="1"/>
  <c r="E223" i="2"/>
  <c r="G150" i="2"/>
  <c r="C150" i="2" s="1"/>
  <c r="B143" i="1" s="1"/>
  <c r="D150" i="2"/>
  <c r="F151" i="2" a="1"/>
  <c r="F151" i="2" s="1"/>
  <c r="I89" i="2"/>
  <c r="E82" i="1" s="1"/>
  <c r="E224" i="2" l="1"/>
  <c r="I206" i="2"/>
  <c r="E199" i="1" s="1"/>
  <c r="J207" i="2"/>
  <c r="G151" i="2"/>
  <c r="C151" i="2" s="1"/>
  <c r="B144" i="1" s="1"/>
  <c r="F152" i="2" a="1"/>
  <c r="F152" i="2" s="1"/>
  <c r="F153" i="2" s="1" a="1"/>
  <c r="F153" i="2" s="1"/>
  <c r="D151" i="2"/>
  <c r="I90" i="2"/>
  <c r="E83" i="1" s="1"/>
  <c r="J208" i="2" l="1"/>
  <c r="I207" i="2"/>
  <c r="E200" i="1" s="1"/>
  <c r="G153" i="2"/>
  <c r="C153" i="2" s="1"/>
  <c r="B146" i="1" s="1"/>
  <c r="D153" i="2"/>
  <c r="F154" i="2" a="1"/>
  <c r="F154" i="2" s="1"/>
  <c r="G152" i="2"/>
  <c r="C152" i="2" s="1"/>
  <c r="B145" i="1" s="1"/>
  <c r="D152" i="2"/>
  <c r="I91" i="2"/>
  <c r="E84" i="1" s="1"/>
  <c r="I208" i="2" l="1"/>
  <c r="E201" i="1" s="1"/>
  <c r="J209" i="2"/>
  <c r="G154" i="2"/>
  <c r="C154" i="2" s="1"/>
  <c r="B147" i="1" s="1"/>
  <c r="F155" i="2" a="1"/>
  <c r="F155" i="2" s="1"/>
  <c r="D154" i="2"/>
  <c r="I92" i="2"/>
  <c r="E85" i="1" s="1"/>
  <c r="I209" i="2" l="1"/>
  <c r="E202" i="1" s="1"/>
  <c r="J210" i="2"/>
  <c r="G155" i="2"/>
  <c r="C155" i="2" s="1"/>
  <c r="B148" i="1" s="1"/>
  <c r="D155" i="2"/>
  <c r="F156" i="2" a="1"/>
  <c r="F156" i="2" s="1"/>
  <c r="F157" i="2" s="1" a="1"/>
  <c r="F157" i="2" s="1"/>
  <c r="I93" i="2"/>
  <c r="E86" i="1" s="1"/>
  <c r="I210" i="2" l="1"/>
  <c r="E203" i="1" s="1"/>
  <c r="J211" i="2"/>
  <c r="G157" i="2"/>
  <c r="C157" i="2" s="1"/>
  <c r="B150" i="1" s="1"/>
  <c r="F158" i="2" a="1"/>
  <c r="F158" i="2" s="1"/>
  <c r="D157" i="2"/>
  <c r="G156" i="2"/>
  <c r="C156" i="2" s="1"/>
  <c r="B149" i="1" s="1"/>
  <c r="D156" i="2"/>
  <c r="I94" i="2"/>
  <c r="E87" i="1" s="1"/>
  <c r="I211" i="2" l="1"/>
  <c r="E204" i="1" s="1"/>
  <c r="J212" i="2"/>
  <c r="G158" i="2"/>
  <c r="C158" i="2" s="1"/>
  <c r="B151" i="1" s="1"/>
  <c r="D158" i="2"/>
  <c r="F159" i="2" a="1"/>
  <c r="F159" i="2" s="1"/>
  <c r="I95" i="2"/>
  <c r="E88" i="1" s="1"/>
  <c r="I212" i="2" l="1"/>
  <c r="E205" i="1" s="1"/>
  <c r="J213" i="2"/>
  <c r="G159" i="2"/>
  <c r="C159" i="2" s="1"/>
  <c r="B152" i="1" s="1"/>
  <c r="F160" i="2" a="1"/>
  <c r="F160" i="2" s="1"/>
  <c r="F161" i="2" s="1" a="1"/>
  <c r="F161" i="2" s="1"/>
  <c r="D159" i="2"/>
  <c r="I96" i="2"/>
  <c r="E89" i="1" s="1"/>
  <c r="J214" i="2" l="1"/>
  <c r="I213" i="2"/>
  <c r="E206" i="1" s="1"/>
  <c r="G161" i="2"/>
  <c r="C161" i="2" s="1"/>
  <c r="B154" i="1" s="1"/>
  <c r="F162" i="2" a="1"/>
  <c r="F162" i="2" s="1"/>
  <c r="D161" i="2"/>
  <c r="G160" i="2"/>
  <c r="C160" i="2" s="1"/>
  <c r="B153" i="1" s="1"/>
  <c r="D160" i="2"/>
  <c r="I97" i="2"/>
  <c r="E90" i="1" s="1"/>
  <c r="I214" i="2" l="1"/>
  <c r="E207" i="1" s="1"/>
  <c r="J215" i="2"/>
  <c r="G162" i="2"/>
  <c r="C162" i="2" s="1"/>
  <c r="B155" i="1" s="1"/>
  <c r="D162" i="2"/>
  <c r="F163" i="2" a="1"/>
  <c r="F163" i="2" s="1"/>
  <c r="I98" i="2"/>
  <c r="E91" i="1" s="1"/>
  <c r="I215" i="2" l="1"/>
  <c r="E208" i="1" s="1"/>
  <c r="J216" i="2"/>
  <c r="G163" i="2"/>
  <c r="C163" i="2" s="1"/>
  <c r="B156" i="1" s="1"/>
  <c r="D163" i="2"/>
  <c r="F164" i="2" a="1"/>
  <c r="F164" i="2" s="1"/>
  <c r="F165" i="2" s="1" a="1"/>
  <c r="F165" i="2" s="1"/>
  <c r="I99" i="2"/>
  <c r="E92" i="1" s="1"/>
  <c r="I216" i="2" l="1"/>
  <c r="E209" i="1" s="1"/>
  <c r="J217" i="2"/>
  <c r="G165" i="2"/>
  <c r="C165" i="2" s="1"/>
  <c r="B158" i="1" s="1"/>
  <c r="D165" i="2"/>
  <c r="F166" i="2" a="1"/>
  <c r="F166" i="2" s="1"/>
  <c r="G164" i="2"/>
  <c r="C164" i="2" s="1"/>
  <c r="B157" i="1" s="1"/>
  <c r="D164" i="2"/>
  <c r="I100" i="2"/>
  <c r="E93" i="1" s="1"/>
  <c r="J218" i="2" l="1"/>
  <c r="I217" i="2"/>
  <c r="E210" i="1" s="1"/>
  <c r="G166" i="2"/>
  <c r="C166" i="2" s="1"/>
  <c r="B159" i="1" s="1"/>
  <c r="F167" i="2" a="1"/>
  <c r="F167" i="2" s="1"/>
  <c r="D166" i="2"/>
  <c r="I101" i="2"/>
  <c r="E94" i="1" s="1"/>
  <c r="I218" i="2" l="1"/>
  <c r="E211" i="1" s="1"/>
  <c r="J219" i="2"/>
  <c r="G167" i="2"/>
  <c r="C167" i="2" s="1"/>
  <c r="B160" i="1" s="1"/>
  <c r="F168" i="2" a="1"/>
  <c r="F168" i="2" s="1"/>
  <c r="F169" i="2" s="1" a="1"/>
  <c r="F169" i="2" s="1"/>
  <c r="D167" i="2"/>
  <c r="I102" i="2"/>
  <c r="E95" i="1" s="1"/>
  <c r="J220" i="2" l="1"/>
  <c r="I219" i="2"/>
  <c r="E212" i="1" s="1"/>
  <c r="G169" i="2"/>
  <c r="C169" i="2" s="1"/>
  <c r="B162" i="1" s="1"/>
  <c r="F170" i="2" a="1"/>
  <c r="F170" i="2" s="1"/>
  <c r="D169" i="2"/>
  <c r="G168" i="2"/>
  <c r="C168" i="2" s="1"/>
  <c r="B161" i="1" s="1"/>
  <c r="D168" i="2"/>
  <c r="I103" i="2"/>
  <c r="E96" i="1" s="1"/>
  <c r="I220" i="2" l="1"/>
  <c r="E213" i="1" s="1"/>
  <c r="J221" i="2"/>
  <c r="G170" i="2"/>
  <c r="C170" i="2" s="1"/>
  <c r="B163" i="1" s="1"/>
  <c r="D170" i="2"/>
  <c r="F171" i="2" a="1"/>
  <c r="F171" i="2" s="1"/>
  <c r="I104" i="2"/>
  <c r="E97" i="1" s="1"/>
  <c r="J222" i="2" l="1"/>
  <c r="I221" i="2"/>
  <c r="E214" i="1" s="1"/>
  <c r="D171" i="2"/>
  <c r="G171" i="2"/>
  <c r="C171" i="2" s="1"/>
  <c r="B164" i="1" s="1"/>
  <c r="F172" i="2" a="1"/>
  <c r="F172" i="2" s="1"/>
  <c r="I105" i="2"/>
  <c r="E98" i="1" s="1"/>
  <c r="I222" i="2" l="1"/>
  <c r="E215" i="1" s="1"/>
  <c r="J223" i="2"/>
  <c r="F173" i="2" a="1"/>
  <c r="F173" i="2" s="1"/>
  <c r="G172" i="2"/>
  <c r="C172" i="2" s="1"/>
  <c r="B165" i="1" s="1"/>
  <c r="D172" i="2"/>
  <c r="I106" i="2"/>
  <c r="E99" i="1" s="1"/>
  <c r="J224" i="2" l="1"/>
  <c r="I224" i="2" s="1"/>
  <c r="E217" i="1" s="1"/>
  <c r="I223" i="2"/>
  <c r="E216" i="1" s="1"/>
  <c r="D173" i="2"/>
  <c r="G173" i="2"/>
  <c r="C173" i="2" s="1"/>
  <c r="B166" i="1" s="1"/>
  <c r="F174" i="2" a="1"/>
  <c r="F174" i="2" s="1"/>
  <c r="I107" i="2"/>
  <c r="E100" i="1" s="1"/>
  <c r="G174" i="2" l="1"/>
  <c r="C174" i="2" s="1"/>
  <c r="B167" i="1" s="1"/>
  <c r="D174" i="2"/>
  <c r="F175" i="2" a="1"/>
  <c r="F175" i="2" s="1"/>
  <c r="I108" i="2"/>
  <c r="E101" i="1" s="1"/>
  <c r="G175" i="2" l="1"/>
  <c r="C175" i="2" s="1"/>
  <c r="B168" i="1" s="1"/>
  <c r="F176" i="2" a="1"/>
  <c r="F176" i="2" s="1"/>
  <c r="F177" i="2" s="1" a="1"/>
  <c r="F177" i="2" s="1"/>
  <c r="D175" i="2"/>
  <c r="I109" i="2"/>
  <c r="E102" i="1" s="1"/>
  <c r="G177" i="2" l="1"/>
  <c r="C177" i="2" s="1"/>
  <c r="B170" i="1" s="1"/>
  <c r="F178" i="2" a="1"/>
  <c r="F178" i="2" s="1"/>
  <c r="D177" i="2"/>
  <c r="G176" i="2"/>
  <c r="C176" i="2" s="1"/>
  <c r="B169" i="1" s="1"/>
  <c r="D176" i="2"/>
  <c r="I110" i="2"/>
  <c r="E103" i="1" s="1"/>
  <c r="G178" i="2" l="1"/>
  <c r="C178" i="2" s="1"/>
  <c r="B171" i="1" s="1"/>
  <c r="D178" i="2"/>
  <c r="F179" i="2" a="1"/>
  <c r="F179" i="2" s="1"/>
  <c r="I111" i="2"/>
  <c r="E104" i="1" s="1"/>
  <c r="G179" i="2" l="1"/>
  <c r="C179" i="2" s="1"/>
  <c r="B172" i="1" s="1"/>
  <c r="F180" i="2" a="1"/>
  <c r="F180" i="2" s="1"/>
  <c r="D179" i="2"/>
  <c r="I112" i="2"/>
  <c r="E105" i="1" s="1"/>
  <c r="G180" i="2" l="1"/>
  <c r="C180" i="2" s="1"/>
  <c r="B173" i="1" s="1"/>
  <c r="D180" i="2"/>
  <c r="F181" i="2" a="1"/>
  <c r="F181" i="2" s="1"/>
  <c r="I113" i="2"/>
  <c r="E106" i="1" s="1"/>
  <c r="F182" i="2" l="1" a="1"/>
  <c r="F182" i="2" s="1"/>
  <c r="G181" i="2"/>
  <c r="C181" i="2" s="1"/>
  <c r="B174" i="1" s="1"/>
  <c r="D181" i="2"/>
  <c r="I114" i="2"/>
  <c r="E107" i="1" s="1"/>
  <c r="G182" i="2" l="1"/>
  <c r="C182" i="2" s="1"/>
  <c r="B175" i="1" s="1"/>
  <c r="F183" i="2" a="1"/>
  <c r="F183" i="2" s="1"/>
  <c r="D182" i="2"/>
  <c r="I115" i="2"/>
  <c r="E108" i="1" s="1"/>
  <c r="G183" i="2" l="1"/>
  <c r="C183" i="2" s="1"/>
  <c r="B176" i="1" s="1"/>
  <c r="D183" i="2"/>
  <c r="F184" i="2" a="1"/>
  <c r="F184" i="2" s="1"/>
  <c r="F185" i="2" s="1" a="1"/>
  <c r="F185" i="2" s="1"/>
  <c r="I116" i="2"/>
  <c r="E109" i="1" s="1"/>
  <c r="G185" i="2" l="1"/>
  <c r="C185" i="2" s="1"/>
  <c r="B178" i="1" s="1"/>
  <c r="F186" i="2" a="1"/>
  <c r="F186" i="2" s="1"/>
  <c r="D185" i="2"/>
  <c r="G184" i="2"/>
  <c r="C184" i="2" s="1"/>
  <c r="B177" i="1" s="1"/>
  <c r="D184" i="2"/>
  <c r="I117" i="2"/>
  <c r="E110" i="1" s="1"/>
  <c r="G186" i="2" l="1"/>
  <c r="C186" i="2" s="1"/>
  <c r="B179" i="1" s="1"/>
  <c r="F187" i="2" a="1"/>
  <c r="F187" i="2" s="1"/>
  <c r="D186" i="2"/>
  <c r="I118" i="2"/>
  <c r="E111" i="1" s="1"/>
  <c r="G187" i="2" l="1"/>
  <c r="C187" i="2" s="1"/>
  <c r="B180" i="1" s="1"/>
  <c r="F188" i="2" a="1"/>
  <c r="F188" i="2" s="1"/>
  <c r="F189" i="2" s="1" a="1"/>
  <c r="F189" i="2" s="1"/>
  <c r="D187" i="2"/>
  <c r="I119" i="2"/>
  <c r="E112" i="1" s="1"/>
  <c r="D189" i="2" l="1"/>
  <c r="G189" i="2"/>
  <c r="C189" i="2" s="1"/>
  <c r="B182" i="1" s="1"/>
  <c r="F190" i="2" a="1"/>
  <c r="F190" i="2" s="1"/>
  <c r="G188" i="2"/>
  <c r="C188" i="2" s="1"/>
  <c r="B181" i="1" s="1"/>
  <c r="D188" i="2"/>
  <c r="I120" i="2"/>
  <c r="E113" i="1" s="1"/>
  <c r="G190" i="2" l="1"/>
  <c r="C190" i="2" s="1"/>
  <c r="B183" i="1" s="1"/>
  <c r="D190" i="2"/>
  <c r="F191" i="2" a="1"/>
  <c r="F191" i="2" s="1"/>
  <c r="I121" i="2"/>
  <c r="E114" i="1" s="1"/>
  <c r="G191" i="2" l="1"/>
  <c r="C191" i="2" s="1"/>
  <c r="B184" i="1" s="1"/>
  <c r="D191" i="2"/>
  <c r="F192" i="2" a="1"/>
  <c r="F192" i="2" s="1"/>
  <c r="F193" i="2" s="1" a="1"/>
  <c r="F193" i="2" s="1"/>
  <c r="I122" i="2"/>
  <c r="E115" i="1" s="1"/>
  <c r="F194" i="2" l="1" a="1"/>
  <c r="F194" i="2" s="1"/>
  <c r="G193" i="2"/>
  <c r="C193" i="2" s="1"/>
  <c r="B186" i="1" s="1"/>
  <c r="D193" i="2"/>
  <c r="G192" i="2"/>
  <c r="C192" i="2" s="1"/>
  <c r="B185" i="1" s="1"/>
  <c r="D192" i="2"/>
  <c r="I123" i="2"/>
  <c r="E116" i="1" s="1"/>
  <c r="I124" i="2"/>
  <c r="E117" i="1" s="1"/>
  <c r="G194" i="2" l="1"/>
  <c r="C194" i="2" s="1"/>
  <c r="B187" i="1" s="1"/>
  <c r="F195" i="2" a="1"/>
  <c r="F195" i="2" s="1"/>
  <c r="D194" i="2"/>
  <c r="G195" i="2" l="1"/>
  <c r="C195" i="2" s="1"/>
  <c r="B188" i="1" s="1"/>
  <c r="D195" i="2"/>
  <c r="F196" i="2" a="1"/>
  <c r="F196" i="2" s="1"/>
  <c r="F197" i="2" l="1" a="1"/>
  <c r="F197" i="2" s="1"/>
  <c r="G196" i="2"/>
  <c r="C196" i="2" s="1"/>
  <c r="B189" i="1" s="1"/>
  <c r="D196" i="2"/>
  <c r="G197" i="2" l="1"/>
  <c r="C197" i="2" s="1"/>
  <c r="B190" i="1" s="1"/>
  <c r="F198" i="2" a="1"/>
  <c r="F198" i="2" s="1"/>
  <c r="D197" i="2"/>
  <c r="G198" i="2" l="1"/>
  <c r="C198" i="2" s="1"/>
  <c r="B191" i="1" s="1"/>
  <c r="F199" i="2" a="1"/>
  <c r="F199" i="2" s="1"/>
  <c r="D198" i="2"/>
  <c r="G199" i="2" l="1"/>
  <c r="C199" i="2" s="1"/>
  <c r="B192" i="1" s="1"/>
  <c r="D199" i="2"/>
  <c r="F200" i="2" a="1"/>
  <c r="F200" i="2" s="1"/>
  <c r="F201" i="2" s="1" a="1"/>
  <c r="F201" i="2" s="1"/>
  <c r="G201" i="2" l="1"/>
  <c r="C201" i="2" s="1"/>
  <c r="B194" i="1" s="1"/>
  <c r="D201" i="2"/>
  <c r="F202" i="2" a="1"/>
  <c r="F202" i="2" s="1"/>
  <c r="G200" i="2"/>
  <c r="C200" i="2" s="1"/>
  <c r="B193" i="1" s="1"/>
  <c r="D200" i="2"/>
  <c r="F203" i="2" l="1" a="1"/>
  <c r="F203" i="2" s="1"/>
  <c r="G202" i="2"/>
  <c r="C202" i="2" s="1"/>
  <c r="B195" i="1" s="1"/>
  <c r="D202" i="2"/>
  <c r="G203" i="2" l="1"/>
  <c r="C203" i="2" s="1"/>
  <c r="B196" i="1" s="1"/>
  <c r="F204" i="2" a="1"/>
  <c r="F204" i="2" s="1"/>
  <c r="F205" i="2" s="1" a="1"/>
  <c r="F205" i="2" s="1"/>
  <c r="D203" i="2"/>
  <c r="G205" i="2" l="1"/>
  <c r="C205" i="2" s="1"/>
  <c r="B198" i="1" s="1"/>
  <c r="F206" i="2" a="1"/>
  <c r="F206" i="2" s="1"/>
  <c r="D205" i="2"/>
  <c r="G204" i="2"/>
  <c r="C204" i="2" s="1"/>
  <c r="B197" i="1" s="1"/>
  <c r="D204" i="2"/>
  <c r="G206" i="2" l="1"/>
  <c r="C206" i="2" s="1"/>
  <c r="B199" i="1" s="1"/>
  <c r="F207" i="2" a="1"/>
  <c r="F207" i="2" s="1"/>
  <c r="D206" i="2"/>
  <c r="G207" i="2" l="1"/>
  <c r="C207" i="2" s="1"/>
  <c r="B200" i="1" s="1"/>
  <c r="F208" i="2" a="1"/>
  <c r="F208" i="2" s="1"/>
  <c r="F209" i="2" s="1" a="1"/>
  <c r="F209" i="2" s="1"/>
  <c r="D207" i="2"/>
  <c r="F210" i="2" l="1" a="1"/>
  <c r="F210" i="2" s="1"/>
  <c r="G209" i="2"/>
  <c r="C209" i="2" s="1"/>
  <c r="B202" i="1" s="1"/>
  <c r="D209" i="2"/>
  <c r="G208" i="2"/>
  <c r="C208" i="2" s="1"/>
  <c r="B201" i="1" s="1"/>
  <c r="D208" i="2"/>
  <c r="F211" i="2" l="1" a="1"/>
  <c r="F211" i="2" s="1"/>
  <c r="G210" i="2"/>
  <c r="C210" i="2" s="1"/>
  <c r="B203" i="1" s="1"/>
  <c r="D210" i="2"/>
  <c r="G211" i="2" l="1"/>
  <c r="C211" i="2" s="1"/>
  <c r="B204" i="1" s="1"/>
  <c r="D211" i="2"/>
  <c r="F212" i="2" a="1"/>
  <c r="F212" i="2" s="1"/>
  <c r="F213" i="2" s="1" a="1"/>
  <c r="F213" i="2" s="1"/>
  <c r="G213" i="2" l="1"/>
  <c r="C213" i="2" s="1"/>
  <c r="B206" i="1" s="1"/>
  <c r="D213" i="2"/>
  <c r="F214" i="2" a="1"/>
  <c r="F214" i="2" s="1"/>
  <c r="G212" i="2"/>
  <c r="C212" i="2" s="1"/>
  <c r="B205" i="1" s="1"/>
  <c r="D212" i="2"/>
  <c r="G214" i="2" l="1"/>
  <c r="C214" i="2" s="1"/>
  <c r="B207" i="1" s="1"/>
  <c r="D214" i="2"/>
  <c r="F215" i="2" a="1"/>
  <c r="F215" i="2" s="1"/>
  <c r="G215" i="2" l="1"/>
  <c r="C215" i="2" s="1"/>
  <c r="B208" i="1" s="1"/>
  <c r="D215" i="2"/>
  <c r="F216" i="2" a="1"/>
  <c r="F216" i="2" s="1"/>
  <c r="G216" i="2" l="1"/>
  <c r="C216" i="2" s="1"/>
  <c r="B209" i="1" s="1"/>
  <c r="D216" i="2"/>
  <c r="F217" i="2" a="1"/>
  <c r="F217" i="2" s="1"/>
  <c r="G217" i="2" l="1"/>
  <c r="C217" i="2" s="1"/>
  <c r="B210" i="1" s="1"/>
  <c r="F218" i="2" a="1"/>
  <c r="F218" i="2" s="1"/>
  <c r="D217" i="2"/>
  <c r="G218" i="2" l="1"/>
  <c r="C218" i="2" s="1"/>
  <c r="B211" i="1" s="1"/>
  <c r="D218" i="2"/>
  <c r="F219" i="2" a="1"/>
  <c r="F219" i="2" s="1"/>
  <c r="G219" i="2" l="1"/>
  <c r="C219" i="2" s="1"/>
  <c r="B212" i="1" s="1"/>
  <c r="D219" i="2"/>
  <c r="F220" i="2" a="1"/>
  <c r="F220" i="2" s="1"/>
  <c r="G220" i="2" l="1"/>
  <c r="C220" i="2" s="1"/>
  <c r="B213" i="1" s="1"/>
  <c r="F221" i="2" a="1"/>
  <c r="F221" i="2" s="1"/>
  <c r="D220" i="2"/>
  <c r="G221" i="2" l="1"/>
  <c r="C221" i="2" s="1"/>
  <c r="B214" i="1" s="1"/>
  <c r="F222" i="2" a="1"/>
  <c r="F222" i="2" s="1"/>
  <c r="D221" i="2"/>
  <c r="G222" i="2" l="1"/>
  <c r="C222" i="2" s="1"/>
  <c r="B215" i="1" s="1"/>
  <c r="D222" i="2"/>
  <c r="F223" i="2" a="1"/>
  <c r="F223" i="2" s="1"/>
  <c r="G223" i="2" l="1"/>
  <c r="C223" i="2" s="1"/>
  <c r="B216" i="1" s="1"/>
  <c r="F224" i="2" a="1"/>
  <c r="F224" i="2" s="1"/>
  <c r="F225" i="2" s="1" a="1"/>
  <c r="F225" i="2" s="1"/>
  <c r="D223" i="2"/>
  <c r="G225" i="2" l="1"/>
  <c r="C225" i="2" s="1"/>
  <c r="B218" i="1" s="1"/>
  <c r="D225" i="2"/>
  <c r="F226" i="2" a="1"/>
  <c r="F226" i="2" s="1"/>
  <c r="G224" i="2"/>
  <c r="C224" i="2" s="1"/>
  <c r="B217" i="1" s="1"/>
  <c r="D224" i="2"/>
  <c r="G226" i="2" l="1"/>
  <c r="C226" i="2" s="1"/>
  <c r="B219" i="1" s="1"/>
  <c r="F227" i="2" a="1"/>
  <c r="F227" i="2" s="1"/>
  <c r="D226" i="2"/>
  <c r="D227" i="2" l="1"/>
  <c r="G227" i="2"/>
  <c r="C227" i="2" s="1"/>
  <c r="B220" i="1" s="1"/>
  <c r="F228" i="2" a="1"/>
  <c r="F228" i="2" s="1"/>
  <c r="F229" i="2" l="1" a="1"/>
  <c r="F229" i="2" s="1"/>
  <c r="G228" i="2"/>
  <c r="C228" i="2" s="1"/>
  <c r="B221" i="1" s="1"/>
  <c r="D228" i="2"/>
  <c r="G229" i="2" l="1"/>
  <c r="C229" i="2" s="1"/>
  <c r="B222" i="1" s="1"/>
  <c r="D229" i="2"/>
  <c r="F230" i="2" a="1"/>
  <c r="F230" i="2" s="1"/>
  <c r="G230" i="2" l="1"/>
  <c r="C230" i="2" s="1"/>
  <c r="B223" i="1" s="1"/>
  <c r="D230" i="2"/>
  <c r="F231" i="2" a="1"/>
  <c r="F231" i="2" s="1"/>
  <c r="G231" i="2" l="1"/>
  <c r="C231" i="2" s="1"/>
  <c r="B224" i="1" s="1"/>
  <c r="D231" i="2"/>
  <c r="F232" i="2" a="1"/>
  <c r="F232" i="2" s="1"/>
  <c r="F233" i="2" s="1" a="1"/>
  <c r="F233" i="2" s="1"/>
  <c r="G233" i="2" l="1"/>
  <c r="C233" i="2" s="1"/>
  <c r="B226" i="1" s="1"/>
  <c r="F234" i="2" a="1"/>
  <c r="F234" i="2" s="1"/>
  <c r="D233" i="2"/>
  <c r="G232" i="2"/>
  <c r="C232" i="2" s="1"/>
  <c r="B225" i="1" s="1"/>
  <c r="D232" i="2"/>
  <c r="G234" i="2" l="1"/>
  <c r="C234" i="2" s="1"/>
  <c r="B227" i="1" s="1"/>
  <c r="D234" i="2"/>
  <c r="F235" i="2" a="1"/>
  <c r="F235" i="2" s="1"/>
  <c r="F236" i="2" l="1" a="1"/>
  <c r="F236" i="2" s="1"/>
  <c r="G235" i="2"/>
  <c r="C235" i="2" s="1"/>
  <c r="B228" i="1" s="1"/>
  <c r="D235" i="2"/>
  <c r="F237" i="2" l="1" a="1"/>
  <c r="F237" i="2" s="1"/>
  <c r="D236" i="2"/>
  <c r="G236" i="2"/>
  <c r="C236" i="2" s="1"/>
  <c r="B229" i="1" s="1"/>
  <c r="G237" i="2" l="1"/>
  <c r="C237" i="2" s="1"/>
  <c r="B230" i="1" s="1"/>
  <c r="F238" i="2" a="1"/>
  <c r="F238" i="2" s="1"/>
  <c r="D237" i="2"/>
  <c r="G238" i="2" l="1"/>
  <c r="C238" i="2" s="1"/>
  <c r="B231" i="1" s="1"/>
  <c r="F239" i="2" a="1"/>
  <c r="F239" i="2" s="1"/>
  <c r="D238" i="2"/>
  <c r="G239" i="2" l="1"/>
  <c r="C239" i="2" s="1"/>
  <c r="B232" i="1" s="1"/>
  <c r="F240" i="2" a="1"/>
  <c r="F240" i="2" s="1"/>
  <c r="D239" i="2"/>
  <c r="G240" i="2" l="1"/>
  <c r="C240" i="2" s="1"/>
  <c r="B233" i="1" s="1"/>
  <c r="D24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<sst xmlns="http://schemas.openxmlformats.org/spreadsheetml/2006/main" count="324" uniqueCount="81">
  <si>
    <t>id</t>
    <phoneticPr fontId="1" type="noConversion"/>
  </si>
  <si>
    <t>hp</t>
    <phoneticPr fontId="1" type="noConversion"/>
  </si>
  <si>
    <t>abilType</t>
    <phoneticPr fontId="1" type="noConversion"/>
  </si>
  <si>
    <t>abilValue</t>
    <phoneticPr fontId="1" type="noConversion"/>
  </si>
  <si>
    <t>name</t>
    <phoneticPr fontId="1" type="noConversion"/>
  </si>
  <si>
    <t>밸런스 기준</t>
    <phoneticPr fontId="1" type="noConversion"/>
  </si>
  <si>
    <t>복붙용(해당 칼럼에 맞게 복붙, 복사 후 ctr+alt+v -&gt; alt+v)</t>
    <phoneticPr fontId="1" type="noConversion"/>
  </si>
  <si>
    <t>단위 환산 표</t>
    <phoneticPr fontId="1" type="noConversion"/>
  </si>
  <si>
    <t>층</t>
    <phoneticPr fontId="1" type="noConversion"/>
  </si>
  <si>
    <t>cutString</t>
    <phoneticPr fontId="1" type="noConversion"/>
  </si>
  <si>
    <t>hp 숫자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</si>
  <si>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</si>
  <si>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</si>
  <si>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</si>
  <si>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만</t>
    <phoneticPr fontId="1" type="noConversion"/>
  </si>
  <si>
    <t>갈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</si>
  <si>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</si>
  <si>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</si>
  <si>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</si>
  <si>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</si>
  <si>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</si>
  <si>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</si>
  <si>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</si>
  <si>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</si>
  <si>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</si>
  <si>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</si>
  <si>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</si>
  <si>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</si>
  <si>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</si>
  <si>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</si>
  <si>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</si>
  <si>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</si>
  <si>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</si>
  <si>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</si>
  <si>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</si>
  <si>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</si>
  <si>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라</t>
    <phoneticPr fontId="1" type="noConversion"/>
  </si>
  <si>
    <t>가</t>
    <phoneticPr fontId="1" type="noConversion"/>
  </si>
  <si>
    <t>언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</si>
  <si>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</si>
  <si>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</si>
  <si>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</si>
  <si>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</si>
  <si>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칭호</t>
    <phoneticPr fontId="1" type="noConversion"/>
  </si>
  <si>
    <t>단수</t>
    <phoneticPr fontId="1" type="noConversion"/>
  </si>
  <si>
    <t>titleName</t>
    <phoneticPr fontId="1" type="noConversion"/>
  </si>
  <si>
    <t>태극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</si>
  <si>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</si>
  <si>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</si>
  <si>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</si>
  <si>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</si>
  <si>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</si>
  <si>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</si>
  <si>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</si>
  <si>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</si>
  <si>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</si>
  <si>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</si>
  <si>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</si>
  <si>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절</t>
    <phoneticPr fontId="1" type="noConversion"/>
  </si>
  <si>
    <t>격</t>
    <phoneticPr fontId="1" type="noConversion"/>
  </si>
  <si>
    <t>창</t>
    <phoneticPr fontId="1" type="noConversion"/>
  </si>
  <si>
    <t>공</t>
    <phoneticPr fontId="1" type="noConversion"/>
  </si>
  <si>
    <t>채</t>
    <phoneticPr fontId="1" type="noConversion"/>
  </si>
  <si>
    <t>피</t>
    <phoneticPr fontId="1" type="noConversion"/>
  </si>
  <si>
    <t>동</t>
    <phoneticPr fontId="1" type="noConversion"/>
  </si>
  <si>
    <t>멸</t>
    <phoneticPr fontId="1" type="noConversion"/>
  </si>
  <si>
    <t>향</t>
    <phoneticPr fontId="1" type="noConversion"/>
  </si>
  <si>
    <t>증</t>
    <phoneticPr fontId="1" type="noConversion"/>
  </si>
  <si>
    <t>쾌</t>
    <phoneticPr fontId="1" type="noConversion"/>
  </si>
  <si>
    <t>우</t>
    <phoneticPr fontId="1" type="noConversion"/>
  </si>
  <si>
    <t>팽</t>
    <phoneticPr fontId="1" type="noConversion"/>
  </si>
  <si>
    <t>관</t>
    <phoneticPr fontId="1" type="noConversion"/>
  </si>
  <si>
    <t>한</t>
    <phoneticPr fontId="1" type="noConversion"/>
  </si>
  <si>
    <t>혈</t>
    <phoneticPr fontId="1" type="noConversion"/>
  </si>
  <si>
    <t>연</t>
    <phoneticPr fontId="1" type="noConversion"/>
  </si>
  <si>
    <t>난</t>
    <phoneticPr fontId="1" type="noConversion"/>
  </si>
  <si>
    <t>군</t>
    <phoneticPr fontId="1" type="noConversion"/>
  </si>
  <si>
    <t>결</t>
    <phoneticPr fontId="1" type="noConversion"/>
  </si>
  <si>
    <t>맥</t>
    <phoneticPr fontId="1" type="noConversion"/>
  </si>
  <si>
    <t>토</t>
    <phoneticPr fontId="1" type="noConversion"/>
  </si>
  <si>
    <t>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</si>
</sst>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176" fontId="0" fillId="0" borderId="0" xfId="0" applyNumberFormat="1" applyAlignment="1">
      <alignment horizontal="right"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241"/>
  <sheetViews>
    <sheetView tabSelected="1" workbookViewId="0">
      <pane ySplit="1" topLeftCell="A230" activePane="bottomLeft" state="frozen"/>
      <selection pane="bottomLeft" activeCell="D238" sqref="D238"/>
    </sheetView>
  </sheetViews>
  <sheetFormatPr defaultRowHeight="16.5" x14ac:dyDescent="0.3"/>
  <cols>
    <col min="2" max="2" width="27.375" style="1" customWidth="1"/>
    <col min="4" max="4" width="10.5" bestFit="1" customWidth="1"/>
    <col min="5" max="5" width="16.5" bestFit="1" customWidth="1"/>
  </cols>
  <sheetData>
    <row r="1" spans="1:5" x14ac:dyDescent="0.3">
      <c r="A1" t="s">
        <v>0</v>
      </c>
      <c r="B1" s="1" t="s">
        <v>1</v>
      </c>
      <c r="C1" t="s">
        <v>2</v>
      </c>
      <c r="D1" t="s">
        <v>3</v>
      </c>
      <c r="E1" t="s">
        <v>45</v>
      </c>
    </row>
    <row r="2" spans="1:5" x14ac:dyDescent="0.3">
      <c r="A2">
        <v>0</v>
      </c>
      <c r="B2">
        <f>VLOOKUP(A2,Balance!B:C,2,FALSE)</f>
        <v>1000000000000</v>
      </c>
      <c r="C2">
        <v>55</v>
      </c>
      <c r="D2">
        <f>VLOOKUP(A2,Balance!B:I,7,FALSE)</f>
        <v>1E-3</v>
      </c>
      <c r="E2" t="str">
        <f>VLOOKUP(A2,Balance!B:I,8,FALSE)</f>
        <v>태극 1단</v>
      </c>
    </row>
    <row r="3" spans="1:5" x14ac:dyDescent="0.3">
      <c r="A3">
        <v>1</v>
      </c>
      <c r="B3">
        <f>VLOOKUP(A3,Balance!B:C,2,FALSE)</f>
        <v>10000000000000</v>
      </c>
      <c r="C3">
        <f>C2</f>
        <v>55</v>
      </c>
      <c r="D3">
        <f>VLOOKUP(A3,Balance!B:I,7,FALSE)</f>
        <v>2E-3</v>
      </c>
      <c r="E3" t="str">
        <f>VLOOKUP(A3,Balance!B:I,8,FALSE)</f>
        <v>태극 2단</v>
      </c>
    </row>
    <row r="4" spans="1:5" x14ac:dyDescent="0.3">
      <c r="A4">
        <v>2</v>
      </c>
      <c r="B4">
        <f>VLOOKUP(A4,Balance!B:C,2,FALSE)</f>
        <v>100000000000000</v>
      </c>
      <c r="C4">
        <f t="shared" ref="C4:C10" si="0">C3</f>
        <v>55</v>
      </c>
      <c r="D4">
        <f>VLOOKUP(A4,Balance!B:I,7,FALSE)</f>
        <v>3.0000000000000001E-3</v>
      </c>
      <c r="E4" t="str">
        <f>VLOOKUP(A4,Balance!B:I,8,FALSE)</f>
        <v>태극 3단</v>
      </c>
    </row>
    <row r="5" spans="1:5" x14ac:dyDescent="0.3">
      <c r="A5">
        <v>3</v>
      </c>
      <c r="B5">
        <f>VLOOKUP(A5,Balance!B:C,2,FALSE)</f>
        <v>1000000000000000</v>
      </c>
      <c r="C5">
        <f t="shared" si="0"/>
        <v>55</v>
      </c>
      <c r="D5">
        <f>VLOOKUP(A5,Balance!B:I,7,FALSE)</f>
        <v>4.0000000000000001E-3</v>
      </c>
      <c r="E5" t="str">
        <f>VLOOKUP(A5,Balance!B:I,8,FALSE)</f>
        <v>태극 4단</v>
      </c>
    </row>
    <row r="6" spans="1:5" x14ac:dyDescent="0.3">
      <c r="A6">
        <v>4</v>
      </c>
      <c r="B6">
        <f>VLOOKUP(A6,Balance!B:C,2,FALSE)</f>
        <v>1E+16</v>
      </c>
      <c r="C6">
        <f t="shared" si="0"/>
        <v>55</v>
      </c>
      <c r="D6">
        <f>VLOOKUP(A6,Balance!B:I,7,FALSE)</f>
        <v>5.0000000000000001E-3</v>
      </c>
      <c r="E6" t="str">
        <f>VLOOKUP(A6,Balance!B:I,8,FALSE)</f>
        <v>태극 5단</v>
      </c>
    </row>
    <row r="7" spans="1:5" x14ac:dyDescent="0.3">
      <c r="A7">
        <v>5</v>
      </c>
      <c r="B7">
        <f>VLOOKUP(A7,Balance!B:C,2,FALSE)</f>
        <v>1E+17</v>
      </c>
      <c r="C7">
        <f t="shared" si="0"/>
        <v>55</v>
      </c>
      <c r="D7">
        <f>VLOOKUP(A7,Balance!B:I,7,FALSE)</f>
        <v>6.0000000000000001E-3</v>
      </c>
      <c r="E7" t="str">
        <f>VLOOKUP(A7,Balance!B:I,8,FALSE)</f>
        <v>태극 6단</v>
      </c>
    </row>
    <row r="8" spans="1:5" x14ac:dyDescent="0.3">
      <c r="A8">
        <v>6</v>
      </c>
      <c r="B8">
        <f>VLOOKUP(A8,Balance!B:C,2,FALSE)</f>
        <v>1E+18</v>
      </c>
      <c r="C8">
        <f t="shared" si="0"/>
        <v>55</v>
      </c>
      <c r="D8">
        <f>VLOOKUP(A8,Balance!B:I,7,FALSE)</f>
        <v>7.0000000000000001E-3</v>
      </c>
      <c r="E8" t="str">
        <f>VLOOKUP(A8,Balance!B:I,8,FALSE)</f>
        <v>태극 7단</v>
      </c>
    </row>
    <row r="9" spans="1:5" x14ac:dyDescent="0.3">
      <c r="A9">
        <v>7</v>
      </c>
      <c r="B9">
        <f>VLOOKUP(A9,Balance!B:C,2,FALSE)</f>
        <v>1E+19</v>
      </c>
      <c r="C9">
        <f t="shared" si="0"/>
        <v>55</v>
      </c>
      <c r="D9">
        <f>VLOOKUP(A9,Balance!B:I,7,FALSE)</f>
        <v>8.0000000000000002E-3</v>
      </c>
      <c r="E9" t="str">
        <f>VLOOKUP(A9,Balance!B:I,8,FALSE)</f>
        <v>태극 8단</v>
      </c>
    </row>
    <row r="10" spans="1:5" x14ac:dyDescent="0.3">
      <c r="A10">
        <v>8</v>
      </c>
      <c r="B10">
        <f>VLOOKUP(A10,Balance!B:C,2,FALSE)</f>
        <v>1E+20</v>
      </c>
      <c r="C10">
        <f t="shared" si="0"/>
        <v>55</v>
      </c>
      <c r="D10">
        <f>VLOOKUP(A10,Balance!B:I,7,FALSE)</f>
        <v>8.9999999999999993E-3</v>
      </c>
      <c r="E10" t="str">
        <f>VLOOKUP(A10,Balance!B:I,8,FALSE)</f>
        <v>태극 9단</v>
      </c>
    </row>
    <row r="11" spans="1:5" x14ac:dyDescent="0.3">
      <c r="A11">
        <v>9</v>
      </c>
      <c r="B11">
        <f>VLOOKUP(A11,Balance!B:C,2,FALSE)</f>
        <v>1E+21</v>
      </c>
      <c r="C11">
        <f t="shared" ref="C11:C74" si="1">C10</f>
        <v>55</v>
      </c>
      <c r="D11">
        <f>VLOOKUP(A11,Balance!B:I,7,FALSE)</f>
        <v>0.01</v>
      </c>
      <c r="E11" t="str">
        <f>VLOOKUP(A11,Balance!B:I,8,FALSE)</f>
        <v>태극 10단</v>
      </c>
    </row>
    <row r="12" spans="1:5" x14ac:dyDescent="0.3">
      <c r="A12">
        <v>10</v>
      </c>
      <c r="B12">
        <f>VLOOKUP(A12,Balance!B:C,2,FALSE)</f>
        <v>1E+22</v>
      </c>
      <c r="C12">
        <f t="shared" si="1"/>
        <v>55</v>
      </c>
      <c r="D12">
        <f>VLOOKUP(A12,Balance!B:I,7,FALSE)</f>
        <v>1.2E-2</v>
      </c>
      <c r="E12" t="str">
        <f>VLOOKUP(A12,Balance!B:I,8,FALSE)</f>
        <v>태극 11단</v>
      </c>
    </row>
    <row r="13" spans="1:5" x14ac:dyDescent="0.3">
      <c r="A13">
        <v>11</v>
      </c>
      <c r="B13">
        <f>VLOOKUP(A13,Balance!B:C,2,FALSE)</f>
        <v>9.9999999999999992E+22</v>
      </c>
      <c r="C13">
        <f t="shared" si="1"/>
        <v>55</v>
      </c>
      <c r="D13">
        <f>VLOOKUP(A13,Balance!B:I,7,FALSE)</f>
        <v>1.4E-2</v>
      </c>
      <c r="E13" t="str">
        <f>VLOOKUP(A13,Balance!B:I,8,FALSE)</f>
        <v>태극 12단</v>
      </c>
    </row>
    <row r="14" spans="1:5" x14ac:dyDescent="0.3">
      <c r="A14">
        <v>12</v>
      </c>
      <c r="B14">
        <f>VLOOKUP(A14,Balance!B:C,2,FALSE)</f>
        <v>9.9999999999999998E+23</v>
      </c>
      <c r="C14">
        <f t="shared" si="1"/>
        <v>55</v>
      </c>
      <c r="D14">
        <f>VLOOKUP(A14,Balance!B:I,7,FALSE)</f>
        <v>1.6E-2</v>
      </c>
      <c r="E14" t="str">
        <f>VLOOKUP(A14,Balance!B:I,8,FALSE)</f>
        <v>태극 13단</v>
      </c>
    </row>
    <row r="15" spans="1:5" x14ac:dyDescent="0.3">
      <c r="A15">
        <v>13</v>
      </c>
      <c r="B15">
        <f>VLOOKUP(A15,Balance!B:C,2,FALSE)</f>
        <v>9.9999999999999988E+24</v>
      </c>
      <c r="C15">
        <f t="shared" si="1"/>
        <v>55</v>
      </c>
      <c r="D15">
        <f>VLOOKUP(A15,Balance!B:I,7,FALSE)</f>
        <v>1.7999999999999999E-2</v>
      </c>
      <c r="E15" t="str">
        <f>VLOOKUP(A15,Balance!B:I,8,FALSE)</f>
        <v>태극 14단</v>
      </c>
    </row>
    <row r="16" spans="1:5" x14ac:dyDescent="0.3">
      <c r="A16">
        <v>14</v>
      </c>
      <c r="B16">
        <f>VLOOKUP(A16,Balance!B:C,2,FALSE)</f>
        <v>1E+26</v>
      </c>
      <c r="C16">
        <f t="shared" si="1"/>
        <v>55</v>
      </c>
      <c r="D16">
        <f>VLOOKUP(A16,Balance!B:I,7,FALSE)</f>
        <v>0.02</v>
      </c>
      <c r="E16" t="str">
        <f>VLOOKUP(A16,Balance!B:I,8,FALSE)</f>
        <v>태극 15단</v>
      </c>
    </row>
    <row r="17" spans="1:5" x14ac:dyDescent="0.3">
      <c r="A17">
        <v>15</v>
      </c>
      <c r="B17">
        <f>VLOOKUP(A17,Balance!B:C,2,FALSE)</f>
        <v>1E+27</v>
      </c>
      <c r="C17">
        <f t="shared" si="1"/>
        <v>55</v>
      </c>
      <c r="D17">
        <f>VLOOKUP(A17,Balance!B:I,7,FALSE)</f>
        <v>2.1999999999999999E-2</v>
      </c>
      <c r="E17" t="str">
        <f>VLOOKUP(A17,Balance!B:I,8,FALSE)</f>
        <v>태극 16단</v>
      </c>
    </row>
    <row r="18" spans="1:5" x14ac:dyDescent="0.3">
      <c r="A18">
        <v>16</v>
      </c>
      <c r="B18">
        <f>VLOOKUP(A18,Balance!B:C,2,FALSE)</f>
        <v>9.9999999999999996E+27</v>
      </c>
      <c r="C18">
        <f t="shared" si="1"/>
        <v>55</v>
      </c>
      <c r="D18">
        <f>VLOOKUP(A18,Balance!B:I,7,FALSE)</f>
        <v>2.4E-2</v>
      </c>
      <c r="E18" t="str">
        <f>VLOOKUP(A18,Balance!B:I,8,FALSE)</f>
        <v>태극 17단</v>
      </c>
    </row>
    <row r="19" spans="1:5" x14ac:dyDescent="0.3">
      <c r="A19">
        <v>17</v>
      </c>
      <c r="B19">
        <f>VLOOKUP(A19,Balance!B:C,2,FALSE)</f>
        <v>9.9999999999999991E+28</v>
      </c>
      <c r="C19">
        <f t="shared" si="1"/>
        <v>55</v>
      </c>
      <c r="D19">
        <f>VLOOKUP(A19,Balance!B:I,7,FALSE)</f>
        <v>2.5999999999999999E-2</v>
      </c>
      <c r="E19" t="str">
        <f>VLOOKUP(A19,Balance!B:I,8,FALSE)</f>
        <v>태극 18단</v>
      </c>
    </row>
    <row r="20" spans="1:5" x14ac:dyDescent="0.3">
      <c r="A20">
        <v>18</v>
      </c>
      <c r="B20">
        <f>VLOOKUP(A20,Balance!B:C,2,FALSE)</f>
        <v>1E+30</v>
      </c>
      <c r="C20">
        <f t="shared" si="1"/>
        <v>55</v>
      </c>
      <c r="D20">
        <f>VLOOKUP(A20,Balance!B:I,7,FALSE)</f>
        <v>2.8000000000000001E-2</v>
      </c>
      <c r="E20" t="str">
        <f>VLOOKUP(A20,Balance!B:I,8,FALSE)</f>
        <v>태극 19단</v>
      </c>
    </row>
    <row r="21" spans="1:5" x14ac:dyDescent="0.3">
      <c r="A21">
        <v>19</v>
      </c>
      <c r="B21">
        <f>VLOOKUP(A21,Balance!B:C,2,FALSE)</f>
        <v>9.9999999999999996E+30</v>
      </c>
      <c r="C21">
        <f t="shared" si="1"/>
        <v>55</v>
      </c>
      <c r="D21">
        <f>VLOOKUP(A21,Balance!B:I,7,FALSE)</f>
        <v>0.03</v>
      </c>
      <c r="E21" t="str">
        <f>VLOOKUP(A21,Balance!B:I,8,FALSE)</f>
        <v>태극 20단</v>
      </c>
    </row>
    <row r="22" spans="1:5" x14ac:dyDescent="0.3">
      <c r="A22">
        <v>20</v>
      </c>
      <c r="B22">
        <f>VLOOKUP(A22,Balance!B:C,2,FALSE)</f>
        <v>1.0000000000000001E+32</v>
      </c>
      <c r="C22">
        <f t="shared" si="1"/>
        <v>55</v>
      </c>
      <c r="D22">
        <f>VLOOKUP(A22,Balance!B:I,7,FALSE)</f>
        <v>3.5000000000000003E-2</v>
      </c>
      <c r="E22" t="str">
        <f>VLOOKUP(A22,Balance!B:I,8,FALSE)</f>
        <v>태극 21단</v>
      </c>
    </row>
    <row r="23" spans="1:5" x14ac:dyDescent="0.3">
      <c r="A23">
        <v>21</v>
      </c>
      <c r="B23">
        <f>VLOOKUP(A23,Balance!B:C,2,FALSE)</f>
        <v>1.0000000000000001E+33</v>
      </c>
      <c r="C23">
        <f t="shared" si="1"/>
        <v>55</v>
      </c>
      <c r="D23">
        <f>VLOOKUP(A23,Balance!B:I,7,FALSE)</f>
        <v>0.04</v>
      </c>
      <c r="E23" t="str">
        <f>VLOOKUP(A23,Balance!B:I,8,FALSE)</f>
        <v>태극 22단</v>
      </c>
    </row>
    <row r="24" spans="1:5" x14ac:dyDescent="0.3">
      <c r="A24">
        <v>22</v>
      </c>
      <c r="B24">
        <f>VLOOKUP(A24,Balance!B:C,2,FALSE)</f>
        <v>1.0000000000000001E+34</v>
      </c>
      <c r="C24">
        <f t="shared" si="1"/>
        <v>55</v>
      </c>
      <c r="D24">
        <f>VLOOKUP(A24,Balance!B:I,7,FALSE)</f>
        <v>4.4999999999999998E-2</v>
      </c>
      <c r="E24" t="str">
        <f>VLOOKUP(A24,Balance!B:I,8,FALSE)</f>
        <v>태극 23단</v>
      </c>
    </row>
    <row r="25" spans="1:5" x14ac:dyDescent="0.3">
      <c r="A25">
        <v>23</v>
      </c>
      <c r="B25">
        <f>VLOOKUP(A25,Balance!B:C,2,FALSE)</f>
        <v>9.9999999999999997E+34</v>
      </c>
      <c r="C25">
        <f t="shared" si="1"/>
        <v>55</v>
      </c>
      <c r="D25">
        <f>VLOOKUP(A25,Balance!B:I,7,FALSE)</f>
        <v>0.05</v>
      </c>
      <c r="E25" t="str">
        <f>VLOOKUP(A25,Balance!B:I,8,FALSE)</f>
        <v>태극 24단</v>
      </c>
    </row>
    <row r="26" spans="1:5" x14ac:dyDescent="0.3">
      <c r="A26">
        <v>24</v>
      </c>
      <c r="B26">
        <f>VLOOKUP(A26,Balance!B:C,2,FALSE)</f>
        <v>1E+36</v>
      </c>
      <c r="C26">
        <f t="shared" si="1"/>
        <v>55</v>
      </c>
      <c r="D26">
        <f>VLOOKUP(A26,Balance!B:I,7,FALSE)</f>
        <v>5.5E-2</v>
      </c>
      <c r="E26" t="str">
        <f>VLOOKUP(A26,Balance!B:I,8,FALSE)</f>
        <v>태극 25단</v>
      </c>
    </row>
    <row r="27" spans="1:5" x14ac:dyDescent="0.3">
      <c r="A27">
        <v>25</v>
      </c>
      <c r="B27">
        <f>VLOOKUP(A27,Balance!B:C,2,FALSE)</f>
        <v>1.0000000000000001E+37</v>
      </c>
      <c r="C27">
        <f t="shared" si="1"/>
        <v>55</v>
      </c>
      <c r="D27">
        <f>VLOOKUP(A27,Balance!B:I,7,FALSE)</f>
        <v>0.06</v>
      </c>
      <c r="E27" t="str">
        <f>VLOOKUP(A27,Balance!B:I,8,FALSE)</f>
        <v>태극 26단</v>
      </c>
    </row>
    <row r="28" spans="1:5" x14ac:dyDescent="0.3">
      <c r="A28">
        <v>26</v>
      </c>
      <c r="B28">
        <f>VLOOKUP(A28,Balance!B:C,2,FALSE)</f>
        <v>9.9999999999999998E+37</v>
      </c>
      <c r="C28">
        <f t="shared" si="1"/>
        <v>55</v>
      </c>
      <c r="D28">
        <f>VLOOKUP(A28,Balance!B:I,7,FALSE)</f>
        <v>6.5000000000000002E-2</v>
      </c>
      <c r="E28" t="str">
        <f>VLOOKUP(A28,Balance!B:I,8,FALSE)</f>
        <v>태극 27단</v>
      </c>
    </row>
    <row r="29" spans="1:5" x14ac:dyDescent="0.3">
      <c r="A29">
        <v>27</v>
      </c>
      <c r="B29">
        <f>VLOOKUP(A29,Balance!B:C,2,FALSE)</f>
        <v>1.0000000000000001E+39</v>
      </c>
      <c r="C29">
        <f t="shared" si="1"/>
        <v>55</v>
      </c>
      <c r="D29">
        <f>VLOOKUP(A29,Balance!B:I,7,FALSE)</f>
        <v>7.0000000000000007E-2</v>
      </c>
      <c r="E29" t="str">
        <f>VLOOKUP(A29,Balance!B:I,8,FALSE)</f>
        <v>태극 28단</v>
      </c>
    </row>
    <row r="30" spans="1:5" x14ac:dyDescent="0.3">
      <c r="A30">
        <v>28</v>
      </c>
      <c r="B30">
        <f>VLOOKUP(A30,Balance!B:C,2,FALSE)</f>
        <v>1E+40</v>
      </c>
      <c r="C30">
        <f t="shared" si="1"/>
        <v>55</v>
      </c>
      <c r="D30">
        <f>VLOOKUP(A30,Balance!B:I,7,FALSE)</f>
        <v>0.08</v>
      </c>
      <c r="E30" t="str">
        <f>VLOOKUP(A30,Balance!B:I,8,FALSE)</f>
        <v>태극 29단</v>
      </c>
    </row>
    <row r="31" spans="1:5" x14ac:dyDescent="0.3">
      <c r="A31">
        <v>29</v>
      </c>
      <c r="B31">
        <f>VLOOKUP(A31,Balance!B:C,2,FALSE)</f>
        <v>1E+41</v>
      </c>
      <c r="C31">
        <f t="shared" si="1"/>
        <v>55</v>
      </c>
      <c r="D31">
        <f>VLOOKUP(A31,Balance!B:I,7,FALSE)</f>
        <v>0.09</v>
      </c>
      <c r="E31" t="str">
        <f>VLOOKUP(A31,Balance!B:I,8,FALSE)</f>
        <v>태극 30단</v>
      </c>
    </row>
    <row r="32" spans="1:5" x14ac:dyDescent="0.3">
      <c r="A32">
        <v>30</v>
      </c>
      <c r="B32">
        <f>VLOOKUP(A32,Balance!B:C,2,FALSE)</f>
        <v>1E+42</v>
      </c>
      <c r="C32">
        <f t="shared" si="1"/>
        <v>55</v>
      </c>
      <c r="D32">
        <f>VLOOKUP(A32,Balance!B:I,7,FALSE)</f>
        <v>0.1</v>
      </c>
      <c r="E32" t="str">
        <f>VLOOKUP(A32,Balance!B:I,8,FALSE)</f>
        <v>태극 31단</v>
      </c>
    </row>
    <row r="33" spans="1:5" x14ac:dyDescent="0.3">
      <c r="A33">
        <v>31</v>
      </c>
      <c r="B33">
        <f>VLOOKUP(A33,Balance!B:C,2,FALSE)</f>
        <v>1E+43</v>
      </c>
      <c r="C33">
        <f t="shared" si="1"/>
        <v>55</v>
      </c>
      <c r="D33">
        <f>VLOOKUP(A33,Balance!B:I,7,FALSE)</f>
        <v>0.11</v>
      </c>
      <c r="E33" t="str">
        <f>VLOOKUP(A33,Balance!B:I,8,FALSE)</f>
        <v>태극 32단</v>
      </c>
    </row>
    <row r="34" spans="1:5" x14ac:dyDescent="0.3">
      <c r="A34">
        <v>32</v>
      </c>
      <c r="B34">
        <f>VLOOKUP(A34,Balance!B:C,2,FALSE)</f>
        <v>1.0000000000000001E+44</v>
      </c>
      <c r="C34">
        <f t="shared" si="1"/>
        <v>55</v>
      </c>
      <c r="D34">
        <f>VLOOKUP(A34,Balance!B:I,7,FALSE)</f>
        <v>0.12</v>
      </c>
      <c r="E34" t="str">
        <f>VLOOKUP(A34,Balance!B:I,8,FALSE)</f>
        <v>태극 33단</v>
      </c>
    </row>
    <row r="35" spans="1:5" x14ac:dyDescent="0.3">
      <c r="A35">
        <v>33</v>
      </c>
      <c r="B35">
        <f>VLOOKUP(A35,Balance!B:C,2,FALSE)</f>
        <v>1.0000000000000001E+45</v>
      </c>
      <c r="C35">
        <f t="shared" si="1"/>
        <v>55</v>
      </c>
      <c r="D35">
        <f>VLOOKUP(A35,Balance!B:I,7,FALSE)</f>
        <v>0.13</v>
      </c>
      <c r="E35" t="str">
        <f>VLOOKUP(A35,Balance!B:I,8,FALSE)</f>
        <v>태극 34단</v>
      </c>
    </row>
    <row r="36" spans="1:5" x14ac:dyDescent="0.3">
      <c r="A36">
        <v>34</v>
      </c>
      <c r="B36">
        <f>VLOOKUP(A36,Balance!B:C,2,FALSE)</f>
        <v>1.0000000000000001E+46</v>
      </c>
      <c r="C36">
        <f t="shared" si="1"/>
        <v>55</v>
      </c>
      <c r="D36">
        <f>VLOOKUP(A36,Balance!B:I,7,FALSE)</f>
        <v>0.14000000000000001</v>
      </c>
      <c r="E36" t="str">
        <f>VLOOKUP(A36,Balance!B:I,8,FALSE)</f>
        <v>태극 35단</v>
      </c>
    </row>
    <row r="37" spans="1:5" x14ac:dyDescent="0.3">
      <c r="A37">
        <v>35</v>
      </c>
      <c r="B37">
        <f>VLOOKUP(A37,Balance!B:C,2,FALSE)</f>
        <v>1E+47</v>
      </c>
      <c r="C37">
        <f t="shared" si="1"/>
        <v>55</v>
      </c>
      <c r="D37">
        <f>VLOOKUP(A37,Balance!B:I,7,FALSE)</f>
        <v>0.15</v>
      </c>
      <c r="E37" t="str">
        <f>VLOOKUP(A37,Balance!B:I,8,FALSE)</f>
        <v>태극 36단</v>
      </c>
    </row>
    <row r="38" spans="1:5" x14ac:dyDescent="0.3">
      <c r="A38">
        <v>36</v>
      </c>
      <c r="B38">
        <f>VLOOKUP(A38,Balance!B:C,2,FALSE)</f>
        <v>1E+48</v>
      </c>
      <c r="C38">
        <f t="shared" si="1"/>
        <v>55</v>
      </c>
      <c r="D38">
        <f>VLOOKUP(A38,Balance!B:I,7,FALSE)</f>
        <v>0.16</v>
      </c>
      <c r="E38" t="str">
        <f>VLOOKUP(A38,Balance!B:I,8,FALSE)</f>
        <v>태극 37단</v>
      </c>
    </row>
    <row r="39" spans="1:5" x14ac:dyDescent="0.3">
      <c r="A39">
        <v>37</v>
      </c>
      <c r="B39">
        <f>VLOOKUP(A39,Balance!B:C,2,FALSE)</f>
        <v>1.0000000000000001E+49</v>
      </c>
      <c r="C39">
        <f t="shared" si="1"/>
        <v>55</v>
      </c>
      <c r="D39">
        <f>VLOOKUP(A39,Balance!B:I,7,FALSE)</f>
        <v>0.17</v>
      </c>
      <c r="E39" t="str">
        <f>VLOOKUP(A39,Balance!B:I,8,FALSE)</f>
        <v>태극 38단</v>
      </c>
    </row>
    <row r="40" spans="1:5" x14ac:dyDescent="0.3">
      <c r="A40">
        <v>38</v>
      </c>
      <c r="B40">
        <f>VLOOKUP(A40,Balance!B:C,2,FALSE)</f>
        <v>1.0000000000000001E+50</v>
      </c>
      <c r="C40">
        <f t="shared" si="1"/>
        <v>55</v>
      </c>
      <c r="D40">
        <f>VLOOKUP(A40,Balance!B:I,7,FALSE)</f>
        <v>0.18</v>
      </c>
      <c r="E40" t="str">
        <f>VLOOKUP(A40,Balance!B:I,8,FALSE)</f>
        <v>태극 39단</v>
      </c>
    </row>
    <row r="41" spans="1:5" x14ac:dyDescent="0.3">
      <c r="A41">
        <v>39</v>
      </c>
      <c r="B41">
        <f>VLOOKUP(A41,Balance!B:C,2,FALSE)</f>
        <v>9.9999999999999999E+50</v>
      </c>
      <c r="C41">
        <f t="shared" si="1"/>
        <v>55</v>
      </c>
      <c r="D41">
        <f>VLOOKUP(A41,Balance!B:I,7,FALSE)</f>
        <v>0.19</v>
      </c>
      <c r="E41" t="str">
        <f>VLOOKUP(A41,Balance!B:I,8,FALSE)</f>
        <v>태극 40단</v>
      </c>
    </row>
    <row r="42" spans="1:5" x14ac:dyDescent="0.3">
      <c r="A42">
        <v>40</v>
      </c>
      <c r="B42">
        <f>VLOOKUP(A42,Balance!B:C,2,FALSE)</f>
        <v>9.9999999999999999E+51</v>
      </c>
      <c r="C42">
        <f t="shared" si="1"/>
        <v>55</v>
      </c>
      <c r="D42">
        <f>VLOOKUP(A42,Balance!B:I,7,FALSE)</f>
        <v>0.2</v>
      </c>
      <c r="E42" t="str">
        <f>VLOOKUP(A42,Balance!B:I,8,FALSE)</f>
        <v>태극 41단</v>
      </c>
    </row>
    <row r="43" spans="1:5" x14ac:dyDescent="0.3">
      <c r="A43">
        <v>41</v>
      </c>
      <c r="B43">
        <f>VLOOKUP(A43,Balance!B:C,2,FALSE)</f>
        <v>9.9999999999999999E+52</v>
      </c>
      <c r="C43">
        <f t="shared" si="1"/>
        <v>55</v>
      </c>
      <c r="D43">
        <f>VLOOKUP(A43,Balance!B:I,7,FALSE)</f>
        <v>0.22</v>
      </c>
      <c r="E43" t="str">
        <f>VLOOKUP(A43,Balance!B:I,8,FALSE)</f>
        <v>태극 42단</v>
      </c>
    </row>
    <row r="44" spans="1:5" x14ac:dyDescent="0.3">
      <c r="A44">
        <v>42</v>
      </c>
      <c r="B44">
        <f>VLOOKUP(A44,Balance!B:C,2,FALSE)</f>
        <v>1.0000000000000001E+54</v>
      </c>
      <c r="C44">
        <f t="shared" si="1"/>
        <v>55</v>
      </c>
      <c r="D44">
        <f>VLOOKUP(A44,Balance!B:I,7,FALSE)</f>
        <v>0.24</v>
      </c>
      <c r="E44" t="str">
        <f>VLOOKUP(A44,Balance!B:I,8,FALSE)</f>
        <v>태극 43단</v>
      </c>
    </row>
    <row r="45" spans="1:5" x14ac:dyDescent="0.3">
      <c r="A45">
        <v>43</v>
      </c>
      <c r="B45">
        <f>VLOOKUP(A45,Balance!B:C,2,FALSE)</f>
        <v>1E+55</v>
      </c>
      <c r="C45">
        <f t="shared" si="1"/>
        <v>55</v>
      </c>
      <c r="D45">
        <f>VLOOKUP(A45,Balance!B:I,7,FALSE)</f>
        <v>0.26</v>
      </c>
      <c r="E45" t="str">
        <f>VLOOKUP(A45,Balance!B:I,8,FALSE)</f>
        <v>태극 44단</v>
      </c>
    </row>
    <row r="46" spans="1:5" x14ac:dyDescent="0.3">
      <c r="A46">
        <v>44</v>
      </c>
      <c r="B46">
        <f>VLOOKUP(A46,Balance!B:C,2,FALSE)</f>
        <v>1.0000000000000001E+56</v>
      </c>
      <c r="C46">
        <f t="shared" si="1"/>
        <v>55</v>
      </c>
      <c r="D46">
        <f>VLOOKUP(A46,Balance!B:I,7,FALSE)</f>
        <v>0.28000000000000003</v>
      </c>
      <c r="E46" t="str">
        <f>VLOOKUP(A46,Balance!B:I,8,FALSE)</f>
        <v>태극 45단</v>
      </c>
    </row>
    <row r="47" spans="1:5" x14ac:dyDescent="0.3">
      <c r="A47">
        <v>45</v>
      </c>
      <c r="B47">
        <f>VLOOKUP(A47,Balance!B:C,2,FALSE)</f>
        <v>1E+57</v>
      </c>
      <c r="C47">
        <f t="shared" si="1"/>
        <v>55</v>
      </c>
      <c r="D47">
        <f>VLOOKUP(A47,Balance!B:I,7,FALSE)</f>
        <v>0.3</v>
      </c>
      <c r="E47" t="str">
        <f>VLOOKUP(A47,Balance!B:I,8,FALSE)</f>
        <v>태극 46단</v>
      </c>
    </row>
    <row r="48" spans="1:5" x14ac:dyDescent="0.3">
      <c r="A48">
        <v>46</v>
      </c>
      <c r="B48">
        <f>VLOOKUP(A48,Balance!B:C,2,FALSE)</f>
        <v>1.0000000000000001E+58</v>
      </c>
      <c r="C48">
        <f t="shared" si="1"/>
        <v>55</v>
      </c>
      <c r="D48">
        <f>VLOOKUP(A48,Balance!B:I,7,FALSE)</f>
        <v>0.32</v>
      </c>
      <c r="E48" t="str">
        <f>VLOOKUP(A48,Balance!B:I,8,FALSE)</f>
        <v>태극 47단</v>
      </c>
    </row>
    <row r="49" spans="1:5" x14ac:dyDescent="0.3">
      <c r="A49">
        <v>47</v>
      </c>
      <c r="B49">
        <f>VLOOKUP(A49,Balance!B:C,2,FALSE)</f>
        <v>1.0000000000000001E+59</v>
      </c>
      <c r="C49">
        <f t="shared" si="1"/>
        <v>55</v>
      </c>
      <c r="D49">
        <f>VLOOKUP(A49,Balance!B:I,7,FALSE)</f>
        <v>0.34</v>
      </c>
      <c r="E49" t="str">
        <f>VLOOKUP(A49,Balance!B:I,8,FALSE)</f>
        <v>태극 48단</v>
      </c>
    </row>
    <row r="50" spans="1:5" x14ac:dyDescent="0.3">
      <c r="A50">
        <v>48</v>
      </c>
      <c r="B50">
        <f>VLOOKUP(A50,Balance!B:C,2,FALSE)</f>
        <v>9.9999999999999995E+59</v>
      </c>
      <c r="C50">
        <f t="shared" si="1"/>
        <v>55</v>
      </c>
      <c r="D50">
        <f>VLOOKUP(A50,Balance!B:I,7,FALSE)</f>
        <v>0.36</v>
      </c>
      <c r="E50" t="str">
        <f>VLOOKUP(A50,Balance!B:I,8,FALSE)</f>
        <v>태극 49단</v>
      </c>
    </row>
    <row r="51" spans="1:5" x14ac:dyDescent="0.3">
      <c r="A51">
        <v>49</v>
      </c>
      <c r="B51">
        <f>VLOOKUP(A51,Balance!B:C,2,FALSE)</f>
        <v>9.9999999999999995E+60</v>
      </c>
      <c r="C51">
        <f t="shared" si="1"/>
        <v>55</v>
      </c>
      <c r="D51">
        <f>VLOOKUP(A51,Balance!B:I,7,FALSE)</f>
        <v>0.38</v>
      </c>
      <c r="E51" t="str">
        <f>VLOOKUP(A51,Balance!B:I,8,FALSE)</f>
        <v>태극 50단</v>
      </c>
    </row>
    <row r="52" spans="1:5" x14ac:dyDescent="0.3">
      <c r="A52">
        <v>50</v>
      </c>
      <c r="B52">
        <f>VLOOKUP(A52,Balance!B:C,2,FALSE)</f>
        <v>9.9999999999999992E+61</v>
      </c>
      <c r="C52">
        <f t="shared" si="1"/>
        <v>55</v>
      </c>
      <c r="D52">
        <f>VLOOKUP(A52,Balance!B:I,7,FALSE)</f>
        <v>0.4</v>
      </c>
      <c r="E52" t="str">
        <f>VLOOKUP(A52,Balance!B:I,8,FALSE)</f>
        <v>태극 51단</v>
      </c>
    </row>
    <row r="53" spans="1:5" x14ac:dyDescent="0.3">
      <c r="A53">
        <v>51</v>
      </c>
      <c r="B53">
        <f>VLOOKUP(A53,Balance!B:C,2,FALSE)</f>
        <v>9.9999999999999988E+62</v>
      </c>
      <c r="C53">
        <f t="shared" si="1"/>
        <v>55</v>
      </c>
      <c r="D53">
        <f>VLOOKUP(A53,Balance!B:I,7,FALSE)</f>
        <v>0.42</v>
      </c>
      <c r="E53" t="str">
        <f>VLOOKUP(A53,Balance!B:I,8,FALSE)</f>
        <v>태극 52단</v>
      </c>
    </row>
    <row r="54" spans="1:5" x14ac:dyDescent="0.3">
      <c r="A54">
        <v>52</v>
      </c>
      <c r="B54">
        <f>VLOOKUP(A54,Balance!B:C,2,FALSE)</f>
        <v>1E+64</v>
      </c>
      <c r="C54">
        <f t="shared" si="1"/>
        <v>55</v>
      </c>
      <c r="D54">
        <f>VLOOKUP(A54,Balance!B:I,7,FALSE)</f>
        <v>0.44</v>
      </c>
      <c r="E54" t="str">
        <f>VLOOKUP(A54,Balance!B:I,8,FALSE)</f>
        <v>태극 53단</v>
      </c>
    </row>
    <row r="55" spans="1:5" x14ac:dyDescent="0.3">
      <c r="A55">
        <v>53</v>
      </c>
      <c r="B55">
        <f>VLOOKUP(A55,Balance!B:C,2,FALSE)</f>
        <v>9.9999999999999999E+64</v>
      </c>
      <c r="C55">
        <f t="shared" si="1"/>
        <v>55</v>
      </c>
      <c r="D55">
        <f>VLOOKUP(A55,Balance!B:I,7,FALSE)</f>
        <v>0.46</v>
      </c>
      <c r="E55" t="str">
        <f>VLOOKUP(A55,Balance!B:I,8,FALSE)</f>
        <v>태극 54단</v>
      </c>
    </row>
    <row r="56" spans="1:5" x14ac:dyDescent="0.3">
      <c r="A56">
        <v>54</v>
      </c>
      <c r="B56">
        <f>VLOOKUP(A56,Balance!B:C,2,FALSE)</f>
        <v>9.9999999999999995E+65</v>
      </c>
      <c r="C56">
        <f t="shared" si="1"/>
        <v>55</v>
      </c>
      <c r="D56">
        <f>VLOOKUP(A56,Balance!B:I,7,FALSE)</f>
        <v>0.48</v>
      </c>
      <c r="E56" t="str">
        <f>VLOOKUP(A56,Balance!B:I,8,FALSE)</f>
        <v>태극 55단</v>
      </c>
    </row>
    <row r="57" spans="1:5" x14ac:dyDescent="0.3">
      <c r="A57">
        <v>55</v>
      </c>
      <c r="B57">
        <f>VLOOKUP(A57,Balance!B:C,2,FALSE)</f>
        <v>9.9999999999999998E+66</v>
      </c>
      <c r="C57">
        <f t="shared" si="1"/>
        <v>55</v>
      </c>
      <c r="D57">
        <f>VLOOKUP(A57,Balance!B:I,7,FALSE)</f>
        <v>0.5</v>
      </c>
      <c r="E57" t="str">
        <f>VLOOKUP(A57,Balance!B:I,8,FALSE)</f>
        <v>태극 56단</v>
      </c>
    </row>
    <row r="58" spans="1:5" x14ac:dyDescent="0.3">
      <c r="A58">
        <v>56</v>
      </c>
      <c r="B58">
        <f>VLOOKUP(A58,Balance!B:C,2,FALSE)</f>
        <v>9.9999999999999995E+67</v>
      </c>
      <c r="C58">
        <f t="shared" si="1"/>
        <v>55</v>
      </c>
      <c r="D58">
        <f>VLOOKUP(A58,Balance!B:I,7,FALSE)</f>
        <v>0.52</v>
      </c>
      <c r="E58" t="str">
        <f>VLOOKUP(A58,Balance!B:I,8,FALSE)</f>
        <v>태극 57단</v>
      </c>
    </row>
    <row r="59" spans="1:5" x14ac:dyDescent="0.3">
      <c r="A59">
        <v>57</v>
      </c>
      <c r="B59">
        <f>VLOOKUP(A59,Balance!B:C,2,FALSE)</f>
        <v>9.9999999999999988E+68</v>
      </c>
      <c r="C59">
        <f t="shared" si="1"/>
        <v>55</v>
      </c>
      <c r="D59">
        <f>VLOOKUP(A59,Balance!B:I,7,FALSE)</f>
        <v>0.54</v>
      </c>
      <c r="E59" t="str">
        <f>VLOOKUP(A59,Balance!B:I,8,FALSE)</f>
        <v>태극 58단</v>
      </c>
    </row>
    <row r="60" spans="1:5" x14ac:dyDescent="0.3">
      <c r="A60">
        <v>58</v>
      </c>
      <c r="B60">
        <f>VLOOKUP(A60,Balance!B:C,2,FALSE)</f>
        <v>9.9999999999999992E+69</v>
      </c>
      <c r="C60">
        <f t="shared" si="1"/>
        <v>55</v>
      </c>
      <c r="D60">
        <f>VLOOKUP(A60,Balance!B:I,7,FALSE)</f>
        <v>0.56000000000000005</v>
      </c>
      <c r="E60" t="str">
        <f>VLOOKUP(A60,Balance!B:I,8,FALSE)</f>
        <v>태극 59단</v>
      </c>
    </row>
    <row r="61" spans="1:5" x14ac:dyDescent="0.3">
      <c r="A61">
        <v>59</v>
      </c>
      <c r="B61">
        <f>VLOOKUP(A61,Balance!B:C,2,FALSE)</f>
        <v>9.9999999999999992E+70</v>
      </c>
      <c r="C61">
        <f t="shared" si="1"/>
        <v>55</v>
      </c>
      <c r="D61">
        <f>VLOOKUP(A61,Balance!B:I,7,FALSE)</f>
        <v>0.57999999999999996</v>
      </c>
      <c r="E61" t="str">
        <f>VLOOKUP(A61,Balance!B:I,8,FALSE)</f>
        <v>태극 60단</v>
      </c>
    </row>
    <row r="62" spans="1:5" x14ac:dyDescent="0.3">
      <c r="A62">
        <v>60</v>
      </c>
      <c r="B62">
        <f>VLOOKUP(A62,Balance!B:C,2,FALSE)</f>
        <v>9.9999999999999994E+71</v>
      </c>
      <c r="C62">
        <f t="shared" si="1"/>
        <v>55</v>
      </c>
      <c r="D62">
        <f>VLOOKUP(A62,Balance!B:I,7,FALSE)</f>
        <v>0.6</v>
      </c>
      <c r="E62" t="str">
        <f>VLOOKUP(A62,Balance!B:I,8,FALSE)</f>
        <v>태극 61단</v>
      </c>
    </row>
    <row r="63" spans="1:5" x14ac:dyDescent="0.3">
      <c r="A63">
        <v>61</v>
      </c>
      <c r="B63">
        <f>VLOOKUP(A63,Balance!B:C,2,FALSE)</f>
        <v>9.9999999999999998E+72</v>
      </c>
      <c r="C63">
        <f t="shared" si="1"/>
        <v>55</v>
      </c>
      <c r="D63">
        <f>VLOOKUP(A63,Balance!B:I,7,FALSE)</f>
        <v>0.62</v>
      </c>
      <c r="E63" t="str">
        <f>VLOOKUP(A63,Balance!B:I,8,FALSE)</f>
        <v>태극 62단</v>
      </c>
    </row>
    <row r="64" spans="1:5" x14ac:dyDescent="0.3">
      <c r="A64">
        <v>62</v>
      </c>
      <c r="B64">
        <f>VLOOKUP(A64,Balance!B:C,2,FALSE)</f>
        <v>9.9999999999999995E+73</v>
      </c>
      <c r="C64">
        <f t="shared" si="1"/>
        <v>55</v>
      </c>
      <c r="D64">
        <f>VLOOKUP(A64,Balance!B:I,7,FALSE)</f>
        <v>0.64</v>
      </c>
      <c r="E64" t="str">
        <f>VLOOKUP(A64,Balance!B:I,8,FALSE)</f>
        <v>태극 63단</v>
      </c>
    </row>
    <row r="65" spans="1:5" x14ac:dyDescent="0.3">
      <c r="A65">
        <v>63</v>
      </c>
      <c r="B65">
        <f>VLOOKUP(A65,Balance!B:C,2,FALSE)</f>
        <v>9.9999999999999993E+74</v>
      </c>
      <c r="C65">
        <f t="shared" si="1"/>
        <v>55</v>
      </c>
      <c r="D65">
        <f>VLOOKUP(A65,Balance!B:I,7,FALSE)</f>
        <v>0.66</v>
      </c>
      <c r="E65" t="str">
        <f>VLOOKUP(A65,Balance!B:I,8,FALSE)</f>
        <v>태극 64단</v>
      </c>
    </row>
    <row r="66" spans="1:5" x14ac:dyDescent="0.3">
      <c r="A66">
        <v>64</v>
      </c>
      <c r="B66">
        <f>VLOOKUP(A66,Balance!B:C,2,FALSE)</f>
        <v>1E+76</v>
      </c>
      <c r="C66">
        <f t="shared" si="1"/>
        <v>55</v>
      </c>
      <c r="D66">
        <f>VLOOKUP(A66,Balance!B:I,7,FALSE)</f>
        <v>0.68</v>
      </c>
      <c r="E66" t="str">
        <f>VLOOKUP(A66,Balance!B:I,8,FALSE)</f>
        <v>태극 65단</v>
      </c>
    </row>
    <row r="67" spans="1:5" x14ac:dyDescent="0.3">
      <c r="A67">
        <v>65</v>
      </c>
      <c r="B67">
        <f>VLOOKUP(A67,Balance!B:C,2,FALSE)</f>
        <v>1.0000000000000001E+77</v>
      </c>
      <c r="C67">
        <f t="shared" si="1"/>
        <v>55</v>
      </c>
      <c r="D67">
        <f>VLOOKUP(A67,Balance!B:I,7,FALSE)</f>
        <v>0.7</v>
      </c>
      <c r="E67" t="str">
        <f>VLOOKUP(A67,Balance!B:I,8,FALSE)</f>
        <v>태극 66단</v>
      </c>
    </row>
    <row r="68" spans="1:5" x14ac:dyDescent="0.3">
      <c r="A68">
        <v>66</v>
      </c>
      <c r="B68">
        <f>VLOOKUP(A68,Balance!B:C,2,FALSE)</f>
        <v>1E+78</v>
      </c>
      <c r="C68">
        <f t="shared" si="1"/>
        <v>55</v>
      </c>
      <c r="D68">
        <f>VLOOKUP(A68,Balance!B:I,7,FALSE)</f>
        <v>0.72</v>
      </c>
      <c r="E68" t="str">
        <f>VLOOKUP(A68,Balance!B:I,8,FALSE)</f>
        <v>태극 67단</v>
      </c>
    </row>
    <row r="69" spans="1:5" x14ac:dyDescent="0.3">
      <c r="A69">
        <v>67</v>
      </c>
      <c r="B69">
        <f>VLOOKUP(A69,Balance!B:C,2,FALSE)</f>
        <v>9.9999999999999997E+78</v>
      </c>
      <c r="C69">
        <f t="shared" si="1"/>
        <v>55</v>
      </c>
      <c r="D69">
        <f>VLOOKUP(A69,Balance!B:I,7,FALSE)</f>
        <v>0.74</v>
      </c>
      <c r="E69" t="str">
        <f>VLOOKUP(A69,Balance!B:I,8,FALSE)</f>
        <v>태극 68단</v>
      </c>
    </row>
    <row r="70" spans="1:5" x14ac:dyDescent="0.3">
      <c r="A70">
        <v>68</v>
      </c>
      <c r="B70">
        <f>VLOOKUP(A70,Balance!B:C,2,FALSE)</f>
        <v>1E+80</v>
      </c>
      <c r="C70">
        <f t="shared" si="1"/>
        <v>55</v>
      </c>
      <c r="D70">
        <f>VLOOKUP(A70,Balance!B:I,7,FALSE)</f>
        <v>0.76</v>
      </c>
      <c r="E70" t="str">
        <f>VLOOKUP(A70,Balance!B:I,8,FALSE)</f>
        <v>태극 69단</v>
      </c>
    </row>
    <row r="71" spans="1:5" x14ac:dyDescent="0.3">
      <c r="A71">
        <v>69</v>
      </c>
      <c r="B71">
        <f>VLOOKUP(A71,Balance!B:C,2,FALSE)</f>
        <v>9.9999999999999992E+80</v>
      </c>
      <c r="C71">
        <f t="shared" si="1"/>
        <v>55</v>
      </c>
      <c r="D71">
        <f>VLOOKUP(A71,Balance!B:I,7,FALSE)</f>
        <v>0.78</v>
      </c>
      <c r="E71" t="str">
        <f>VLOOKUP(A71,Balance!B:I,8,FALSE)</f>
        <v>태극 70단</v>
      </c>
    </row>
    <row r="72" spans="1:5" x14ac:dyDescent="0.3">
      <c r="A72">
        <v>70</v>
      </c>
      <c r="B72">
        <f>VLOOKUP(A72,Balance!B:C,2,FALSE)</f>
        <v>9.9999999999999996E+81</v>
      </c>
      <c r="C72">
        <f t="shared" si="1"/>
        <v>55</v>
      </c>
      <c r="D72">
        <f>VLOOKUP(A72,Balance!B:I,7,FALSE)</f>
        <v>0.8</v>
      </c>
      <c r="E72" t="str">
        <f>VLOOKUP(A72,Balance!B:I,8,FALSE)</f>
        <v>태극 71단</v>
      </c>
    </row>
    <row r="73" spans="1:5" x14ac:dyDescent="0.3">
      <c r="A73">
        <v>71</v>
      </c>
      <c r="B73">
        <f>VLOOKUP(A73,Balance!B:C,2,FALSE)</f>
        <v>1E+83</v>
      </c>
      <c r="C73">
        <f t="shared" si="1"/>
        <v>55</v>
      </c>
      <c r="D73">
        <f>VLOOKUP(A73,Balance!B:I,7,FALSE)</f>
        <v>0.84</v>
      </c>
      <c r="E73" t="str">
        <f>VLOOKUP(A73,Balance!B:I,8,FALSE)</f>
        <v>태극 72단</v>
      </c>
    </row>
    <row r="74" spans="1:5" x14ac:dyDescent="0.3">
      <c r="A74">
        <v>72</v>
      </c>
      <c r="B74">
        <f>VLOOKUP(A74,Balance!B:C,2,FALSE)</f>
        <v>1.0000000000000001E+84</v>
      </c>
      <c r="C74">
        <f t="shared" si="1"/>
        <v>55</v>
      </c>
      <c r="D74">
        <f>VLOOKUP(A74,Balance!B:I,7,FALSE)</f>
        <v>0.88</v>
      </c>
      <c r="E74" t="str">
        <f>VLOOKUP(A74,Balance!B:I,8,FALSE)</f>
        <v>태극 73단</v>
      </c>
    </row>
    <row r="75" spans="1:5" x14ac:dyDescent="0.3">
      <c r="A75">
        <v>73</v>
      </c>
      <c r="B75">
        <f>VLOOKUP(A75,Balance!B:C,2,FALSE)</f>
        <v>1E+85</v>
      </c>
      <c r="C75">
        <f t="shared" ref="C75:C138" si="2">C74</f>
        <v>55</v>
      </c>
      <c r="D75">
        <f>VLOOKUP(A75,Balance!B:I,7,FALSE)</f>
        <v>0.92</v>
      </c>
      <c r="E75" t="str">
        <f>VLOOKUP(A75,Balance!B:I,8,FALSE)</f>
        <v>태극 74단</v>
      </c>
    </row>
    <row r="76" spans="1:5" x14ac:dyDescent="0.3">
      <c r="A76">
        <v>74</v>
      </c>
      <c r="B76">
        <f>VLOOKUP(A76,Balance!B:C,2,FALSE)</f>
        <v>1E+86</v>
      </c>
      <c r="C76">
        <f t="shared" si="2"/>
        <v>55</v>
      </c>
      <c r="D76">
        <f>VLOOKUP(A76,Balance!B:I,7,FALSE)</f>
        <v>0.96</v>
      </c>
      <c r="E76" t="str">
        <f>VLOOKUP(A76,Balance!B:I,8,FALSE)</f>
        <v>태극 75단</v>
      </c>
    </row>
    <row r="77" spans="1:5" x14ac:dyDescent="0.3">
      <c r="A77">
        <v>75</v>
      </c>
      <c r="B77">
        <f>VLOOKUP(A77,Balance!B:C,2,FALSE)</f>
        <v>9.9999999999999996E+86</v>
      </c>
      <c r="C77">
        <f t="shared" si="2"/>
        <v>55</v>
      </c>
      <c r="D77">
        <f>VLOOKUP(A77,Balance!B:I,7,FALSE)</f>
        <v>1</v>
      </c>
      <c r="E77" t="str">
        <f>VLOOKUP(A77,Balance!B:I,8,FALSE)</f>
        <v>태극 76단</v>
      </c>
    </row>
    <row r="78" spans="1:5" x14ac:dyDescent="0.3">
      <c r="A78">
        <v>76</v>
      </c>
      <c r="B78">
        <f>VLOOKUP(A78,Balance!B:C,2,FALSE)</f>
        <v>9.9999999999999996E+87</v>
      </c>
      <c r="C78">
        <f t="shared" si="2"/>
        <v>55</v>
      </c>
      <c r="D78">
        <f>VLOOKUP(A78,Balance!B:I,7,FALSE)</f>
        <v>1.04</v>
      </c>
      <c r="E78" t="str">
        <f>VLOOKUP(A78,Balance!B:I,8,FALSE)</f>
        <v>태극 77단</v>
      </c>
    </row>
    <row r="79" spans="1:5" x14ac:dyDescent="0.3">
      <c r="A79">
        <v>77</v>
      </c>
      <c r="B79">
        <f>VLOOKUP(A79,Balance!B:C,2,FALSE)</f>
        <v>9.9999999999999999E+88</v>
      </c>
      <c r="C79">
        <f t="shared" si="2"/>
        <v>55</v>
      </c>
      <c r="D79">
        <f>VLOOKUP(A79,Balance!B:I,7,FALSE)</f>
        <v>1.08</v>
      </c>
      <c r="E79" t="str">
        <f>VLOOKUP(A79,Balance!B:I,8,FALSE)</f>
        <v>태극 78단</v>
      </c>
    </row>
    <row r="80" spans="1:5" x14ac:dyDescent="0.3">
      <c r="A80">
        <v>78</v>
      </c>
      <c r="B80">
        <f>VLOOKUP(A80,Balance!B:C,2,FALSE)</f>
        <v>9.9999999999999997E+89</v>
      </c>
      <c r="C80">
        <f t="shared" si="2"/>
        <v>55</v>
      </c>
      <c r="D80">
        <f>VLOOKUP(A80,Balance!B:I,7,FALSE)</f>
        <v>1.1200000000000001</v>
      </c>
      <c r="E80" t="str">
        <f>VLOOKUP(A80,Balance!B:I,8,FALSE)</f>
        <v>태극 79단</v>
      </c>
    </row>
    <row r="81" spans="1:5" x14ac:dyDescent="0.3">
      <c r="A81">
        <v>79</v>
      </c>
      <c r="B81">
        <f>VLOOKUP(A81,Balance!B:C,2,FALSE)</f>
        <v>9.999999999999999E+90</v>
      </c>
      <c r="C81">
        <f t="shared" si="2"/>
        <v>55</v>
      </c>
      <c r="D81">
        <f>VLOOKUP(A81,Balance!B:I,7,FALSE)</f>
        <v>1.1599999999999999</v>
      </c>
      <c r="E81" t="str">
        <f>VLOOKUP(A81,Balance!B:I,8,FALSE)</f>
        <v>태극 80단</v>
      </c>
    </row>
    <row r="82" spans="1:5" x14ac:dyDescent="0.3">
      <c r="A82">
        <v>80</v>
      </c>
      <c r="B82">
        <f>VLOOKUP(A82,Balance!B:C,2,FALSE)</f>
        <v>1E+92</v>
      </c>
      <c r="C82">
        <f t="shared" si="2"/>
        <v>55</v>
      </c>
      <c r="D82">
        <f>VLOOKUP(A82,Balance!B:I,7,FALSE)</f>
        <v>1.2</v>
      </c>
      <c r="E82" t="str">
        <f>VLOOKUP(A82,Balance!B:I,8,FALSE)</f>
        <v>태극 81단</v>
      </c>
    </row>
    <row r="83" spans="1:5" x14ac:dyDescent="0.3">
      <c r="A83">
        <v>81</v>
      </c>
      <c r="B83">
        <f>VLOOKUP(A83,Balance!B:C,2,FALSE)</f>
        <v>1E+93</v>
      </c>
      <c r="C83">
        <f t="shared" si="2"/>
        <v>55</v>
      </c>
      <c r="D83">
        <f>VLOOKUP(A83,Balance!B:I,7,FALSE)</f>
        <v>1.24</v>
      </c>
      <c r="E83" t="str">
        <f>VLOOKUP(A83,Balance!B:I,8,FALSE)</f>
        <v>태극 82단</v>
      </c>
    </row>
    <row r="84" spans="1:5" x14ac:dyDescent="0.3">
      <c r="A84">
        <v>82</v>
      </c>
      <c r="B84">
        <f>VLOOKUP(A84,Balance!B:C,2,FALSE)</f>
        <v>1E+94</v>
      </c>
      <c r="C84">
        <f t="shared" si="2"/>
        <v>55</v>
      </c>
      <c r="D84">
        <f>VLOOKUP(A84,Balance!B:I,7,FALSE)</f>
        <v>1.28</v>
      </c>
      <c r="E84" t="str">
        <f>VLOOKUP(A84,Balance!B:I,8,FALSE)</f>
        <v>태극 83단</v>
      </c>
    </row>
    <row r="85" spans="1:5" x14ac:dyDescent="0.3">
      <c r="A85">
        <v>83</v>
      </c>
      <c r="B85">
        <f>VLOOKUP(A85,Balance!B:C,2,FALSE)</f>
        <v>1E+95</v>
      </c>
      <c r="C85">
        <f t="shared" si="2"/>
        <v>55</v>
      </c>
      <c r="D85">
        <f>VLOOKUP(A85,Balance!B:I,7,FALSE)</f>
        <v>1.32</v>
      </c>
      <c r="E85" t="str">
        <f>VLOOKUP(A85,Balance!B:I,8,FALSE)</f>
        <v>태극 84단</v>
      </c>
    </row>
    <row r="86" spans="1:5" x14ac:dyDescent="0.3">
      <c r="A86">
        <v>84</v>
      </c>
      <c r="B86">
        <f>VLOOKUP(A86,Balance!B:C,2,FALSE)</f>
        <v>1E+96</v>
      </c>
      <c r="C86">
        <f t="shared" si="2"/>
        <v>55</v>
      </c>
      <c r="D86">
        <f>VLOOKUP(A86,Balance!B:I,7,FALSE)</f>
        <v>1.36</v>
      </c>
      <c r="E86" t="str">
        <f>VLOOKUP(A86,Balance!B:I,8,FALSE)</f>
        <v>태극 85단</v>
      </c>
    </row>
    <row r="87" spans="1:5" x14ac:dyDescent="0.3">
      <c r="A87">
        <v>85</v>
      </c>
      <c r="B87">
        <f>VLOOKUP(A87,Balance!B:C,2,FALSE)</f>
        <v>1.0000000000000001E+97</v>
      </c>
      <c r="C87">
        <f t="shared" si="2"/>
        <v>55</v>
      </c>
      <c r="D87">
        <f>VLOOKUP(A87,Balance!B:I,7,FALSE)</f>
        <v>1.4</v>
      </c>
      <c r="E87" t="str">
        <f>VLOOKUP(A87,Balance!B:I,8,FALSE)</f>
        <v>태극 86단</v>
      </c>
    </row>
    <row r="88" spans="1:5" x14ac:dyDescent="0.3">
      <c r="A88">
        <v>86</v>
      </c>
      <c r="B88">
        <f>VLOOKUP(A88,Balance!B:C,2,FALSE)</f>
        <v>1E+98</v>
      </c>
      <c r="C88">
        <f t="shared" si="2"/>
        <v>55</v>
      </c>
      <c r="D88">
        <f>VLOOKUP(A88,Balance!B:I,7,FALSE)</f>
        <v>1.44</v>
      </c>
      <c r="E88" t="str">
        <f>VLOOKUP(A88,Balance!B:I,8,FALSE)</f>
        <v>태극 87단</v>
      </c>
    </row>
    <row r="89" spans="1:5" x14ac:dyDescent="0.3">
      <c r="A89">
        <v>87</v>
      </c>
      <c r="B89">
        <f>VLOOKUP(A89,Balance!B:C,2,FALSE)</f>
        <v>1.0000000000000001E+99</v>
      </c>
      <c r="C89">
        <f t="shared" si="2"/>
        <v>55</v>
      </c>
      <c r="D89">
        <f>VLOOKUP(A89,Balance!B:I,7,FALSE)</f>
        <v>1.48</v>
      </c>
      <c r="E89" t="str">
        <f>VLOOKUP(A89,Balance!B:I,8,FALSE)</f>
        <v>태극 88단</v>
      </c>
    </row>
    <row r="90" spans="1:5" x14ac:dyDescent="0.3">
      <c r="A90">
        <v>88</v>
      </c>
      <c r="B90">
        <f>VLOOKUP(A90,Balance!B:C,2,FALSE)</f>
        <v>1E+100</v>
      </c>
      <c r="C90">
        <f t="shared" si="2"/>
        <v>55</v>
      </c>
      <c r="D90">
        <f>VLOOKUP(A90,Balance!B:I,7,FALSE)</f>
        <v>1.52</v>
      </c>
      <c r="E90" t="str">
        <f>VLOOKUP(A90,Balance!B:I,8,FALSE)</f>
        <v>태극 89단</v>
      </c>
    </row>
    <row r="91" spans="1:5" x14ac:dyDescent="0.3">
      <c r="A91">
        <v>89</v>
      </c>
      <c r="B91">
        <f>VLOOKUP(A91,Balance!B:C,2,FALSE)</f>
        <v>9.9999999999999998E+100</v>
      </c>
      <c r="C91">
        <f t="shared" si="2"/>
        <v>55</v>
      </c>
      <c r="D91">
        <f>VLOOKUP(A91,Balance!B:I,7,FALSE)</f>
        <v>1.56</v>
      </c>
      <c r="E91" t="str">
        <f>VLOOKUP(A91,Balance!B:I,8,FALSE)</f>
        <v>태극 90단</v>
      </c>
    </row>
    <row r="92" spans="1:5" x14ac:dyDescent="0.3">
      <c r="A92">
        <v>90</v>
      </c>
      <c r="B92">
        <f>VLOOKUP(A92,Balance!B:C,2,FALSE)</f>
        <v>9.9999999999999998E+101</v>
      </c>
      <c r="C92">
        <f t="shared" si="2"/>
        <v>55</v>
      </c>
      <c r="D92">
        <f>VLOOKUP(A92,Balance!B:I,7,FALSE)</f>
        <v>1.6</v>
      </c>
      <c r="E92" t="str">
        <f>VLOOKUP(A92,Balance!B:I,8,FALSE)</f>
        <v>태극 91단</v>
      </c>
    </row>
    <row r="93" spans="1:5" x14ac:dyDescent="0.3">
      <c r="A93">
        <v>91</v>
      </c>
      <c r="B93">
        <f>VLOOKUP(A93,Balance!B:C,2,FALSE)</f>
        <v>1E+103</v>
      </c>
      <c r="C93">
        <f t="shared" si="2"/>
        <v>55</v>
      </c>
      <c r="D93">
        <f>VLOOKUP(A93,Balance!B:I,7,FALSE)</f>
        <v>1.64</v>
      </c>
      <c r="E93" t="str">
        <f>VLOOKUP(A93,Balance!B:I,8,FALSE)</f>
        <v>태극 92단</v>
      </c>
    </row>
    <row r="94" spans="1:5" x14ac:dyDescent="0.3">
      <c r="A94">
        <v>92</v>
      </c>
      <c r="B94">
        <f>VLOOKUP(A94,Balance!B:C,2,FALSE)</f>
        <v>1E+104</v>
      </c>
      <c r="C94">
        <f t="shared" si="2"/>
        <v>55</v>
      </c>
      <c r="D94">
        <f>VLOOKUP(A94,Balance!B:I,7,FALSE)</f>
        <v>1.68</v>
      </c>
      <c r="E94" t="str">
        <f>VLOOKUP(A94,Balance!B:I,8,FALSE)</f>
        <v>태극 93단</v>
      </c>
    </row>
    <row r="95" spans="1:5" x14ac:dyDescent="0.3">
      <c r="A95">
        <v>93</v>
      </c>
      <c r="B95">
        <f>VLOOKUP(A95,Balance!B:C,2,FALSE)</f>
        <v>9.9999999999999994E+104</v>
      </c>
      <c r="C95">
        <f t="shared" si="2"/>
        <v>55</v>
      </c>
      <c r="D95">
        <f>VLOOKUP(A95,Balance!B:I,7,FALSE)</f>
        <v>1.72</v>
      </c>
      <c r="E95" t="str">
        <f>VLOOKUP(A95,Balance!B:I,8,FALSE)</f>
        <v>태극 94단</v>
      </c>
    </row>
    <row r="96" spans="1:5" x14ac:dyDescent="0.3">
      <c r="A96">
        <v>94</v>
      </c>
      <c r="B96">
        <f>VLOOKUP(A96,Balance!B:C,2,FALSE)</f>
        <v>1.0000000000000001E+106</v>
      </c>
      <c r="C96">
        <f t="shared" si="2"/>
        <v>55</v>
      </c>
      <c r="D96">
        <f>VLOOKUP(A96,Balance!B:I,7,FALSE)</f>
        <v>1.76</v>
      </c>
      <c r="E96" t="str">
        <f>VLOOKUP(A96,Balance!B:I,8,FALSE)</f>
        <v>태극 95단</v>
      </c>
    </row>
    <row r="97" spans="1:5" x14ac:dyDescent="0.3">
      <c r="A97">
        <v>95</v>
      </c>
      <c r="B97">
        <f>VLOOKUP(A97,Balance!B:C,2,FALSE)</f>
        <v>9.9999999999999997E+106</v>
      </c>
      <c r="C97">
        <f t="shared" si="2"/>
        <v>55</v>
      </c>
      <c r="D97">
        <f>VLOOKUP(A97,Balance!B:I,7,FALSE)</f>
        <v>1.8</v>
      </c>
      <c r="E97" t="str">
        <f>VLOOKUP(A97,Balance!B:I,8,FALSE)</f>
        <v>태극 96단</v>
      </c>
    </row>
    <row r="98" spans="1:5" x14ac:dyDescent="0.3">
      <c r="A98">
        <v>96</v>
      </c>
      <c r="B98">
        <f>VLOOKUP(A98,Balance!B:C,2,FALSE)</f>
        <v>1E+108</v>
      </c>
      <c r="C98">
        <f t="shared" si="2"/>
        <v>55</v>
      </c>
      <c r="D98">
        <f>VLOOKUP(A98,Balance!B:I,7,FALSE)</f>
        <v>1.84</v>
      </c>
      <c r="E98" t="str">
        <f>VLOOKUP(A98,Balance!B:I,8,FALSE)</f>
        <v>태극 97단</v>
      </c>
    </row>
    <row r="99" spans="1:5" x14ac:dyDescent="0.3">
      <c r="A99">
        <v>97</v>
      </c>
      <c r="B99">
        <f>VLOOKUP(A99,Balance!B:C,2,FALSE)</f>
        <v>9.9999999999999998E+108</v>
      </c>
      <c r="C99">
        <f t="shared" si="2"/>
        <v>55</v>
      </c>
      <c r="D99">
        <f>VLOOKUP(A99,Balance!B:I,7,FALSE)</f>
        <v>1.88</v>
      </c>
      <c r="E99" t="str">
        <f>VLOOKUP(A99,Balance!B:I,8,FALSE)</f>
        <v>태극 98단</v>
      </c>
    </row>
    <row r="100" spans="1:5" x14ac:dyDescent="0.3">
      <c r="A100">
        <v>98</v>
      </c>
      <c r="B100">
        <f>VLOOKUP(A100,Balance!B:C,2,FALSE)</f>
        <v>1E+110</v>
      </c>
      <c r="C100">
        <f t="shared" si="2"/>
        <v>55</v>
      </c>
      <c r="D100">
        <f>VLOOKUP(A100,Balance!B:I,7,FALSE)</f>
        <v>1.92</v>
      </c>
      <c r="E100" t="str">
        <f>VLOOKUP(A100,Balance!B:I,8,FALSE)</f>
        <v>태극 99단</v>
      </c>
    </row>
    <row r="101" spans="1:5" x14ac:dyDescent="0.3">
      <c r="A101">
        <v>99</v>
      </c>
      <c r="B101">
        <f>VLOOKUP(A101,Balance!B:C,2,FALSE)</f>
        <v>1.0000000000000001E+111</v>
      </c>
      <c r="C101">
        <f t="shared" si="2"/>
        <v>55</v>
      </c>
      <c r="D101">
        <f>VLOOKUP(A101,Balance!B:I,7,FALSE)</f>
        <v>1.96</v>
      </c>
      <c r="E101" t="str">
        <f>VLOOKUP(A101,Balance!B:I,8,FALSE)</f>
        <v>태극 100단</v>
      </c>
    </row>
    <row r="102" spans="1:5" x14ac:dyDescent="0.3">
      <c r="A102">
        <v>100</v>
      </c>
      <c r="B102">
        <f>VLOOKUP(A102,Balance!B:C,2,FALSE)</f>
        <v>9.9999999999999993E+111</v>
      </c>
      <c r="C102">
        <f t="shared" si="2"/>
        <v>55</v>
      </c>
      <c r="D102">
        <f>VLOOKUP(A102,Balance!B:I,7,FALSE)</f>
        <v>2</v>
      </c>
      <c r="E102" t="str">
        <f>VLOOKUP(A102,Balance!B:I,8,FALSE)</f>
        <v>태극 101단</v>
      </c>
    </row>
    <row r="103" spans="1:5" x14ac:dyDescent="0.3">
      <c r="A103">
        <v>101</v>
      </c>
      <c r="B103">
        <f>VLOOKUP(A103,Balance!B:C,2,FALSE)</f>
        <v>1E+113</v>
      </c>
      <c r="C103">
        <f t="shared" si="2"/>
        <v>55</v>
      </c>
      <c r="D103">
        <f>VLOOKUP(A103,Balance!B:I,7,FALSE)</f>
        <v>2.08</v>
      </c>
      <c r="E103" t="str">
        <f>VLOOKUP(A103,Balance!B:I,8,FALSE)</f>
        <v>태극 102단</v>
      </c>
    </row>
    <row r="104" spans="1:5" x14ac:dyDescent="0.3">
      <c r="A104">
        <v>102</v>
      </c>
      <c r="B104">
        <f>VLOOKUP(A104,Balance!B:C,2,FALSE)</f>
        <v>9.9999999999999988E+113</v>
      </c>
      <c r="C104">
        <f t="shared" si="2"/>
        <v>55</v>
      </c>
      <c r="D104">
        <f>VLOOKUP(A104,Balance!B:I,7,FALSE)</f>
        <v>2.16</v>
      </c>
      <c r="E104" t="str">
        <f>VLOOKUP(A104,Balance!B:I,8,FALSE)</f>
        <v>태극 103단</v>
      </c>
    </row>
    <row r="105" spans="1:5" x14ac:dyDescent="0.3">
      <c r="A105">
        <v>103</v>
      </c>
      <c r="B105">
        <f>VLOOKUP(A105,Balance!B:C,2,FALSE)</f>
        <v>1E+115</v>
      </c>
      <c r="C105">
        <f t="shared" si="2"/>
        <v>55</v>
      </c>
      <c r="D105">
        <f>VLOOKUP(A105,Balance!B:I,7,FALSE)</f>
        <v>2.2400000000000002</v>
      </c>
      <c r="E105" t="str">
        <f>VLOOKUP(A105,Balance!B:I,8,FALSE)</f>
        <v>태극 104단</v>
      </c>
    </row>
    <row r="106" spans="1:5" x14ac:dyDescent="0.3">
      <c r="A106">
        <v>104</v>
      </c>
      <c r="B106">
        <f>VLOOKUP(A106,Balance!B:C,2,FALSE)</f>
        <v>1E+116</v>
      </c>
      <c r="C106">
        <f t="shared" si="2"/>
        <v>55</v>
      </c>
      <c r="D106">
        <f>VLOOKUP(A106,Balance!B:I,7,FALSE)</f>
        <v>2.3199999999999998</v>
      </c>
      <c r="E106" t="str">
        <f>VLOOKUP(A106,Balance!B:I,8,FALSE)</f>
        <v>태극 105단</v>
      </c>
    </row>
    <row r="107" spans="1:5" x14ac:dyDescent="0.3">
      <c r="A107">
        <v>105</v>
      </c>
      <c r="B107">
        <f>VLOOKUP(A107,Balance!B:C,2,FALSE)</f>
        <v>1.0000000000000001E+117</v>
      </c>
      <c r="C107">
        <f t="shared" si="2"/>
        <v>55</v>
      </c>
      <c r="D107">
        <f>VLOOKUP(A107,Balance!B:I,7,FALSE)</f>
        <v>2.4</v>
      </c>
      <c r="E107" t="str">
        <f>VLOOKUP(A107,Balance!B:I,8,FALSE)</f>
        <v>태극 106단</v>
      </c>
    </row>
    <row r="108" spans="1:5" x14ac:dyDescent="0.3">
      <c r="A108">
        <v>106</v>
      </c>
      <c r="B108">
        <f>VLOOKUP(A108,Balance!B:C,2,FALSE)</f>
        <v>9.9999999999999997E+117</v>
      </c>
      <c r="C108">
        <f t="shared" si="2"/>
        <v>55</v>
      </c>
      <c r="D108">
        <f>VLOOKUP(A108,Balance!B:I,7,FALSE)</f>
        <v>2.48</v>
      </c>
      <c r="E108" t="str">
        <f>VLOOKUP(A108,Balance!B:I,8,FALSE)</f>
        <v>태극 107단</v>
      </c>
    </row>
    <row r="109" spans="1:5" x14ac:dyDescent="0.3">
      <c r="A109">
        <v>107</v>
      </c>
      <c r="B109">
        <f>VLOOKUP(A109,Balance!B:C,2,FALSE)</f>
        <v>9.9999999999999994E+118</v>
      </c>
      <c r="C109">
        <f t="shared" si="2"/>
        <v>55</v>
      </c>
      <c r="D109">
        <f>VLOOKUP(A109,Balance!B:I,7,FALSE)</f>
        <v>2.56</v>
      </c>
      <c r="E109" t="str">
        <f>VLOOKUP(A109,Balance!B:I,8,FALSE)</f>
        <v>태극 108단</v>
      </c>
    </row>
    <row r="110" spans="1:5" x14ac:dyDescent="0.3">
      <c r="A110">
        <v>108</v>
      </c>
      <c r="B110">
        <f>VLOOKUP(A110,Balance!B:C,2,FALSE)</f>
        <v>9.9999999999999998E+119</v>
      </c>
      <c r="C110">
        <f t="shared" si="2"/>
        <v>55</v>
      </c>
      <c r="D110">
        <f>VLOOKUP(A110,Balance!B:I,7,FALSE)</f>
        <v>2.64</v>
      </c>
      <c r="E110" t="str">
        <f>VLOOKUP(A110,Balance!B:I,8,FALSE)</f>
        <v>태극 109단</v>
      </c>
    </row>
    <row r="111" spans="1:5" x14ac:dyDescent="0.3">
      <c r="A111">
        <v>109</v>
      </c>
      <c r="B111">
        <f>VLOOKUP(A111,Balance!B:C,2,FALSE)</f>
        <v>9.9999999999999992E+120</v>
      </c>
      <c r="C111">
        <f t="shared" si="2"/>
        <v>55</v>
      </c>
      <c r="D111">
        <f>VLOOKUP(A111,Balance!B:I,7,FALSE)</f>
        <v>2.72</v>
      </c>
      <c r="E111" t="str">
        <f>VLOOKUP(A111,Balance!B:I,8,FALSE)</f>
        <v>태극 110단</v>
      </c>
    </row>
    <row r="112" spans="1:5" x14ac:dyDescent="0.3">
      <c r="A112">
        <v>110</v>
      </c>
      <c r="B112">
        <f>VLOOKUP(A112,Balance!B:C,2,FALSE)</f>
        <v>1E+122</v>
      </c>
      <c r="C112">
        <f t="shared" si="2"/>
        <v>55</v>
      </c>
      <c r="D112">
        <f>VLOOKUP(A112,Balance!B:I,7,FALSE)</f>
        <v>2.8</v>
      </c>
      <c r="E112" t="str">
        <f>VLOOKUP(A112,Balance!B:I,8,FALSE)</f>
        <v>태극 111단</v>
      </c>
    </row>
    <row r="113" spans="1:5" x14ac:dyDescent="0.3">
      <c r="A113">
        <v>111</v>
      </c>
      <c r="B113">
        <f>VLOOKUP(A113,Balance!B:C,2,FALSE)</f>
        <v>9.9999999999999998E+122</v>
      </c>
      <c r="C113">
        <f t="shared" si="2"/>
        <v>55</v>
      </c>
      <c r="D113">
        <f>VLOOKUP(A113,Balance!B:I,7,FALSE)</f>
        <v>2.88</v>
      </c>
      <c r="E113" t="str">
        <f>VLOOKUP(A113,Balance!B:I,8,FALSE)</f>
        <v>태극 112단</v>
      </c>
    </row>
    <row r="114" spans="1:5" x14ac:dyDescent="0.3">
      <c r="A114">
        <v>112</v>
      </c>
      <c r="B114">
        <f>VLOOKUP(A114,Balance!B:C,2,FALSE)</f>
        <v>9.9999999999999995E+123</v>
      </c>
      <c r="C114">
        <f t="shared" si="2"/>
        <v>55</v>
      </c>
      <c r="D114">
        <f>VLOOKUP(A114,Balance!B:I,7,FALSE)</f>
        <v>2.96</v>
      </c>
      <c r="E114" t="str">
        <f>VLOOKUP(A114,Balance!B:I,8,FALSE)</f>
        <v>태극 113단</v>
      </c>
    </row>
    <row r="115" spans="1:5" x14ac:dyDescent="0.3">
      <c r="A115">
        <v>113</v>
      </c>
      <c r="B115">
        <f>VLOOKUP(A115,Balance!B:C,2,FALSE)</f>
        <v>9.9999999999999992E+124</v>
      </c>
      <c r="C115">
        <f t="shared" si="2"/>
        <v>55</v>
      </c>
      <c r="D115">
        <f>VLOOKUP(A115,Balance!B:I,7,FALSE)</f>
        <v>3.04</v>
      </c>
      <c r="E115" t="str">
        <f>VLOOKUP(A115,Balance!B:I,8,FALSE)</f>
        <v>태극 114단</v>
      </c>
    </row>
    <row r="116" spans="1:5" x14ac:dyDescent="0.3">
      <c r="A116">
        <v>114</v>
      </c>
      <c r="B116">
        <f>VLOOKUP(A116,Balance!B:C,2,FALSE)</f>
        <v>9.9999999999999992E+125</v>
      </c>
      <c r="C116">
        <f t="shared" si="2"/>
        <v>55</v>
      </c>
      <c r="D116">
        <f>VLOOKUP(A116,Balance!B:I,7,FALSE)</f>
        <v>3.12</v>
      </c>
      <c r="E116" t="str">
        <f>VLOOKUP(A116,Balance!B:I,8,FALSE)</f>
        <v>태극 115단</v>
      </c>
    </row>
    <row r="117" spans="1:5" x14ac:dyDescent="0.3">
      <c r="A117">
        <v>115</v>
      </c>
      <c r="B117">
        <f>VLOOKUP(A117,Balance!B:C,2,FALSE)</f>
        <v>9.9999999999999995E+126</v>
      </c>
      <c r="C117">
        <f t="shared" si="2"/>
        <v>55</v>
      </c>
      <c r="D117">
        <f>VLOOKUP(A117,Balance!B:I,7,FALSE)</f>
        <v>3.2</v>
      </c>
      <c r="E117" t="str">
        <f>VLOOKUP(A117,Balance!B:I,8,FALSE)</f>
        <v>태극 116단</v>
      </c>
    </row>
    <row r="118" spans="1:5" x14ac:dyDescent="0.3">
      <c r="A118">
        <v>116</v>
      </c>
      <c r="B118">
        <f>VLOOKUP(A118,Balance!B:C,2,FALSE)</f>
        <v>1.0000000000000001E+128</v>
      </c>
      <c r="C118">
        <f t="shared" si="2"/>
        <v>55</v>
      </c>
      <c r="D118">
        <f>VLOOKUP(A118,Balance!B:I,7,FALSE)</f>
        <v>3.28</v>
      </c>
      <c r="E118" t="str">
        <f>VLOOKUP(A118,Balance!B:I,8,FALSE)</f>
        <v>태극 117단</v>
      </c>
    </row>
    <row r="119" spans="1:5" x14ac:dyDescent="0.3">
      <c r="A119">
        <v>117</v>
      </c>
      <c r="B119">
        <f>VLOOKUP(A119,Balance!B:C,2,FALSE)</f>
        <v>1E+129</v>
      </c>
      <c r="C119">
        <f t="shared" si="2"/>
        <v>55</v>
      </c>
      <c r="D119">
        <f>VLOOKUP(A119,Balance!B:I,7,FALSE)</f>
        <v>3.36</v>
      </c>
      <c r="E119" t="str">
        <f>VLOOKUP(A119,Balance!B:I,8,FALSE)</f>
        <v>태극 118단</v>
      </c>
    </row>
    <row r="120" spans="1:5" x14ac:dyDescent="0.3">
      <c r="A120">
        <v>118</v>
      </c>
      <c r="B120">
        <f>VLOOKUP(A120,Balance!B:C,2,FALSE)</f>
        <v>1.0000000000000001E+130</v>
      </c>
      <c r="C120">
        <f t="shared" si="2"/>
        <v>55</v>
      </c>
      <c r="D120">
        <f>VLOOKUP(A120,Balance!B:I,7,FALSE)</f>
        <v>3.44</v>
      </c>
      <c r="E120" t="str">
        <f>VLOOKUP(A120,Balance!B:I,8,FALSE)</f>
        <v>태극 119단</v>
      </c>
    </row>
    <row r="121" spans="1:5" x14ac:dyDescent="0.3">
      <c r="A121">
        <v>119</v>
      </c>
      <c r="B121">
        <f>VLOOKUP(A121,Balance!B:C,2,FALSE)</f>
        <v>1.0000000000000001E+131</v>
      </c>
      <c r="C121">
        <f t="shared" si="2"/>
        <v>55</v>
      </c>
      <c r="D121">
        <f>VLOOKUP(A121,Balance!B:I,7,FALSE)</f>
        <v>3.52</v>
      </c>
      <c r="E121" t="str">
        <f>VLOOKUP(A121,Balance!B:I,8,FALSE)</f>
        <v>태극 120단</v>
      </c>
    </row>
    <row r="122" spans="1:5" x14ac:dyDescent="0.3">
      <c r="A122">
        <v>120</v>
      </c>
      <c r="B122">
        <f>VLOOKUP(A122,Balance!B:C,2,FALSE)</f>
        <v>9.9999999999999999E+131</v>
      </c>
      <c r="C122">
        <f t="shared" si="2"/>
        <v>55</v>
      </c>
      <c r="D122">
        <f>VLOOKUP(A122,Balance!B:I,7,FALSE)</f>
        <v>3.6</v>
      </c>
      <c r="E122" t="str">
        <f>VLOOKUP(A122,Balance!B:I,8,FALSE)</f>
        <v>태극 121단</v>
      </c>
    </row>
    <row r="123" spans="1:5" x14ac:dyDescent="0.3">
      <c r="A123">
        <v>121</v>
      </c>
      <c r="B123">
        <f>VLOOKUP(A123,Balance!B:C,2,FALSE)</f>
        <v>1E+133</v>
      </c>
      <c r="C123">
        <f t="shared" si="2"/>
        <v>55</v>
      </c>
      <c r="D123">
        <f>VLOOKUP(A123,Balance!B:I,7,FALSE)</f>
        <v>3.68</v>
      </c>
      <c r="E123" t="str">
        <f>VLOOKUP(A123,Balance!B:I,8,FALSE)</f>
        <v>태극 122단</v>
      </c>
    </row>
    <row r="124" spans="1:5" x14ac:dyDescent="0.3">
      <c r="A124">
        <v>122</v>
      </c>
      <c r="B124">
        <f>VLOOKUP(A124,Balance!B:C,2,FALSE)</f>
        <v>9.9999999999999992E+133</v>
      </c>
      <c r="C124">
        <f t="shared" si="2"/>
        <v>55</v>
      </c>
      <c r="D124">
        <f>VLOOKUP(A124,Balance!B:I,7,FALSE)</f>
        <v>3.76</v>
      </c>
      <c r="E124" t="str">
        <f>VLOOKUP(A124,Balance!B:I,8,FALSE)</f>
        <v>태극 123단</v>
      </c>
    </row>
    <row r="125" spans="1:5" x14ac:dyDescent="0.3">
      <c r="A125">
        <v>123</v>
      </c>
      <c r="B125">
        <f>VLOOKUP(A125,Balance!B:C,2,FALSE)</f>
        <v>9.9999999999999996E+134</v>
      </c>
      <c r="C125">
        <f t="shared" si="2"/>
        <v>55</v>
      </c>
      <c r="D125">
        <f>VLOOKUP(A125,Balance!B:I,7,FALSE)</f>
        <v>3.84</v>
      </c>
      <c r="E125" t="str">
        <f>VLOOKUP(A125,Balance!B:I,8,FALSE)</f>
        <v>태극 124단</v>
      </c>
    </row>
    <row r="126" spans="1:5" x14ac:dyDescent="0.3">
      <c r="A126">
        <v>124</v>
      </c>
      <c r="B126">
        <f>VLOOKUP(A126,Balance!B:C,2,FALSE)</f>
        <v>1.0000000000000001E+136</v>
      </c>
      <c r="C126">
        <f t="shared" si="2"/>
        <v>55</v>
      </c>
      <c r="D126">
        <f>VLOOKUP(A126,Balance!B:I,7,FALSE)</f>
        <v>3.92</v>
      </c>
      <c r="E126" t="str">
        <f>VLOOKUP(A126,Balance!B:I,8,FALSE)</f>
        <v>태극 125단</v>
      </c>
    </row>
    <row r="127" spans="1:5" x14ac:dyDescent="0.3">
      <c r="A127">
        <v>125</v>
      </c>
      <c r="B127">
        <f>VLOOKUP(A127,Balance!B:C,2,FALSE)</f>
        <v>1E+137</v>
      </c>
      <c r="C127">
        <f t="shared" si="2"/>
        <v>55</v>
      </c>
      <c r="D127">
        <f>VLOOKUP(A127,Balance!B:I,7,FALSE)</f>
        <v>4</v>
      </c>
      <c r="E127" t="str">
        <f>VLOOKUP(A127,Balance!B:I,8,FALSE)</f>
        <v>태극 126단</v>
      </c>
    </row>
    <row r="128" spans="1:5" x14ac:dyDescent="0.3">
      <c r="A128">
        <v>126</v>
      </c>
      <c r="B128">
        <f>VLOOKUP(A128,Balance!B:C,2,FALSE)</f>
        <v>1E+138</v>
      </c>
      <c r="C128">
        <f t="shared" si="2"/>
        <v>55</v>
      </c>
      <c r="D128">
        <f>VLOOKUP(A128,Balance!B:I,7,FALSE)</f>
        <v>4.08</v>
      </c>
      <c r="E128" t="str">
        <f>VLOOKUP(A128,Balance!B:I,8,FALSE)</f>
        <v>태극 127단</v>
      </c>
    </row>
    <row r="129" spans="1:5" x14ac:dyDescent="0.3">
      <c r="A129">
        <v>127</v>
      </c>
      <c r="B129">
        <f>VLOOKUP(A129,Balance!B:C,2,FALSE)</f>
        <v>1E+139</v>
      </c>
      <c r="C129">
        <f t="shared" si="2"/>
        <v>55</v>
      </c>
      <c r="D129">
        <f>VLOOKUP(A129,Balance!B:I,7,FALSE)</f>
        <v>4.16</v>
      </c>
      <c r="E129" t="str">
        <f>VLOOKUP(A129,Balance!B:I,8,FALSE)</f>
        <v>태극 128단</v>
      </c>
    </row>
    <row r="130" spans="1:5" x14ac:dyDescent="0.3">
      <c r="A130">
        <v>128</v>
      </c>
      <c r="B130">
        <f>VLOOKUP(A130,Balance!B:C,2,FALSE)</f>
        <v>1.0000000000000001E+140</v>
      </c>
      <c r="C130">
        <f t="shared" si="2"/>
        <v>55</v>
      </c>
      <c r="D130">
        <f>VLOOKUP(A130,Balance!B:I,7,FALSE)</f>
        <v>4.24</v>
      </c>
      <c r="E130" t="str">
        <f>VLOOKUP(A130,Balance!B:I,8,FALSE)</f>
        <v>태극 129단</v>
      </c>
    </row>
    <row r="131" spans="1:5" x14ac:dyDescent="0.3">
      <c r="A131">
        <v>129</v>
      </c>
      <c r="B131">
        <f>VLOOKUP(A131,Balance!B:C,2,FALSE)</f>
        <v>1E+141</v>
      </c>
      <c r="C131">
        <f t="shared" si="2"/>
        <v>55</v>
      </c>
      <c r="D131">
        <f>VLOOKUP(A131,Balance!B:I,7,FALSE)</f>
        <v>4.32</v>
      </c>
      <c r="E131" t="str">
        <f>VLOOKUP(A131,Balance!B:I,8,FALSE)</f>
        <v>태극 130단</v>
      </c>
    </row>
    <row r="132" spans="1:5" x14ac:dyDescent="0.3">
      <c r="A132">
        <v>130</v>
      </c>
      <c r="B132">
        <f>VLOOKUP(A132,Balance!B:C,2,FALSE)</f>
        <v>1.0000000000000001E+142</v>
      </c>
      <c r="C132">
        <f t="shared" si="2"/>
        <v>55</v>
      </c>
      <c r="D132">
        <f>VLOOKUP(A132,Balance!B:I,7,FALSE)</f>
        <v>4.4000000000000004</v>
      </c>
      <c r="E132" t="str">
        <f>VLOOKUP(A132,Balance!B:I,8,FALSE)</f>
        <v>태극 131단</v>
      </c>
    </row>
    <row r="133" spans="1:5" x14ac:dyDescent="0.3">
      <c r="A133">
        <v>131</v>
      </c>
      <c r="B133">
        <f>VLOOKUP(A133,Balance!B:C,2,FALSE)</f>
        <v>1E+143</v>
      </c>
      <c r="C133">
        <f t="shared" si="2"/>
        <v>55</v>
      </c>
      <c r="D133">
        <f>VLOOKUP(A133,Balance!B:I,7,FALSE)</f>
        <v>4.4800000000000004</v>
      </c>
      <c r="E133" t="str">
        <f>VLOOKUP(A133,Balance!B:I,8,FALSE)</f>
        <v>태극 132단</v>
      </c>
    </row>
    <row r="134" spans="1:5" x14ac:dyDescent="0.3">
      <c r="A134">
        <v>132</v>
      </c>
      <c r="B134">
        <f>VLOOKUP(A134,Balance!B:C,2,FALSE)</f>
        <v>1E+144</v>
      </c>
      <c r="C134">
        <f t="shared" si="2"/>
        <v>55</v>
      </c>
      <c r="D134">
        <f>VLOOKUP(A134,Balance!B:I,7,FALSE)</f>
        <v>4.5599999999999996</v>
      </c>
      <c r="E134" t="str">
        <f>VLOOKUP(A134,Balance!B:I,8,FALSE)</f>
        <v>태극 133단</v>
      </c>
    </row>
    <row r="135" spans="1:5" x14ac:dyDescent="0.3">
      <c r="A135">
        <v>133</v>
      </c>
      <c r="B135">
        <f>VLOOKUP(A135,Balance!B:C,2,FALSE)</f>
        <v>9.9999999999999999E+144</v>
      </c>
      <c r="C135">
        <f t="shared" si="2"/>
        <v>55</v>
      </c>
      <c r="D135">
        <f>VLOOKUP(A135,Balance!B:I,7,FALSE)</f>
        <v>4.6399999999999997</v>
      </c>
      <c r="E135" t="str">
        <f>VLOOKUP(A135,Balance!B:I,8,FALSE)</f>
        <v>태극 134단</v>
      </c>
    </row>
    <row r="136" spans="1:5" x14ac:dyDescent="0.3">
      <c r="A136">
        <v>134</v>
      </c>
      <c r="B136">
        <f>VLOOKUP(A136,Balance!B:C,2,FALSE)</f>
        <v>9.9999999999999993E+145</v>
      </c>
      <c r="C136">
        <f t="shared" si="2"/>
        <v>55</v>
      </c>
      <c r="D136">
        <f>VLOOKUP(A136,Balance!B:I,7,FALSE)</f>
        <v>4.72</v>
      </c>
      <c r="E136" t="str">
        <f>VLOOKUP(A136,Balance!B:I,8,FALSE)</f>
        <v>태극 135단</v>
      </c>
    </row>
    <row r="137" spans="1:5" x14ac:dyDescent="0.3">
      <c r="A137">
        <v>135</v>
      </c>
      <c r="B137">
        <f>VLOOKUP(A137,Balance!B:C,2,FALSE)</f>
        <v>9.9999999999999998E+146</v>
      </c>
      <c r="C137">
        <f t="shared" si="2"/>
        <v>55</v>
      </c>
      <c r="D137">
        <f>VLOOKUP(A137,Balance!B:I,7,FALSE)</f>
        <v>4.8</v>
      </c>
      <c r="E137" t="str">
        <f>VLOOKUP(A137,Balance!B:I,8,FALSE)</f>
        <v>태극 136단</v>
      </c>
    </row>
    <row r="138" spans="1:5" x14ac:dyDescent="0.3">
      <c r="A138">
        <v>136</v>
      </c>
      <c r="B138">
        <f>VLOOKUP(A138,Balance!B:C,2,FALSE)</f>
        <v>1E+148</v>
      </c>
      <c r="C138">
        <f t="shared" si="2"/>
        <v>55</v>
      </c>
      <c r="D138">
        <f>VLOOKUP(A138,Balance!B:I,7,FALSE)</f>
        <v>4.88</v>
      </c>
      <c r="E138" t="str">
        <f>VLOOKUP(A138,Balance!B:I,8,FALSE)</f>
        <v>태극 137단</v>
      </c>
    </row>
    <row r="139" spans="1:5" x14ac:dyDescent="0.3">
      <c r="A139">
        <v>137</v>
      </c>
      <c r="B139">
        <f>VLOOKUP(A139,Balance!B:C,2,FALSE)</f>
        <v>1E+149</v>
      </c>
      <c r="C139">
        <f t="shared" ref="C139:C202" si="3">C138</f>
        <v>55</v>
      </c>
      <c r="D139">
        <f>VLOOKUP(A139,Balance!B:I,7,FALSE)</f>
        <v>4.96</v>
      </c>
      <c r="E139" t="str">
        <f>VLOOKUP(A139,Balance!B:I,8,FALSE)</f>
        <v>태극 138단</v>
      </c>
    </row>
    <row r="140" spans="1:5" x14ac:dyDescent="0.3">
      <c r="A140">
        <v>138</v>
      </c>
      <c r="B140">
        <f>VLOOKUP(A140,Balance!B:C,2,FALSE)</f>
        <v>9.9999999999999998E+149</v>
      </c>
      <c r="C140">
        <f t="shared" si="3"/>
        <v>55</v>
      </c>
      <c r="D140">
        <f>VLOOKUP(A140,Balance!B:I,7,FALSE)</f>
        <v>5.04</v>
      </c>
      <c r="E140" t="str">
        <f>VLOOKUP(A140,Balance!B:I,8,FALSE)</f>
        <v>태극 139단</v>
      </c>
    </row>
    <row r="141" spans="1:5" x14ac:dyDescent="0.3">
      <c r="A141">
        <v>139</v>
      </c>
      <c r="B141">
        <f>VLOOKUP(A141,Balance!B:C,2,FALSE)</f>
        <v>1E+151</v>
      </c>
      <c r="C141">
        <f t="shared" si="3"/>
        <v>55</v>
      </c>
      <c r="D141">
        <f>VLOOKUP(A141,Balance!B:I,7,FALSE)</f>
        <v>5.12</v>
      </c>
      <c r="E141" t="str">
        <f>VLOOKUP(A141,Balance!B:I,8,FALSE)</f>
        <v>태극 140단</v>
      </c>
    </row>
    <row r="142" spans="1:5" x14ac:dyDescent="0.3">
      <c r="A142">
        <v>140</v>
      </c>
      <c r="B142">
        <f>VLOOKUP(A142,Balance!B:C,2,FALSE)</f>
        <v>1E+152</v>
      </c>
      <c r="C142">
        <f t="shared" si="3"/>
        <v>55</v>
      </c>
      <c r="D142">
        <f>VLOOKUP(A142,Balance!B:I,7,FALSE)</f>
        <v>5.2</v>
      </c>
      <c r="E142" t="str">
        <f>VLOOKUP(A142,Balance!B:I,8,FALSE)</f>
        <v>태극 141단</v>
      </c>
    </row>
    <row r="143" spans="1:5" x14ac:dyDescent="0.3">
      <c r="A143">
        <v>141</v>
      </c>
      <c r="B143">
        <f>VLOOKUP(A143,Balance!B:C,2,FALSE)</f>
        <v>1E+153</v>
      </c>
      <c r="C143">
        <f t="shared" si="3"/>
        <v>55</v>
      </c>
      <c r="D143">
        <f>VLOOKUP(A143,Balance!B:I,7,FALSE)</f>
        <v>5.28</v>
      </c>
      <c r="E143" t="str">
        <f>VLOOKUP(A143,Balance!B:I,8,FALSE)</f>
        <v>태극 142단</v>
      </c>
    </row>
    <row r="144" spans="1:5" x14ac:dyDescent="0.3">
      <c r="A144">
        <v>142</v>
      </c>
      <c r="B144">
        <f>VLOOKUP(A144,Balance!B:C,2,FALSE)</f>
        <v>1E+154</v>
      </c>
      <c r="C144">
        <f t="shared" si="3"/>
        <v>55</v>
      </c>
      <c r="D144">
        <f>VLOOKUP(A144,Balance!B:I,7,FALSE)</f>
        <v>5.36</v>
      </c>
      <c r="E144" t="str">
        <f>VLOOKUP(A144,Balance!B:I,8,FALSE)</f>
        <v>태극 143단</v>
      </c>
    </row>
    <row r="145" spans="1:5" x14ac:dyDescent="0.3">
      <c r="A145">
        <v>143</v>
      </c>
      <c r="B145">
        <f>VLOOKUP(A145,Balance!B:C,2,FALSE)</f>
        <v>1E+155</v>
      </c>
      <c r="C145">
        <f t="shared" si="3"/>
        <v>55</v>
      </c>
      <c r="D145">
        <f>VLOOKUP(A145,Balance!B:I,7,FALSE)</f>
        <v>5.44</v>
      </c>
      <c r="E145" t="str">
        <f>VLOOKUP(A145,Balance!B:I,8,FALSE)</f>
        <v>태극 144단</v>
      </c>
    </row>
    <row r="146" spans="1:5" x14ac:dyDescent="0.3">
      <c r="A146">
        <v>144</v>
      </c>
      <c r="B146">
        <f>VLOOKUP(A146,Balance!B:C,2,FALSE)</f>
        <v>9.9999999999999998E+155</v>
      </c>
      <c r="C146">
        <f t="shared" si="3"/>
        <v>55</v>
      </c>
      <c r="D146">
        <f>VLOOKUP(A146,Balance!B:I,7,FALSE)</f>
        <v>5.52</v>
      </c>
      <c r="E146" t="str">
        <f>VLOOKUP(A146,Balance!B:I,8,FALSE)</f>
        <v>태극 145단</v>
      </c>
    </row>
    <row r="147" spans="1:5" x14ac:dyDescent="0.3">
      <c r="A147">
        <v>145</v>
      </c>
      <c r="B147">
        <f>VLOOKUP(A147,Balance!B:C,2,FALSE)</f>
        <v>9.9999999999999998E+156</v>
      </c>
      <c r="C147">
        <f t="shared" si="3"/>
        <v>55</v>
      </c>
      <c r="D147">
        <f>VLOOKUP(A147,Balance!B:I,7,FALSE)</f>
        <v>5.6</v>
      </c>
      <c r="E147" t="str">
        <f>VLOOKUP(A147,Balance!B:I,8,FALSE)</f>
        <v>태극 146단</v>
      </c>
    </row>
    <row r="148" spans="1:5" x14ac:dyDescent="0.3">
      <c r="A148">
        <v>146</v>
      </c>
      <c r="B148">
        <f>VLOOKUP(A148,Balance!B:C,2,FALSE)</f>
        <v>9.9999999999999995E+157</v>
      </c>
      <c r="C148">
        <f t="shared" si="3"/>
        <v>55</v>
      </c>
      <c r="D148">
        <f>VLOOKUP(A148,Balance!B:I,7,FALSE)</f>
        <v>5.68</v>
      </c>
      <c r="E148" t="str">
        <f>VLOOKUP(A148,Balance!B:I,8,FALSE)</f>
        <v>태극 147단</v>
      </c>
    </row>
    <row r="149" spans="1:5" x14ac:dyDescent="0.3">
      <c r="A149">
        <v>147</v>
      </c>
      <c r="B149">
        <f>VLOOKUP(A149,Balance!B:C,2,FALSE)</f>
        <v>9.9999999999999993E+158</v>
      </c>
      <c r="C149">
        <f t="shared" si="3"/>
        <v>55</v>
      </c>
      <c r="D149">
        <f>VLOOKUP(A149,Balance!B:I,7,FALSE)</f>
        <v>5.76</v>
      </c>
      <c r="E149" t="str">
        <f>VLOOKUP(A149,Balance!B:I,8,FALSE)</f>
        <v>태극 148단</v>
      </c>
    </row>
    <row r="150" spans="1:5" x14ac:dyDescent="0.3">
      <c r="A150">
        <v>148</v>
      </c>
      <c r="B150">
        <f>VLOOKUP(A150,Balance!B:C,2,FALSE)</f>
        <v>1E+160</v>
      </c>
      <c r="C150">
        <f t="shared" si="3"/>
        <v>55</v>
      </c>
      <c r="D150">
        <f>VLOOKUP(A150,Balance!B:I,7,FALSE)</f>
        <v>5.84</v>
      </c>
      <c r="E150" t="str">
        <f>VLOOKUP(A150,Balance!B:I,8,FALSE)</f>
        <v>태극 149단</v>
      </c>
    </row>
    <row r="151" spans="1:5" x14ac:dyDescent="0.3">
      <c r="A151">
        <v>149</v>
      </c>
      <c r="B151">
        <f>VLOOKUP(A151,Balance!B:C,2,FALSE)</f>
        <v>1E+161</v>
      </c>
      <c r="C151">
        <f t="shared" si="3"/>
        <v>55</v>
      </c>
      <c r="D151">
        <f>VLOOKUP(A151,Balance!B:I,7,FALSE)</f>
        <v>5.92</v>
      </c>
      <c r="E151" t="str">
        <f>VLOOKUP(A151,Balance!B:I,8,FALSE)</f>
        <v>태극 150단</v>
      </c>
    </row>
    <row r="152" spans="1:5" x14ac:dyDescent="0.3">
      <c r="A152">
        <v>150</v>
      </c>
      <c r="B152">
        <f>VLOOKUP(A152,Balance!B:C,2,FALSE)</f>
        <v>9.9999999999999994E+161</v>
      </c>
      <c r="C152">
        <f t="shared" si="3"/>
        <v>55</v>
      </c>
      <c r="D152">
        <f>VLOOKUP(A152,Balance!B:I,7,FALSE)</f>
        <v>6</v>
      </c>
      <c r="E152" t="str">
        <f>VLOOKUP(A152,Balance!B:I,8,FALSE)</f>
        <v>태극 151단</v>
      </c>
    </row>
    <row r="153" spans="1:5" x14ac:dyDescent="0.3">
      <c r="A153">
        <v>151</v>
      </c>
      <c r="B153">
        <f>VLOOKUP(A153,Balance!B:C,2,FALSE)</f>
        <v>9.9999999999999994E+162</v>
      </c>
      <c r="C153">
        <f t="shared" si="3"/>
        <v>55</v>
      </c>
      <c r="D153">
        <f>VLOOKUP(A153,Balance!B:I,7,FALSE)</f>
        <v>6.08</v>
      </c>
      <c r="E153" t="str">
        <f>VLOOKUP(A153,Balance!B:I,8,FALSE)</f>
        <v>태극 152단</v>
      </c>
    </row>
    <row r="154" spans="1:5" x14ac:dyDescent="0.3">
      <c r="A154">
        <v>152</v>
      </c>
      <c r="B154">
        <f>VLOOKUP(A154,Balance!B:C,2,FALSE)</f>
        <v>1E+164</v>
      </c>
      <c r="C154">
        <f t="shared" si="3"/>
        <v>55</v>
      </c>
      <c r="D154">
        <f>VLOOKUP(A154,Balance!B:I,7,FALSE)</f>
        <v>6.16</v>
      </c>
      <c r="E154" t="str">
        <f>VLOOKUP(A154,Balance!B:I,8,FALSE)</f>
        <v>태극 153단</v>
      </c>
    </row>
    <row r="155" spans="1:5" x14ac:dyDescent="0.3">
      <c r="A155">
        <v>153</v>
      </c>
      <c r="B155">
        <f>VLOOKUP(A155,Balance!B:C,2,FALSE)</f>
        <v>1.0000000000000001E+165</v>
      </c>
      <c r="C155">
        <f t="shared" si="3"/>
        <v>55</v>
      </c>
      <c r="D155">
        <f>VLOOKUP(A155,Balance!B:I,7,FALSE)</f>
        <v>6.24</v>
      </c>
      <c r="E155" t="str">
        <f>VLOOKUP(A155,Balance!B:I,8,FALSE)</f>
        <v>태극 154단</v>
      </c>
    </row>
    <row r="156" spans="1:5" x14ac:dyDescent="0.3">
      <c r="A156">
        <v>154</v>
      </c>
      <c r="B156">
        <f>VLOOKUP(A156,Balance!B:C,2,FALSE)</f>
        <v>9.9999999999999994E+165</v>
      </c>
      <c r="C156">
        <f t="shared" si="3"/>
        <v>55</v>
      </c>
      <c r="D156">
        <f>VLOOKUP(A156,Balance!B:I,7,FALSE)</f>
        <v>6.32</v>
      </c>
      <c r="E156" t="str">
        <f>VLOOKUP(A156,Balance!B:I,8,FALSE)</f>
        <v>태극 155단</v>
      </c>
    </row>
    <row r="157" spans="1:5" x14ac:dyDescent="0.3">
      <c r="A157">
        <v>155</v>
      </c>
      <c r="B157">
        <f>VLOOKUP(A157,Balance!B:C,2,FALSE)</f>
        <v>1E+167</v>
      </c>
      <c r="C157">
        <f t="shared" si="3"/>
        <v>55</v>
      </c>
      <c r="D157">
        <f>VLOOKUP(A157,Balance!B:I,7,FALSE)</f>
        <v>6.4</v>
      </c>
      <c r="E157" t="str">
        <f>VLOOKUP(A157,Balance!B:I,8,FALSE)</f>
        <v>태극 156단</v>
      </c>
    </row>
    <row r="158" spans="1:5" x14ac:dyDescent="0.3">
      <c r="A158">
        <v>156</v>
      </c>
      <c r="B158">
        <f>VLOOKUP(A158,Balance!B:C,2,FALSE)</f>
        <v>9.9999999999999993E+167</v>
      </c>
      <c r="C158">
        <f t="shared" si="3"/>
        <v>55</v>
      </c>
      <c r="D158">
        <f>VLOOKUP(A158,Balance!B:I,7,FALSE)</f>
        <v>6.48</v>
      </c>
      <c r="E158" t="str">
        <f>VLOOKUP(A158,Balance!B:I,8,FALSE)</f>
        <v>태극 157단</v>
      </c>
    </row>
    <row r="159" spans="1:5" x14ac:dyDescent="0.3">
      <c r="A159">
        <v>157</v>
      </c>
      <c r="B159">
        <f>VLOOKUP(A159,Balance!B:C,2,FALSE)</f>
        <v>9.9999999999999993E+168</v>
      </c>
      <c r="C159">
        <f t="shared" si="3"/>
        <v>55</v>
      </c>
      <c r="D159">
        <f>VLOOKUP(A159,Balance!B:I,7,FALSE)</f>
        <v>6.56</v>
      </c>
      <c r="E159" t="str">
        <f>VLOOKUP(A159,Balance!B:I,8,FALSE)</f>
        <v>태극 158단</v>
      </c>
    </row>
    <row r="160" spans="1:5" x14ac:dyDescent="0.3">
      <c r="A160">
        <v>158</v>
      </c>
      <c r="B160">
        <f>VLOOKUP(A160,Balance!B:C,2,FALSE)</f>
        <v>9.999999999999999E+169</v>
      </c>
      <c r="C160">
        <f t="shared" si="3"/>
        <v>55</v>
      </c>
      <c r="D160">
        <f>VLOOKUP(A160,Balance!B:I,7,FALSE)</f>
        <v>6.64</v>
      </c>
      <c r="E160" t="str">
        <f>VLOOKUP(A160,Balance!B:I,8,FALSE)</f>
        <v>태극 159단</v>
      </c>
    </row>
    <row r="161" spans="1:5" x14ac:dyDescent="0.3">
      <c r="A161">
        <v>159</v>
      </c>
      <c r="B161">
        <f>VLOOKUP(A161,Balance!B:C,2,FALSE)</f>
        <v>9.9999999999999995E+170</v>
      </c>
      <c r="C161">
        <f t="shared" si="3"/>
        <v>55</v>
      </c>
      <c r="D161">
        <f>VLOOKUP(A161,Balance!B:I,7,FALSE)</f>
        <v>6.72</v>
      </c>
      <c r="E161" t="str">
        <f>VLOOKUP(A161,Balance!B:I,8,FALSE)</f>
        <v>태극 160단</v>
      </c>
    </row>
    <row r="162" spans="1:5" x14ac:dyDescent="0.3">
      <c r="A162">
        <v>160</v>
      </c>
      <c r="B162">
        <f>VLOOKUP(A162,Balance!B:C,2,FALSE)</f>
        <v>1.0000000000000001E+172</v>
      </c>
      <c r="C162">
        <f t="shared" si="3"/>
        <v>55</v>
      </c>
      <c r="D162">
        <f>VLOOKUP(A162,Balance!B:I,7,FALSE)</f>
        <v>6.8</v>
      </c>
      <c r="E162" t="str">
        <f>VLOOKUP(A162,Balance!B:I,8,FALSE)</f>
        <v>태극 161단</v>
      </c>
    </row>
    <row r="163" spans="1:5" x14ac:dyDescent="0.3">
      <c r="A163">
        <v>161</v>
      </c>
      <c r="B163">
        <f>VLOOKUP(A163,Balance!B:C,2,FALSE)</f>
        <v>1E+173</v>
      </c>
      <c r="C163">
        <f t="shared" si="3"/>
        <v>55</v>
      </c>
      <c r="D163">
        <f>VLOOKUP(A163,Balance!B:I,7,FALSE)</f>
        <v>6.88</v>
      </c>
      <c r="E163" t="str">
        <f>VLOOKUP(A163,Balance!B:I,8,FALSE)</f>
        <v>태극 162단</v>
      </c>
    </row>
    <row r="164" spans="1:5" x14ac:dyDescent="0.3">
      <c r="A164">
        <v>162</v>
      </c>
      <c r="B164">
        <f>VLOOKUP(A164,Balance!B:C,2,FALSE)</f>
        <v>1.0000000000000001E+174</v>
      </c>
      <c r="C164">
        <f t="shared" si="3"/>
        <v>55</v>
      </c>
      <c r="D164">
        <f>VLOOKUP(A164,Balance!B:I,7,FALSE)</f>
        <v>6.96</v>
      </c>
      <c r="E164" t="str">
        <f>VLOOKUP(A164,Balance!B:I,8,FALSE)</f>
        <v>태극 163단</v>
      </c>
    </row>
    <row r="165" spans="1:5" x14ac:dyDescent="0.3">
      <c r="A165">
        <v>163</v>
      </c>
      <c r="B165">
        <f>VLOOKUP(A165,Balance!B:C,2,FALSE)</f>
        <v>1.0000000000000001E+175</v>
      </c>
      <c r="C165">
        <f t="shared" si="3"/>
        <v>55</v>
      </c>
      <c r="D165">
        <f>VLOOKUP(A165,Balance!B:I,7,FALSE)</f>
        <v>7.0399999999999903</v>
      </c>
      <c r="E165" t="str">
        <f>VLOOKUP(A165,Balance!B:I,8,FALSE)</f>
        <v>태극 164단</v>
      </c>
    </row>
    <row r="166" spans="1:5" x14ac:dyDescent="0.3">
      <c r="A166">
        <v>164</v>
      </c>
      <c r="B166">
        <f>VLOOKUP(A166,Balance!B:C,2,FALSE)</f>
        <v>1E+176</v>
      </c>
      <c r="C166">
        <f t="shared" si="3"/>
        <v>55</v>
      </c>
      <c r="D166">
        <f>VLOOKUP(A166,Balance!B:I,7,FALSE)</f>
        <v>7.1199999999999903</v>
      </c>
      <c r="E166" t="str">
        <f>VLOOKUP(A166,Balance!B:I,8,FALSE)</f>
        <v>태극 165단</v>
      </c>
    </row>
    <row r="167" spans="1:5" x14ac:dyDescent="0.3">
      <c r="A167">
        <v>165</v>
      </c>
      <c r="B167">
        <f>VLOOKUP(A167,Balance!B:C,2,FALSE)</f>
        <v>1E+177</v>
      </c>
      <c r="C167">
        <f t="shared" si="3"/>
        <v>55</v>
      </c>
      <c r="D167">
        <f>VLOOKUP(A167,Balance!B:I,7,FALSE)</f>
        <v>7.1999999999999904</v>
      </c>
      <c r="E167" t="str">
        <f>VLOOKUP(A167,Balance!B:I,8,FALSE)</f>
        <v>태극 166단</v>
      </c>
    </row>
    <row r="168" spans="1:5" x14ac:dyDescent="0.3">
      <c r="A168">
        <v>166</v>
      </c>
      <c r="B168">
        <f>VLOOKUP(A168,Balance!B:C,2,FALSE)</f>
        <v>1.0000000000000001E+178</v>
      </c>
      <c r="C168">
        <f t="shared" si="3"/>
        <v>55</v>
      </c>
      <c r="D168">
        <f>VLOOKUP(A168,Balance!B:I,7,FALSE)</f>
        <v>7.2799999999999896</v>
      </c>
      <c r="E168" t="str">
        <f>VLOOKUP(A168,Balance!B:I,8,FALSE)</f>
        <v>태극 167단</v>
      </c>
    </row>
    <row r="169" spans="1:5" x14ac:dyDescent="0.3">
      <c r="A169">
        <v>167</v>
      </c>
      <c r="B169">
        <f>VLOOKUP(A169,Balance!B:C,2,FALSE)</f>
        <v>9.9999999999999998E+178</v>
      </c>
      <c r="C169">
        <f t="shared" si="3"/>
        <v>55</v>
      </c>
      <c r="D169">
        <f>VLOOKUP(A169,Balance!B:I,7,FALSE)</f>
        <v>7.3599999999999897</v>
      </c>
      <c r="E169" t="str">
        <f>VLOOKUP(A169,Balance!B:I,8,FALSE)</f>
        <v>태극 168단</v>
      </c>
    </row>
    <row r="170" spans="1:5" x14ac:dyDescent="0.3">
      <c r="A170">
        <v>168</v>
      </c>
      <c r="B170">
        <f>VLOOKUP(A170,Balance!B:C,2,FALSE)</f>
        <v>1E+180</v>
      </c>
      <c r="C170">
        <f t="shared" si="3"/>
        <v>55</v>
      </c>
      <c r="D170">
        <f>VLOOKUP(A170,Balance!B:I,7,FALSE)</f>
        <v>7.4399999999999897</v>
      </c>
      <c r="E170" t="str">
        <f>VLOOKUP(A170,Balance!B:I,8,FALSE)</f>
        <v>태극 169단</v>
      </c>
    </row>
    <row r="171" spans="1:5" x14ac:dyDescent="0.3">
      <c r="A171">
        <v>169</v>
      </c>
      <c r="B171">
        <f>VLOOKUP(A171,Balance!B:C,2,FALSE)</f>
        <v>9.9999999999999992E+180</v>
      </c>
      <c r="C171">
        <f t="shared" si="3"/>
        <v>55</v>
      </c>
      <c r="D171">
        <f>VLOOKUP(A171,Balance!B:I,7,FALSE)</f>
        <v>7.5199999999999898</v>
      </c>
      <c r="E171" t="str">
        <f>VLOOKUP(A171,Balance!B:I,8,FALSE)</f>
        <v>태극 170단</v>
      </c>
    </row>
    <row r="172" spans="1:5" x14ac:dyDescent="0.3">
      <c r="A172">
        <v>170</v>
      </c>
      <c r="B172">
        <f>VLOOKUP(A172,Balance!B:C,2,FALSE)</f>
        <v>1.0000000000000001E+182</v>
      </c>
      <c r="C172">
        <f t="shared" si="3"/>
        <v>55</v>
      </c>
      <c r="D172">
        <f>VLOOKUP(A172,Balance!B:I,7,FALSE)</f>
        <v>7.5999999999999899</v>
      </c>
      <c r="E172" t="str">
        <f>VLOOKUP(A172,Balance!B:I,8,FALSE)</f>
        <v>태극 171단</v>
      </c>
    </row>
    <row r="173" spans="1:5" x14ac:dyDescent="0.3">
      <c r="A173">
        <v>171</v>
      </c>
      <c r="B173">
        <f>VLOOKUP(A173,Balance!B:C,2,FALSE)</f>
        <v>1.0000000000000001E+183</v>
      </c>
      <c r="C173">
        <f t="shared" si="3"/>
        <v>55</v>
      </c>
      <c r="D173">
        <f>VLOOKUP(A173,Balance!B:I,7,FALSE)</f>
        <v>7.6799999999999899</v>
      </c>
      <c r="E173" t="str">
        <f>VLOOKUP(A173,Balance!B:I,8,FALSE)</f>
        <v>태극 172단</v>
      </c>
    </row>
    <row r="174" spans="1:5" x14ac:dyDescent="0.3">
      <c r="A174">
        <v>172</v>
      </c>
      <c r="B174">
        <f>VLOOKUP(A174,Balance!B:C,2,FALSE)</f>
        <v>1E+184</v>
      </c>
      <c r="C174">
        <f t="shared" si="3"/>
        <v>55</v>
      </c>
      <c r="D174">
        <f>VLOOKUP(A174,Balance!B:I,7,FALSE)</f>
        <v>7.75999999999999</v>
      </c>
      <c r="E174" t="str">
        <f>VLOOKUP(A174,Balance!B:I,8,FALSE)</f>
        <v>태극 173단</v>
      </c>
    </row>
    <row r="175" spans="1:5" x14ac:dyDescent="0.3">
      <c r="A175">
        <v>173</v>
      </c>
      <c r="B175">
        <f>VLOOKUP(A175,Balance!B:C,2,FALSE)</f>
        <v>9.9999999999999998E+184</v>
      </c>
      <c r="C175">
        <f t="shared" si="3"/>
        <v>55</v>
      </c>
      <c r="D175">
        <f>VLOOKUP(A175,Balance!B:I,7,FALSE)</f>
        <v>7.8399999999999901</v>
      </c>
      <c r="E175" t="str">
        <f>VLOOKUP(A175,Balance!B:I,8,FALSE)</f>
        <v>태극 174단</v>
      </c>
    </row>
    <row r="176" spans="1:5" x14ac:dyDescent="0.3">
      <c r="A176">
        <v>174</v>
      </c>
      <c r="B176">
        <f>VLOOKUP(A176,Balance!B:C,2,FALSE)</f>
        <v>9.9999999999999998E+185</v>
      </c>
      <c r="C176">
        <f t="shared" si="3"/>
        <v>55</v>
      </c>
      <c r="D176">
        <f>VLOOKUP(A176,Balance!B:I,7,FALSE)</f>
        <v>7.9199999999999902</v>
      </c>
      <c r="E176" t="str">
        <f>VLOOKUP(A176,Balance!B:I,8,FALSE)</f>
        <v>태극 175단</v>
      </c>
    </row>
    <row r="177" spans="1:5" x14ac:dyDescent="0.3">
      <c r="A177">
        <v>175</v>
      </c>
      <c r="B177">
        <f>VLOOKUP(A177,Balance!B:C,2,FALSE)</f>
        <v>1.0000000000000001E+187</v>
      </c>
      <c r="C177">
        <f t="shared" si="3"/>
        <v>55</v>
      </c>
      <c r="D177">
        <f>VLOOKUP(A177,Balance!B:I,7,FALSE)</f>
        <v>7.9999999999999902</v>
      </c>
      <c r="E177" t="str">
        <f>VLOOKUP(A177,Balance!B:I,8,FALSE)</f>
        <v>태극 176단</v>
      </c>
    </row>
    <row r="178" spans="1:5" x14ac:dyDescent="0.3">
      <c r="A178">
        <v>176</v>
      </c>
      <c r="B178">
        <f>VLOOKUP(A178,Balance!B:C,2,FALSE)</f>
        <v>1E+188</v>
      </c>
      <c r="C178">
        <f t="shared" si="3"/>
        <v>55</v>
      </c>
      <c r="D178">
        <f>VLOOKUP(A178,Balance!B:I,7,FALSE)</f>
        <v>8.0799999999999894</v>
      </c>
      <c r="E178" t="str">
        <f>VLOOKUP(A178,Balance!B:I,8,FALSE)</f>
        <v>태극 177단</v>
      </c>
    </row>
    <row r="179" spans="1:5" x14ac:dyDescent="0.3">
      <c r="A179">
        <v>177</v>
      </c>
      <c r="B179">
        <f>VLOOKUP(A179,Balance!B:C,2,FALSE)</f>
        <v>1E+189</v>
      </c>
      <c r="C179">
        <f t="shared" si="3"/>
        <v>55</v>
      </c>
      <c r="D179">
        <f>VLOOKUP(A179,Balance!B:I,7,FALSE)</f>
        <v>8.1599999999999895</v>
      </c>
      <c r="E179" t="str">
        <f>VLOOKUP(A179,Balance!B:I,8,FALSE)</f>
        <v>태극 178단</v>
      </c>
    </row>
    <row r="180" spans="1:5" x14ac:dyDescent="0.3">
      <c r="A180">
        <v>178</v>
      </c>
      <c r="B180">
        <f>VLOOKUP(A180,Balance!B:C,2,FALSE)</f>
        <v>1.0000000000000001E+190</v>
      </c>
      <c r="C180">
        <f t="shared" si="3"/>
        <v>55</v>
      </c>
      <c r="D180">
        <f>VLOOKUP(A180,Balance!B:I,7,FALSE)</f>
        <v>8.2399999999999896</v>
      </c>
      <c r="E180" t="str">
        <f>VLOOKUP(A180,Balance!B:I,8,FALSE)</f>
        <v>태극 179단</v>
      </c>
    </row>
    <row r="181" spans="1:5" x14ac:dyDescent="0.3">
      <c r="A181">
        <v>179</v>
      </c>
      <c r="B181">
        <f>VLOOKUP(A181,Balance!B:C,2,FALSE)</f>
        <v>1.0000000000000001E+191</v>
      </c>
      <c r="C181">
        <f t="shared" si="3"/>
        <v>55</v>
      </c>
      <c r="D181">
        <f>VLOOKUP(A181,Balance!B:I,7,FALSE)</f>
        <v>8.3199999999999896</v>
      </c>
      <c r="E181" t="str">
        <f>VLOOKUP(A181,Balance!B:I,8,FALSE)</f>
        <v>태극 180단</v>
      </c>
    </row>
    <row r="182" spans="1:5" x14ac:dyDescent="0.3">
      <c r="A182">
        <v>180</v>
      </c>
      <c r="B182">
        <f>VLOOKUP(A182,Balance!B:C,2,FALSE)</f>
        <v>1E+192</v>
      </c>
      <c r="C182">
        <f t="shared" si="3"/>
        <v>55</v>
      </c>
      <c r="D182">
        <f>VLOOKUP(A182,Balance!B:I,7,FALSE)</f>
        <v>8.3999999999999897</v>
      </c>
      <c r="E182" t="str">
        <f>VLOOKUP(A182,Balance!B:I,8,FALSE)</f>
        <v>태극 181단</v>
      </c>
    </row>
    <row r="183" spans="1:5" x14ac:dyDescent="0.3">
      <c r="A183">
        <v>181</v>
      </c>
      <c r="B183">
        <f>VLOOKUP(A183,Balance!B:C,2,FALSE)</f>
        <v>1.0000000000000001E+193</v>
      </c>
      <c r="C183">
        <f t="shared" si="3"/>
        <v>55</v>
      </c>
      <c r="D183">
        <f>VLOOKUP(A183,Balance!B:I,7,FALSE)</f>
        <v>8.4799999999999809</v>
      </c>
      <c r="E183" t="str">
        <f>VLOOKUP(A183,Balance!B:I,8,FALSE)</f>
        <v>태극 182단</v>
      </c>
    </row>
    <row r="184" spans="1:5" x14ac:dyDescent="0.3">
      <c r="A184">
        <v>182</v>
      </c>
      <c r="B184">
        <f>VLOOKUP(A184,Balance!B:C,2,FALSE)</f>
        <v>1.0000000000000001E+194</v>
      </c>
      <c r="C184">
        <f t="shared" si="3"/>
        <v>55</v>
      </c>
      <c r="D184">
        <f>VLOOKUP(A184,Balance!B:I,7,FALSE)</f>
        <v>8.5599999999999792</v>
      </c>
      <c r="E184" t="str">
        <f>VLOOKUP(A184,Balance!B:I,8,FALSE)</f>
        <v>태극 183단</v>
      </c>
    </row>
    <row r="185" spans="1:5" x14ac:dyDescent="0.3">
      <c r="A185">
        <v>183</v>
      </c>
      <c r="B185">
        <f>VLOOKUP(A185,Balance!B:C,2,FALSE)</f>
        <v>9.9999999999999998E+194</v>
      </c>
      <c r="C185">
        <f t="shared" si="3"/>
        <v>55</v>
      </c>
      <c r="D185">
        <f>VLOOKUP(A185,Balance!B:I,7,FALSE)</f>
        <v>8.6399999999999793</v>
      </c>
      <c r="E185" t="str">
        <f>VLOOKUP(A185,Balance!B:I,8,FALSE)</f>
        <v>태극 184단</v>
      </c>
    </row>
    <row r="186" spans="1:5" x14ac:dyDescent="0.3">
      <c r="A186">
        <v>184</v>
      </c>
      <c r="B186">
        <f>VLOOKUP(A186,Balance!B:C,2,FALSE)</f>
        <v>9.9999999999999995E+195</v>
      </c>
      <c r="C186">
        <f t="shared" si="3"/>
        <v>55</v>
      </c>
      <c r="D186">
        <f>VLOOKUP(A186,Balance!B:I,7,FALSE)</f>
        <v>8.7199999999999491</v>
      </c>
      <c r="E186" t="str">
        <f>VLOOKUP(A186,Balance!B:I,8,FALSE)</f>
        <v>태극 185단</v>
      </c>
    </row>
    <row r="187" spans="1:5" x14ac:dyDescent="0.3">
      <c r="A187">
        <v>185</v>
      </c>
      <c r="B187">
        <f>VLOOKUP(A187,Balance!B:C,2,FALSE)</f>
        <v>9.9999999999999995E+196</v>
      </c>
      <c r="C187">
        <f t="shared" si="3"/>
        <v>55</v>
      </c>
      <c r="D187">
        <f>VLOOKUP(A187,Balance!B:I,7,FALSE)</f>
        <v>8.7999999999999492</v>
      </c>
      <c r="E187" t="str">
        <f>VLOOKUP(A187,Balance!B:I,8,FALSE)</f>
        <v>태극 186단</v>
      </c>
    </row>
    <row r="188" spans="1:5" x14ac:dyDescent="0.3">
      <c r="A188">
        <v>186</v>
      </c>
      <c r="B188">
        <f>VLOOKUP(A188,Balance!B:C,2,FALSE)</f>
        <v>9.9999999999999988E+197</v>
      </c>
      <c r="C188">
        <f t="shared" si="3"/>
        <v>55</v>
      </c>
      <c r="D188">
        <f>VLOOKUP(A188,Balance!B:I,7,FALSE)</f>
        <v>8.8799999999999404</v>
      </c>
      <c r="E188" t="str">
        <f>VLOOKUP(A188,Balance!B:I,8,FALSE)</f>
        <v>태극 187단</v>
      </c>
    </row>
    <row r="189" spans="1:5" x14ac:dyDescent="0.3">
      <c r="A189">
        <v>187</v>
      </c>
      <c r="B189">
        <f>VLOOKUP(A189,Balance!B:C,2,FALSE)</f>
        <v>9.9999999999999988E+198</v>
      </c>
      <c r="C189">
        <f t="shared" si="3"/>
        <v>55</v>
      </c>
      <c r="D189">
        <f>VLOOKUP(A189,Balance!B:I,7,FALSE)</f>
        <v>8.9599999999999298</v>
      </c>
      <c r="E189" t="str">
        <f>VLOOKUP(A189,Balance!B:I,8,FALSE)</f>
        <v>태극 188단</v>
      </c>
    </row>
    <row r="190" spans="1:5" x14ac:dyDescent="0.3">
      <c r="A190">
        <v>188</v>
      </c>
      <c r="B190">
        <f>VLOOKUP(A190,Balance!B:C,2,FALSE)</f>
        <v>9.9999999999999997E+199</v>
      </c>
      <c r="C190">
        <f t="shared" si="3"/>
        <v>55</v>
      </c>
      <c r="D190">
        <f>VLOOKUP(A190,Balance!B:I,7,FALSE)</f>
        <v>9.0399999999999192</v>
      </c>
      <c r="E190" t="str">
        <f>VLOOKUP(A190,Balance!B:I,8,FALSE)</f>
        <v>태극 189단</v>
      </c>
    </row>
    <row r="191" spans="1:5" x14ac:dyDescent="0.3">
      <c r="A191">
        <v>189</v>
      </c>
      <c r="B191">
        <f>VLOOKUP(A191,Balance!B:C,2,FALSE)</f>
        <v>9.999999999999999E+200</v>
      </c>
      <c r="C191">
        <f t="shared" si="3"/>
        <v>55</v>
      </c>
      <c r="D191">
        <f>VLOOKUP(A191,Balance!B:I,7,FALSE)</f>
        <v>9.1199999999999104</v>
      </c>
      <c r="E191" t="str">
        <f>VLOOKUP(A191,Balance!B:I,8,FALSE)</f>
        <v>태극 190단</v>
      </c>
    </row>
    <row r="192" spans="1:5" x14ac:dyDescent="0.3">
      <c r="A192">
        <v>190</v>
      </c>
      <c r="B192">
        <f>VLOOKUP(A192,Balance!B:C,2,FALSE)</f>
        <v>9.999999999999999E+201</v>
      </c>
      <c r="C192">
        <f t="shared" si="3"/>
        <v>55</v>
      </c>
      <c r="D192">
        <f>VLOOKUP(A192,Balance!B:I,7,FALSE)</f>
        <v>9.1999999999998998</v>
      </c>
      <c r="E192" t="str">
        <f>VLOOKUP(A192,Balance!B:I,8,FALSE)</f>
        <v>태극 191단</v>
      </c>
    </row>
    <row r="193" spans="1:5" x14ac:dyDescent="0.3">
      <c r="A193">
        <v>191</v>
      </c>
      <c r="B193">
        <f>VLOOKUP(A193,Balance!B:C,2,FALSE)</f>
        <v>9.9999999999999999E+202</v>
      </c>
      <c r="C193">
        <f t="shared" si="3"/>
        <v>55</v>
      </c>
      <c r="D193">
        <f>VLOOKUP(A193,Balance!B:I,7,FALSE)</f>
        <v>9.2799999999998892</v>
      </c>
      <c r="E193" t="str">
        <f>VLOOKUP(A193,Balance!B:I,8,FALSE)</f>
        <v>태극 192단</v>
      </c>
    </row>
    <row r="194" spans="1:5" x14ac:dyDescent="0.3">
      <c r="A194">
        <v>192</v>
      </c>
      <c r="B194">
        <f>VLOOKUP(A194,Balance!B:C,2,FALSE)</f>
        <v>9.9999999999999999E+203</v>
      </c>
      <c r="C194">
        <f t="shared" si="3"/>
        <v>55</v>
      </c>
      <c r="D194">
        <f>VLOOKUP(A194,Balance!B:I,7,FALSE)</f>
        <v>9.3599999999998804</v>
      </c>
      <c r="E194" t="str">
        <f>VLOOKUP(A194,Balance!B:I,8,FALSE)</f>
        <v>태극 193단</v>
      </c>
    </row>
    <row r="195" spans="1:5" x14ac:dyDescent="0.3">
      <c r="A195">
        <v>193</v>
      </c>
      <c r="B195">
        <f>VLOOKUP(A195,Balance!B:C,2,FALSE)</f>
        <v>1E+205</v>
      </c>
      <c r="C195">
        <f t="shared" si="3"/>
        <v>55</v>
      </c>
      <c r="D195">
        <f>VLOOKUP(A195,Balance!B:I,7,FALSE)</f>
        <v>9.4399999999998805</v>
      </c>
      <c r="E195" t="str">
        <f>VLOOKUP(A195,Balance!B:I,8,FALSE)</f>
        <v>태극 194단</v>
      </c>
    </row>
    <row r="196" spans="1:5" x14ac:dyDescent="0.3">
      <c r="A196">
        <v>194</v>
      </c>
      <c r="B196">
        <f>VLOOKUP(A196,Balance!B:C,2,FALSE)</f>
        <v>1E+206</v>
      </c>
      <c r="C196">
        <f t="shared" si="3"/>
        <v>55</v>
      </c>
      <c r="D196">
        <f>VLOOKUP(A196,Balance!B:I,7,FALSE)</f>
        <v>9.5199999999998699</v>
      </c>
      <c r="E196" t="str">
        <f>VLOOKUP(A196,Balance!B:I,8,FALSE)</f>
        <v>태극 195단</v>
      </c>
    </row>
    <row r="197" spans="1:5" x14ac:dyDescent="0.3">
      <c r="A197">
        <v>195</v>
      </c>
      <c r="B197">
        <f>VLOOKUP(A197,Balance!B:C,2,FALSE)</f>
        <v>1E+207</v>
      </c>
      <c r="C197">
        <f t="shared" si="3"/>
        <v>55</v>
      </c>
      <c r="D197">
        <f>VLOOKUP(A197,Balance!B:I,7,FALSE)</f>
        <v>9.5999999999998593</v>
      </c>
      <c r="E197" t="str">
        <f>VLOOKUP(A197,Balance!B:I,8,FALSE)</f>
        <v>태극 196단</v>
      </c>
    </row>
    <row r="198" spans="1:5" x14ac:dyDescent="0.3">
      <c r="A198">
        <v>196</v>
      </c>
      <c r="B198">
        <f>VLOOKUP(A198,Balance!B:C,2,FALSE)</f>
        <v>9.9999999999999998E+207</v>
      </c>
      <c r="C198">
        <f t="shared" si="3"/>
        <v>55</v>
      </c>
      <c r="D198">
        <f>VLOOKUP(A198,Balance!B:I,7,FALSE)</f>
        <v>9.6799999999998807</v>
      </c>
      <c r="E198" t="str">
        <f>VLOOKUP(A198,Balance!B:I,8,FALSE)</f>
        <v>태극 197단</v>
      </c>
    </row>
    <row r="199" spans="1:5" x14ac:dyDescent="0.3">
      <c r="A199">
        <v>197</v>
      </c>
      <c r="B199">
        <f>VLOOKUP(A199,Balance!B:C,2,FALSE)</f>
        <v>1.0000000000000001E+209</v>
      </c>
      <c r="C199">
        <f t="shared" si="3"/>
        <v>55</v>
      </c>
      <c r="D199">
        <f>VLOOKUP(A199,Balance!B:I,7,FALSE)</f>
        <v>9.7599999999998808</v>
      </c>
      <c r="E199" t="str">
        <f>VLOOKUP(A199,Balance!B:I,8,FALSE)</f>
        <v>태극 198단</v>
      </c>
    </row>
    <row r="200" spans="1:5" x14ac:dyDescent="0.3">
      <c r="A200">
        <v>198</v>
      </c>
      <c r="B200">
        <f>VLOOKUP(A200,Balance!B:C,2,FALSE)</f>
        <v>9.9999999999999993E+209</v>
      </c>
      <c r="C200">
        <f t="shared" si="3"/>
        <v>55</v>
      </c>
      <c r="D200">
        <f>VLOOKUP(A200,Balance!B:I,7,FALSE)</f>
        <v>9.8399999999998808</v>
      </c>
      <c r="E200" t="str">
        <f>VLOOKUP(A200,Balance!B:I,8,FALSE)</f>
        <v>태극 199단</v>
      </c>
    </row>
    <row r="201" spans="1:5" x14ac:dyDescent="0.3">
      <c r="A201">
        <v>199</v>
      </c>
      <c r="B201">
        <f>VLOOKUP(A201,Balance!B:C,2,FALSE)</f>
        <v>9.9999999999999996E+210</v>
      </c>
      <c r="C201">
        <f t="shared" si="3"/>
        <v>55</v>
      </c>
      <c r="D201">
        <f>VLOOKUP(A201,Balance!B:I,7,FALSE)</f>
        <v>9.9199999999998791</v>
      </c>
      <c r="E201" t="str">
        <f>VLOOKUP(A201,Balance!B:I,8,FALSE)</f>
        <v>태극 200단</v>
      </c>
    </row>
    <row r="202" spans="1:5" x14ac:dyDescent="0.3">
      <c r="A202">
        <v>200</v>
      </c>
      <c r="B202">
        <f>VLOOKUP(A202,Balance!B:C,2,FALSE)</f>
        <v>9.9999999999999991E+211</v>
      </c>
      <c r="C202">
        <f t="shared" si="3"/>
        <v>55</v>
      </c>
      <c r="D202">
        <f>VLOOKUP(A202,Balance!B:I,7,FALSE)</f>
        <v>9.9999999999998792</v>
      </c>
      <c r="E202" t="str">
        <f>VLOOKUP(A202,Balance!B:I,8,FALSE)</f>
        <v>태극 201단</v>
      </c>
    </row>
    <row r="203" spans="1:5" x14ac:dyDescent="0.3">
      <c r="A203">
        <v>201</v>
      </c>
      <c r="B203">
        <f>VLOOKUP(A203,Balance!B:C,2,FALSE)</f>
        <v>9.9999999999999983E+212</v>
      </c>
      <c r="C203">
        <f t="shared" ref="C203:C241" si="4">C202</f>
        <v>55</v>
      </c>
      <c r="D203">
        <f>VLOOKUP(A203,Balance!B:I,7,FALSE)</f>
        <v>10.079999999999901</v>
      </c>
      <c r="E203" t="str">
        <f>VLOOKUP(A203,Balance!B:I,8,FALSE)</f>
        <v>태극 202단</v>
      </c>
    </row>
    <row r="204" spans="1:5" x14ac:dyDescent="0.3">
      <c r="A204">
        <v>202</v>
      </c>
      <c r="B204">
        <f>VLOOKUP(A204,Balance!B:C,2,FALSE)</f>
        <v>9.9999999999999995E+213</v>
      </c>
      <c r="C204">
        <f t="shared" si="4"/>
        <v>55</v>
      </c>
      <c r="D204">
        <f>VLOOKUP(A204,Balance!B:I,7,FALSE)</f>
        <v>10.159999999999901</v>
      </c>
      <c r="E204" t="str">
        <f>VLOOKUP(A204,Balance!B:I,8,FALSE)</f>
        <v>태극 203단</v>
      </c>
    </row>
    <row r="205" spans="1:5" x14ac:dyDescent="0.3">
      <c r="A205">
        <v>203</v>
      </c>
      <c r="B205">
        <f>VLOOKUP(A205,Balance!B:C,2,FALSE)</f>
        <v>9.9999999999999991E+214</v>
      </c>
      <c r="C205">
        <f t="shared" si="4"/>
        <v>55</v>
      </c>
      <c r="D205">
        <f>VLOOKUP(A205,Balance!B:I,7,FALSE)</f>
        <v>10.239999999999901</v>
      </c>
      <c r="E205" t="str">
        <f>VLOOKUP(A205,Balance!B:I,8,FALSE)</f>
        <v>태극 204단</v>
      </c>
    </row>
    <row r="206" spans="1:5" x14ac:dyDescent="0.3">
      <c r="A206">
        <v>204</v>
      </c>
      <c r="B206">
        <f>VLOOKUP(A206,Balance!B:C,2,FALSE)</f>
        <v>1E+216</v>
      </c>
      <c r="C206">
        <f t="shared" si="4"/>
        <v>55</v>
      </c>
      <c r="D206">
        <f>VLOOKUP(A206,Balance!B:I,7,FALSE)</f>
        <v>10.319999999999901</v>
      </c>
      <c r="E206" t="str">
        <f>VLOOKUP(A206,Balance!B:I,8,FALSE)</f>
        <v>태극 205단</v>
      </c>
    </row>
    <row r="207" spans="1:5" x14ac:dyDescent="0.3">
      <c r="A207">
        <v>205</v>
      </c>
      <c r="B207">
        <f>VLOOKUP(A207,Balance!B:C,2,FALSE)</f>
        <v>1.0000000000000001E+217</v>
      </c>
      <c r="C207">
        <f t="shared" si="4"/>
        <v>55</v>
      </c>
      <c r="D207">
        <f>VLOOKUP(A207,Balance!B:I,7,FALSE)</f>
        <v>10.399999999999901</v>
      </c>
      <c r="E207" t="str">
        <f>VLOOKUP(A207,Balance!B:I,8,FALSE)</f>
        <v>태극 206단</v>
      </c>
    </row>
    <row r="208" spans="1:5" x14ac:dyDescent="0.3">
      <c r="A208">
        <v>206</v>
      </c>
      <c r="B208">
        <f>VLOOKUP(A208,Balance!B:C,2,FALSE)</f>
        <v>1.0000000000000001E+218</v>
      </c>
      <c r="C208">
        <f t="shared" si="4"/>
        <v>55</v>
      </c>
      <c r="D208">
        <f>VLOOKUP(A208,Balance!B:I,7,FALSE)</f>
        <v>10.479999999999899</v>
      </c>
      <c r="E208" t="str">
        <f>VLOOKUP(A208,Balance!B:I,8,FALSE)</f>
        <v>태극 207단</v>
      </c>
    </row>
    <row r="209" spans="1:5" x14ac:dyDescent="0.3">
      <c r="A209">
        <v>207</v>
      </c>
      <c r="B209">
        <f>VLOOKUP(A209,Balance!B:C,2,FALSE)</f>
        <v>9.9999999999999997E+218</v>
      </c>
      <c r="C209">
        <f t="shared" si="4"/>
        <v>55</v>
      </c>
      <c r="D209">
        <f>VLOOKUP(A209,Balance!B:I,7,FALSE)</f>
        <v>10.559999999999899</v>
      </c>
      <c r="E209" t="str">
        <f>VLOOKUP(A209,Balance!B:I,8,FALSE)</f>
        <v>태극 208단</v>
      </c>
    </row>
    <row r="210" spans="1:5" x14ac:dyDescent="0.3">
      <c r="A210">
        <v>208</v>
      </c>
      <c r="B210">
        <f>VLOOKUP(A210,Balance!B:C,2,FALSE)</f>
        <v>1E+220</v>
      </c>
      <c r="C210">
        <f t="shared" si="4"/>
        <v>55</v>
      </c>
      <c r="D210">
        <f>VLOOKUP(A210,Balance!B:I,7,FALSE)</f>
        <v>10.639999999999899</v>
      </c>
      <c r="E210" t="str">
        <f>VLOOKUP(A210,Balance!B:I,8,FALSE)</f>
        <v>태극 209단</v>
      </c>
    </row>
    <row r="211" spans="1:5" x14ac:dyDescent="0.3">
      <c r="A211">
        <v>209</v>
      </c>
      <c r="B211">
        <f>VLOOKUP(A211,Balance!B:C,2,FALSE)</f>
        <v>1E+221</v>
      </c>
      <c r="C211">
        <f t="shared" si="4"/>
        <v>55</v>
      </c>
      <c r="D211">
        <f>VLOOKUP(A211,Balance!B:I,7,FALSE)</f>
        <v>10.719999999999899</v>
      </c>
      <c r="E211" t="str">
        <f>VLOOKUP(A211,Balance!B:I,8,FALSE)</f>
        <v>태극 210단</v>
      </c>
    </row>
    <row r="212" spans="1:5" x14ac:dyDescent="0.3">
      <c r="A212">
        <v>210</v>
      </c>
      <c r="B212">
        <f>VLOOKUP(A212,Balance!B:C,2,FALSE)</f>
        <v>1E+222</v>
      </c>
      <c r="C212">
        <f t="shared" si="4"/>
        <v>55</v>
      </c>
      <c r="D212">
        <f>VLOOKUP(A212,Balance!B:I,7,FALSE)</f>
        <v>10.799999999999899</v>
      </c>
      <c r="E212" t="str">
        <f>VLOOKUP(A212,Balance!B:I,8,FALSE)</f>
        <v>태극 211단</v>
      </c>
    </row>
    <row r="213" spans="1:5" x14ac:dyDescent="0.3">
      <c r="A213">
        <v>211</v>
      </c>
      <c r="B213">
        <f>VLOOKUP(A213,Balance!B:C,2,FALSE)</f>
        <v>1E+223</v>
      </c>
      <c r="C213">
        <f t="shared" si="4"/>
        <v>55</v>
      </c>
      <c r="D213">
        <f>VLOOKUP(A213,Balance!B:I,7,FALSE)</f>
        <v>10.8799999999999</v>
      </c>
      <c r="E213" t="str">
        <f>VLOOKUP(A213,Balance!B:I,8,FALSE)</f>
        <v>태극 212단</v>
      </c>
    </row>
    <row r="214" spans="1:5" x14ac:dyDescent="0.3">
      <c r="A214">
        <v>212</v>
      </c>
      <c r="B214">
        <f>VLOOKUP(A214,Balance!B:C,2,FALSE)</f>
        <v>9.9999999999999997E+223</v>
      </c>
      <c r="C214">
        <f t="shared" si="4"/>
        <v>55</v>
      </c>
      <c r="D214">
        <f>VLOOKUP(A214,Balance!B:I,7,FALSE)</f>
        <v>10.9599999999999</v>
      </c>
      <c r="E214" t="str">
        <f>VLOOKUP(A214,Balance!B:I,8,FALSE)</f>
        <v>태극 213단</v>
      </c>
    </row>
    <row r="215" spans="1:5" x14ac:dyDescent="0.3">
      <c r="A215">
        <v>213</v>
      </c>
      <c r="B215">
        <f>VLOOKUP(A215,Balance!B:C,2,FALSE)</f>
        <v>9.9999999999999993E+224</v>
      </c>
      <c r="C215">
        <f t="shared" si="4"/>
        <v>55</v>
      </c>
      <c r="D215">
        <f>VLOOKUP(A215,Balance!B:I,7,FALSE)</f>
        <v>11.0399999999999</v>
      </c>
      <c r="E215" t="str">
        <f>VLOOKUP(A215,Balance!B:I,8,FALSE)</f>
        <v>태극 214단</v>
      </c>
    </row>
    <row r="216" spans="1:5" x14ac:dyDescent="0.3">
      <c r="A216">
        <v>214</v>
      </c>
      <c r="B216">
        <f>VLOOKUP(A216,Balance!B:C,2,FALSE)</f>
        <v>9.9999999999999996E+225</v>
      </c>
      <c r="C216">
        <f t="shared" si="4"/>
        <v>55</v>
      </c>
      <c r="D216">
        <f>VLOOKUP(A216,Balance!B:I,7,FALSE)</f>
        <v>11.1199999999999</v>
      </c>
      <c r="E216" t="str">
        <f>VLOOKUP(A216,Balance!B:I,8,FALSE)</f>
        <v>태극 215단</v>
      </c>
    </row>
    <row r="217" spans="1:5" x14ac:dyDescent="0.3">
      <c r="A217">
        <v>215</v>
      </c>
      <c r="B217">
        <f>VLOOKUP(A217,Balance!B:C,2,FALSE)</f>
        <v>9.9999999999999988E+226</v>
      </c>
      <c r="C217">
        <f t="shared" si="4"/>
        <v>55</v>
      </c>
      <c r="D217">
        <f>VLOOKUP(A217,Balance!B:I,7,FALSE)</f>
        <v>11.1999999999999</v>
      </c>
      <c r="E217" t="str">
        <f>VLOOKUP(A217,Balance!B:I,8,FALSE)</f>
        <v>태극 216단</v>
      </c>
    </row>
    <row r="218" spans="1:5" x14ac:dyDescent="0.3">
      <c r="A218">
        <v>216</v>
      </c>
      <c r="B218">
        <f>VLOOKUP(A218,Balance!B:C,2,FALSE)</f>
        <v>9.9999999999999992E+227</v>
      </c>
      <c r="C218">
        <f t="shared" si="4"/>
        <v>55</v>
      </c>
      <c r="D218">
        <f>VLOOKUP(A218,Balance!B:I,7,FALSE)</f>
        <v>11.2799999999999</v>
      </c>
      <c r="E218" t="str">
        <f>VLOOKUP(A218,Balance!B:I,8,FALSE)</f>
        <v>태극 217단</v>
      </c>
    </row>
    <row r="219" spans="1:5" x14ac:dyDescent="0.3">
      <c r="A219">
        <v>217</v>
      </c>
      <c r="B219">
        <f>VLOOKUP(A219,Balance!B:C,2,FALSE)</f>
        <v>9.9999999999999999E+228</v>
      </c>
      <c r="C219">
        <f t="shared" si="4"/>
        <v>55</v>
      </c>
      <c r="D219">
        <f>VLOOKUP(A219,Balance!B:I,7,FALSE)</f>
        <v>11.3599999999999</v>
      </c>
      <c r="E219" t="str">
        <f>VLOOKUP(A219,Balance!B:I,8,FALSE)</f>
        <v>태극 218단</v>
      </c>
    </row>
    <row r="220" spans="1:5" x14ac:dyDescent="0.3">
      <c r="A220">
        <v>218</v>
      </c>
      <c r="B220">
        <f>VLOOKUP(A220,Balance!B:C,2,FALSE)</f>
        <v>9.9999999999999988E+229</v>
      </c>
      <c r="C220">
        <f t="shared" si="4"/>
        <v>55</v>
      </c>
      <c r="D220">
        <f>VLOOKUP(A220,Balance!B:I,7,FALSE)</f>
        <v>11.4399999999999</v>
      </c>
      <c r="E220" t="str">
        <f>VLOOKUP(A220,Balance!B:I,8,FALSE)</f>
        <v>태극 219단</v>
      </c>
    </row>
    <row r="221" spans="1:5" x14ac:dyDescent="0.3">
      <c r="A221">
        <v>219</v>
      </c>
      <c r="B221">
        <f>VLOOKUP(A221,Balance!B:C,2,FALSE)</f>
        <v>9.9999999999999988E+230</v>
      </c>
      <c r="C221">
        <f t="shared" si="4"/>
        <v>55</v>
      </c>
      <c r="D221">
        <f>VLOOKUP(A221,Balance!B:I,7,FALSE)</f>
        <v>11.5199999999999</v>
      </c>
      <c r="E221" t="str">
        <f>VLOOKUP(A221,Balance!B:I,8,FALSE)</f>
        <v>태극 220단</v>
      </c>
    </row>
    <row r="222" spans="1:5" x14ac:dyDescent="0.3">
      <c r="A222">
        <v>220</v>
      </c>
      <c r="B222">
        <f>VLOOKUP(A222,Balance!B:C,2,FALSE)</f>
        <v>1.0000000000000001E+232</v>
      </c>
      <c r="C222">
        <f t="shared" si="4"/>
        <v>55</v>
      </c>
      <c r="D222">
        <f>VLOOKUP(A222,Balance!B:I,7,FALSE)</f>
        <v>11.5999999999999</v>
      </c>
      <c r="E222" t="str">
        <f>VLOOKUP(A222,Balance!B:I,8,FALSE)</f>
        <v>태극 221단</v>
      </c>
    </row>
    <row r="223" spans="1:5" x14ac:dyDescent="0.3">
      <c r="A223">
        <v>221</v>
      </c>
      <c r="B223">
        <f>VLOOKUP(A223,Balance!B:C,2,FALSE)</f>
        <v>9.9999999999999997E+232</v>
      </c>
      <c r="C223">
        <f t="shared" si="4"/>
        <v>55</v>
      </c>
      <c r="D223">
        <f>VLOOKUP(A223,Balance!B:I,7,FALSE)</f>
        <v>11.6799999999999</v>
      </c>
      <c r="E223" t="str">
        <f>VLOOKUP(A223,Balance!B:I,8,FALSE)</f>
        <v>태극 222단</v>
      </c>
    </row>
    <row r="224" spans="1:5" x14ac:dyDescent="0.3">
      <c r="A224">
        <v>222</v>
      </c>
      <c r="B224">
        <f>VLOOKUP(A224,Balance!B:C,2,FALSE)</f>
        <v>1E+234</v>
      </c>
      <c r="C224">
        <f t="shared" si="4"/>
        <v>55</v>
      </c>
      <c r="D224">
        <f>VLOOKUP(A224,Balance!B:I,7,FALSE)</f>
        <v>11.7599999999999</v>
      </c>
      <c r="E224" t="str">
        <f>VLOOKUP(A224,Balance!B:I,8,FALSE)</f>
        <v>태극 223단</v>
      </c>
    </row>
    <row r="225" spans="1:5" x14ac:dyDescent="0.3">
      <c r="A225">
        <v>223</v>
      </c>
      <c r="B225">
        <f>VLOOKUP(A225,Balance!B:C,2,FALSE)</f>
        <v>1.0000000000000001E+235</v>
      </c>
      <c r="C225">
        <f t="shared" si="4"/>
        <v>55</v>
      </c>
      <c r="D225">
        <f>VLOOKUP(A225,Balance!B:I,7,FALSE)</f>
        <v>11.8399999999999</v>
      </c>
      <c r="E225" t="str">
        <f>VLOOKUP(A225,Balance!B:I,8,FALSE)</f>
        <v>태극 224단</v>
      </c>
    </row>
    <row r="226" spans="1:5" x14ac:dyDescent="0.3">
      <c r="A226">
        <v>224</v>
      </c>
      <c r="B226">
        <f>VLOOKUP(A226,Balance!B:C,2,FALSE)</f>
        <v>1.0000000000000001E+236</v>
      </c>
      <c r="C226">
        <f t="shared" si="4"/>
        <v>55</v>
      </c>
      <c r="D226">
        <f>VLOOKUP(A226,Balance!B:I,7,FALSE)</f>
        <v>11.9199999999999</v>
      </c>
      <c r="E226" t="str">
        <f>VLOOKUP(A226,Balance!B:I,8,FALSE)</f>
        <v>태극 225단</v>
      </c>
    </row>
    <row r="227" spans="1:5" x14ac:dyDescent="0.3">
      <c r="A227">
        <v>225</v>
      </c>
      <c r="B227">
        <f>VLOOKUP(A227,Balance!B:C,2,FALSE)</f>
        <v>1.0000000000000001E+237</v>
      </c>
      <c r="C227">
        <f t="shared" si="4"/>
        <v>55</v>
      </c>
      <c r="D227">
        <f>VLOOKUP(A227,Balance!B:I,7,FALSE)</f>
        <v>11.999999999999901</v>
      </c>
      <c r="E227" t="str">
        <f>VLOOKUP(A227,Balance!B:I,8,FALSE)</f>
        <v>태극 226단</v>
      </c>
    </row>
    <row r="228" spans="1:5" x14ac:dyDescent="0.3">
      <c r="A228">
        <v>226</v>
      </c>
      <c r="B228">
        <f>VLOOKUP(A228,Balance!B:C,2,FALSE)</f>
        <v>1E+238</v>
      </c>
      <c r="C228">
        <f t="shared" si="4"/>
        <v>55</v>
      </c>
      <c r="D228">
        <f>VLOOKUP(A228,Balance!B:I,7,FALSE)</f>
        <v>12.079999999999901</v>
      </c>
      <c r="E228" t="str">
        <f>VLOOKUP(A228,Balance!B:I,8,FALSE)</f>
        <v>태극 227단</v>
      </c>
    </row>
    <row r="229" spans="1:5" x14ac:dyDescent="0.3">
      <c r="A229">
        <v>227</v>
      </c>
      <c r="B229">
        <f>VLOOKUP(A229,Balance!B:C,2,FALSE)</f>
        <v>1.0000000000000001E+239</v>
      </c>
      <c r="C229">
        <f t="shared" si="4"/>
        <v>55</v>
      </c>
      <c r="D229">
        <f>VLOOKUP(A229,Balance!B:I,7,FALSE)</f>
        <v>12.159999999999901</v>
      </c>
      <c r="E229" t="str">
        <f>VLOOKUP(A229,Balance!B:I,8,FALSE)</f>
        <v>태극 228단</v>
      </c>
    </row>
    <row r="230" spans="1:5" x14ac:dyDescent="0.3">
      <c r="A230">
        <v>228</v>
      </c>
      <c r="B230">
        <f>VLOOKUP(A230,Balance!B:C,2,FALSE)</f>
        <v>1E+240</v>
      </c>
      <c r="C230">
        <f t="shared" si="4"/>
        <v>55</v>
      </c>
      <c r="D230">
        <f>VLOOKUP(A230,Balance!B:I,7,FALSE)</f>
        <v>12.239999999999901</v>
      </c>
      <c r="E230" t="str">
        <f>VLOOKUP(A230,Balance!B:I,8,FALSE)</f>
        <v>태극 229단</v>
      </c>
    </row>
    <row r="231" spans="1:5" x14ac:dyDescent="0.3">
      <c r="A231">
        <v>229</v>
      </c>
      <c r="B231">
        <f>VLOOKUP(A231,Balance!B:C,2,FALSE)</f>
        <v>1.0000000000000001E+241</v>
      </c>
      <c r="C231">
        <f t="shared" si="4"/>
        <v>55</v>
      </c>
      <c r="D231">
        <f>VLOOKUP(A231,Balance!B:I,7,FALSE)</f>
        <v>12.319999999999901</v>
      </c>
      <c r="E231" t="str">
        <f>VLOOKUP(A231,Balance!B:I,8,FALSE)</f>
        <v>태극 230단</v>
      </c>
    </row>
    <row r="232" spans="1:5" x14ac:dyDescent="0.3">
      <c r="A232">
        <v>230</v>
      </c>
      <c r="B232">
        <f>VLOOKUP(A232,Balance!B:C,2,FALSE)</f>
        <v>1.0000000000000001E+242</v>
      </c>
      <c r="C232">
        <f t="shared" si="4"/>
        <v>55</v>
      </c>
      <c r="D232">
        <f>VLOOKUP(A232,Balance!B:I,7,FALSE)</f>
        <v>12.399999999999901</v>
      </c>
      <c r="E232" t="str">
        <f>VLOOKUP(A232,Balance!B:I,8,FALSE)</f>
        <v>태극 231단</v>
      </c>
    </row>
    <row r="233" spans="1:5" x14ac:dyDescent="0.3">
      <c r="A233">
        <v>231</v>
      </c>
      <c r="B233">
        <f>VLOOKUP(A233,Balance!B:C,2,FALSE)</f>
        <v>1.0000000000000001E+243</v>
      </c>
      <c r="C233">
        <f t="shared" si="4"/>
        <v>55</v>
      </c>
      <c r="D233">
        <f>VLOOKUP(A233,Balance!B:I,7,FALSE)</f>
        <v>12.479999999999899</v>
      </c>
      <c r="E233" t="str">
        <f>VLOOKUP(A233,Balance!B:I,8,FALSE)</f>
        <v>태극 232단</v>
      </c>
    </row>
    <row r="234" spans="1:5" x14ac:dyDescent="0.3">
      <c r="A234">
        <v>232</v>
      </c>
      <c r="B234">
        <f>VLOOKUP(A234,Balance!B:C,2,FALSE)</f>
        <v>1.0000000000000001E+244</v>
      </c>
      <c r="C234">
        <f t="shared" si="4"/>
        <v>55</v>
      </c>
      <c r="D234">
        <f>VLOOKUP(A234,Balance!B:I,7,FALSE)</f>
        <v>12.559999999999899</v>
      </c>
      <c r="E234" t="str">
        <f>VLOOKUP(A234,Balance!B:I,8,FALSE)</f>
        <v>태극 233단</v>
      </c>
    </row>
    <row r="235" spans="1:5" x14ac:dyDescent="0.3">
      <c r="A235">
        <v>233</v>
      </c>
      <c r="B235">
        <f>VLOOKUP(A235,Balance!B:C,2,FALSE)</f>
        <v>1E+245</v>
      </c>
      <c r="C235">
        <f t="shared" si="4"/>
        <v>55</v>
      </c>
      <c r="D235">
        <f>VLOOKUP(A235,Balance!B:I,7,FALSE)</f>
        <v>12.639999999999899</v>
      </c>
      <c r="E235" t="str">
        <f>VLOOKUP(A235,Balance!B:I,8,FALSE)</f>
        <v>태극 234단</v>
      </c>
    </row>
    <row r="236" spans="1:5" x14ac:dyDescent="0.3">
      <c r="A236">
        <v>234</v>
      </c>
      <c r="B236">
        <f>VLOOKUP(A236,Balance!B:C,2,FALSE)</f>
        <v>1.0000000000000001E+246</v>
      </c>
      <c r="C236">
        <f t="shared" si="4"/>
        <v>55</v>
      </c>
      <c r="D236">
        <f>VLOOKUP(A236,Balance!B:I,7,FALSE)</f>
        <v>12.719999999999899</v>
      </c>
      <c r="E236" t="str">
        <f>VLOOKUP(A236,Balance!B:I,8,FALSE)</f>
        <v>태극 235단</v>
      </c>
    </row>
    <row r="237" spans="1:5" x14ac:dyDescent="0.3">
      <c r="A237">
        <v>235</v>
      </c>
      <c r="B237">
        <f>VLOOKUP(A237,Balance!B:C,2,FALSE)</f>
        <v>1.0000000000000001E+247</v>
      </c>
      <c r="C237">
        <f t="shared" si="4"/>
        <v>55</v>
      </c>
      <c r="D237">
        <f>VLOOKUP(A237,Balance!B:I,7,FALSE)</f>
        <v>12.799999999999899</v>
      </c>
      <c r="E237" t="str">
        <f>VLOOKUP(A237,Balance!B:I,8,FALSE)</f>
        <v>태극 236단</v>
      </c>
    </row>
    <row r="238" spans="1:5" x14ac:dyDescent="0.3">
      <c r="A238">
        <v>236</v>
      </c>
      <c r="B238">
        <f>VLOOKUP(A238,Balance!B:C,2,FALSE)</f>
        <v>1E+248</v>
      </c>
      <c r="C238">
        <f t="shared" si="4"/>
        <v>55</v>
      </c>
      <c r="D238">
        <f>VLOOKUP(A238,Balance!B:I,7,FALSE)</f>
        <v>12.8799999999999</v>
      </c>
      <c r="E238" t="str">
        <f>VLOOKUP(A238,Balance!B:I,8,FALSE)</f>
        <v>태극 237단</v>
      </c>
    </row>
    <row r="239" spans="1:5" x14ac:dyDescent="0.3">
      <c r="A239">
        <v>237</v>
      </c>
      <c r="B239">
        <f>VLOOKUP(A239,Balance!B:C,2,FALSE)</f>
        <v>1.0000000000000001E+249</v>
      </c>
      <c r="C239">
        <f t="shared" si="4"/>
        <v>55</v>
      </c>
      <c r="D239">
        <f>VLOOKUP(A239,Balance!B:I,7,FALSE)</f>
        <v>12.9599999999999</v>
      </c>
      <c r="E239" t="str">
        <f>VLOOKUP(A239,Balance!B:I,8,FALSE)</f>
        <v>태극 238단</v>
      </c>
    </row>
    <row r="240" spans="1:5" x14ac:dyDescent="0.3">
      <c r="A240">
        <v>238</v>
      </c>
      <c r="B240">
        <f>VLOOKUP(A240,Balance!B:C,2,FALSE)</f>
        <v>1.0000000000000001E+250</v>
      </c>
      <c r="C240">
        <f t="shared" si="4"/>
        <v>55</v>
      </c>
      <c r="D240">
        <f>VLOOKUP(A240,Balance!B:I,7,FALSE)</f>
        <v>13.0399999999999</v>
      </c>
      <c r="E240" t="str">
        <f>VLOOKUP(A240,Balance!B:I,8,FALSE)</f>
        <v>태극 239단</v>
      </c>
    </row>
    <row r="241" spans="1:5" x14ac:dyDescent="0.3">
      <c r="A241">
        <v>239</v>
      </c>
      <c r="B241">
        <f>VLOOKUP(A241,Balance!B:C,2,FALSE)</f>
        <v>1E+251</v>
      </c>
      <c r="C241">
        <f t="shared" si="4"/>
        <v>55</v>
      </c>
      <c r="D241">
        <f>VLOOKUP(A241,Balance!B:I,7,FALSE)</f>
        <v>13.1199999999999</v>
      </c>
      <c r="E241" t="str">
        <f>VLOOKUP(A241,Balance!B:I,8,FALSE)</f>
        <v>태극 240단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9B4BA-49ED-4B77-9780-496F10280935}">
  <dimension ref="A1:X248"/>
  <sheetViews>
    <sheetView topLeftCell="A227" workbookViewId="0">
      <selection activeCell="F245" sqref="F245"/>
    </sheetView>
  </sheetViews>
  <sheetFormatPr defaultColWidth="8.75" defaultRowHeight="16.5" x14ac:dyDescent="0.3"/>
  <cols>
    <col min="1" max="1" width="4.5" style="8" customWidth="1"/>
    <col min="2" max="2" width="8.75" style="9"/>
    <col min="3" max="3" width="10.25" style="9" customWidth="1"/>
    <col min="4" max="4" width="11.875" style="11" bestFit="1" customWidth="1"/>
    <col min="5" max="5" width="11.375" style="9" bestFit="1" customWidth="1"/>
    <col min="6" max="6" width="14.875" style="9" customWidth="1"/>
    <col min="7" max="7" width="19.25" style="9" bestFit="1" customWidth="1"/>
    <col min="8" max="12" width="19.25" style="9" customWidth="1"/>
    <col min="13" max="13" width="14.625" style="9" bestFit="1" customWidth="1"/>
    <col min="14" max="14" width="19.375" style="9" customWidth="1"/>
    <col min="15" max="16384" width="8.75" style="8"/>
  </cols>
  <sheetData>
    <row r="1" spans="1:16" s="2" customFormat="1" x14ac:dyDescent="0.3">
      <c r="A1" s="15" t="s">
        <v>5</v>
      </c>
      <c r="B1" s="16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6" s="5" customFormat="1" ht="17.25" thickBot="1" x14ac:dyDescent="0.35">
      <c r="A2" s="17"/>
      <c r="B2" s="18"/>
      <c r="C2" s="6"/>
      <c r="D2" s="7"/>
      <c r="E2" s="6"/>
      <c r="F2" s="6"/>
      <c r="G2" s="6"/>
      <c r="H2" s="6"/>
      <c r="I2" s="6"/>
      <c r="J2" s="6"/>
      <c r="K2" s="6"/>
      <c r="L2" s="6"/>
      <c r="M2" s="6"/>
      <c r="N2" s="6"/>
    </row>
    <row r="5" spans="1:16" x14ac:dyDescent="0.3">
      <c r="C5" s="10"/>
      <c r="E5" s="10"/>
      <c r="F5" s="10"/>
    </row>
    <row r="6" spans="1:16" x14ac:dyDescent="0.3">
      <c r="B6" s="9" t="s">
        <v>6</v>
      </c>
      <c r="M6" s="9" t="s">
        <v>7</v>
      </c>
    </row>
    <row r="7" spans="1:16" ht="17.25" thickBot="1" x14ac:dyDescent="0.35">
      <c r="B7" s="12" t="s">
        <v>8</v>
      </c>
      <c r="C7" s="12" t="s">
        <v>1</v>
      </c>
      <c r="D7" s="12" t="s">
        <v>9</v>
      </c>
      <c r="E7" s="12" t="s">
        <v>10</v>
      </c>
      <c r="F7" s="12" t="s">
        <v>11</v>
      </c>
      <c r="G7" s="12" t="s">
        <v>12</v>
      </c>
      <c r="H7" s="12" t="s">
        <v>3</v>
      </c>
      <c r="I7" s="12" t="s">
        <v>4</v>
      </c>
      <c r="J7" s="12" t="s">
        <v>44</v>
      </c>
      <c r="K7" s="12" t="s">
        <v>43</v>
      </c>
      <c r="M7" s="12" t="s">
        <v>12</v>
      </c>
      <c r="N7" s="12" t="s">
        <v>13</v>
      </c>
      <c r="O7" s="12"/>
      <c r="P7" s="12"/>
    </row>
    <row r="8" spans="1:16" ht="17.25" thickTop="1" x14ac:dyDescent="0.3">
      <c r="B8" s="13"/>
      <c r="C8" s="14"/>
      <c r="D8" s="14"/>
      <c r="E8" s="11"/>
      <c r="F8" s="13"/>
      <c r="G8" s="13"/>
      <c r="H8" s="13"/>
      <c r="I8" s="13"/>
      <c r="J8" s="13"/>
      <c r="K8" s="13"/>
      <c r="M8" s="13" t="s">
        <v>14</v>
      </c>
      <c r="N8" s="13">
        <v>4</v>
      </c>
      <c r="O8" s="14">
        <f t="shared" ref="O8:O40" si="0">POWER(10,N8)</f>
        <v>10000</v>
      </c>
      <c r="P8" s="14" t="str">
        <f>1&amp;RIGHT(O8,N8)</f>
        <v>10000</v>
      </c>
    </row>
    <row r="9" spans="1:16" x14ac:dyDescent="0.3">
      <c r="B9" s="13">
        <v>0</v>
      </c>
      <c r="C9" s="14">
        <f>E9*G9</f>
        <v>1000000000000</v>
      </c>
      <c r="D9" s="14" t="str">
        <f t="shared" ref="D9:D66" si="1">E9&amp;F9</f>
        <v>1조</v>
      </c>
      <c r="E9" s="14">
        <v>1</v>
      </c>
      <c r="F9" s="13" t="s">
        <v>17</v>
      </c>
      <c r="G9" s="13" t="str">
        <f t="shared" ref="G9:G72" si="2">VLOOKUP(F9,M:P,4,FALSE)</f>
        <v>1000000000000</v>
      </c>
      <c r="H9" s="13">
        <v>1E-3</v>
      </c>
      <c r="I9" s="13" t="str">
        <f>K9&amp;" "&amp;J9&amp;"단"</f>
        <v>태극 1단</v>
      </c>
      <c r="J9" s="13">
        <v>1</v>
      </c>
      <c r="K9" s="13" t="s">
        <v>46</v>
      </c>
      <c r="M9" s="13" t="s">
        <v>16</v>
      </c>
      <c r="N9" s="13">
        <v>8</v>
      </c>
      <c r="O9" s="14">
        <f t="shared" si="0"/>
        <v>100000000</v>
      </c>
      <c r="P9" s="14" t="str">
        <f>1&amp;RIGHT(O9,N9)</f>
        <v>100000000</v>
      </c>
    </row>
    <row r="10" spans="1:16" x14ac:dyDescent="0.3">
      <c r="B10" s="13">
        <v>1</v>
      </c>
      <c r="C10" s="14">
        <f t="shared" ref="C10:C66" si="3">E10*G10</f>
        <v>10000000000000</v>
      </c>
      <c r="D10" s="14" t="str">
        <f t="shared" si="1"/>
        <v>10조</v>
      </c>
      <c r="E10" s="14">
        <f>IF(E9=1000,1,E9*10)</f>
        <v>10</v>
      </c>
      <c r="F10" s="13" t="str" cm="1">
        <f t="array" ref="F10">IF(AND(E9&gt;100,E10&lt;100),INDEX(M:M,MATCH(F9,M:M,0)+1,0),F9)</f>
        <v>조</v>
      </c>
      <c r="G10" s="13" t="str">
        <f t="shared" si="2"/>
        <v>1000000000000</v>
      </c>
      <c r="H10" s="13">
        <v>2E-3</v>
      </c>
      <c r="I10" s="13" t="str">
        <f t="shared" ref="I10:I73" si="4">K10&amp;" "&amp;J10&amp;"단"</f>
        <v>태극 2단</v>
      </c>
      <c r="J10" s="13">
        <f>J9+1</f>
        <v>2</v>
      </c>
      <c r="K10" s="13" t="s">
        <v>46</v>
      </c>
      <c r="M10" s="13" t="s">
        <v>17</v>
      </c>
      <c r="N10" s="13">
        <v>12</v>
      </c>
      <c r="O10" s="14">
        <f t="shared" si="0"/>
        <v>1000000000000</v>
      </c>
      <c r="P10" s="14" t="str">
        <f>1&amp;RIGHT(O10,N10)</f>
        <v>1000000000000</v>
      </c>
    </row>
    <row r="11" spans="1:16" x14ac:dyDescent="0.3">
      <c r="B11" s="13">
        <v>2</v>
      </c>
      <c r="C11" s="14">
        <f t="shared" si="3"/>
        <v>100000000000000</v>
      </c>
      <c r="D11" s="14" t="str">
        <f t="shared" si="1"/>
        <v>100조</v>
      </c>
      <c r="E11" s="14">
        <f t="shared" ref="E11:E66" si="5">IF(E10=1000,1,E10*10)</f>
        <v>100</v>
      </c>
      <c r="F11" s="13" t="str" cm="1">
        <f t="array" ref="F11">IF(AND(E10&gt;100,E11&lt;100),INDEX(M:M,MATCH(F10,M:M,0)+1,0),F10)</f>
        <v>조</v>
      </c>
      <c r="G11" s="13" t="str">
        <f t="shared" si="2"/>
        <v>1000000000000</v>
      </c>
      <c r="H11" s="13">
        <v>3.0000000000000001E-3</v>
      </c>
      <c r="I11" s="13" t="str">
        <f t="shared" si="4"/>
        <v>태극 3단</v>
      </c>
      <c r="J11" s="13">
        <f t="shared" ref="J11:J74" si="6">J10+1</f>
        <v>3</v>
      </c>
      <c r="K11" s="13" t="s">
        <v>46</v>
      </c>
      <c r="M11" s="13" t="s">
        <v>18</v>
      </c>
      <c r="N11" s="13">
        <v>16</v>
      </c>
      <c r="O11" s="14">
        <f t="shared" si="0"/>
        <v>1E+16</v>
      </c>
      <c r="P11" s="14" t="str">
        <f>1&amp;RIGHT(O11,N11)</f>
        <v>10000000000000000</v>
      </c>
    </row>
    <row r="12" spans="1:16" x14ac:dyDescent="0.3">
      <c r="B12" s="13">
        <v>3</v>
      </c>
      <c r="C12" s="14">
        <f t="shared" si="3"/>
        <v>1000000000000000</v>
      </c>
      <c r="D12" s="14" t="str">
        <f t="shared" si="1"/>
        <v>1000조</v>
      </c>
      <c r="E12" s="14">
        <f t="shared" si="5"/>
        <v>1000</v>
      </c>
      <c r="F12" s="13" t="str" cm="1">
        <f t="array" ref="F12">IF(AND(E11&gt;100,E12&lt;100),INDEX(M:M,MATCH(F11,M:M,0)+1,0),F11)</f>
        <v>조</v>
      </c>
      <c r="G12" s="13" t="str">
        <f t="shared" si="2"/>
        <v>1000000000000</v>
      </c>
      <c r="H12" s="13">
        <v>4.0000000000000001E-3</v>
      </c>
      <c r="I12" s="13" t="str">
        <f t="shared" si="4"/>
        <v>태극 4단</v>
      </c>
      <c r="J12" s="13">
        <f t="shared" si="6"/>
        <v>4</v>
      </c>
      <c r="K12" s="13" t="s">
        <v>46</v>
      </c>
      <c r="M12" s="13" t="s">
        <v>19</v>
      </c>
      <c r="N12" s="13">
        <v>20</v>
      </c>
      <c r="O12" s="14">
        <f t="shared" si="0"/>
        <v>1E+20</v>
      </c>
      <c r="P12" s="14" t="str">
        <f t="shared" ref="P12:P40" si="7">RIGHT(O12,N12)</f>
        <v>1E+20</v>
      </c>
    </row>
    <row r="13" spans="1:16" x14ac:dyDescent="0.3">
      <c r="B13" s="13">
        <v>4</v>
      </c>
      <c r="C13" s="14">
        <f t="shared" si="3"/>
        <v>1E+16</v>
      </c>
      <c r="D13" s="14" t="str">
        <f t="shared" si="1"/>
        <v>1경</v>
      </c>
      <c r="E13" s="14">
        <f t="shared" si="5"/>
        <v>1</v>
      </c>
      <c r="F13" s="13" t="str" cm="1">
        <f t="array" ref="F13">IF(AND(E12&gt;100,E13&lt;100),INDEX(M:M,MATCH(F12,M:M,0)+1,0),F12)</f>
        <v>경</v>
      </c>
      <c r="G13" s="13" t="str">
        <f t="shared" si="2"/>
        <v>10000000000000000</v>
      </c>
      <c r="H13" s="13">
        <v>5.0000000000000001E-3</v>
      </c>
      <c r="I13" s="13" t="str">
        <f t="shared" si="4"/>
        <v>태극 5단</v>
      </c>
      <c r="J13" s="13">
        <f t="shared" si="6"/>
        <v>5</v>
      </c>
      <c r="K13" s="13" t="s">
        <v>46</v>
      </c>
      <c r="M13" s="13" t="s">
        <v>20</v>
      </c>
      <c r="N13" s="13">
        <v>24</v>
      </c>
      <c r="O13" s="14">
        <f t="shared" si="0"/>
        <v>9.9999999999999998E+23</v>
      </c>
      <c r="P13" s="14" t="str">
        <f t="shared" si="7"/>
        <v>1E+24</v>
      </c>
    </row>
    <row r="14" spans="1:16" x14ac:dyDescent="0.3">
      <c r="B14" s="13">
        <v>5</v>
      </c>
      <c r="C14" s="14">
        <f t="shared" si="3"/>
        <v>1E+17</v>
      </c>
      <c r="D14" s="14" t="str">
        <f t="shared" si="1"/>
        <v>10경</v>
      </c>
      <c r="E14" s="14">
        <f t="shared" si="5"/>
        <v>10</v>
      </c>
      <c r="F14" s="13" t="str" cm="1">
        <f t="array" ref="F14">IF(AND(E13&gt;100,E14&lt;100),INDEX(M:M,MATCH(F13,M:M,0)+1,0),F13)</f>
        <v>경</v>
      </c>
      <c r="G14" s="13" t="str">
        <f t="shared" si="2"/>
        <v>10000000000000000</v>
      </c>
      <c r="H14" s="13">
        <v>6.0000000000000001E-3</v>
      </c>
      <c r="I14" s="13" t="str">
        <f t="shared" si="4"/>
        <v>태극 6단</v>
      </c>
      <c r="J14" s="13">
        <f t="shared" si="6"/>
        <v>6</v>
      </c>
      <c r="K14" s="13" t="s">
        <v>46</v>
      </c>
      <c r="M14" s="13" t="s">
        <v>21</v>
      </c>
      <c r="N14" s="13">
        <v>28</v>
      </c>
      <c r="O14" s="14">
        <f t="shared" si="0"/>
        <v>9.9999999999999996E+27</v>
      </c>
      <c r="P14" s="14" t="str">
        <f t="shared" si="7"/>
        <v>1E+28</v>
      </c>
    </row>
    <row r="15" spans="1:16" x14ac:dyDescent="0.3">
      <c r="B15" s="13">
        <v>6</v>
      </c>
      <c r="C15" s="14">
        <f t="shared" si="3"/>
        <v>1E+18</v>
      </c>
      <c r="D15" s="14" t="str">
        <f t="shared" si="1"/>
        <v>100경</v>
      </c>
      <c r="E15" s="14">
        <f t="shared" si="5"/>
        <v>100</v>
      </c>
      <c r="F15" s="13" t="str" cm="1">
        <f t="array" ref="F15">IF(AND(E14&gt;100,E15&lt;100),INDEX(M:M,MATCH(F14,M:M,0)+1,0),F14)</f>
        <v>경</v>
      </c>
      <c r="G15" s="13" t="str">
        <f t="shared" si="2"/>
        <v>10000000000000000</v>
      </c>
      <c r="H15" s="13">
        <v>7.0000000000000001E-3</v>
      </c>
      <c r="I15" s="13" t="str">
        <f t="shared" si="4"/>
        <v>태극 7단</v>
      </c>
      <c r="J15" s="13">
        <f t="shared" si="6"/>
        <v>7</v>
      </c>
      <c r="K15" s="13" t="s">
        <v>46</v>
      </c>
      <c r="M15" s="13" t="s">
        <v>22</v>
      </c>
      <c r="N15" s="13">
        <v>32</v>
      </c>
      <c r="O15" s="14">
        <f t="shared" si="0"/>
        <v>1.0000000000000001E+32</v>
      </c>
      <c r="P15" s="14" t="str">
        <f t="shared" si="7"/>
        <v>1E+32</v>
      </c>
    </row>
    <row r="16" spans="1:16" x14ac:dyDescent="0.3">
      <c r="B16" s="13">
        <v>7</v>
      </c>
      <c r="C16" s="14">
        <f t="shared" si="3"/>
        <v>1E+19</v>
      </c>
      <c r="D16" s="14" t="str">
        <f t="shared" si="1"/>
        <v>1000경</v>
      </c>
      <c r="E16" s="14">
        <f t="shared" si="5"/>
        <v>1000</v>
      </c>
      <c r="F16" s="13" t="str" cm="1">
        <f t="array" ref="F16">IF(AND(E15&gt;100,E16&lt;100),INDEX(M:M,MATCH(F15,M:M,0)+1,0),F15)</f>
        <v>경</v>
      </c>
      <c r="G16" s="13" t="str">
        <f t="shared" si="2"/>
        <v>10000000000000000</v>
      </c>
      <c r="H16" s="13">
        <v>8.0000000000000002E-3</v>
      </c>
      <c r="I16" s="13" t="str">
        <f t="shared" si="4"/>
        <v>태극 8단</v>
      </c>
      <c r="J16" s="13">
        <f t="shared" si="6"/>
        <v>8</v>
      </c>
      <c r="K16" s="13" t="s">
        <v>46</v>
      </c>
      <c r="M16" s="13" t="s">
        <v>23</v>
      </c>
      <c r="N16" s="13">
        <v>36</v>
      </c>
      <c r="O16" s="14">
        <f t="shared" si="0"/>
        <v>1E+36</v>
      </c>
      <c r="P16" s="14" t="str">
        <f t="shared" si="7"/>
        <v>1E+36</v>
      </c>
    </row>
    <row r="17" spans="2:16" x14ac:dyDescent="0.3">
      <c r="B17" s="13">
        <v>8</v>
      </c>
      <c r="C17" s="14">
        <f t="shared" si="3"/>
        <v>1E+20</v>
      </c>
      <c r="D17" s="14" t="str">
        <f t="shared" si="1"/>
        <v>1해</v>
      </c>
      <c r="E17" s="14">
        <f t="shared" si="5"/>
        <v>1</v>
      </c>
      <c r="F17" s="13" t="str" cm="1">
        <f t="array" ref="F17">IF(AND(E16&gt;100,E17&lt;100),INDEX(M:M,MATCH(F16,M:M,0)+1,0),F16)</f>
        <v>해</v>
      </c>
      <c r="G17" s="13" t="str">
        <f t="shared" si="2"/>
        <v>1E+20</v>
      </c>
      <c r="H17" s="13">
        <v>8.9999999999999993E-3</v>
      </c>
      <c r="I17" s="13" t="str">
        <f t="shared" si="4"/>
        <v>태극 9단</v>
      </c>
      <c r="J17" s="13">
        <f t="shared" si="6"/>
        <v>9</v>
      </c>
      <c r="K17" s="13" t="s">
        <v>46</v>
      </c>
      <c r="M17" s="13" t="s">
        <v>24</v>
      </c>
      <c r="N17" s="13">
        <v>40</v>
      </c>
      <c r="O17" s="14">
        <f t="shared" si="0"/>
        <v>1E+40</v>
      </c>
      <c r="P17" s="14" t="str">
        <f t="shared" si="7"/>
        <v>1E+40</v>
      </c>
    </row>
    <row r="18" spans="2:16" x14ac:dyDescent="0.3">
      <c r="B18" s="13">
        <v>9</v>
      </c>
      <c r="C18" s="14">
        <f t="shared" si="3"/>
        <v>1E+21</v>
      </c>
      <c r="D18" s="14" t="str">
        <f t="shared" si="1"/>
        <v>10해</v>
      </c>
      <c r="E18" s="14">
        <f t="shared" si="5"/>
        <v>10</v>
      </c>
      <c r="F18" s="13" t="str" cm="1">
        <f t="array" ref="F18">IF(AND(E17&gt;100,E18&lt;100),INDEX(M:M,MATCH(F17,M:M,0)+1,0),F17)</f>
        <v>해</v>
      </c>
      <c r="G18" s="13" t="str">
        <f t="shared" si="2"/>
        <v>1E+20</v>
      </c>
      <c r="H18" s="13">
        <v>0.01</v>
      </c>
      <c r="I18" s="13" t="str">
        <f t="shared" si="4"/>
        <v>태극 10단</v>
      </c>
      <c r="J18" s="13">
        <f t="shared" si="6"/>
        <v>10</v>
      </c>
      <c r="K18" s="13" t="s">
        <v>46</v>
      </c>
      <c r="M18" s="13" t="s">
        <v>25</v>
      </c>
      <c r="N18" s="13">
        <v>44</v>
      </c>
      <c r="O18" s="14">
        <f t="shared" si="0"/>
        <v>1.0000000000000001E+44</v>
      </c>
      <c r="P18" s="14" t="str">
        <f t="shared" si="7"/>
        <v>1E+44</v>
      </c>
    </row>
    <row r="19" spans="2:16" x14ac:dyDescent="0.3">
      <c r="B19" s="13">
        <v>10</v>
      </c>
      <c r="C19" s="14">
        <f t="shared" si="3"/>
        <v>1E+22</v>
      </c>
      <c r="D19" s="14" t="str">
        <f t="shared" si="1"/>
        <v>100해</v>
      </c>
      <c r="E19" s="14">
        <f t="shared" si="5"/>
        <v>100</v>
      </c>
      <c r="F19" s="13" t="str" cm="1">
        <f t="array" ref="F19">IF(AND(E18&gt;100,E19&lt;100),INDEX(M:M,MATCH(F18,M:M,0)+1,0),F18)</f>
        <v>해</v>
      </c>
      <c r="G19" s="13" t="str">
        <f t="shared" si="2"/>
        <v>1E+20</v>
      </c>
      <c r="H19" s="13">
        <v>1.2E-2</v>
      </c>
      <c r="I19" s="13" t="str">
        <f t="shared" si="4"/>
        <v>태극 11단</v>
      </c>
      <c r="J19" s="13">
        <f t="shared" si="6"/>
        <v>11</v>
      </c>
      <c r="K19" s="13" t="s">
        <v>46</v>
      </c>
      <c r="M19" s="13" t="s">
        <v>26</v>
      </c>
      <c r="N19" s="13">
        <v>48</v>
      </c>
      <c r="O19" s="14">
        <f t="shared" si="0"/>
        <v>1E+48</v>
      </c>
      <c r="P19" s="14" t="str">
        <f t="shared" si="7"/>
        <v>1E+48</v>
      </c>
    </row>
    <row r="20" spans="2:16" x14ac:dyDescent="0.3">
      <c r="B20" s="13">
        <v>11</v>
      </c>
      <c r="C20" s="14">
        <f t="shared" si="3"/>
        <v>9.9999999999999992E+22</v>
      </c>
      <c r="D20" s="14" t="str">
        <f t="shared" si="1"/>
        <v>1000해</v>
      </c>
      <c r="E20" s="14">
        <f t="shared" si="5"/>
        <v>1000</v>
      </c>
      <c r="F20" s="13" t="str" cm="1">
        <f t="array" ref="F20">IF(AND(E19&gt;100,E20&lt;100),INDEX(M:M,MATCH(F19,M:M,0)+1,0),F19)</f>
        <v>해</v>
      </c>
      <c r="G20" s="13" t="str">
        <f t="shared" si="2"/>
        <v>1E+20</v>
      </c>
      <c r="H20" s="13">
        <v>1.4E-2</v>
      </c>
      <c r="I20" s="13" t="str">
        <f t="shared" si="4"/>
        <v>태극 12단</v>
      </c>
      <c r="J20" s="13">
        <f t="shared" si="6"/>
        <v>12</v>
      </c>
      <c r="K20" s="13" t="s">
        <v>46</v>
      </c>
      <c r="M20" s="13" t="s">
        <v>27</v>
      </c>
      <c r="N20" s="13">
        <v>52</v>
      </c>
      <c r="O20" s="14">
        <f t="shared" si="0"/>
        <v>9.9999999999999999E+51</v>
      </c>
      <c r="P20" s="14" t="str">
        <f t="shared" si="7"/>
        <v>1E+52</v>
      </c>
    </row>
    <row r="21" spans="2:16" x14ac:dyDescent="0.3">
      <c r="B21" s="13">
        <v>12</v>
      </c>
      <c r="C21" s="14">
        <f t="shared" si="3"/>
        <v>9.9999999999999998E+23</v>
      </c>
      <c r="D21" s="14" t="str">
        <f t="shared" si="1"/>
        <v>1자</v>
      </c>
      <c r="E21" s="14">
        <f t="shared" si="5"/>
        <v>1</v>
      </c>
      <c r="F21" s="13" t="str" cm="1">
        <f t="array" ref="F21">IF(AND(E20&gt;100,E21&lt;100),INDEX(M:M,MATCH(F20,M:M,0)+1,0),F20)</f>
        <v>자</v>
      </c>
      <c r="G21" s="13" t="str">
        <f t="shared" si="2"/>
        <v>1E+24</v>
      </c>
      <c r="H21" s="13">
        <v>1.6E-2</v>
      </c>
      <c r="I21" s="13" t="str">
        <f t="shared" si="4"/>
        <v>태극 13단</v>
      </c>
      <c r="J21" s="13">
        <f t="shared" si="6"/>
        <v>13</v>
      </c>
      <c r="K21" s="13" t="s">
        <v>46</v>
      </c>
      <c r="M21" s="13" t="s">
        <v>28</v>
      </c>
      <c r="N21" s="13">
        <v>56</v>
      </c>
      <c r="O21" s="14">
        <f t="shared" si="0"/>
        <v>1.0000000000000001E+56</v>
      </c>
      <c r="P21" s="14" t="str">
        <f t="shared" si="7"/>
        <v>1E+56</v>
      </c>
    </row>
    <row r="22" spans="2:16" x14ac:dyDescent="0.3">
      <c r="B22" s="13">
        <v>13</v>
      </c>
      <c r="C22" s="14">
        <f t="shared" si="3"/>
        <v>9.9999999999999988E+24</v>
      </c>
      <c r="D22" s="14" t="str">
        <f t="shared" si="1"/>
        <v>10자</v>
      </c>
      <c r="E22" s="14">
        <f t="shared" si="5"/>
        <v>10</v>
      </c>
      <c r="F22" s="13" t="str" cm="1">
        <f t="array" ref="F22">IF(AND(E21&gt;100,E22&lt;100),INDEX(M:M,MATCH(F21,M:M,0)+1,0),F21)</f>
        <v>자</v>
      </c>
      <c r="G22" s="13" t="str">
        <f t="shared" si="2"/>
        <v>1E+24</v>
      </c>
      <c r="H22" s="13">
        <v>1.7999999999999999E-2</v>
      </c>
      <c r="I22" s="13" t="str">
        <f t="shared" si="4"/>
        <v>태극 14단</v>
      </c>
      <c r="J22" s="13">
        <f t="shared" si="6"/>
        <v>14</v>
      </c>
      <c r="K22" s="13" t="s">
        <v>46</v>
      </c>
      <c r="M22" s="13" t="s">
        <v>29</v>
      </c>
      <c r="N22" s="13">
        <v>60</v>
      </c>
      <c r="O22" s="14">
        <f t="shared" si="0"/>
        <v>9.9999999999999995E+59</v>
      </c>
      <c r="P22" s="14" t="str">
        <f t="shared" si="7"/>
        <v>1E+60</v>
      </c>
    </row>
    <row r="23" spans="2:16" x14ac:dyDescent="0.3">
      <c r="B23" s="13">
        <v>14</v>
      </c>
      <c r="C23" s="14">
        <f t="shared" si="3"/>
        <v>1E+26</v>
      </c>
      <c r="D23" s="14" t="str">
        <f t="shared" si="1"/>
        <v>100자</v>
      </c>
      <c r="E23" s="14">
        <f t="shared" si="5"/>
        <v>100</v>
      </c>
      <c r="F23" s="13" t="str" cm="1">
        <f t="array" ref="F23">IF(AND(E22&gt;100,E23&lt;100),INDEX(M:M,MATCH(F22,M:M,0)+1,0),F22)</f>
        <v>자</v>
      </c>
      <c r="G23" s="13" t="str">
        <f t="shared" si="2"/>
        <v>1E+24</v>
      </c>
      <c r="H23" s="13">
        <v>0.02</v>
      </c>
      <c r="I23" s="13" t="str">
        <f t="shared" si="4"/>
        <v>태극 15단</v>
      </c>
      <c r="J23" s="13">
        <f t="shared" si="6"/>
        <v>15</v>
      </c>
      <c r="K23" s="13" t="s">
        <v>46</v>
      </c>
      <c r="M23" s="13" t="s">
        <v>30</v>
      </c>
      <c r="N23" s="13">
        <v>64</v>
      </c>
      <c r="O23" s="14">
        <f t="shared" si="0"/>
        <v>1E+64</v>
      </c>
      <c r="P23" s="14" t="str">
        <f t="shared" si="7"/>
        <v>1E+64</v>
      </c>
    </row>
    <row r="24" spans="2:16" x14ac:dyDescent="0.3">
      <c r="B24" s="13">
        <v>15</v>
      </c>
      <c r="C24" s="14">
        <f t="shared" si="3"/>
        <v>1E+27</v>
      </c>
      <c r="D24" s="14" t="str">
        <f t="shared" si="1"/>
        <v>1000자</v>
      </c>
      <c r="E24" s="14">
        <f t="shared" si="5"/>
        <v>1000</v>
      </c>
      <c r="F24" s="13" t="str" cm="1">
        <f t="array" ref="F24">IF(AND(E23&gt;100,E24&lt;100),INDEX(M:M,MATCH(F23,M:M,0)+1,0),F23)</f>
        <v>자</v>
      </c>
      <c r="G24" s="13" t="str">
        <f t="shared" si="2"/>
        <v>1E+24</v>
      </c>
      <c r="H24" s="13">
        <v>2.1999999999999999E-2</v>
      </c>
      <c r="I24" s="13" t="str">
        <f t="shared" si="4"/>
        <v>태극 16단</v>
      </c>
      <c r="J24" s="13">
        <f t="shared" si="6"/>
        <v>16</v>
      </c>
      <c r="K24" s="13" t="s">
        <v>46</v>
      </c>
      <c r="M24" s="13" t="s">
        <v>31</v>
      </c>
      <c r="N24" s="13">
        <v>68</v>
      </c>
      <c r="O24" s="14">
        <f t="shared" si="0"/>
        <v>9.9999999999999995E+67</v>
      </c>
      <c r="P24" s="14" t="str">
        <f t="shared" si="7"/>
        <v>1E+68</v>
      </c>
    </row>
    <row r="25" spans="2:16" x14ac:dyDescent="0.3">
      <c r="B25" s="13">
        <v>16</v>
      </c>
      <c r="C25" s="14">
        <f t="shared" si="3"/>
        <v>9.9999999999999996E+27</v>
      </c>
      <c r="D25" s="14" t="str">
        <f t="shared" si="1"/>
        <v>1양</v>
      </c>
      <c r="E25" s="14">
        <f t="shared" si="5"/>
        <v>1</v>
      </c>
      <c r="F25" s="13" t="str" cm="1">
        <f t="array" ref="F25">IF(AND(E24&gt;100,E25&lt;100),INDEX(M:M,MATCH(F24,M:M,0)+1,0),F24)</f>
        <v>양</v>
      </c>
      <c r="G25" s="13" t="str">
        <f t="shared" si="2"/>
        <v>1E+28</v>
      </c>
      <c r="H25" s="13">
        <v>2.4E-2</v>
      </c>
      <c r="I25" s="13" t="str">
        <f t="shared" si="4"/>
        <v>태극 17단</v>
      </c>
      <c r="J25" s="13">
        <f t="shared" si="6"/>
        <v>17</v>
      </c>
      <c r="K25" s="13" t="s">
        <v>46</v>
      </c>
      <c r="M25" s="13" t="s">
        <v>32</v>
      </c>
      <c r="N25" s="13">
        <v>72</v>
      </c>
      <c r="O25" s="14">
        <f t="shared" si="0"/>
        <v>9.9999999999999994E+71</v>
      </c>
      <c r="P25" s="14" t="str">
        <f t="shared" si="7"/>
        <v>1E+72</v>
      </c>
    </row>
    <row r="26" spans="2:16" x14ac:dyDescent="0.3">
      <c r="B26" s="13">
        <v>17</v>
      </c>
      <c r="C26" s="14">
        <f t="shared" si="3"/>
        <v>9.9999999999999991E+28</v>
      </c>
      <c r="D26" s="14" t="str">
        <f t="shared" si="1"/>
        <v>10양</v>
      </c>
      <c r="E26" s="14">
        <f t="shared" si="5"/>
        <v>10</v>
      </c>
      <c r="F26" s="13" t="str" cm="1">
        <f t="array" ref="F26">IF(AND(E25&gt;100,E26&lt;100),INDEX(M:M,MATCH(F25,M:M,0)+1,0),F25)</f>
        <v>양</v>
      </c>
      <c r="G26" s="13" t="str">
        <f t="shared" si="2"/>
        <v>1E+28</v>
      </c>
      <c r="H26" s="13">
        <v>2.5999999999999999E-2</v>
      </c>
      <c r="I26" s="13" t="str">
        <f t="shared" si="4"/>
        <v>태극 18단</v>
      </c>
      <c r="J26" s="13">
        <f t="shared" si="6"/>
        <v>18</v>
      </c>
      <c r="K26" s="13" t="s">
        <v>46</v>
      </c>
      <c r="M26" s="13" t="s">
        <v>33</v>
      </c>
      <c r="N26" s="13">
        <v>76</v>
      </c>
      <c r="O26" s="14">
        <f t="shared" si="0"/>
        <v>1E+76</v>
      </c>
      <c r="P26" s="14" t="str">
        <f t="shared" si="7"/>
        <v>1E+76</v>
      </c>
    </row>
    <row r="27" spans="2:16" x14ac:dyDescent="0.3">
      <c r="B27" s="13">
        <v>18</v>
      </c>
      <c r="C27" s="14">
        <f t="shared" si="3"/>
        <v>1E+30</v>
      </c>
      <c r="D27" s="14" t="str">
        <f t="shared" si="1"/>
        <v>100양</v>
      </c>
      <c r="E27" s="14">
        <f t="shared" si="5"/>
        <v>100</v>
      </c>
      <c r="F27" s="13" t="str" cm="1">
        <f t="array" ref="F27">IF(AND(E26&gt;100,E27&lt;100),INDEX(M:M,MATCH(F26,M:M,0)+1,0),F26)</f>
        <v>양</v>
      </c>
      <c r="G27" s="13" t="str">
        <f t="shared" si="2"/>
        <v>1E+28</v>
      </c>
      <c r="H27" s="13">
        <v>2.8000000000000001E-2</v>
      </c>
      <c r="I27" s="13" t="str">
        <f t="shared" si="4"/>
        <v>태극 19단</v>
      </c>
      <c r="J27" s="13">
        <f t="shared" si="6"/>
        <v>19</v>
      </c>
      <c r="K27" s="13" t="s">
        <v>46</v>
      </c>
      <c r="M27" s="13" t="s">
        <v>34</v>
      </c>
      <c r="N27" s="13">
        <v>80</v>
      </c>
      <c r="O27" s="14">
        <f t="shared" si="0"/>
        <v>1E+80</v>
      </c>
      <c r="P27" s="14" t="str">
        <f t="shared" si="7"/>
        <v>1E+80</v>
      </c>
    </row>
    <row r="28" spans="2:16" x14ac:dyDescent="0.3">
      <c r="B28" s="13">
        <v>19</v>
      </c>
      <c r="C28" s="14">
        <f t="shared" si="3"/>
        <v>9.9999999999999996E+30</v>
      </c>
      <c r="D28" s="14" t="str">
        <f t="shared" si="1"/>
        <v>1000양</v>
      </c>
      <c r="E28" s="14">
        <f t="shared" si="5"/>
        <v>1000</v>
      </c>
      <c r="F28" s="13" t="str" cm="1">
        <f t="array" ref="F28">IF(AND(E27&gt;100,E28&lt;100),INDEX(M:M,MATCH(F27,M:M,0)+1,0),F27)</f>
        <v>양</v>
      </c>
      <c r="G28" s="13" t="str">
        <f t="shared" si="2"/>
        <v>1E+28</v>
      </c>
      <c r="H28" s="13">
        <v>0.03</v>
      </c>
      <c r="I28" s="13" t="str">
        <f t="shared" si="4"/>
        <v>태극 20단</v>
      </c>
      <c r="J28" s="13">
        <f t="shared" si="6"/>
        <v>20</v>
      </c>
      <c r="K28" s="13" t="s">
        <v>46</v>
      </c>
      <c r="M28" s="13" t="s">
        <v>35</v>
      </c>
      <c r="N28" s="13">
        <v>84</v>
      </c>
      <c r="O28" s="14">
        <f t="shared" si="0"/>
        <v>1.0000000000000001E+84</v>
      </c>
      <c r="P28" s="14" t="str">
        <f t="shared" si="7"/>
        <v>1E+84</v>
      </c>
    </row>
    <row r="29" spans="2:16" x14ac:dyDescent="0.3">
      <c r="B29" s="13">
        <v>20</v>
      </c>
      <c r="C29" s="14">
        <f t="shared" si="3"/>
        <v>1.0000000000000001E+32</v>
      </c>
      <c r="D29" s="14" t="str">
        <f t="shared" si="1"/>
        <v>1구</v>
      </c>
      <c r="E29" s="14">
        <f t="shared" si="5"/>
        <v>1</v>
      </c>
      <c r="F29" s="13" t="str" cm="1">
        <f t="array" ref="F29">IF(AND(E28&gt;100,E29&lt;100),INDEX(M:M,MATCH(F28,M:M,0)+1,0),F28)</f>
        <v>구</v>
      </c>
      <c r="G29" s="13" t="str">
        <f t="shared" si="2"/>
        <v>1E+32</v>
      </c>
      <c r="H29" s="13">
        <v>3.5000000000000003E-2</v>
      </c>
      <c r="I29" s="13" t="str">
        <f t="shared" si="4"/>
        <v>태극 21단</v>
      </c>
      <c r="J29" s="13">
        <f t="shared" si="6"/>
        <v>21</v>
      </c>
      <c r="K29" s="13" t="s">
        <v>46</v>
      </c>
      <c r="M29" s="13" t="s">
        <v>15</v>
      </c>
      <c r="N29" s="13">
        <v>88</v>
      </c>
      <c r="O29" s="14">
        <f t="shared" si="0"/>
        <v>9.9999999999999996E+87</v>
      </c>
      <c r="P29" s="14" t="str">
        <f t="shared" si="7"/>
        <v>1E+88</v>
      </c>
    </row>
    <row r="30" spans="2:16" x14ac:dyDescent="0.3">
      <c r="B30" s="13">
        <v>21</v>
      </c>
      <c r="C30" s="14">
        <f t="shared" si="3"/>
        <v>1.0000000000000001E+33</v>
      </c>
      <c r="D30" s="14" t="str">
        <f t="shared" si="1"/>
        <v>10구</v>
      </c>
      <c r="E30" s="14">
        <f t="shared" si="5"/>
        <v>10</v>
      </c>
      <c r="F30" s="13" t="str" cm="1">
        <f t="array" ref="F30">IF(AND(E29&gt;100,E30&lt;100),INDEX(M:M,MATCH(F29,M:M,0)+1,0),F29)</f>
        <v>구</v>
      </c>
      <c r="G30" s="13" t="str">
        <f t="shared" si="2"/>
        <v>1E+32</v>
      </c>
      <c r="H30" s="13">
        <v>0.04</v>
      </c>
      <c r="I30" s="13" t="str">
        <f t="shared" si="4"/>
        <v>태극 22단</v>
      </c>
      <c r="J30" s="13">
        <f t="shared" si="6"/>
        <v>22</v>
      </c>
      <c r="K30" s="13" t="s">
        <v>46</v>
      </c>
      <c r="M30" s="13" t="s">
        <v>36</v>
      </c>
      <c r="N30" s="13">
        <v>92</v>
      </c>
      <c r="O30" s="14">
        <f t="shared" si="0"/>
        <v>1E+92</v>
      </c>
      <c r="P30" s="14" t="str">
        <f t="shared" si="7"/>
        <v>1E+92</v>
      </c>
    </row>
    <row r="31" spans="2:16" x14ac:dyDescent="0.3">
      <c r="B31" s="13">
        <v>22</v>
      </c>
      <c r="C31" s="14">
        <f t="shared" si="3"/>
        <v>1.0000000000000001E+34</v>
      </c>
      <c r="D31" s="14" t="str">
        <f t="shared" si="1"/>
        <v>100구</v>
      </c>
      <c r="E31" s="14">
        <f t="shared" si="5"/>
        <v>100</v>
      </c>
      <c r="F31" s="13" t="str" cm="1">
        <f t="array" ref="F31">IF(AND(E30&gt;100,E31&lt;100),INDEX(M:M,MATCH(F30,M:M,0)+1,0),F30)</f>
        <v>구</v>
      </c>
      <c r="G31" s="13" t="str">
        <f t="shared" si="2"/>
        <v>1E+32</v>
      </c>
      <c r="H31" s="13">
        <v>4.4999999999999998E-2</v>
      </c>
      <c r="I31" s="13" t="str">
        <f t="shared" si="4"/>
        <v>태극 23단</v>
      </c>
      <c r="J31" s="13">
        <f t="shared" si="6"/>
        <v>23</v>
      </c>
      <c r="K31" s="13" t="s">
        <v>46</v>
      </c>
      <c r="M31" s="13" t="s">
        <v>37</v>
      </c>
      <c r="N31" s="13">
        <v>96</v>
      </c>
      <c r="O31" s="14">
        <f t="shared" si="0"/>
        <v>1E+96</v>
      </c>
      <c r="P31" s="14" t="str">
        <f t="shared" si="7"/>
        <v>1E+96</v>
      </c>
    </row>
    <row r="32" spans="2:16" x14ac:dyDescent="0.3">
      <c r="B32" s="13">
        <v>23</v>
      </c>
      <c r="C32" s="14">
        <f t="shared" si="3"/>
        <v>9.9999999999999997E+34</v>
      </c>
      <c r="D32" s="14" t="str">
        <f t="shared" si="1"/>
        <v>1000구</v>
      </c>
      <c r="E32" s="14">
        <f t="shared" si="5"/>
        <v>1000</v>
      </c>
      <c r="F32" s="13" t="str" cm="1">
        <f t="array" ref="F32">IF(AND(E31&gt;100,E32&lt;100),INDEX(M:M,MATCH(F31,M:M,0)+1,0),F31)</f>
        <v>구</v>
      </c>
      <c r="G32" s="13" t="str">
        <f t="shared" si="2"/>
        <v>1E+32</v>
      </c>
      <c r="H32" s="13">
        <v>0.05</v>
      </c>
      <c r="I32" s="13" t="str">
        <f t="shared" si="4"/>
        <v>태극 24단</v>
      </c>
      <c r="J32" s="13">
        <f t="shared" si="6"/>
        <v>24</v>
      </c>
      <c r="K32" s="13" t="s">
        <v>46</v>
      </c>
      <c r="M32" s="13" t="s">
        <v>38</v>
      </c>
      <c r="N32" s="13">
        <v>100</v>
      </c>
      <c r="O32" s="14">
        <f t="shared" si="0"/>
        <v>1E+100</v>
      </c>
      <c r="P32" s="14" t="str">
        <f t="shared" si="7"/>
        <v>1E+100</v>
      </c>
    </row>
    <row r="33" spans="2:24" x14ac:dyDescent="0.3">
      <c r="B33" s="13">
        <v>24</v>
      </c>
      <c r="C33" s="14">
        <f t="shared" si="3"/>
        <v>1E+36</v>
      </c>
      <c r="D33" s="14" t="str">
        <f t="shared" si="1"/>
        <v>1간</v>
      </c>
      <c r="E33" s="14">
        <f t="shared" si="5"/>
        <v>1</v>
      </c>
      <c r="F33" s="13" t="str" cm="1">
        <f t="array" ref="F33">IF(AND(E32&gt;100,E33&lt;100),INDEX(M:M,MATCH(F32,M:M,0)+1,0),F32)</f>
        <v>간</v>
      </c>
      <c r="G33" s="13" t="str">
        <f t="shared" si="2"/>
        <v>1E+36</v>
      </c>
      <c r="H33" s="13">
        <v>5.5E-2</v>
      </c>
      <c r="I33" s="13" t="str">
        <f t="shared" si="4"/>
        <v>태극 25단</v>
      </c>
      <c r="J33" s="13">
        <f t="shared" si="6"/>
        <v>25</v>
      </c>
      <c r="K33" s="13" t="s">
        <v>46</v>
      </c>
      <c r="M33" s="13" t="s">
        <v>39</v>
      </c>
      <c r="N33" s="13">
        <v>104</v>
      </c>
      <c r="O33" s="14">
        <f t="shared" si="0"/>
        <v>1E+104</v>
      </c>
      <c r="P33" s="14" t="str">
        <f t="shared" si="7"/>
        <v>1E+104</v>
      </c>
      <c r="Q33" s="9"/>
      <c r="R33" s="9"/>
      <c r="S33" s="9"/>
      <c r="T33" s="9"/>
      <c r="U33" s="9"/>
      <c r="V33" s="9"/>
      <c r="W33" s="9"/>
      <c r="X33" s="9"/>
    </row>
    <row r="34" spans="2:24" x14ac:dyDescent="0.3">
      <c r="B34" s="13">
        <v>25</v>
      </c>
      <c r="C34" s="14">
        <f t="shared" si="3"/>
        <v>1.0000000000000001E+37</v>
      </c>
      <c r="D34" s="14" t="str">
        <f t="shared" si="1"/>
        <v>10간</v>
      </c>
      <c r="E34" s="14">
        <f t="shared" si="5"/>
        <v>10</v>
      </c>
      <c r="F34" s="13" t="str" cm="1">
        <f t="array" ref="F34">IF(AND(E33&gt;100,E34&lt;100),INDEX(M:M,MATCH(F33,M:M,0)+1,0),F33)</f>
        <v>간</v>
      </c>
      <c r="G34" s="13" t="str">
        <f t="shared" si="2"/>
        <v>1E+36</v>
      </c>
      <c r="H34" s="13">
        <v>0.06</v>
      </c>
      <c r="I34" s="13" t="str">
        <f t="shared" si="4"/>
        <v>태극 26단</v>
      </c>
      <c r="J34" s="13">
        <f t="shared" si="6"/>
        <v>26</v>
      </c>
      <c r="K34" s="13" t="s">
        <v>46</v>
      </c>
      <c r="M34" s="13" t="s">
        <v>40</v>
      </c>
      <c r="N34" s="13">
        <v>108</v>
      </c>
      <c r="O34" s="14">
        <f t="shared" si="0"/>
        <v>1E+108</v>
      </c>
      <c r="P34" s="14" t="str">
        <f t="shared" si="7"/>
        <v>1E+108</v>
      </c>
      <c r="Q34" s="9"/>
      <c r="R34" s="9"/>
      <c r="S34" s="9"/>
      <c r="T34" s="9"/>
      <c r="U34" s="9"/>
      <c r="V34" s="9"/>
      <c r="W34" s="9"/>
      <c r="X34" s="9"/>
    </row>
    <row r="35" spans="2:24" x14ac:dyDescent="0.3">
      <c r="B35" s="13">
        <v>26</v>
      </c>
      <c r="C35" s="14">
        <f t="shared" si="3"/>
        <v>9.9999999999999998E+37</v>
      </c>
      <c r="D35" s="14" t="str">
        <f t="shared" si="1"/>
        <v>100간</v>
      </c>
      <c r="E35" s="14">
        <f t="shared" si="5"/>
        <v>100</v>
      </c>
      <c r="F35" s="13" t="str" cm="1">
        <f t="array" ref="F35">IF(AND(E34&gt;100,E35&lt;100),INDEX(M:M,MATCH(F34,M:M,0)+1,0),F34)</f>
        <v>간</v>
      </c>
      <c r="G35" s="13" t="str">
        <f t="shared" si="2"/>
        <v>1E+36</v>
      </c>
      <c r="H35" s="13">
        <v>6.5000000000000002E-2</v>
      </c>
      <c r="I35" s="13" t="str">
        <f t="shared" si="4"/>
        <v>태극 27단</v>
      </c>
      <c r="J35" s="13">
        <f t="shared" si="6"/>
        <v>27</v>
      </c>
      <c r="K35" s="13" t="s">
        <v>46</v>
      </c>
      <c r="M35" s="13" t="s">
        <v>41</v>
      </c>
      <c r="N35" s="13">
        <v>112</v>
      </c>
      <c r="O35" s="14">
        <f t="shared" si="0"/>
        <v>9.9999999999999993E+111</v>
      </c>
      <c r="P35" s="14" t="str">
        <f t="shared" si="7"/>
        <v>1E+112</v>
      </c>
      <c r="Q35" s="9"/>
      <c r="R35" s="9"/>
      <c r="S35" s="9"/>
      <c r="T35" s="9"/>
      <c r="U35" s="9"/>
      <c r="V35" s="9"/>
      <c r="W35" s="9"/>
      <c r="X35" s="9"/>
    </row>
    <row r="36" spans="2:24" x14ac:dyDescent="0.3">
      <c r="B36" s="13">
        <v>27</v>
      </c>
      <c r="C36" s="14">
        <f t="shared" si="3"/>
        <v>1.0000000000000001E+39</v>
      </c>
      <c r="D36" s="14" t="str">
        <f t="shared" si="1"/>
        <v>1000간</v>
      </c>
      <c r="E36" s="14">
        <f t="shared" si="5"/>
        <v>1000</v>
      </c>
      <c r="F36" s="13" t="str" cm="1">
        <f t="array" ref="F36">IF(AND(E35&gt;100,E36&lt;100),INDEX(M:M,MATCH(F35,M:M,0)+1,0),F35)</f>
        <v>간</v>
      </c>
      <c r="G36" s="13" t="str">
        <f t="shared" si="2"/>
        <v>1E+36</v>
      </c>
      <c r="H36" s="13">
        <v>7.0000000000000007E-2</v>
      </c>
      <c r="I36" s="13" t="str">
        <f t="shared" si="4"/>
        <v>태극 28단</v>
      </c>
      <c r="J36" s="13">
        <f t="shared" si="6"/>
        <v>28</v>
      </c>
      <c r="K36" s="13" t="s">
        <v>46</v>
      </c>
      <c r="M36" s="13" t="s">
        <v>42</v>
      </c>
      <c r="N36" s="13">
        <v>116</v>
      </c>
      <c r="O36" s="14">
        <f t="shared" si="0"/>
        <v>1E+116</v>
      </c>
      <c r="P36" s="14" t="str">
        <f t="shared" si="7"/>
        <v>1E+116</v>
      </c>
      <c r="Q36" s="9"/>
      <c r="R36" s="9"/>
      <c r="S36" s="9"/>
      <c r="T36" s="9"/>
      <c r="U36" s="9"/>
      <c r="V36" s="9"/>
      <c r="W36" s="9"/>
      <c r="X36" s="9"/>
    </row>
    <row r="37" spans="2:24" x14ac:dyDescent="0.3">
      <c r="B37" s="13">
        <v>28</v>
      </c>
      <c r="C37" s="14">
        <f t="shared" si="3"/>
        <v>1E+40</v>
      </c>
      <c r="D37" s="14" t="str">
        <f t="shared" si="1"/>
        <v>1정</v>
      </c>
      <c r="E37" s="14">
        <f t="shared" si="5"/>
        <v>1</v>
      </c>
      <c r="F37" s="13" t="str" cm="1">
        <f t="array" ref="F37">IF(AND(E36&gt;100,E37&lt;100),INDEX(M:M,MATCH(F36,M:M,0)+1,0),F36)</f>
        <v>정</v>
      </c>
      <c r="G37" s="13" t="str">
        <f t="shared" si="2"/>
        <v>1E+40</v>
      </c>
      <c r="H37" s="13">
        <v>0.08</v>
      </c>
      <c r="I37" s="13" t="str">
        <f t="shared" si="4"/>
        <v>태극 29단</v>
      </c>
      <c r="J37" s="13">
        <f t="shared" si="6"/>
        <v>29</v>
      </c>
      <c r="K37" s="13" t="s">
        <v>46</v>
      </c>
      <c r="M37" s="13" t="s">
        <v>47</v>
      </c>
      <c r="N37" s="13">
        <v>120</v>
      </c>
      <c r="O37" s="14">
        <f t="shared" si="0"/>
        <v>9.9999999999999998E+119</v>
      </c>
      <c r="P37" s="14" t="str">
        <f t="shared" si="7"/>
        <v>1E+120</v>
      </c>
      <c r="Q37" s="9"/>
      <c r="R37" s="9"/>
      <c r="S37" s="9"/>
      <c r="T37" s="9"/>
      <c r="U37" s="9"/>
      <c r="V37" s="9"/>
      <c r="W37" s="9"/>
      <c r="X37" s="9"/>
    </row>
    <row r="38" spans="2:24" x14ac:dyDescent="0.3">
      <c r="B38" s="13">
        <v>29</v>
      </c>
      <c r="C38" s="14">
        <f t="shared" si="3"/>
        <v>1E+41</v>
      </c>
      <c r="D38" s="14" t="str">
        <f t="shared" si="1"/>
        <v>10정</v>
      </c>
      <c r="E38" s="14">
        <f t="shared" si="5"/>
        <v>10</v>
      </c>
      <c r="F38" s="13" t="str" cm="1">
        <f t="array" ref="F38">IF(AND(E37&gt;100,E38&lt;100),INDEX(M:M,MATCH(F37,M:M,0)+1,0),F37)</f>
        <v>정</v>
      </c>
      <c r="G38" s="13" t="str">
        <f t="shared" si="2"/>
        <v>1E+40</v>
      </c>
      <c r="H38" s="13">
        <v>0.09</v>
      </c>
      <c r="I38" s="13" t="str">
        <f t="shared" si="4"/>
        <v>태극 30단</v>
      </c>
      <c r="J38" s="13">
        <f t="shared" si="6"/>
        <v>30</v>
      </c>
      <c r="K38" s="13" t="s">
        <v>46</v>
      </c>
      <c r="M38" s="13" t="s">
        <v>48</v>
      </c>
      <c r="N38" s="13">
        <v>124</v>
      </c>
      <c r="O38" s="14">
        <f t="shared" si="0"/>
        <v>9.9999999999999995E+123</v>
      </c>
      <c r="P38" s="14" t="str">
        <f t="shared" si="7"/>
        <v>1E+124</v>
      </c>
      <c r="Q38" s="9"/>
      <c r="R38" s="9"/>
      <c r="S38" s="9"/>
      <c r="T38" s="9"/>
      <c r="U38" s="9"/>
      <c r="V38" s="9"/>
      <c r="W38" s="9"/>
      <c r="X38" s="9"/>
    </row>
    <row r="39" spans="2:24" x14ac:dyDescent="0.3">
      <c r="B39" s="13">
        <v>30</v>
      </c>
      <c r="C39" s="14">
        <f t="shared" si="3"/>
        <v>1E+42</v>
      </c>
      <c r="D39" s="14" t="str">
        <f t="shared" si="1"/>
        <v>100정</v>
      </c>
      <c r="E39" s="14">
        <f t="shared" si="5"/>
        <v>100</v>
      </c>
      <c r="F39" s="13" t="str" cm="1">
        <f t="array" ref="F39">IF(AND(E38&gt;100,E39&lt;100),INDEX(M:M,MATCH(F38,M:M,0)+1,0),F38)</f>
        <v>정</v>
      </c>
      <c r="G39" s="13" t="str">
        <f t="shared" si="2"/>
        <v>1E+40</v>
      </c>
      <c r="H39" s="13">
        <v>0.1</v>
      </c>
      <c r="I39" s="13" t="str">
        <f t="shared" si="4"/>
        <v>태극 31단</v>
      </c>
      <c r="J39" s="13">
        <f t="shared" si="6"/>
        <v>31</v>
      </c>
      <c r="K39" s="13" t="s">
        <v>46</v>
      </c>
      <c r="M39" s="13" t="s">
        <v>49</v>
      </c>
      <c r="N39" s="13">
        <v>128</v>
      </c>
      <c r="O39" s="14">
        <f t="shared" si="0"/>
        <v>1.0000000000000001E+128</v>
      </c>
      <c r="P39" s="14" t="str">
        <f t="shared" si="7"/>
        <v>1E+128</v>
      </c>
    </row>
    <row r="40" spans="2:24" x14ac:dyDescent="0.3">
      <c r="B40" s="13">
        <v>31</v>
      </c>
      <c r="C40" s="14">
        <f t="shared" si="3"/>
        <v>1E+43</v>
      </c>
      <c r="D40" s="14" t="str">
        <f t="shared" si="1"/>
        <v>1000정</v>
      </c>
      <c r="E40" s="14">
        <f t="shared" si="5"/>
        <v>1000</v>
      </c>
      <c r="F40" s="13" t="str" cm="1">
        <f t="array" ref="F40">IF(AND(E39&gt;100,E40&lt;100),INDEX(M:M,MATCH(F39,M:M,0)+1,0),F39)</f>
        <v>정</v>
      </c>
      <c r="G40" s="13" t="str">
        <f t="shared" si="2"/>
        <v>1E+40</v>
      </c>
      <c r="H40" s="13">
        <v>0.11</v>
      </c>
      <c r="I40" s="13" t="str">
        <f t="shared" si="4"/>
        <v>태극 32단</v>
      </c>
      <c r="J40" s="13">
        <f t="shared" si="6"/>
        <v>32</v>
      </c>
      <c r="K40" s="13" t="s">
        <v>46</v>
      </c>
      <c r="M40" s="13" t="s">
        <v>50</v>
      </c>
      <c r="N40" s="13">
        <v>132</v>
      </c>
      <c r="O40" s="14">
        <f t="shared" si="0"/>
        <v>9.9999999999999999E+131</v>
      </c>
      <c r="P40" s="14" t="str">
        <f t="shared" si="7"/>
        <v>1E+132</v>
      </c>
    </row>
    <row r="41" spans="2:24" x14ac:dyDescent="0.3">
      <c r="B41" s="13">
        <v>32</v>
      </c>
      <c r="C41" s="14">
        <f t="shared" si="3"/>
        <v>1.0000000000000001E+44</v>
      </c>
      <c r="D41" s="14" t="str">
        <f t="shared" si="1"/>
        <v>1재</v>
      </c>
      <c r="E41" s="14">
        <f t="shared" si="5"/>
        <v>1</v>
      </c>
      <c r="F41" s="13" t="str" cm="1">
        <f t="array" ref="F41">IF(AND(E40&gt;100,E41&lt;100),INDEX(M:M,MATCH(F40,M:M,0)+1,0),F40)</f>
        <v>재</v>
      </c>
      <c r="G41" s="13" t="str">
        <f t="shared" si="2"/>
        <v>1E+44</v>
      </c>
      <c r="H41" s="13">
        <v>0.12</v>
      </c>
      <c r="I41" s="13" t="str">
        <f t="shared" si="4"/>
        <v>태극 33단</v>
      </c>
      <c r="J41" s="13">
        <f t="shared" si="6"/>
        <v>33</v>
      </c>
      <c r="K41" s="13" t="s">
        <v>46</v>
      </c>
      <c r="M41" s="13" t="s">
        <v>51</v>
      </c>
      <c r="N41" s="13">
        <v>136</v>
      </c>
      <c r="O41" s="14">
        <f t="shared" ref="O41" si="8">POWER(10,N41)</f>
        <v>1.0000000000000001E+136</v>
      </c>
      <c r="P41" s="14" t="str">
        <f t="shared" ref="P41" si="9">RIGHT(O41,N41)</f>
        <v>1E+136</v>
      </c>
    </row>
    <row r="42" spans="2:24" x14ac:dyDescent="0.3">
      <c r="B42" s="13">
        <v>33</v>
      </c>
      <c r="C42" s="14">
        <f t="shared" si="3"/>
        <v>1.0000000000000001E+45</v>
      </c>
      <c r="D42" s="14" t="str">
        <f t="shared" si="1"/>
        <v>10재</v>
      </c>
      <c r="E42" s="14">
        <f t="shared" si="5"/>
        <v>10</v>
      </c>
      <c r="F42" s="13" t="str" cm="1">
        <f t="array" ref="F42">IF(AND(E41&gt;100,E42&lt;100),INDEX(M:M,MATCH(F41,M:M,0)+1,0),F41)</f>
        <v>재</v>
      </c>
      <c r="G42" s="13" t="str">
        <f t="shared" si="2"/>
        <v>1E+44</v>
      </c>
      <c r="H42" s="13">
        <v>0.13</v>
      </c>
      <c r="I42" s="13" t="str">
        <f t="shared" si="4"/>
        <v>태극 34단</v>
      </c>
      <c r="J42" s="13">
        <f t="shared" si="6"/>
        <v>34</v>
      </c>
      <c r="K42" s="13" t="s">
        <v>46</v>
      </c>
      <c r="M42" s="13" t="s">
        <v>52</v>
      </c>
      <c r="N42" s="13">
        <v>140</v>
      </c>
      <c r="O42" s="14">
        <f t="shared" ref="O42" si="10">POWER(10,N42)</f>
        <v>1.0000000000000001E+140</v>
      </c>
      <c r="P42" s="14" t="str">
        <f t="shared" ref="P42" si="11">RIGHT(O42,N42)</f>
        <v>1E+140</v>
      </c>
    </row>
    <row r="43" spans="2:24" x14ac:dyDescent="0.3">
      <c r="B43" s="13">
        <v>34</v>
      </c>
      <c r="C43" s="14">
        <f t="shared" si="3"/>
        <v>1.0000000000000001E+46</v>
      </c>
      <c r="D43" s="14" t="str">
        <f t="shared" si="1"/>
        <v>100재</v>
      </c>
      <c r="E43" s="14">
        <f t="shared" si="5"/>
        <v>100</v>
      </c>
      <c r="F43" s="13" t="str" cm="1">
        <f t="array" ref="F43">IF(AND(E42&gt;100,E43&lt;100),INDEX(M:M,MATCH(F42,M:M,0)+1,0),F42)</f>
        <v>재</v>
      </c>
      <c r="G43" s="13" t="str">
        <f t="shared" si="2"/>
        <v>1E+44</v>
      </c>
      <c r="H43" s="13">
        <v>0.14000000000000001</v>
      </c>
      <c r="I43" s="13" t="str">
        <f t="shared" si="4"/>
        <v>태극 35단</v>
      </c>
      <c r="J43" s="13">
        <f t="shared" si="6"/>
        <v>35</v>
      </c>
      <c r="K43" s="13" t="s">
        <v>46</v>
      </c>
      <c r="M43" s="13" t="s">
        <v>53</v>
      </c>
      <c r="N43" s="13">
        <v>144</v>
      </c>
      <c r="O43" s="14">
        <f t="shared" ref="O43" si="12">POWER(10,N43)</f>
        <v>1E+144</v>
      </c>
      <c r="P43" s="14" t="str">
        <f t="shared" ref="P43" si="13">RIGHT(O43,N43)</f>
        <v>1E+144</v>
      </c>
    </row>
    <row r="44" spans="2:24" x14ac:dyDescent="0.3">
      <c r="B44" s="13">
        <v>35</v>
      </c>
      <c r="C44" s="14">
        <f t="shared" si="3"/>
        <v>1E+47</v>
      </c>
      <c r="D44" s="14" t="str">
        <f t="shared" si="1"/>
        <v>1000재</v>
      </c>
      <c r="E44" s="14">
        <f t="shared" si="5"/>
        <v>1000</v>
      </c>
      <c r="F44" s="13" t="str" cm="1">
        <f t="array" ref="F44">IF(AND(E43&gt;100,E44&lt;100),INDEX(M:M,MATCH(F43,M:M,0)+1,0),F43)</f>
        <v>재</v>
      </c>
      <c r="G44" s="13" t="str">
        <f t="shared" si="2"/>
        <v>1E+44</v>
      </c>
      <c r="H44" s="13">
        <v>0.15</v>
      </c>
      <c r="I44" s="13" t="str">
        <f t="shared" si="4"/>
        <v>태극 36단</v>
      </c>
      <c r="J44" s="13">
        <f t="shared" si="6"/>
        <v>36</v>
      </c>
      <c r="K44" s="13" t="s">
        <v>46</v>
      </c>
      <c r="M44" s="13" t="s">
        <v>54</v>
      </c>
      <c r="N44" s="13">
        <v>148</v>
      </c>
      <c r="O44" s="14">
        <f t="shared" ref="O44" si="14">POWER(10,N44)</f>
        <v>1E+148</v>
      </c>
      <c r="P44" s="14" t="str">
        <f t="shared" ref="P44" si="15">RIGHT(O44,N44)</f>
        <v>1E+148</v>
      </c>
    </row>
    <row r="45" spans="2:24" x14ac:dyDescent="0.3">
      <c r="B45" s="13">
        <v>36</v>
      </c>
      <c r="C45" s="14">
        <f t="shared" si="3"/>
        <v>1E+48</v>
      </c>
      <c r="D45" s="14" t="str">
        <f t="shared" si="1"/>
        <v>1극</v>
      </c>
      <c r="E45" s="14">
        <f t="shared" si="5"/>
        <v>1</v>
      </c>
      <c r="F45" s="13" t="str" cm="1">
        <f t="array" ref="F45">IF(AND(E44&gt;100,E45&lt;100),INDEX(M:M,MATCH(F44,M:M,0)+1,0),F44)</f>
        <v>극</v>
      </c>
      <c r="G45" s="13" t="str">
        <f t="shared" si="2"/>
        <v>1E+48</v>
      </c>
      <c r="H45" s="13">
        <v>0.16</v>
      </c>
      <c r="I45" s="13" t="str">
        <f t="shared" si="4"/>
        <v>태극 37단</v>
      </c>
      <c r="J45" s="13">
        <f t="shared" si="6"/>
        <v>37</v>
      </c>
      <c r="K45" s="13" t="s">
        <v>46</v>
      </c>
      <c r="M45" s="13" t="s">
        <v>55</v>
      </c>
      <c r="N45" s="13">
        <v>152</v>
      </c>
      <c r="O45" s="14">
        <f t="shared" ref="O45:O46" si="16">POWER(10,N45)</f>
        <v>1E+152</v>
      </c>
      <c r="P45" s="14" t="str">
        <f t="shared" ref="P45:P46" si="17">RIGHT(O45,N45)</f>
        <v>1E+152</v>
      </c>
    </row>
    <row r="46" spans="2:24" x14ac:dyDescent="0.3">
      <c r="B46" s="13">
        <v>37</v>
      </c>
      <c r="C46" s="14">
        <f t="shared" si="3"/>
        <v>1.0000000000000001E+49</v>
      </c>
      <c r="D46" s="14" t="str">
        <f t="shared" si="1"/>
        <v>10극</v>
      </c>
      <c r="E46" s="14">
        <f t="shared" si="5"/>
        <v>10</v>
      </c>
      <c r="F46" s="13" t="str" cm="1">
        <f t="array" ref="F46">IF(AND(E45&gt;100,E46&lt;100),INDEX(M:M,MATCH(F45,M:M,0)+1,0),F45)</f>
        <v>극</v>
      </c>
      <c r="G46" s="13" t="str">
        <f t="shared" si="2"/>
        <v>1E+48</v>
      </c>
      <c r="H46" s="13">
        <v>0.17</v>
      </c>
      <c r="I46" s="13" t="str">
        <f t="shared" si="4"/>
        <v>태극 38단</v>
      </c>
      <c r="J46" s="13">
        <f t="shared" si="6"/>
        <v>38</v>
      </c>
      <c r="K46" s="13" t="s">
        <v>46</v>
      </c>
      <c r="M46" s="13" t="s">
        <v>56</v>
      </c>
      <c r="N46" s="13">
        <v>156</v>
      </c>
      <c r="O46" s="14">
        <f t="shared" si="16"/>
        <v>9.9999999999999998E+155</v>
      </c>
      <c r="P46" s="14" t="str">
        <f t="shared" si="17"/>
        <v>1E+156</v>
      </c>
    </row>
    <row r="47" spans="2:24" x14ac:dyDescent="0.3">
      <c r="B47" s="13">
        <v>38</v>
      </c>
      <c r="C47" s="14">
        <f t="shared" si="3"/>
        <v>1.0000000000000001E+50</v>
      </c>
      <c r="D47" s="14" t="str">
        <f t="shared" si="1"/>
        <v>100극</v>
      </c>
      <c r="E47" s="14">
        <f t="shared" si="5"/>
        <v>100</v>
      </c>
      <c r="F47" s="13" t="str" cm="1">
        <f t="array" ref="F47">IF(AND(E46&gt;100,E47&lt;100),INDEX(M:M,MATCH(F46,M:M,0)+1,0),F46)</f>
        <v>극</v>
      </c>
      <c r="G47" s="13" t="str">
        <f t="shared" si="2"/>
        <v>1E+48</v>
      </c>
      <c r="H47" s="13">
        <v>0.18</v>
      </c>
      <c r="I47" s="13" t="str">
        <f t="shared" si="4"/>
        <v>태극 39단</v>
      </c>
      <c r="J47" s="13">
        <f t="shared" si="6"/>
        <v>39</v>
      </c>
      <c r="K47" s="13" t="s">
        <v>46</v>
      </c>
      <c r="M47" s="13" t="s">
        <v>57</v>
      </c>
      <c r="N47" s="13">
        <v>160</v>
      </c>
      <c r="O47" s="14">
        <f t="shared" ref="O47:O48" si="18">POWER(10,N47)</f>
        <v>1E+160</v>
      </c>
      <c r="P47" s="14" t="str">
        <f t="shared" ref="P47:P48" si="19">RIGHT(O47,N47)</f>
        <v>1E+160</v>
      </c>
    </row>
    <row r="48" spans="2:24" x14ac:dyDescent="0.3">
      <c r="B48" s="13">
        <v>39</v>
      </c>
      <c r="C48" s="14">
        <f t="shared" si="3"/>
        <v>9.9999999999999999E+50</v>
      </c>
      <c r="D48" s="14" t="str">
        <f t="shared" si="1"/>
        <v>1000극</v>
      </c>
      <c r="E48" s="14">
        <f t="shared" si="5"/>
        <v>1000</v>
      </c>
      <c r="F48" s="13" t="str" cm="1">
        <f t="array" ref="F48">IF(AND(E47&gt;100,E48&lt;100),INDEX(M:M,MATCH(F47,M:M,0)+1,0),F47)</f>
        <v>극</v>
      </c>
      <c r="G48" s="13" t="str">
        <f t="shared" si="2"/>
        <v>1E+48</v>
      </c>
      <c r="H48" s="13">
        <v>0.19</v>
      </c>
      <c r="I48" s="13" t="str">
        <f t="shared" si="4"/>
        <v>태극 40단</v>
      </c>
      <c r="J48" s="13">
        <f t="shared" si="6"/>
        <v>40</v>
      </c>
      <c r="K48" s="13" t="s">
        <v>46</v>
      </c>
      <c r="M48" s="13" t="s">
        <v>58</v>
      </c>
      <c r="N48" s="13">
        <v>164</v>
      </c>
      <c r="O48" s="14">
        <f t="shared" si="18"/>
        <v>1E+164</v>
      </c>
      <c r="P48" s="14" t="str">
        <f t="shared" si="19"/>
        <v>1E+164</v>
      </c>
    </row>
    <row r="49" spans="2:16" x14ac:dyDescent="0.3">
      <c r="B49" s="13">
        <v>40</v>
      </c>
      <c r="C49" s="14">
        <f t="shared" si="3"/>
        <v>9.9999999999999999E+51</v>
      </c>
      <c r="D49" s="14" t="str">
        <f t="shared" si="1"/>
        <v>1항</v>
      </c>
      <c r="E49" s="14">
        <f t="shared" si="5"/>
        <v>1</v>
      </c>
      <c r="F49" s="13" t="str" cm="1">
        <f t="array" ref="F49">IF(AND(E48&gt;100,E49&lt;100),INDEX(M:M,MATCH(F48,M:M,0)+1,0),F48)</f>
        <v>항</v>
      </c>
      <c r="G49" s="13" t="str">
        <f t="shared" si="2"/>
        <v>1E+52</v>
      </c>
      <c r="H49" s="13">
        <v>0.2</v>
      </c>
      <c r="I49" s="13" t="str">
        <f t="shared" si="4"/>
        <v>태극 41단</v>
      </c>
      <c r="J49" s="13">
        <f t="shared" si="6"/>
        <v>41</v>
      </c>
      <c r="K49" s="13" t="s">
        <v>46</v>
      </c>
      <c r="M49" s="13" t="s">
        <v>59</v>
      </c>
      <c r="N49" s="13">
        <v>168</v>
      </c>
      <c r="O49" s="14">
        <f t="shared" ref="O49" si="20">POWER(10,N49)</f>
        <v>9.9999999999999993E+167</v>
      </c>
      <c r="P49" s="14" t="str">
        <f t="shared" ref="P49" si="21">RIGHT(O49,N49)</f>
        <v>1E+168</v>
      </c>
    </row>
    <row r="50" spans="2:16" x14ac:dyDescent="0.3">
      <c r="B50" s="13">
        <v>41</v>
      </c>
      <c r="C50" s="14">
        <f t="shared" si="3"/>
        <v>9.9999999999999999E+52</v>
      </c>
      <c r="D50" s="14" t="str">
        <f t="shared" si="1"/>
        <v>10항</v>
      </c>
      <c r="E50" s="14">
        <f t="shared" si="5"/>
        <v>10</v>
      </c>
      <c r="F50" s="13" t="str" cm="1">
        <f t="array" ref="F50">IF(AND(E49&gt;100,E50&lt;100),INDEX(M:M,MATCH(F49,M:M,0)+1,0),F49)</f>
        <v>항</v>
      </c>
      <c r="G50" s="13" t="str">
        <f t="shared" si="2"/>
        <v>1E+52</v>
      </c>
      <c r="H50" s="13">
        <v>0.22</v>
      </c>
      <c r="I50" s="13" t="str">
        <f t="shared" si="4"/>
        <v>태극 42단</v>
      </c>
      <c r="J50" s="13">
        <f t="shared" si="6"/>
        <v>42</v>
      </c>
      <c r="K50" s="13" t="s">
        <v>46</v>
      </c>
      <c r="M50" s="13" t="s">
        <v>60</v>
      </c>
      <c r="N50" s="13">
        <v>172</v>
      </c>
      <c r="O50" s="14">
        <f t="shared" ref="O50:O51" si="22">POWER(10,N50)</f>
        <v>1.0000000000000001E+172</v>
      </c>
      <c r="P50" s="14" t="str">
        <f t="shared" ref="P50:P51" si="23">RIGHT(O50,N50)</f>
        <v>1E+172</v>
      </c>
    </row>
    <row r="51" spans="2:16" x14ac:dyDescent="0.3">
      <c r="B51" s="13">
        <v>42</v>
      </c>
      <c r="C51" s="14">
        <f t="shared" si="3"/>
        <v>1.0000000000000001E+54</v>
      </c>
      <c r="D51" s="14" t="str">
        <f t="shared" si="1"/>
        <v>100항</v>
      </c>
      <c r="E51" s="14">
        <f t="shared" si="5"/>
        <v>100</v>
      </c>
      <c r="F51" s="13" t="str" cm="1">
        <f t="array" ref="F51">IF(AND(E50&gt;100,E51&lt;100),INDEX(M:M,MATCH(F50,M:M,0)+1,0),F50)</f>
        <v>항</v>
      </c>
      <c r="G51" s="13" t="str">
        <f t="shared" si="2"/>
        <v>1E+52</v>
      </c>
      <c r="H51" s="13">
        <v>0.24</v>
      </c>
      <c r="I51" s="13" t="str">
        <f t="shared" si="4"/>
        <v>태극 43단</v>
      </c>
      <c r="J51" s="13">
        <f t="shared" si="6"/>
        <v>43</v>
      </c>
      <c r="K51" s="13" t="s">
        <v>46</v>
      </c>
      <c r="M51" s="13" t="s">
        <v>61</v>
      </c>
      <c r="N51" s="13">
        <v>176</v>
      </c>
      <c r="O51" s="14">
        <f t="shared" si="22"/>
        <v>1E+176</v>
      </c>
      <c r="P51" s="14" t="str">
        <f t="shared" si="23"/>
        <v>1E+176</v>
      </c>
    </row>
    <row r="52" spans="2:16" x14ac:dyDescent="0.3">
      <c r="B52" s="13">
        <v>43</v>
      </c>
      <c r="C52" s="14">
        <f t="shared" si="3"/>
        <v>1E+55</v>
      </c>
      <c r="D52" s="14" t="str">
        <f t="shared" si="1"/>
        <v>1000항</v>
      </c>
      <c r="E52" s="14">
        <f t="shared" si="5"/>
        <v>1000</v>
      </c>
      <c r="F52" s="13" t="str" cm="1">
        <f t="array" ref="F52">IF(AND(E51&gt;100,E52&lt;100),INDEX(M:M,MATCH(F51,M:M,0)+1,0),F51)</f>
        <v>항</v>
      </c>
      <c r="G52" s="13" t="str">
        <f t="shared" si="2"/>
        <v>1E+52</v>
      </c>
      <c r="H52" s="13">
        <v>0.26</v>
      </c>
      <c r="I52" s="13" t="str">
        <f t="shared" si="4"/>
        <v>태극 44단</v>
      </c>
      <c r="J52" s="13">
        <f t="shared" si="6"/>
        <v>44</v>
      </c>
      <c r="K52" s="13" t="s">
        <v>46</v>
      </c>
      <c r="M52" s="13" t="s">
        <v>62</v>
      </c>
      <c r="N52" s="13">
        <v>180</v>
      </c>
      <c r="O52" s="14">
        <f t="shared" ref="O52:O53" si="24">POWER(10,N52)</f>
        <v>1E+180</v>
      </c>
      <c r="P52" s="14" t="str">
        <f t="shared" ref="P52:P53" si="25">RIGHT(O52,N52)</f>
        <v>1E+180</v>
      </c>
    </row>
    <row r="53" spans="2:16" x14ac:dyDescent="0.3">
      <c r="B53" s="13">
        <v>44</v>
      </c>
      <c r="C53" s="14">
        <f t="shared" si="3"/>
        <v>1.0000000000000001E+56</v>
      </c>
      <c r="D53" s="14" t="str">
        <f t="shared" si="1"/>
        <v>1아</v>
      </c>
      <c r="E53" s="14">
        <f t="shared" si="5"/>
        <v>1</v>
      </c>
      <c r="F53" s="13" t="str" cm="1">
        <f t="array" ref="F53">IF(AND(E52&gt;100,E53&lt;100),INDEX(M:M,MATCH(F52,M:M,0)+1,0),F52)</f>
        <v>아</v>
      </c>
      <c r="G53" s="13" t="str">
        <f t="shared" si="2"/>
        <v>1E+56</v>
      </c>
      <c r="H53" s="13">
        <v>0.28000000000000003</v>
      </c>
      <c r="I53" s="13" t="str">
        <f t="shared" si="4"/>
        <v>태극 45단</v>
      </c>
      <c r="J53" s="13">
        <f t="shared" si="6"/>
        <v>45</v>
      </c>
      <c r="K53" s="13" t="s">
        <v>46</v>
      </c>
      <c r="M53" s="13" t="s">
        <v>63</v>
      </c>
      <c r="N53" s="13">
        <v>184</v>
      </c>
      <c r="O53" s="14">
        <f t="shared" si="24"/>
        <v>1E+184</v>
      </c>
      <c r="P53" s="14" t="str">
        <f t="shared" si="25"/>
        <v>1E+184</v>
      </c>
    </row>
    <row r="54" spans="2:16" x14ac:dyDescent="0.3">
      <c r="B54" s="13">
        <v>45</v>
      </c>
      <c r="C54" s="14">
        <f t="shared" si="3"/>
        <v>1E+57</v>
      </c>
      <c r="D54" s="14" t="str">
        <f t="shared" si="1"/>
        <v>10아</v>
      </c>
      <c r="E54" s="14">
        <f t="shared" si="5"/>
        <v>10</v>
      </c>
      <c r="F54" s="13" t="str" cm="1">
        <f t="array" ref="F54">IF(AND(E53&gt;100,E54&lt;100),INDEX(M:M,MATCH(F53,M:M,0)+1,0),F53)</f>
        <v>아</v>
      </c>
      <c r="G54" s="13" t="str">
        <f t="shared" si="2"/>
        <v>1E+56</v>
      </c>
      <c r="H54" s="13">
        <v>0.3</v>
      </c>
      <c r="I54" s="13" t="str">
        <f t="shared" si="4"/>
        <v>태극 46단</v>
      </c>
      <c r="J54" s="13">
        <f t="shared" si="6"/>
        <v>46</v>
      </c>
      <c r="K54" s="13" t="s">
        <v>46</v>
      </c>
      <c r="M54" s="13" t="s">
        <v>64</v>
      </c>
      <c r="N54" s="13">
        <v>188</v>
      </c>
      <c r="O54" s="14">
        <f t="shared" ref="O54" si="26">POWER(10,N54)</f>
        <v>1E+188</v>
      </c>
      <c r="P54" s="14" t="str">
        <f t="shared" ref="P54" si="27">RIGHT(O54,N54)</f>
        <v>1E+188</v>
      </c>
    </row>
    <row r="55" spans="2:16" x14ac:dyDescent="0.3">
      <c r="B55" s="13">
        <v>46</v>
      </c>
      <c r="C55" s="14">
        <f t="shared" si="3"/>
        <v>1.0000000000000001E+58</v>
      </c>
      <c r="D55" s="14" t="str">
        <f t="shared" si="1"/>
        <v>100아</v>
      </c>
      <c r="E55" s="14">
        <f t="shared" si="5"/>
        <v>100</v>
      </c>
      <c r="F55" s="13" t="str" cm="1">
        <f t="array" ref="F55">IF(AND(E54&gt;100,E55&lt;100),INDEX(M:M,MATCH(F54,M:M,0)+1,0),F54)</f>
        <v>아</v>
      </c>
      <c r="G55" s="13" t="str">
        <f t="shared" si="2"/>
        <v>1E+56</v>
      </c>
      <c r="H55" s="13">
        <v>0.32</v>
      </c>
      <c r="I55" s="13" t="str">
        <f t="shared" si="4"/>
        <v>태극 47단</v>
      </c>
      <c r="J55" s="13">
        <f t="shared" si="6"/>
        <v>47</v>
      </c>
      <c r="K55" s="13" t="s">
        <v>46</v>
      </c>
      <c r="M55" s="13" t="s">
        <v>65</v>
      </c>
      <c r="N55" s="13">
        <v>192</v>
      </c>
      <c r="O55" s="14">
        <f t="shared" ref="O55" si="28">POWER(10,N55)</f>
        <v>1E+192</v>
      </c>
      <c r="P55" s="14" t="str">
        <f t="shared" ref="P55" si="29">RIGHT(O55,N55)</f>
        <v>1E+192</v>
      </c>
    </row>
    <row r="56" spans="2:16" x14ac:dyDescent="0.3">
      <c r="B56" s="13">
        <v>47</v>
      </c>
      <c r="C56" s="14">
        <f t="shared" si="3"/>
        <v>1.0000000000000001E+59</v>
      </c>
      <c r="D56" s="14" t="str">
        <f t="shared" si="1"/>
        <v>1000아</v>
      </c>
      <c r="E56" s="14">
        <f t="shared" si="5"/>
        <v>1000</v>
      </c>
      <c r="F56" s="13" t="str" cm="1">
        <f t="array" ref="F56">IF(AND(E55&gt;100,E56&lt;100),INDEX(M:M,MATCH(F55,M:M,0)+1,0),F55)</f>
        <v>아</v>
      </c>
      <c r="G56" s="13" t="str">
        <f t="shared" si="2"/>
        <v>1E+56</v>
      </c>
      <c r="H56" s="13">
        <v>0.34</v>
      </c>
      <c r="I56" s="13" t="str">
        <f t="shared" si="4"/>
        <v>태극 48단</v>
      </c>
      <c r="J56" s="13">
        <f t="shared" si="6"/>
        <v>48</v>
      </c>
      <c r="K56" s="13" t="s">
        <v>46</v>
      </c>
      <c r="M56" s="13" t="s">
        <v>66</v>
      </c>
      <c r="N56" s="13">
        <v>196</v>
      </c>
      <c r="O56" s="14">
        <f t="shared" ref="O56:O57" si="30">POWER(10,N56)</f>
        <v>9.9999999999999995E+195</v>
      </c>
      <c r="P56" s="14" t="str">
        <f t="shared" ref="P56:P57" si="31">RIGHT(O56,N56)</f>
        <v>1E+196</v>
      </c>
    </row>
    <row r="57" spans="2:16" x14ac:dyDescent="0.3">
      <c r="B57" s="13">
        <v>48</v>
      </c>
      <c r="C57" s="14">
        <f t="shared" si="3"/>
        <v>9.9999999999999995E+59</v>
      </c>
      <c r="D57" s="14" t="str">
        <f t="shared" si="1"/>
        <v>1나</v>
      </c>
      <c r="E57" s="14">
        <f t="shared" si="5"/>
        <v>1</v>
      </c>
      <c r="F57" s="13" t="str" cm="1">
        <f t="array" ref="F57">IF(AND(E56&gt;100,E57&lt;100),INDEX(M:M,MATCH(F56,M:M,0)+1,0),F56)</f>
        <v>나</v>
      </c>
      <c r="G57" s="13" t="str">
        <f t="shared" si="2"/>
        <v>1E+60</v>
      </c>
      <c r="H57" s="13">
        <v>0.36</v>
      </c>
      <c r="I57" s="13" t="str">
        <f t="shared" si="4"/>
        <v>태극 49단</v>
      </c>
      <c r="J57" s="13">
        <f t="shared" si="6"/>
        <v>49</v>
      </c>
      <c r="K57" s="13" t="s">
        <v>46</v>
      </c>
      <c r="M57" s="13" t="s">
        <v>67</v>
      </c>
      <c r="N57" s="13">
        <v>200</v>
      </c>
      <c r="O57" s="14">
        <f t="shared" si="30"/>
        <v>9.9999999999999997E+199</v>
      </c>
      <c r="P57" s="14" t="str">
        <f t="shared" si="31"/>
        <v>1E+200</v>
      </c>
    </row>
    <row r="58" spans="2:16" x14ac:dyDescent="0.3">
      <c r="B58" s="13">
        <v>49</v>
      </c>
      <c r="C58" s="14">
        <f t="shared" si="3"/>
        <v>9.9999999999999995E+60</v>
      </c>
      <c r="D58" s="14" t="str">
        <f t="shared" si="1"/>
        <v>10나</v>
      </c>
      <c r="E58" s="14">
        <f t="shared" si="5"/>
        <v>10</v>
      </c>
      <c r="F58" s="13" t="str" cm="1">
        <f t="array" ref="F58">IF(AND(E57&gt;100,E58&lt;100),INDEX(M:M,MATCH(F57,M:M,0)+1,0),F57)</f>
        <v>나</v>
      </c>
      <c r="G58" s="13" t="str">
        <f t="shared" si="2"/>
        <v>1E+60</v>
      </c>
      <c r="H58" s="13">
        <v>0.38</v>
      </c>
      <c r="I58" s="13" t="str">
        <f t="shared" si="4"/>
        <v>태극 50단</v>
      </c>
      <c r="J58" s="13">
        <f t="shared" si="6"/>
        <v>50</v>
      </c>
      <c r="K58" s="13" t="s">
        <v>46</v>
      </c>
      <c r="M58" s="13" t="s">
        <v>68</v>
      </c>
      <c r="N58" s="13">
        <v>204</v>
      </c>
      <c r="O58" s="14">
        <f t="shared" ref="O58:O59" si="32">POWER(10,N58)</f>
        <v>9.9999999999999999E+203</v>
      </c>
      <c r="P58" s="14" t="str">
        <f t="shared" ref="P58:P59" si="33">RIGHT(O58,N58)</f>
        <v>1E+204</v>
      </c>
    </row>
    <row r="59" spans="2:16" x14ac:dyDescent="0.3">
      <c r="B59" s="13">
        <v>50</v>
      </c>
      <c r="C59" s="14">
        <f t="shared" si="3"/>
        <v>9.9999999999999992E+61</v>
      </c>
      <c r="D59" s="14" t="str">
        <f t="shared" si="1"/>
        <v>100나</v>
      </c>
      <c r="E59" s="14">
        <f t="shared" si="5"/>
        <v>100</v>
      </c>
      <c r="F59" s="13" t="str" cm="1">
        <f t="array" ref="F59">IF(AND(E58&gt;100,E59&lt;100),INDEX(M:M,MATCH(F58,M:M,0)+1,0),F58)</f>
        <v>나</v>
      </c>
      <c r="G59" s="13" t="str">
        <f t="shared" si="2"/>
        <v>1E+60</v>
      </c>
      <c r="H59" s="13">
        <v>0.4</v>
      </c>
      <c r="I59" s="13" t="str">
        <f t="shared" si="4"/>
        <v>태극 51단</v>
      </c>
      <c r="J59" s="13">
        <f t="shared" si="6"/>
        <v>51</v>
      </c>
      <c r="K59" s="13" t="s">
        <v>46</v>
      </c>
      <c r="M59" s="13" t="s">
        <v>69</v>
      </c>
      <c r="N59" s="13">
        <v>208</v>
      </c>
      <c r="O59" s="14">
        <f t="shared" si="32"/>
        <v>9.9999999999999998E+207</v>
      </c>
      <c r="P59" s="14" t="str">
        <f t="shared" si="33"/>
        <v>1E+208</v>
      </c>
    </row>
    <row r="60" spans="2:16" x14ac:dyDescent="0.3">
      <c r="B60" s="13">
        <v>51</v>
      </c>
      <c r="C60" s="14">
        <f t="shared" si="3"/>
        <v>9.9999999999999988E+62</v>
      </c>
      <c r="D60" s="14" t="str">
        <f t="shared" si="1"/>
        <v>1000나</v>
      </c>
      <c r="E60" s="14">
        <f t="shared" si="5"/>
        <v>1000</v>
      </c>
      <c r="F60" s="13" t="str" cm="1">
        <f t="array" ref="F60">IF(AND(E59&gt;100,E60&lt;100),INDEX(M:M,MATCH(F59,M:M,0)+1,0),F59)</f>
        <v>나</v>
      </c>
      <c r="G60" s="13" t="str">
        <f t="shared" si="2"/>
        <v>1E+60</v>
      </c>
      <c r="H60" s="13">
        <v>0.42</v>
      </c>
      <c r="I60" s="13" t="str">
        <f t="shared" si="4"/>
        <v>태극 52단</v>
      </c>
      <c r="J60" s="13">
        <f t="shared" si="6"/>
        <v>52</v>
      </c>
      <c r="K60" s="13" t="s">
        <v>46</v>
      </c>
      <c r="M60" s="13" t="s">
        <v>70</v>
      </c>
      <c r="N60" s="13">
        <v>212</v>
      </c>
      <c r="O60" s="14">
        <f t="shared" ref="O60" si="34">POWER(10,N60)</f>
        <v>9.9999999999999991E+211</v>
      </c>
      <c r="P60" s="14" t="str">
        <f t="shared" ref="P60" si="35">RIGHT(O60,N60)</f>
        <v>1E+212</v>
      </c>
    </row>
    <row r="61" spans="2:16" x14ac:dyDescent="0.3">
      <c r="B61" s="13">
        <v>52</v>
      </c>
      <c r="C61" s="14">
        <f t="shared" si="3"/>
        <v>1E+64</v>
      </c>
      <c r="D61" s="14" t="str">
        <f t="shared" si="1"/>
        <v>1불</v>
      </c>
      <c r="E61" s="14">
        <f t="shared" si="5"/>
        <v>1</v>
      </c>
      <c r="F61" s="13" t="str" cm="1">
        <f t="array" ref="F61">IF(AND(E60&gt;100,E61&lt;100),INDEX(M:M,MATCH(F60,M:M,0)+1,0),F60)</f>
        <v>불</v>
      </c>
      <c r="G61" s="13" t="str">
        <f t="shared" si="2"/>
        <v>1E+64</v>
      </c>
      <c r="H61" s="13">
        <v>0.44</v>
      </c>
      <c r="I61" s="13" t="str">
        <f t="shared" si="4"/>
        <v>태극 53단</v>
      </c>
      <c r="J61" s="13">
        <f t="shared" si="6"/>
        <v>53</v>
      </c>
      <c r="K61" s="13" t="s">
        <v>46</v>
      </c>
      <c r="M61" s="13" t="s">
        <v>71</v>
      </c>
      <c r="N61" s="13">
        <v>216</v>
      </c>
      <c r="O61" s="14">
        <f t="shared" ref="O61:O62" si="36">POWER(10,N61)</f>
        <v>1E+216</v>
      </c>
      <c r="P61" s="14" t="str">
        <f t="shared" ref="P61:P62" si="37">RIGHT(O61,N61)</f>
        <v>1E+216</v>
      </c>
    </row>
    <row r="62" spans="2:16" x14ac:dyDescent="0.3">
      <c r="B62" s="13">
        <v>53</v>
      </c>
      <c r="C62" s="14">
        <f t="shared" si="3"/>
        <v>9.9999999999999999E+64</v>
      </c>
      <c r="D62" s="14" t="str">
        <f t="shared" si="1"/>
        <v>10불</v>
      </c>
      <c r="E62" s="14">
        <f t="shared" si="5"/>
        <v>10</v>
      </c>
      <c r="F62" s="13" t="str" cm="1">
        <f t="array" ref="F62">IF(AND(E61&gt;100,E62&lt;100),INDEX(M:M,MATCH(F61,M:M,0)+1,0),F61)</f>
        <v>불</v>
      </c>
      <c r="G62" s="13" t="str">
        <f t="shared" si="2"/>
        <v>1E+64</v>
      </c>
      <c r="H62" s="13">
        <v>0.46</v>
      </c>
      <c r="I62" s="13" t="str">
        <f t="shared" si="4"/>
        <v>태극 54단</v>
      </c>
      <c r="J62" s="13">
        <f t="shared" si="6"/>
        <v>54</v>
      </c>
      <c r="K62" s="13" t="s">
        <v>46</v>
      </c>
      <c r="M62" s="13" t="s">
        <v>72</v>
      </c>
      <c r="N62" s="13">
        <v>220</v>
      </c>
      <c r="O62" s="14">
        <f t="shared" si="36"/>
        <v>1E+220</v>
      </c>
      <c r="P62" s="14" t="str">
        <f t="shared" si="37"/>
        <v>1E+220</v>
      </c>
    </row>
    <row r="63" spans="2:16" x14ac:dyDescent="0.3">
      <c r="B63" s="13">
        <v>54</v>
      </c>
      <c r="C63" s="14">
        <f t="shared" si="3"/>
        <v>9.9999999999999995E+65</v>
      </c>
      <c r="D63" s="14" t="str">
        <f t="shared" si="1"/>
        <v>100불</v>
      </c>
      <c r="E63" s="14">
        <f t="shared" si="5"/>
        <v>100</v>
      </c>
      <c r="F63" s="13" t="str" cm="1">
        <f t="array" ref="F63">IF(AND(E62&gt;100,E63&lt;100),INDEX(M:M,MATCH(F62,M:M,0)+1,0),F62)</f>
        <v>불</v>
      </c>
      <c r="G63" s="13" t="str">
        <f t="shared" si="2"/>
        <v>1E+64</v>
      </c>
      <c r="H63" s="13">
        <v>0.48</v>
      </c>
      <c r="I63" s="13" t="str">
        <f t="shared" si="4"/>
        <v>태극 55단</v>
      </c>
      <c r="J63" s="13">
        <f t="shared" si="6"/>
        <v>55</v>
      </c>
      <c r="K63" s="13" t="s">
        <v>46</v>
      </c>
      <c r="M63" s="13" t="s">
        <v>73</v>
      </c>
      <c r="N63" s="13">
        <v>224</v>
      </c>
      <c r="O63" s="14">
        <f t="shared" ref="O63:O64" si="38">POWER(10,N63)</f>
        <v>9.9999999999999997E+223</v>
      </c>
      <c r="P63" s="14" t="str">
        <f t="shared" ref="P63:P64" si="39">RIGHT(O63,N63)</f>
        <v>1E+224</v>
      </c>
    </row>
    <row r="64" spans="2:16" x14ac:dyDescent="0.3">
      <c r="B64" s="13">
        <v>55</v>
      </c>
      <c r="C64" s="14">
        <f t="shared" si="3"/>
        <v>9.9999999999999998E+66</v>
      </c>
      <c r="D64" s="14" t="str">
        <f t="shared" si="1"/>
        <v>1000불</v>
      </c>
      <c r="E64" s="14">
        <f t="shared" si="5"/>
        <v>1000</v>
      </c>
      <c r="F64" s="13" t="str" cm="1">
        <f t="array" ref="F64">IF(AND(E63&gt;100,E64&lt;100),INDEX(M:M,MATCH(F63,M:M,0)+1,0),F63)</f>
        <v>불</v>
      </c>
      <c r="G64" s="13" t="str">
        <f t="shared" si="2"/>
        <v>1E+64</v>
      </c>
      <c r="H64" s="13">
        <v>0.5</v>
      </c>
      <c r="I64" s="13" t="str">
        <f t="shared" si="4"/>
        <v>태극 56단</v>
      </c>
      <c r="J64" s="13">
        <f t="shared" si="6"/>
        <v>56</v>
      </c>
      <c r="K64" s="13" t="s">
        <v>46</v>
      </c>
      <c r="M64" s="13" t="s">
        <v>74</v>
      </c>
      <c r="N64" s="13">
        <v>228</v>
      </c>
      <c r="O64" s="14">
        <f t="shared" si="38"/>
        <v>9.9999999999999992E+227</v>
      </c>
      <c r="P64" s="14" t="str">
        <f t="shared" si="39"/>
        <v>1E+228</v>
      </c>
    </row>
    <row r="65" spans="2:16" x14ac:dyDescent="0.3">
      <c r="B65" s="13">
        <v>56</v>
      </c>
      <c r="C65" s="14">
        <f t="shared" si="3"/>
        <v>9.9999999999999995E+67</v>
      </c>
      <c r="D65" s="14" t="str">
        <f t="shared" si="1"/>
        <v>1무</v>
      </c>
      <c r="E65" s="14">
        <f t="shared" si="5"/>
        <v>1</v>
      </c>
      <c r="F65" s="13" t="str" cm="1">
        <f t="array" ref="F65">IF(AND(E64&gt;100,E65&lt;100),INDEX(M:M,MATCH(F64,M:M,0)+1,0),F64)</f>
        <v>무</v>
      </c>
      <c r="G65" s="13" t="str">
        <f t="shared" si="2"/>
        <v>1E+68</v>
      </c>
      <c r="H65" s="13">
        <v>0.52</v>
      </c>
      <c r="I65" s="13" t="str">
        <f t="shared" si="4"/>
        <v>태극 57단</v>
      </c>
      <c r="J65" s="13">
        <f t="shared" si="6"/>
        <v>57</v>
      </c>
      <c r="K65" s="13" t="s">
        <v>46</v>
      </c>
      <c r="M65" s="13" t="s">
        <v>75</v>
      </c>
      <c r="N65" s="13">
        <v>232</v>
      </c>
      <c r="O65" s="14">
        <f t="shared" ref="O65:O66" si="40">POWER(10,N65)</f>
        <v>1.0000000000000001E+232</v>
      </c>
      <c r="P65" s="14" t="str">
        <f t="shared" ref="P65:P66" si="41">RIGHT(O65,N65)</f>
        <v>1E+232</v>
      </c>
    </row>
    <row r="66" spans="2:16" x14ac:dyDescent="0.3">
      <c r="B66" s="13">
        <v>57</v>
      </c>
      <c r="C66" s="14">
        <f t="shared" si="3"/>
        <v>9.9999999999999988E+68</v>
      </c>
      <c r="D66" s="14" t="str">
        <f t="shared" si="1"/>
        <v>10무</v>
      </c>
      <c r="E66" s="14">
        <f t="shared" si="5"/>
        <v>10</v>
      </c>
      <c r="F66" s="13" t="str" cm="1">
        <f t="array" ref="F66">IF(AND(E65&gt;100,E66&lt;100),INDEX(M:M,MATCH(F65,M:M,0)+1,0),F65)</f>
        <v>무</v>
      </c>
      <c r="G66" s="13" t="str">
        <f t="shared" si="2"/>
        <v>1E+68</v>
      </c>
      <c r="H66" s="13">
        <v>0.54</v>
      </c>
      <c r="I66" s="13" t="str">
        <f t="shared" si="4"/>
        <v>태극 58단</v>
      </c>
      <c r="J66" s="13">
        <f t="shared" si="6"/>
        <v>58</v>
      </c>
      <c r="K66" s="13" t="s">
        <v>46</v>
      </c>
      <c r="M66" s="13" t="s">
        <v>76</v>
      </c>
      <c r="N66" s="13">
        <v>236</v>
      </c>
      <c r="O66" s="14">
        <f t="shared" si="40"/>
        <v>1.0000000000000001E+236</v>
      </c>
      <c r="P66" s="14" t="str">
        <f t="shared" si="41"/>
        <v>1E+236</v>
      </c>
    </row>
    <row r="67" spans="2:16" x14ac:dyDescent="0.3">
      <c r="B67" s="13">
        <v>58</v>
      </c>
      <c r="C67" s="14">
        <f t="shared" ref="C67:C111" si="42">E67*G67</f>
        <v>9.9999999999999992E+69</v>
      </c>
      <c r="D67" s="14" t="str">
        <f t="shared" ref="D67:D111" si="43">E67&amp;F67</f>
        <v>100무</v>
      </c>
      <c r="E67" s="14">
        <f t="shared" ref="E67:E111" si="44">IF(E66=1000,1,E66*10)</f>
        <v>100</v>
      </c>
      <c r="F67" s="13" t="str" cm="1">
        <f t="array" ref="F67">IF(AND(E66&gt;100,E67&lt;100),INDEX(M:M,MATCH(F66,M:M,0)+1,0),F66)</f>
        <v>무</v>
      </c>
      <c r="G67" s="13" t="str">
        <f t="shared" si="2"/>
        <v>1E+68</v>
      </c>
      <c r="H67" s="13">
        <v>0.56000000000000005</v>
      </c>
      <c r="I67" s="13" t="str">
        <f t="shared" si="4"/>
        <v>태극 59단</v>
      </c>
      <c r="J67" s="13">
        <f t="shared" si="6"/>
        <v>59</v>
      </c>
      <c r="K67" s="13" t="s">
        <v>46</v>
      </c>
      <c r="M67" s="13" t="s">
        <v>77</v>
      </c>
      <c r="N67" s="13">
        <v>240</v>
      </c>
      <c r="O67" s="14">
        <f t="shared" ref="O67:O68" si="45">POWER(10,N67)</f>
        <v>1E+240</v>
      </c>
      <c r="P67" s="14" t="str">
        <f t="shared" ref="P67:P68" si="46">RIGHT(O67,N67)</f>
        <v>1E+240</v>
      </c>
    </row>
    <row r="68" spans="2:16" x14ac:dyDescent="0.3">
      <c r="B68" s="13">
        <v>59</v>
      </c>
      <c r="C68" s="14">
        <f t="shared" si="42"/>
        <v>9.9999999999999992E+70</v>
      </c>
      <c r="D68" s="14" t="str">
        <f t="shared" si="43"/>
        <v>1000무</v>
      </c>
      <c r="E68" s="14">
        <f t="shared" si="44"/>
        <v>1000</v>
      </c>
      <c r="F68" s="13" t="str" cm="1">
        <f t="array" ref="F68">IF(AND(E67&gt;100,E68&lt;100),INDEX(M:M,MATCH(F67,M:M,0)+1,0),F67)</f>
        <v>무</v>
      </c>
      <c r="G68" s="13" t="str">
        <f t="shared" si="2"/>
        <v>1E+68</v>
      </c>
      <c r="H68" s="13">
        <v>0.57999999999999996</v>
      </c>
      <c r="I68" s="13" t="str">
        <f t="shared" si="4"/>
        <v>태극 60단</v>
      </c>
      <c r="J68" s="13">
        <f t="shared" si="6"/>
        <v>60</v>
      </c>
      <c r="K68" s="13" t="s">
        <v>46</v>
      </c>
      <c r="M68" s="13" t="s">
        <v>78</v>
      </c>
      <c r="N68" s="13">
        <v>244</v>
      </c>
      <c r="O68" s="14">
        <f t="shared" si="45"/>
        <v>1.0000000000000001E+244</v>
      </c>
      <c r="P68" s="14" t="str">
        <f t="shared" si="46"/>
        <v>1E+244</v>
      </c>
    </row>
    <row r="69" spans="2:16" x14ac:dyDescent="0.3">
      <c r="B69" s="13">
        <v>60</v>
      </c>
      <c r="C69" s="14">
        <f t="shared" si="42"/>
        <v>9.9999999999999994E+71</v>
      </c>
      <c r="D69" s="14" t="str">
        <f t="shared" si="43"/>
        <v>1대</v>
      </c>
      <c r="E69" s="14">
        <f t="shared" si="44"/>
        <v>1</v>
      </c>
      <c r="F69" s="13" t="str" cm="1">
        <f t="array" ref="F69">IF(AND(E68&gt;100,E69&lt;100),INDEX(M:M,MATCH(F68,M:M,0)+1,0),F68)</f>
        <v>대</v>
      </c>
      <c r="G69" s="13" t="str">
        <f t="shared" si="2"/>
        <v>1E+72</v>
      </c>
      <c r="H69" s="13">
        <v>0.6</v>
      </c>
      <c r="I69" s="13" t="str">
        <f t="shared" si="4"/>
        <v>태극 61단</v>
      </c>
      <c r="J69" s="13">
        <f t="shared" si="6"/>
        <v>61</v>
      </c>
      <c r="K69" s="13" t="s">
        <v>46</v>
      </c>
      <c r="M69" s="13" t="s">
        <v>79</v>
      </c>
      <c r="N69" s="13">
        <v>248</v>
      </c>
      <c r="O69" s="14">
        <f t="shared" ref="O69:O70" si="47">POWER(10,N69)</f>
        <v>1E+248</v>
      </c>
      <c r="P69" s="14" t="str">
        <f t="shared" ref="P69:P70" si="48">RIGHT(O69,N69)</f>
        <v>1E+248</v>
      </c>
    </row>
    <row r="70" spans="2:16" x14ac:dyDescent="0.3">
      <c r="B70" s="13">
        <v>61</v>
      </c>
      <c r="C70" s="14">
        <f t="shared" si="42"/>
        <v>9.9999999999999998E+72</v>
      </c>
      <c r="D70" s="14" t="str">
        <f t="shared" si="43"/>
        <v>10대</v>
      </c>
      <c r="E70" s="14">
        <f t="shared" si="44"/>
        <v>10</v>
      </c>
      <c r="F70" s="13" t="str" cm="1">
        <f t="array" ref="F70">IF(AND(E69&gt;100,E70&lt;100),INDEX(M:M,MATCH(F69,M:M,0)+1,0),F69)</f>
        <v>대</v>
      </c>
      <c r="G70" s="13" t="str">
        <f t="shared" si="2"/>
        <v>1E+72</v>
      </c>
      <c r="H70" s="13">
        <v>0.62</v>
      </c>
      <c r="I70" s="13" t="str">
        <f t="shared" si="4"/>
        <v>태극 62단</v>
      </c>
      <c r="J70" s="13">
        <f t="shared" si="6"/>
        <v>62</v>
      </c>
      <c r="K70" s="13" t="s">
        <v>46</v>
      </c>
      <c r="M70" s="13" t="s">
        <v>80</v>
      </c>
      <c r="N70" s="13">
        <v>252</v>
      </c>
      <c r="O70" s="14">
        <f t="shared" si="47"/>
        <v>1.0000000000000001E+252</v>
      </c>
      <c r="P70" s="14" t="str">
        <f t="shared" si="48"/>
        <v>1E+252</v>
      </c>
    </row>
    <row r="71" spans="2:16" x14ac:dyDescent="0.3">
      <c r="B71" s="13">
        <v>62</v>
      </c>
      <c r="C71" s="14">
        <f t="shared" si="42"/>
        <v>9.9999999999999995E+73</v>
      </c>
      <c r="D71" s="14" t="str">
        <f t="shared" si="43"/>
        <v>100대</v>
      </c>
      <c r="E71" s="14">
        <f t="shared" si="44"/>
        <v>100</v>
      </c>
      <c r="F71" s="13" t="str" cm="1">
        <f t="array" ref="F71">IF(AND(E70&gt;100,E71&lt;100),INDEX(M:M,MATCH(F70,M:M,0)+1,0),F70)</f>
        <v>대</v>
      </c>
      <c r="G71" s="13" t="str">
        <f t="shared" si="2"/>
        <v>1E+72</v>
      </c>
      <c r="H71" s="13">
        <v>0.64</v>
      </c>
      <c r="I71" s="13" t="str">
        <f t="shared" si="4"/>
        <v>태극 63단</v>
      </c>
      <c r="J71" s="13">
        <f t="shared" si="6"/>
        <v>63</v>
      </c>
      <c r="K71" s="13" t="s">
        <v>46</v>
      </c>
    </row>
    <row r="72" spans="2:16" x14ac:dyDescent="0.3">
      <c r="B72" s="13">
        <v>63</v>
      </c>
      <c r="C72" s="14">
        <f t="shared" si="42"/>
        <v>9.9999999999999993E+74</v>
      </c>
      <c r="D72" s="14" t="str">
        <f t="shared" si="43"/>
        <v>1000대</v>
      </c>
      <c r="E72" s="14">
        <f t="shared" si="44"/>
        <v>1000</v>
      </c>
      <c r="F72" s="13" t="str" cm="1">
        <f t="array" ref="F72">IF(AND(E71&gt;100,E72&lt;100),INDEX(M:M,MATCH(F71,M:M,0)+1,0),F71)</f>
        <v>대</v>
      </c>
      <c r="G72" s="13" t="str">
        <f t="shared" si="2"/>
        <v>1E+72</v>
      </c>
      <c r="H72" s="13">
        <v>0.66</v>
      </c>
      <c r="I72" s="13" t="str">
        <f t="shared" si="4"/>
        <v>태극 64단</v>
      </c>
      <c r="J72" s="13">
        <f t="shared" si="6"/>
        <v>64</v>
      </c>
      <c r="K72" s="13" t="s">
        <v>46</v>
      </c>
    </row>
    <row r="73" spans="2:16" x14ac:dyDescent="0.3">
      <c r="B73" s="13">
        <v>64</v>
      </c>
      <c r="C73" s="14">
        <f t="shared" si="42"/>
        <v>1E+76</v>
      </c>
      <c r="D73" s="14" t="str">
        <f t="shared" si="43"/>
        <v>1겁</v>
      </c>
      <c r="E73" s="14">
        <f t="shared" si="44"/>
        <v>1</v>
      </c>
      <c r="F73" s="13" t="str" cm="1">
        <f t="array" ref="F73">IF(AND(E72&gt;100,E73&lt;100),INDEX(M:M,MATCH(F72,M:M,0)+1,0),F72)</f>
        <v>겁</v>
      </c>
      <c r="G73" s="13" t="str">
        <f t="shared" ref="G73:G136" si="49">VLOOKUP(F73,M:P,4,FALSE)</f>
        <v>1E+76</v>
      </c>
      <c r="H73" s="13">
        <v>0.68</v>
      </c>
      <c r="I73" s="13" t="str">
        <f t="shared" si="4"/>
        <v>태극 65단</v>
      </c>
      <c r="J73" s="13">
        <f t="shared" si="6"/>
        <v>65</v>
      </c>
      <c r="K73" s="13" t="s">
        <v>46</v>
      </c>
    </row>
    <row r="74" spans="2:16" x14ac:dyDescent="0.3">
      <c r="B74" s="13">
        <v>65</v>
      </c>
      <c r="C74" s="14">
        <f t="shared" si="42"/>
        <v>1.0000000000000001E+77</v>
      </c>
      <c r="D74" s="14" t="str">
        <f t="shared" si="43"/>
        <v>10겁</v>
      </c>
      <c r="E74" s="14">
        <f t="shared" si="44"/>
        <v>10</v>
      </c>
      <c r="F74" s="13" t="str" cm="1">
        <f t="array" ref="F74">IF(AND(E73&gt;100,E74&lt;100),INDEX(M:M,MATCH(F73,M:M,0)+1,0),F73)</f>
        <v>겁</v>
      </c>
      <c r="G74" s="13" t="str">
        <f t="shared" si="49"/>
        <v>1E+76</v>
      </c>
      <c r="H74" s="13">
        <v>0.7</v>
      </c>
      <c r="I74" s="13" t="str">
        <f t="shared" ref="I74:I111" si="50">K74&amp;" "&amp;J74&amp;"단"</f>
        <v>태극 66단</v>
      </c>
      <c r="J74" s="13">
        <f t="shared" si="6"/>
        <v>66</v>
      </c>
      <c r="K74" s="13" t="s">
        <v>46</v>
      </c>
    </row>
    <row r="75" spans="2:16" x14ac:dyDescent="0.3">
      <c r="B75" s="13">
        <v>66</v>
      </c>
      <c r="C75" s="14">
        <f t="shared" si="42"/>
        <v>1E+78</v>
      </c>
      <c r="D75" s="14" t="str">
        <f t="shared" si="43"/>
        <v>100겁</v>
      </c>
      <c r="E75" s="14">
        <f t="shared" si="44"/>
        <v>100</v>
      </c>
      <c r="F75" s="13" t="str" cm="1">
        <f t="array" ref="F75">IF(AND(E74&gt;100,E75&lt;100),INDEX(M:M,MATCH(F74,M:M,0)+1,0),F74)</f>
        <v>겁</v>
      </c>
      <c r="G75" s="13" t="str">
        <f t="shared" si="49"/>
        <v>1E+76</v>
      </c>
      <c r="H75" s="13">
        <v>0.72</v>
      </c>
      <c r="I75" s="13" t="str">
        <f t="shared" si="50"/>
        <v>태극 67단</v>
      </c>
      <c r="J75" s="13">
        <f t="shared" ref="J75:J248" si="51">J74+1</f>
        <v>67</v>
      </c>
      <c r="K75" s="13" t="s">
        <v>46</v>
      </c>
    </row>
    <row r="76" spans="2:16" x14ac:dyDescent="0.3">
      <c r="B76" s="13">
        <v>67</v>
      </c>
      <c r="C76" s="14">
        <f t="shared" si="42"/>
        <v>9.9999999999999997E+78</v>
      </c>
      <c r="D76" s="14" t="str">
        <f t="shared" si="43"/>
        <v>1000겁</v>
      </c>
      <c r="E76" s="14">
        <f t="shared" si="44"/>
        <v>1000</v>
      </c>
      <c r="F76" s="13" t="str" cm="1">
        <f t="array" ref="F76">IF(AND(E75&gt;100,E76&lt;100),INDEX(M:M,MATCH(F75,M:M,0)+1,0),F75)</f>
        <v>겁</v>
      </c>
      <c r="G76" s="13" t="str">
        <f t="shared" si="49"/>
        <v>1E+76</v>
      </c>
      <c r="H76" s="13">
        <v>0.74</v>
      </c>
      <c r="I76" s="13" t="str">
        <f t="shared" si="50"/>
        <v>태극 68단</v>
      </c>
      <c r="J76" s="13">
        <f t="shared" si="51"/>
        <v>68</v>
      </c>
      <c r="K76" s="13" t="s">
        <v>46</v>
      </c>
    </row>
    <row r="77" spans="2:16" x14ac:dyDescent="0.3">
      <c r="B77" s="13">
        <v>68</v>
      </c>
      <c r="C77" s="14">
        <f t="shared" si="42"/>
        <v>1E+80</v>
      </c>
      <c r="D77" s="14" t="str">
        <f t="shared" si="43"/>
        <v>1업</v>
      </c>
      <c r="E77" s="14">
        <f t="shared" si="44"/>
        <v>1</v>
      </c>
      <c r="F77" s="13" t="str" cm="1">
        <f t="array" ref="F77">IF(AND(E76&gt;100,E77&lt;100),INDEX(M:M,MATCH(F76,M:M,0)+1,0),F76)</f>
        <v>업</v>
      </c>
      <c r="G77" s="13" t="str">
        <f t="shared" si="49"/>
        <v>1E+80</v>
      </c>
      <c r="H77" s="13">
        <v>0.76</v>
      </c>
      <c r="I77" s="13" t="str">
        <f t="shared" si="50"/>
        <v>태극 69단</v>
      </c>
      <c r="J77" s="13">
        <f t="shared" si="51"/>
        <v>69</v>
      </c>
      <c r="K77" s="13" t="s">
        <v>46</v>
      </c>
    </row>
    <row r="78" spans="2:16" x14ac:dyDescent="0.3">
      <c r="B78" s="13">
        <v>69</v>
      </c>
      <c r="C78" s="14">
        <f t="shared" si="42"/>
        <v>9.9999999999999992E+80</v>
      </c>
      <c r="D78" s="14" t="str">
        <f t="shared" si="43"/>
        <v>10업</v>
      </c>
      <c r="E78" s="14">
        <f t="shared" si="44"/>
        <v>10</v>
      </c>
      <c r="F78" s="13" t="str" cm="1">
        <f t="array" ref="F78">IF(AND(E77&gt;100,E78&lt;100),INDEX(M:M,MATCH(F77,M:M,0)+1,0),F77)</f>
        <v>업</v>
      </c>
      <c r="G78" s="13" t="str">
        <f t="shared" si="49"/>
        <v>1E+80</v>
      </c>
      <c r="H78" s="13">
        <v>0.78</v>
      </c>
      <c r="I78" s="13" t="str">
        <f t="shared" si="50"/>
        <v>태극 70단</v>
      </c>
      <c r="J78" s="13">
        <f t="shared" si="51"/>
        <v>70</v>
      </c>
      <c r="K78" s="13" t="s">
        <v>46</v>
      </c>
    </row>
    <row r="79" spans="2:16" x14ac:dyDescent="0.3">
      <c r="B79" s="13">
        <v>70</v>
      </c>
      <c r="C79" s="14">
        <f t="shared" si="42"/>
        <v>9.9999999999999996E+81</v>
      </c>
      <c r="D79" s="14" t="str">
        <f t="shared" si="43"/>
        <v>100업</v>
      </c>
      <c r="E79" s="14">
        <f t="shared" si="44"/>
        <v>100</v>
      </c>
      <c r="F79" s="13" t="str" cm="1">
        <f t="array" ref="F79">IF(AND(E78&gt;100,E79&lt;100),INDEX(M:M,MATCH(F78,M:M,0)+1,0),F78)</f>
        <v>업</v>
      </c>
      <c r="G79" s="13" t="str">
        <f t="shared" si="49"/>
        <v>1E+80</v>
      </c>
      <c r="H79" s="13">
        <v>0.8</v>
      </c>
      <c r="I79" s="13" t="str">
        <f t="shared" si="50"/>
        <v>태극 71단</v>
      </c>
      <c r="J79" s="13">
        <f t="shared" si="51"/>
        <v>71</v>
      </c>
      <c r="K79" s="13" t="s">
        <v>46</v>
      </c>
    </row>
    <row r="80" spans="2:16" x14ac:dyDescent="0.3">
      <c r="B80" s="13">
        <v>71</v>
      </c>
      <c r="C80" s="14">
        <f t="shared" si="42"/>
        <v>1E+83</v>
      </c>
      <c r="D80" s="14" t="str">
        <f t="shared" si="43"/>
        <v>1000업</v>
      </c>
      <c r="E80" s="14">
        <f t="shared" si="44"/>
        <v>1000</v>
      </c>
      <c r="F80" s="13" t="str" cm="1">
        <f t="array" ref="F80">IF(AND(E79&gt;100,E80&lt;100),INDEX(M:M,MATCH(F79,M:M,0)+1,0),F79)</f>
        <v>업</v>
      </c>
      <c r="G80" s="13" t="str">
        <f t="shared" si="49"/>
        <v>1E+80</v>
      </c>
      <c r="H80" s="13">
        <v>0.84</v>
      </c>
      <c r="I80" s="13" t="str">
        <f t="shared" si="50"/>
        <v>태극 72단</v>
      </c>
      <c r="J80" s="13">
        <f t="shared" si="51"/>
        <v>72</v>
      </c>
      <c r="K80" s="13" t="s">
        <v>46</v>
      </c>
    </row>
    <row r="81" spans="2:11" x14ac:dyDescent="0.3">
      <c r="B81" s="13">
        <v>72</v>
      </c>
      <c r="C81" s="14">
        <f t="shared" si="42"/>
        <v>1.0000000000000001E+84</v>
      </c>
      <c r="D81" s="14" t="str">
        <f t="shared" si="43"/>
        <v>1긍</v>
      </c>
      <c r="E81" s="14">
        <f t="shared" si="44"/>
        <v>1</v>
      </c>
      <c r="F81" s="13" t="str" cm="1">
        <f t="array" ref="F81">IF(AND(E80&gt;100,E81&lt;100),INDEX(M:M,MATCH(F80,M:M,0)+1,0),F80)</f>
        <v>긍</v>
      </c>
      <c r="G81" s="13" t="str">
        <f t="shared" si="49"/>
        <v>1E+84</v>
      </c>
      <c r="H81" s="13">
        <v>0.88</v>
      </c>
      <c r="I81" s="13" t="str">
        <f t="shared" si="50"/>
        <v>태극 73단</v>
      </c>
      <c r="J81" s="13">
        <f t="shared" si="51"/>
        <v>73</v>
      </c>
      <c r="K81" s="13" t="s">
        <v>46</v>
      </c>
    </row>
    <row r="82" spans="2:11" x14ac:dyDescent="0.3">
      <c r="B82" s="13">
        <v>73</v>
      </c>
      <c r="C82" s="14">
        <f t="shared" si="42"/>
        <v>1E+85</v>
      </c>
      <c r="D82" s="14" t="str">
        <f t="shared" si="43"/>
        <v>10긍</v>
      </c>
      <c r="E82" s="14">
        <f t="shared" si="44"/>
        <v>10</v>
      </c>
      <c r="F82" s="13" t="str" cm="1">
        <f t="array" ref="F82">IF(AND(E81&gt;100,E82&lt;100),INDEX(M:M,MATCH(F81,M:M,0)+1,0),F81)</f>
        <v>긍</v>
      </c>
      <c r="G82" s="13" t="str">
        <f t="shared" si="49"/>
        <v>1E+84</v>
      </c>
      <c r="H82" s="13">
        <v>0.92</v>
      </c>
      <c r="I82" s="13" t="str">
        <f t="shared" si="50"/>
        <v>태극 74단</v>
      </c>
      <c r="J82" s="13">
        <f t="shared" si="51"/>
        <v>74</v>
      </c>
      <c r="K82" s="13" t="s">
        <v>46</v>
      </c>
    </row>
    <row r="83" spans="2:11" x14ac:dyDescent="0.3">
      <c r="B83" s="13">
        <v>74</v>
      </c>
      <c r="C83" s="14">
        <f t="shared" si="42"/>
        <v>1E+86</v>
      </c>
      <c r="D83" s="14" t="str">
        <f t="shared" si="43"/>
        <v>100긍</v>
      </c>
      <c r="E83" s="14">
        <f t="shared" si="44"/>
        <v>100</v>
      </c>
      <c r="F83" s="13" t="str" cm="1">
        <f t="array" ref="F83">IF(AND(E82&gt;100,E83&lt;100),INDEX(M:M,MATCH(F82,M:M,0)+1,0),F82)</f>
        <v>긍</v>
      </c>
      <c r="G83" s="13" t="str">
        <f t="shared" si="49"/>
        <v>1E+84</v>
      </c>
      <c r="H83" s="13">
        <v>0.96</v>
      </c>
      <c r="I83" s="13" t="str">
        <f t="shared" si="50"/>
        <v>태극 75단</v>
      </c>
      <c r="J83" s="13">
        <f t="shared" si="51"/>
        <v>75</v>
      </c>
      <c r="K83" s="13" t="s">
        <v>46</v>
      </c>
    </row>
    <row r="84" spans="2:11" x14ac:dyDescent="0.3">
      <c r="B84" s="13">
        <v>75</v>
      </c>
      <c r="C84" s="14">
        <f t="shared" si="42"/>
        <v>9.9999999999999996E+86</v>
      </c>
      <c r="D84" s="14" t="str">
        <f t="shared" si="43"/>
        <v>1000긍</v>
      </c>
      <c r="E84" s="14">
        <f t="shared" si="44"/>
        <v>1000</v>
      </c>
      <c r="F84" s="13" t="str" cm="1">
        <f t="array" ref="F84">IF(AND(E83&gt;100,E84&lt;100),INDEX(M:M,MATCH(F83,M:M,0)+1,0),F83)</f>
        <v>긍</v>
      </c>
      <c r="G84" s="13" t="str">
        <f t="shared" si="49"/>
        <v>1E+84</v>
      </c>
      <c r="H84" s="13">
        <v>1</v>
      </c>
      <c r="I84" s="13" t="str">
        <f t="shared" si="50"/>
        <v>태극 76단</v>
      </c>
      <c r="J84" s="13">
        <f t="shared" si="51"/>
        <v>76</v>
      </c>
      <c r="K84" s="13" t="s">
        <v>46</v>
      </c>
    </row>
    <row r="85" spans="2:11" x14ac:dyDescent="0.3">
      <c r="B85" s="13">
        <v>76</v>
      </c>
      <c r="C85" s="14">
        <f t="shared" si="42"/>
        <v>9.9999999999999996E+87</v>
      </c>
      <c r="D85" s="14" t="str">
        <f t="shared" si="43"/>
        <v>1갈</v>
      </c>
      <c r="E85" s="14">
        <f t="shared" si="44"/>
        <v>1</v>
      </c>
      <c r="F85" s="13" t="str" cm="1">
        <f t="array" ref="F85">IF(AND(E84&gt;100,E85&lt;100),INDEX(M:M,MATCH(F84,M:M,0)+1,0),F84)</f>
        <v>갈</v>
      </c>
      <c r="G85" s="13" t="str">
        <f t="shared" si="49"/>
        <v>1E+88</v>
      </c>
      <c r="H85" s="13">
        <v>1.04</v>
      </c>
      <c r="I85" s="13" t="str">
        <f t="shared" si="50"/>
        <v>태극 77단</v>
      </c>
      <c r="J85" s="13">
        <f t="shared" si="51"/>
        <v>77</v>
      </c>
      <c r="K85" s="13" t="s">
        <v>46</v>
      </c>
    </row>
    <row r="86" spans="2:11" x14ac:dyDescent="0.3">
      <c r="B86" s="13">
        <v>77</v>
      </c>
      <c r="C86" s="14">
        <f t="shared" si="42"/>
        <v>9.9999999999999999E+88</v>
      </c>
      <c r="D86" s="14" t="str">
        <f t="shared" si="43"/>
        <v>10갈</v>
      </c>
      <c r="E86" s="14">
        <f t="shared" si="44"/>
        <v>10</v>
      </c>
      <c r="F86" s="13" t="str" cm="1">
        <f t="array" ref="F86">IF(AND(E85&gt;100,E86&lt;100),INDEX(M:M,MATCH(F85,M:M,0)+1,0),F85)</f>
        <v>갈</v>
      </c>
      <c r="G86" s="13" t="str">
        <f t="shared" si="49"/>
        <v>1E+88</v>
      </c>
      <c r="H86" s="13">
        <v>1.08</v>
      </c>
      <c r="I86" s="13" t="str">
        <f t="shared" si="50"/>
        <v>태극 78단</v>
      </c>
      <c r="J86" s="13">
        <f t="shared" si="51"/>
        <v>78</v>
      </c>
      <c r="K86" s="13" t="s">
        <v>46</v>
      </c>
    </row>
    <row r="87" spans="2:11" x14ac:dyDescent="0.3">
      <c r="B87" s="13">
        <v>78</v>
      </c>
      <c r="C87" s="14">
        <f t="shared" si="42"/>
        <v>9.9999999999999997E+89</v>
      </c>
      <c r="D87" s="14" t="str">
        <f t="shared" si="43"/>
        <v>100갈</v>
      </c>
      <c r="E87" s="14">
        <f t="shared" si="44"/>
        <v>100</v>
      </c>
      <c r="F87" s="13" t="str" cm="1">
        <f t="array" ref="F87">IF(AND(E86&gt;100,E87&lt;100),INDEX(M:M,MATCH(F86,M:M,0)+1,0),F86)</f>
        <v>갈</v>
      </c>
      <c r="G87" s="13" t="str">
        <f t="shared" si="49"/>
        <v>1E+88</v>
      </c>
      <c r="H87" s="13">
        <v>1.1200000000000001</v>
      </c>
      <c r="I87" s="13" t="str">
        <f t="shared" si="50"/>
        <v>태극 79단</v>
      </c>
      <c r="J87" s="13">
        <f t="shared" si="51"/>
        <v>79</v>
      </c>
      <c r="K87" s="13" t="s">
        <v>46</v>
      </c>
    </row>
    <row r="88" spans="2:11" x14ac:dyDescent="0.3">
      <c r="B88" s="13">
        <v>79</v>
      </c>
      <c r="C88" s="14">
        <f t="shared" si="42"/>
        <v>9.999999999999999E+90</v>
      </c>
      <c r="D88" s="14" t="str">
        <f t="shared" si="43"/>
        <v>1000갈</v>
      </c>
      <c r="E88" s="14">
        <f t="shared" si="44"/>
        <v>1000</v>
      </c>
      <c r="F88" s="13" t="str" cm="1">
        <f t="array" ref="F88">IF(AND(E87&gt;100,E88&lt;100),INDEX(M:M,MATCH(F87,M:M,0)+1,0),F87)</f>
        <v>갈</v>
      </c>
      <c r="G88" s="13" t="str">
        <f t="shared" si="49"/>
        <v>1E+88</v>
      </c>
      <c r="H88" s="13">
        <v>1.1599999999999999</v>
      </c>
      <c r="I88" s="13" t="str">
        <f t="shared" si="50"/>
        <v>태극 80단</v>
      </c>
      <c r="J88" s="13">
        <f t="shared" si="51"/>
        <v>80</v>
      </c>
      <c r="K88" s="13" t="s">
        <v>46</v>
      </c>
    </row>
    <row r="89" spans="2:11" x14ac:dyDescent="0.3">
      <c r="B89" s="13">
        <v>80</v>
      </c>
      <c r="C89" s="14">
        <f t="shared" si="42"/>
        <v>1E+92</v>
      </c>
      <c r="D89" s="14" t="str">
        <f t="shared" si="43"/>
        <v>1라</v>
      </c>
      <c r="E89" s="14">
        <f t="shared" si="44"/>
        <v>1</v>
      </c>
      <c r="F89" s="13" t="str" cm="1">
        <f t="array" ref="F89">IF(AND(E88&gt;100,E89&lt;100),INDEX(M:M,MATCH(F88,M:M,0)+1,0),F88)</f>
        <v>라</v>
      </c>
      <c r="G89" s="13" t="str">
        <f t="shared" si="49"/>
        <v>1E+92</v>
      </c>
      <c r="H89" s="13">
        <v>1.2</v>
      </c>
      <c r="I89" s="13" t="str">
        <f t="shared" si="50"/>
        <v>태극 81단</v>
      </c>
      <c r="J89" s="13">
        <f t="shared" si="51"/>
        <v>81</v>
      </c>
      <c r="K89" s="13" t="s">
        <v>46</v>
      </c>
    </row>
    <row r="90" spans="2:11" x14ac:dyDescent="0.3">
      <c r="B90" s="13">
        <v>81</v>
      </c>
      <c r="C90" s="14">
        <f t="shared" si="42"/>
        <v>1E+93</v>
      </c>
      <c r="D90" s="14" t="str">
        <f t="shared" si="43"/>
        <v>10라</v>
      </c>
      <c r="E90" s="14">
        <f t="shared" si="44"/>
        <v>10</v>
      </c>
      <c r="F90" s="13" t="str" cm="1">
        <f t="array" ref="F90">IF(AND(E89&gt;100,E90&lt;100),INDEX(M:M,MATCH(F89,M:M,0)+1,0),F89)</f>
        <v>라</v>
      </c>
      <c r="G90" s="13" t="str">
        <f t="shared" si="49"/>
        <v>1E+92</v>
      </c>
      <c r="H90" s="13">
        <v>1.24</v>
      </c>
      <c r="I90" s="13" t="str">
        <f t="shared" si="50"/>
        <v>태극 82단</v>
      </c>
      <c r="J90" s="13">
        <f t="shared" si="51"/>
        <v>82</v>
      </c>
      <c r="K90" s="13" t="s">
        <v>46</v>
      </c>
    </row>
    <row r="91" spans="2:11" x14ac:dyDescent="0.3">
      <c r="B91" s="13">
        <v>82</v>
      </c>
      <c r="C91" s="14">
        <f t="shared" si="42"/>
        <v>1E+94</v>
      </c>
      <c r="D91" s="14" t="str">
        <f t="shared" si="43"/>
        <v>100라</v>
      </c>
      <c r="E91" s="14">
        <f t="shared" si="44"/>
        <v>100</v>
      </c>
      <c r="F91" s="13" t="str" cm="1">
        <f t="array" ref="F91">IF(AND(E90&gt;100,E91&lt;100),INDEX(M:M,MATCH(F90,M:M,0)+1,0),F90)</f>
        <v>라</v>
      </c>
      <c r="G91" s="13" t="str">
        <f t="shared" si="49"/>
        <v>1E+92</v>
      </c>
      <c r="H91" s="13">
        <v>1.28</v>
      </c>
      <c r="I91" s="13" t="str">
        <f t="shared" si="50"/>
        <v>태극 83단</v>
      </c>
      <c r="J91" s="13">
        <f t="shared" si="51"/>
        <v>83</v>
      </c>
      <c r="K91" s="13" t="s">
        <v>46</v>
      </c>
    </row>
    <row r="92" spans="2:11" x14ac:dyDescent="0.3">
      <c r="B92" s="13">
        <v>83</v>
      </c>
      <c r="C92" s="14">
        <f t="shared" si="42"/>
        <v>1E+95</v>
      </c>
      <c r="D92" s="14" t="str">
        <f t="shared" si="43"/>
        <v>1000라</v>
      </c>
      <c r="E92" s="14">
        <f t="shared" si="44"/>
        <v>1000</v>
      </c>
      <c r="F92" s="13" t="str" cm="1">
        <f t="array" ref="F92">IF(AND(E91&gt;100,E92&lt;100),INDEX(M:M,MATCH(F91,M:M,0)+1,0),F91)</f>
        <v>라</v>
      </c>
      <c r="G92" s="13" t="str">
        <f t="shared" si="49"/>
        <v>1E+92</v>
      </c>
      <c r="H92" s="13">
        <v>1.32</v>
      </c>
      <c r="I92" s="13" t="str">
        <f t="shared" si="50"/>
        <v>태극 84단</v>
      </c>
      <c r="J92" s="13">
        <f t="shared" si="51"/>
        <v>84</v>
      </c>
      <c r="K92" s="13" t="s">
        <v>46</v>
      </c>
    </row>
    <row r="93" spans="2:11" x14ac:dyDescent="0.3">
      <c r="B93" s="13">
        <v>84</v>
      </c>
      <c r="C93" s="14">
        <f t="shared" si="42"/>
        <v>1E+96</v>
      </c>
      <c r="D93" s="14" t="str">
        <f t="shared" si="43"/>
        <v>1가</v>
      </c>
      <c r="E93" s="14">
        <f t="shared" si="44"/>
        <v>1</v>
      </c>
      <c r="F93" s="13" t="str" cm="1">
        <f t="array" ref="F93">IF(AND(E92&gt;100,E93&lt;100),INDEX(M:M,MATCH(F92,M:M,0)+1,0),F92)</f>
        <v>가</v>
      </c>
      <c r="G93" s="13" t="str">
        <f t="shared" si="49"/>
        <v>1E+96</v>
      </c>
      <c r="H93" s="13">
        <v>1.36</v>
      </c>
      <c r="I93" s="13" t="str">
        <f t="shared" si="50"/>
        <v>태극 85단</v>
      </c>
      <c r="J93" s="13">
        <f t="shared" si="51"/>
        <v>85</v>
      </c>
      <c r="K93" s="13" t="s">
        <v>46</v>
      </c>
    </row>
    <row r="94" spans="2:11" x14ac:dyDescent="0.3">
      <c r="B94" s="13">
        <v>85</v>
      </c>
      <c r="C94" s="14">
        <f t="shared" si="42"/>
        <v>1.0000000000000001E+97</v>
      </c>
      <c r="D94" s="14" t="str">
        <f t="shared" si="43"/>
        <v>10가</v>
      </c>
      <c r="E94" s="14">
        <f t="shared" si="44"/>
        <v>10</v>
      </c>
      <c r="F94" s="13" t="str" cm="1">
        <f t="array" ref="F94">IF(AND(E93&gt;100,E94&lt;100),INDEX(M:M,MATCH(F93,M:M,0)+1,0),F93)</f>
        <v>가</v>
      </c>
      <c r="G94" s="13" t="str">
        <f t="shared" si="49"/>
        <v>1E+96</v>
      </c>
      <c r="H94" s="13">
        <v>1.4</v>
      </c>
      <c r="I94" s="13" t="str">
        <f t="shared" si="50"/>
        <v>태극 86단</v>
      </c>
      <c r="J94" s="13">
        <f t="shared" si="51"/>
        <v>86</v>
      </c>
      <c r="K94" s="13" t="s">
        <v>46</v>
      </c>
    </row>
    <row r="95" spans="2:11" x14ac:dyDescent="0.3">
      <c r="B95" s="13">
        <v>86</v>
      </c>
      <c r="C95" s="14">
        <f t="shared" si="42"/>
        <v>1E+98</v>
      </c>
      <c r="D95" s="14" t="str">
        <f t="shared" si="43"/>
        <v>100가</v>
      </c>
      <c r="E95" s="14">
        <f t="shared" si="44"/>
        <v>100</v>
      </c>
      <c r="F95" s="13" t="str" cm="1">
        <f t="array" ref="F95">IF(AND(E94&gt;100,E95&lt;100),INDEX(M:M,MATCH(F94,M:M,0)+1,0),F94)</f>
        <v>가</v>
      </c>
      <c r="G95" s="13" t="str">
        <f t="shared" si="49"/>
        <v>1E+96</v>
      </c>
      <c r="H95" s="13">
        <v>1.44</v>
      </c>
      <c r="I95" s="13" t="str">
        <f t="shared" si="50"/>
        <v>태극 87단</v>
      </c>
      <c r="J95" s="13">
        <f t="shared" si="51"/>
        <v>87</v>
      </c>
      <c r="K95" s="13" t="s">
        <v>46</v>
      </c>
    </row>
    <row r="96" spans="2:11" x14ac:dyDescent="0.3">
      <c r="B96" s="13">
        <v>87</v>
      </c>
      <c r="C96" s="14">
        <f t="shared" si="42"/>
        <v>1.0000000000000001E+99</v>
      </c>
      <c r="D96" s="14" t="str">
        <f t="shared" si="43"/>
        <v>1000가</v>
      </c>
      <c r="E96" s="14">
        <f t="shared" si="44"/>
        <v>1000</v>
      </c>
      <c r="F96" s="13" t="str" cm="1">
        <f t="array" ref="F96">IF(AND(E95&gt;100,E96&lt;100),INDEX(M:M,MATCH(F95,M:M,0)+1,0),F95)</f>
        <v>가</v>
      </c>
      <c r="G96" s="13" t="str">
        <f t="shared" si="49"/>
        <v>1E+96</v>
      </c>
      <c r="H96" s="13">
        <v>1.48</v>
      </c>
      <c r="I96" s="13" t="str">
        <f t="shared" si="50"/>
        <v>태극 88단</v>
      </c>
      <c r="J96" s="13">
        <f t="shared" si="51"/>
        <v>88</v>
      </c>
      <c r="K96" s="13" t="s">
        <v>46</v>
      </c>
    </row>
    <row r="97" spans="2:11" x14ac:dyDescent="0.3">
      <c r="B97" s="13">
        <v>88</v>
      </c>
      <c r="C97" s="14">
        <f t="shared" si="42"/>
        <v>1E+100</v>
      </c>
      <c r="D97" s="14" t="str">
        <f t="shared" si="43"/>
        <v>1언</v>
      </c>
      <c r="E97" s="14">
        <f t="shared" si="44"/>
        <v>1</v>
      </c>
      <c r="F97" s="13" t="str" cm="1">
        <f t="array" ref="F97">IF(AND(E96&gt;100,E97&lt;100),INDEX(M:M,MATCH(F96,M:M,0)+1,0),F96)</f>
        <v>언</v>
      </c>
      <c r="G97" s="13" t="str">
        <f t="shared" si="49"/>
        <v>1E+100</v>
      </c>
      <c r="H97" s="13">
        <v>1.52</v>
      </c>
      <c r="I97" s="13" t="str">
        <f t="shared" si="50"/>
        <v>태극 89단</v>
      </c>
      <c r="J97" s="13">
        <f t="shared" si="51"/>
        <v>89</v>
      </c>
      <c r="K97" s="13" t="s">
        <v>46</v>
      </c>
    </row>
    <row r="98" spans="2:11" x14ac:dyDescent="0.3">
      <c r="B98" s="13">
        <v>89</v>
      </c>
      <c r="C98" s="14">
        <f t="shared" si="42"/>
        <v>9.9999999999999998E+100</v>
      </c>
      <c r="D98" s="14" t="str">
        <f t="shared" si="43"/>
        <v>10언</v>
      </c>
      <c r="E98" s="14">
        <f t="shared" si="44"/>
        <v>10</v>
      </c>
      <c r="F98" s="13" t="str" cm="1">
        <f t="array" ref="F98">IF(AND(E97&gt;100,E98&lt;100),INDEX(M:M,MATCH(F97,M:M,0)+1,0),F97)</f>
        <v>언</v>
      </c>
      <c r="G98" s="13" t="str">
        <f t="shared" si="49"/>
        <v>1E+100</v>
      </c>
      <c r="H98" s="13">
        <v>1.56</v>
      </c>
      <c r="I98" s="13" t="str">
        <f t="shared" si="50"/>
        <v>태극 90단</v>
      </c>
      <c r="J98" s="13">
        <f t="shared" si="51"/>
        <v>90</v>
      </c>
      <c r="K98" s="13" t="s">
        <v>46</v>
      </c>
    </row>
    <row r="99" spans="2:11" x14ac:dyDescent="0.3">
      <c r="B99" s="13">
        <v>90</v>
      </c>
      <c r="C99" s="14">
        <f t="shared" si="42"/>
        <v>9.9999999999999998E+101</v>
      </c>
      <c r="D99" s="14" t="str">
        <f t="shared" si="43"/>
        <v>100언</v>
      </c>
      <c r="E99" s="14">
        <f t="shared" si="44"/>
        <v>100</v>
      </c>
      <c r="F99" s="13" t="str" cm="1">
        <f t="array" ref="F99">IF(AND(E98&gt;100,E99&lt;100),INDEX(M:M,MATCH(F98,M:M,0)+1,0),F98)</f>
        <v>언</v>
      </c>
      <c r="G99" s="13" t="str">
        <f t="shared" si="49"/>
        <v>1E+100</v>
      </c>
      <c r="H99" s="13">
        <v>1.6</v>
      </c>
      <c r="I99" s="13" t="str">
        <f t="shared" si="50"/>
        <v>태극 91단</v>
      </c>
      <c r="J99" s="13">
        <f t="shared" si="51"/>
        <v>91</v>
      </c>
      <c r="K99" s="13" t="s">
        <v>46</v>
      </c>
    </row>
    <row r="100" spans="2:11" x14ac:dyDescent="0.3">
      <c r="B100" s="13">
        <v>91</v>
      </c>
      <c r="C100" s="14">
        <f t="shared" si="42"/>
        <v>1E+103</v>
      </c>
      <c r="D100" s="14" t="str">
        <f t="shared" si="43"/>
        <v>1000언</v>
      </c>
      <c r="E100" s="14">
        <f t="shared" si="44"/>
        <v>1000</v>
      </c>
      <c r="F100" s="13" t="str" cm="1">
        <f t="array" ref="F100">IF(AND(E99&gt;100,E100&lt;100),INDEX(M:M,MATCH(F99,M:M,0)+1,0),F99)</f>
        <v>언</v>
      </c>
      <c r="G100" s="13" t="str">
        <f t="shared" si="49"/>
        <v>1E+100</v>
      </c>
      <c r="H100" s="13">
        <v>1.64</v>
      </c>
      <c r="I100" s="13" t="str">
        <f t="shared" si="50"/>
        <v>태극 92단</v>
      </c>
      <c r="J100" s="13">
        <f t="shared" si="51"/>
        <v>92</v>
      </c>
      <c r="K100" s="13" t="s">
        <v>46</v>
      </c>
    </row>
    <row r="101" spans="2:11" x14ac:dyDescent="0.3">
      <c r="B101" s="13">
        <v>92</v>
      </c>
      <c r="C101" s="14">
        <f t="shared" si="42"/>
        <v>1E+104</v>
      </c>
      <c r="D101" s="14" t="str">
        <f t="shared" si="43"/>
        <v>1승</v>
      </c>
      <c r="E101" s="14">
        <f t="shared" si="44"/>
        <v>1</v>
      </c>
      <c r="F101" s="13" t="str" cm="1">
        <f t="array" ref="F101">IF(AND(E100&gt;100,E101&lt;100),INDEX(M:M,MATCH(F100,M:M,0)+1,0),F100)</f>
        <v>승</v>
      </c>
      <c r="G101" s="13" t="str">
        <f t="shared" si="49"/>
        <v>1E+104</v>
      </c>
      <c r="H101" s="13">
        <v>1.68</v>
      </c>
      <c r="I101" s="13" t="str">
        <f t="shared" si="50"/>
        <v>태극 93단</v>
      </c>
      <c r="J101" s="13">
        <f t="shared" si="51"/>
        <v>93</v>
      </c>
      <c r="K101" s="13" t="s">
        <v>46</v>
      </c>
    </row>
    <row r="102" spans="2:11" x14ac:dyDescent="0.3">
      <c r="B102" s="13">
        <v>93</v>
      </c>
      <c r="C102" s="14">
        <f t="shared" si="42"/>
        <v>9.9999999999999994E+104</v>
      </c>
      <c r="D102" s="14" t="str">
        <f t="shared" si="43"/>
        <v>10승</v>
      </c>
      <c r="E102" s="14">
        <f t="shared" si="44"/>
        <v>10</v>
      </c>
      <c r="F102" s="13" t="str" cm="1">
        <f t="array" ref="F102">IF(AND(E101&gt;100,E102&lt;100),INDEX(M:M,MATCH(F101,M:M,0)+1,0),F101)</f>
        <v>승</v>
      </c>
      <c r="G102" s="13" t="str">
        <f t="shared" si="49"/>
        <v>1E+104</v>
      </c>
      <c r="H102" s="13">
        <v>1.72</v>
      </c>
      <c r="I102" s="13" t="str">
        <f t="shared" si="50"/>
        <v>태극 94단</v>
      </c>
      <c r="J102" s="13">
        <f t="shared" si="51"/>
        <v>94</v>
      </c>
      <c r="K102" s="13" t="s">
        <v>46</v>
      </c>
    </row>
    <row r="103" spans="2:11" x14ac:dyDescent="0.3">
      <c r="B103" s="13">
        <v>94</v>
      </c>
      <c r="C103" s="14">
        <f t="shared" si="42"/>
        <v>1.0000000000000001E+106</v>
      </c>
      <c r="D103" s="14" t="str">
        <f t="shared" si="43"/>
        <v>100승</v>
      </c>
      <c r="E103" s="14">
        <f t="shared" si="44"/>
        <v>100</v>
      </c>
      <c r="F103" s="13" t="str" cm="1">
        <f t="array" ref="F103">IF(AND(E102&gt;100,E103&lt;100),INDEX(M:M,MATCH(F102,M:M,0)+1,0),F102)</f>
        <v>승</v>
      </c>
      <c r="G103" s="13" t="str">
        <f t="shared" si="49"/>
        <v>1E+104</v>
      </c>
      <c r="H103" s="13">
        <v>1.76</v>
      </c>
      <c r="I103" s="13" t="str">
        <f t="shared" si="50"/>
        <v>태극 95단</v>
      </c>
      <c r="J103" s="13">
        <f t="shared" si="51"/>
        <v>95</v>
      </c>
      <c r="K103" s="13" t="s">
        <v>46</v>
      </c>
    </row>
    <row r="104" spans="2:11" x14ac:dyDescent="0.3">
      <c r="B104" s="13">
        <v>95</v>
      </c>
      <c r="C104" s="14">
        <f t="shared" si="42"/>
        <v>9.9999999999999997E+106</v>
      </c>
      <c r="D104" s="14" t="str">
        <f t="shared" si="43"/>
        <v>1000승</v>
      </c>
      <c r="E104" s="14">
        <f t="shared" si="44"/>
        <v>1000</v>
      </c>
      <c r="F104" s="13" t="str" cm="1">
        <f t="array" ref="F104">IF(AND(E103&gt;100,E104&lt;100),INDEX(M:M,MATCH(F103,M:M,0)+1,0),F103)</f>
        <v>승</v>
      </c>
      <c r="G104" s="13" t="str">
        <f t="shared" si="49"/>
        <v>1E+104</v>
      </c>
      <c r="H104" s="13">
        <v>1.8</v>
      </c>
      <c r="I104" s="13" t="str">
        <f t="shared" si="50"/>
        <v>태극 96단</v>
      </c>
      <c r="J104" s="13">
        <f t="shared" si="51"/>
        <v>96</v>
      </c>
      <c r="K104" s="13" t="s">
        <v>46</v>
      </c>
    </row>
    <row r="105" spans="2:11" x14ac:dyDescent="0.3">
      <c r="B105" s="13">
        <v>96</v>
      </c>
      <c r="C105" s="14">
        <f t="shared" si="42"/>
        <v>1E+108</v>
      </c>
      <c r="D105" s="14" t="str">
        <f t="shared" si="43"/>
        <v>1마</v>
      </c>
      <c r="E105" s="14">
        <f t="shared" si="44"/>
        <v>1</v>
      </c>
      <c r="F105" s="13" t="str" cm="1">
        <f t="array" ref="F105">IF(AND(E104&gt;100,E105&lt;100),INDEX(M:M,MATCH(F104,M:M,0)+1,0),F104)</f>
        <v>마</v>
      </c>
      <c r="G105" s="13" t="str">
        <f t="shared" si="49"/>
        <v>1E+108</v>
      </c>
      <c r="H105" s="13">
        <v>1.84</v>
      </c>
      <c r="I105" s="13" t="str">
        <f t="shared" si="50"/>
        <v>태극 97단</v>
      </c>
      <c r="J105" s="13">
        <f t="shared" si="51"/>
        <v>97</v>
      </c>
      <c r="K105" s="13" t="s">
        <v>46</v>
      </c>
    </row>
    <row r="106" spans="2:11" x14ac:dyDescent="0.3">
      <c r="B106" s="13">
        <v>97</v>
      </c>
      <c r="C106" s="14">
        <f t="shared" si="42"/>
        <v>9.9999999999999998E+108</v>
      </c>
      <c r="D106" s="14" t="str">
        <f t="shared" si="43"/>
        <v>10마</v>
      </c>
      <c r="E106" s="14">
        <f t="shared" si="44"/>
        <v>10</v>
      </c>
      <c r="F106" s="13" t="str" cm="1">
        <f t="array" ref="F106">IF(AND(E105&gt;100,E106&lt;100),INDEX(M:M,MATCH(F105,M:M,0)+1,0),F105)</f>
        <v>마</v>
      </c>
      <c r="G106" s="13" t="str">
        <f t="shared" si="49"/>
        <v>1E+108</v>
      </c>
      <c r="H106" s="13">
        <v>1.88</v>
      </c>
      <c r="I106" s="13" t="str">
        <f t="shared" si="50"/>
        <v>태극 98단</v>
      </c>
      <c r="J106" s="13">
        <f t="shared" si="51"/>
        <v>98</v>
      </c>
      <c r="K106" s="13" t="s">
        <v>46</v>
      </c>
    </row>
    <row r="107" spans="2:11" x14ac:dyDescent="0.3">
      <c r="B107" s="13">
        <v>98</v>
      </c>
      <c r="C107" s="14">
        <f t="shared" si="42"/>
        <v>1E+110</v>
      </c>
      <c r="D107" s="14" t="str">
        <f t="shared" si="43"/>
        <v>100마</v>
      </c>
      <c r="E107" s="14">
        <f t="shared" si="44"/>
        <v>100</v>
      </c>
      <c r="F107" s="13" t="str" cm="1">
        <f t="array" ref="F107">IF(AND(E106&gt;100,E107&lt;100),INDEX(M:M,MATCH(F106,M:M,0)+1,0),F106)</f>
        <v>마</v>
      </c>
      <c r="G107" s="13" t="str">
        <f t="shared" si="49"/>
        <v>1E+108</v>
      </c>
      <c r="H107" s="13">
        <v>1.92</v>
      </c>
      <c r="I107" s="13" t="str">
        <f t="shared" si="50"/>
        <v>태극 99단</v>
      </c>
      <c r="J107" s="13">
        <f t="shared" si="51"/>
        <v>99</v>
      </c>
      <c r="K107" s="13" t="s">
        <v>46</v>
      </c>
    </row>
    <row r="108" spans="2:11" x14ac:dyDescent="0.3">
      <c r="B108" s="13">
        <v>99</v>
      </c>
      <c r="C108" s="14">
        <f t="shared" si="42"/>
        <v>1.0000000000000001E+111</v>
      </c>
      <c r="D108" s="14" t="str">
        <f t="shared" si="43"/>
        <v>1000마</v>
      </c>
      <c r="E108" s="14">
        <f t="shared" si="44"/>
        <v>1000</v>
      </c>
      <c r="F108" s="13" t="str" cm="1">
        <f t="array" ref="F108">IF(AND(E107&gt;100,E108&lt;100),INDEX(M:M,MATCH(F107,M:M,0)+1,0),F107)</f>
        <v>마</v>
      </c>
      <c r="G108" s="13" t="str">
        <f t="shared" si="49"/>
        <v>1E+108</v>
      </c>
      <c r="H108" s="13">
        <v>1.96</v>
      </c>
      <c r="I108" s="13" t="str">
        <f t="shared" si="50"/>
        <v>태극 100단</v>
      </c>
      <c r="J108" s="13">
        <f t="shared" si="51"/>
        <v>100</v>
      </c>
      <c r="K108" s="13" t="s">
        <v>46</v>
      </c>
    </row>
    <row r="109" spans="2:11" x14ac:dyDescent="0.3">
      <c r="B109" s="13">
        <v>100</v>
      </c>
      <c r="C109" s="14">
        <f t="shared" si="42"/>
        <v>9.9999999999999993E+111</v>
      </c>
      <c r="D109" s="14" t="str">
        <f t="shared" si="43"/>
        <v>1살</v>
      </c>
      <c r="E109" s="14">
        <f t="shared" si="44"/>
        <v>1</v>
      </c>
      <c r="F109" s="13" t="str" cm="1">
        <f t="array" ref="F109">IF(AND(E108&gt;100,E109&lt;100),INDEX(M:M,MATCH(F108,M:M,0)+1,0),F108)</f>
        <v>살</v>
      </c>
      <c r="G109" s="13" t="str">
        <f t="shared" si="49"/>
        <v>1E+112</v>
      </c>
      <c r="H109" s="13">
        <v>2</v>
      </c>
      <c r="I109" s="13" t="str">
        <f t="shared" si="50"/>
        <v>태극 101단</v>
      </c>
      <c r="J109" s="13">
        <f t="shared" si="51"/>
        <v>101</v>
      </c>
      <c r="K109" s="13" t="s">
        <v>46</v>
      </c>
    </row>
    <row r="110" spans="2:11" x14ac:dyDescent="0.3">
      <c r="B110" s="13">
        <v>101</v>
      </c>
      <c r="C110" s="14">
        <f t="shared" si="42"/>
        <v>1E+113</v>
      </c>
      <c r="D110" s="14" t="str">
        <f t="shared" si="43"/>
        <v>10살</v>
      </c>
      <c r="E110" s="14">
        <f t="shared" si="44"/>
        <v>10</v>
      </c>
      <c r="F110" s="13" t="str" cm="1">
        <f t="array" ref="F110">IF(AND(E109&gt;100,E110&lt;100),INDEX(M:M,MATCH(F109,M:M,0)+1,0),F109)</f>
        <v>살</v>
      </c>
      <c r="G110" s="13" t="str">
        <f t="shared" si="49"/>
        <v>1E+112</v>
      </c>
      <c r="H110" s="13">
        <v>2.08</v>
      </c>
      <c r="I110" s="13" t="str">
        <f t="shared" si="50"/>
        <v>태극 102단</v>
      </c>
      <c r="J110" s="13">
        <f t="shared" si="51"/>
        <v>102</v>
      </c>
      <c r="K110" s="13" t="s">
        <v>46</v>
      </c>
    </row>
    <row r="111" spans="2:11" x14ac:dyDescent="0.3">
      <c r="B111" s="13">
        <v>102</v>
      </c>
      <c r="C111" s="14">
        <f t="shared" si="42"/>
        <v>9.9999999999999988E+113</v>
      </c>
      <c r="D111" s="14" t="str">
        <f t="shared" si="43"/>
        <v>100살</v>
      </c>
      <c r="E111" s="14">
        <f t="shared" si="44"/>
        <v>100</v>
      </c>
      <c r="F111" s="13" t="str" cm="1">
        <f t="array" ref="F111">IF(AND(E110&gt;100,E111&lt;100),INDEX(M:M,MATCH(F110,M:M,0)+1,0),F110)</f>
        <v>살</v>
      </c>
      <c r="G111" s="13" t="str">
        <f t="shared" si="49"/>
        <v>1E+112</v>
      </c>
      <c r="H111" s="13">
        <v>2.16</v>
      </c>
      <c r="I111" s="13" t="str">
        <f t="shared" si="50"/>
        <v>태극 103단</v>
      </c>
      <c r="J111" s="13">
        <f t="shared" si="51"/>
        <v>103</v>
      </c>
      <c r="K111" s="13" t="s">
        <v>46</v>
      </c>
    </row>
    <row r="112" spans="2:11" x14ac:dyDescent="0.3">
      <c r="B112" s="13">
        <v>103</v>
      </c>
      <c r="C112" s="14">
        <f t="shared" ref="C112:C124" si="52">E112*G112</f>
        <v>1E+115</v>
      </c>
      <c r="D112" s="14" t="str">
        <f t="shared" ref="D112:D124" si="53">E112&amp;F112</f>
        <v>1000살</v>
      </c>
      <c r="E112" s="14">
        <f t="shared" ref="E112:E248" si="54">IF(E111=1000,1,E111*10)</f>
        <v>1000</v>
      </c>
      <c r="F112" s="13" t="str" cm="1">
        <f t="array" ref="F112">IF(AND(E111&gt;100,E112&lt;100),INDEX(M:M,MATCH(F111,M:M,0)+1,0),F111)</f>
        <v>살</v>
      </c>
      <c r="G112" s="13" t="str">
        <f t="shared" si="49"/>
        <v>1E+112</v>
      </c>
      <c r="H112" s="13">
        <v>2.2400000000000002</v>
      </c>
      <c r="I112" s="13" t="str">
        <f t="shared" ref="I112:I124" si="55">K112&amp;" "&amp;J112&amp;"단"</f>
        <v>태극 104단</v>
      </c>
      <c r="J112" s="13">
        <f t="shared" si="51"/>
        <v>104</v>
      </c>
      <c r="K112" s="13" t="s">
        <v>46</v>
      </c>
    </row>
    <row r="113" spans="2:11" x14ac:dyDescent="0.3">
      <c r="B113" s="13">
        <v>104</v>
      </c>
      <c r="C113" s="14">
        <f t="shared" si="52"/>
        <v>1E+116</v>
      </c>
      <c r="D113" s="14" t="str">
        <f t="shared" si="53"/>
        <v>1섬</v>
      </c>
      <c r="E113" s="14">
        <f t="shared" si="54"/>
        <v>1</v>
      </c>
      <c r="F113" s="13" t="str" cm="1">
        <f t="array" ref="F113">IF(AND(E112&gt;100,E113&lt;100),INDEX(M:M,MATCH(F112,M:M,0)+1,0),F112)</f>
        <v>섬</v>
      </c>
      <c r="G113" s="13" t="str">
        <f t="shared" si="49"/>
        <v>1E+116</v>
      </c>
      <c r="H113" s="13">
        <v>2.3199999999999998</v>
      </c>
      <c r="I113" s="13" t="str">
        <f t="shared" si="55"/>
        <v>태극 105단</v>
      </c>
      <c r="J113" s="13">
        <f t="shared" si="51"/>
        <v>105</v>
      </c>
      <c r="K113" s="13" t="s">
        <v>46</v>
      </c>
    </row>
    <row r="114" spans="2:11" x14ac:dyDescent="0.3">
      <c r="B114" s="13">
        <v>105</v>
      </c>
      <c r="C114" s="14">
        <f t="shared" si="52"/>
        <v>1.0000000000000001E+117</v>
      </c>
      <c r="D114" s="14" t="str">
        <f t="shared" si="53"/>
        <v>10섬</v>
      </c>
      <c r="E114" s="14">
        <f t="shared" si="54"/>
        <v>10</v>
      </c>
      <c r="F114" s="13" t="str" cm="1">
        <f t="array" ref="F114">IF(AND(E113&gt;100,E114&lt;100),INDEX(M:M,MATCH(F113,M:M,0)+1,0),F113)</f>
        <v>섬</v>
      </c>
      <c r="G114" s="13" t="str">
        <f t="shared" si="49"/>
        <v>1E+116</v>
      </c>
      <c r="H114" s="13">
        <v>2.4</v>
      </c>
      <c r="I114" s="13" t="str">
        <f t="shared" si="55"/>
        <v>태극 106단</v>
      </c>
      <c r="J114" s="13">
        <f t="shared" si="51"/>
        <v>106</v>
      </c>
      <c r="K114" s="13" t="s">
        <v>46</v>
      </c>
    </row>
    <row r="115" spans="2:11" x14ac:dyDescent="0.3">
      <c r="B115" s="13">
        <v>106</v>
      </c>
      <c r="C115" s="14">
        <f t="shared" si="52"/>
        <v>9.9999999999999997E+117</v>
      </c>
      <c r="D115" s="14" t="str">
        <f t="shared" si="53"/>
        <v>100섬</v>
      </c>
      <c r="E115" s="14">
        <f t="shared" si="54"/>
        <v>100</v>
      </c>
      <c r="F115" s="13" t="str" cm="1">
        <f t="array" ref="F115">IF(AND(E114&gt;100,E115&lt;100),INDEX(M:M,MATCH(F114,M:M,0)+1,0),F114)</f>
        <v>섬</v>
      </c>
      <c r="G115" s="13" t="str">
        <f t="shared" si="49"/>
        <v>1E+116</v>
      </c>
      <c r="H115" s="13">
        <v>2.48</v>
      </c>
      <c r="I115" s="13" t="str">
        <f t="shared" si="55"/>
        <v>태극 107단</v>
      </c>
      <c r="J115" s="13">
        <f t="shared" si="51"/>
        <v>107</v>
      </c>
      <c r="K115" s="13" t="s">
        <v>46</v>
      </c>
    </row>
    <row r="116" spans="2:11" x14ac:dyDescent="0.3">
      <c r="B116" s="13">
        <v>107</v>
      </c>
      <c r="C116" s="14">
        <f t="shared" si="52"/>
        <v>9.9999999999999994E+118</v>
      </c>
      <c r="D116" s="14" t="str">
        <f t="shared" si="53"/>
        <v>1000섬</v>
      </c>
      <c r="E116" s="14">
        <f t="shared" si="54"/>
        <v>1000</v>
      </c>
      <c r="F116" s="13" t="str" cm="1">
        <f t="array" ref="F116">IF(AND(E115&gt;100,E116&lt;100),INDEX(M:M,MATCH(F115,M:M,0)+1,0),F115)</f>
        <v>섬</v>
      </c>
      <c r="G116" s="13" t="str">
        <f t="shared" si="49"/>
        <v>1E+116</v>
      </c>
      <c r="H116" s="13">
        <v>2.56</v>
      </c>
      <c r="I116" s="13" t="str">
        <f t="shared" si="55"/>
        <v>태극 108단</v>
      </c>
      <c r="J116" s="13">
        <f t="shared" si="51"/>
        <v>108</v>
      </c>
      <c r="K116" s="13" t="s">
        <v>46</v>
      </c>
    </row>
    <row r="117" spans="2:11" x14ac:dyDescent="0.3">
      <c r="B117" s="13">
        <v>108</v>
      </c>
      <c r="C117" s="14">
        <f t="shared" si="52"/>
        <v>9.9999999999999998E+119</v>
      </c>
      <c r="D117" s="14" t="str">
        <f t="shared" si="53"/>
        <v>1찰</v>
      </c>
      <c r="E117" s="14">
        <f t="shared" si="54"/>
        <v>1</v>
      </c>
      <c r="F117" s="13" t="str" cm="1">
        <f t="array" ref="F117">IF(AND(E116&gt;100,E117&lt;100),INDEX(M:M,MATCH(F116,M:M,0)+1,0),F116)</f>
        <v>찰</v>
      </c>
      <c r="G117" s="13" t="str">
        <f t="shared" si="49"/>
        <v>1E+120</v>
      </c>
      <c r="H117" s="13">
        <v>2.64</v>
      </c>
      <c r="I117" s="13" t="str">
        <f t="shared" si="55"/>
        <v>태극 109단</v>
      </c>
      <c r="J117" s="13">
        <f t="shared" si="51"/>
        <v>109</v>
      </c>
      <c r="K117" s="13" t="s">
        <v>46</v>
      </c>
    </row>
    <row r="118" spans="2:11" x14ac:dyDescent="0.3">
      <c r="B118" s="13">
        <v>109</v>
      </c>
      <c r="C118" s="14">
        <f t="shared" si="52"/>
        <v>9.9999999999999992E+120</v>
      </c>
      <c r="D118" s="14" t="str">
        <f t="shared" si="53"/>
        <v>10찰</v>
      </c>
      <c r="E118" s="14">
        <f t="shared" si="54"/>
        <v>10</v>
      </c>
      <c r="F118" s="13" t="str" cm="1">
        <f t="array" ref="F118">IF(AND(E117&gt;100,E118&lt;100),INDEX(M:M,MATCH(F117,M:M,0)+1,0),F117)</f>
        <v>찰</v>
      </c>
      <c r="G118" s="13" t="str">
        <f t="shared" si="49"/>
        <v>1E+120</v>
      </c>
      <c r="H118" s="13">
        <v>2.72</v>
      </c>
      <c r="I118" s="13" t="str">
        <f t="shared" si="55"/>
        <v>태극 110단</v>
      </c>
      <c r="J118" s="13">
        <f t="shared" si="51"/>
        <v>110</v>
      </c>
      <c r="K118" s="13" t="s">
        <v>46</v>
      </c>
    </row>
    <row r="119" spans="2:11" x14ac:dyDescent="0.3">
      <c r="B119" s="13">
        <v>110</v>
      </c>
      <c r="C119" s="14">
        <f t="shared" si="52"/>
        <v>1E+122</v>
      </c>
      <c r="D119" s="14" t="str">
        <f t="shared" si="53"/>
        <v>100찰</v>
      </c>
      <c r="E119" s="14">
        <f t="shared" si="54"/>
        <v>100</v>
      </c>
      <c r="F119" s="13" t="str" cm="1">
        <f t="array" ref="F119">IF(AND(E118&gt;100,E119&lt;100),INDEX(M:M,MATCH(F118,M:M,0)+1,0),F118)</f>
        <v>찰</v>
      </c>
      <c r="G119" s="13" t="str">
        <f t="shared" si="49"/>
        <v>1E+120</v>
      </c>
      <c r="H119" s="13">
        <v>2.8</v>
      </c>
      <c r="I119" s="13" t="str">
        <f t="shared" si="55"/>
        <v>태극 111단</v>
      </c>
      <c r="J119" s="13">
        <f t="shared" si="51"/>
        <v>111</v>
      </c>
      <c r="K119" s="13" t="s">
        <v>46</v>
      </c>
    </row>
    <row r="120" spans="2:11" x14ac:dyDescent="0.3">
      <c r="B120" s="13">
        <v>111</v>
      </c>
      <c r="C120" s="14">
        <f t="shared" si="52"/>
        <v>9.9999999999999998E+122</v>
      </c>
      <c r="D120" s="14" t="str">
        <f t="shared" si="53"/>
        <v>1000찰</v>
      </c>
      <c r="E120" s="14">
        <f t="shared" si="54"/>
        <v>1000</v>
      </c>
      <c r="F120" s="13" t="str" cm="1">
        <f t="array" ref="F120">IF(AND(E119&gt;100,E120&lt;100),INDEX(M:M,MATCH(F119,M:M,0)+1,0),F119)</f>
        <v>찰</v>
      </c>
      <c r="G120" s="13" t="str">
        <f t="shared" si="49"/>
        <v>1E+120</v>
      </c>
      <c r="H120" s="13">
        <v>2.88</v>
      </c>
      <c r="I120" s="13" t="str">
        <f t="shared" si="55"/>
        <v>태극 112단</v>
      </c>
      <c r="J120" s="13">
        <f t="shared" si="51"/>
        <v>112</v>
      </c>
      <c r="K120" s="13" t="s">
        <v>46</v>
      </c>
    </row>
    <row r="121" spans="2:11" x14ac:dyDescent="0.3">
      <c r="B121" s="13">
        <v>112</v>
      </c>
      <c r="C121" s="14">
        <f t="shared" si="52"/>
        <v>9.9999999999999995E+123</v>
      </c>
      <c r="D121" s="14" t="str">
        <f t="shared" si="53"/>
        <v>1교</v>
      </c>
      <c r="E121" s="14">
        <f t="shared" si="54"/>
        <v>1</v>
      </c>
      <c r="F121" s="13" t="str" cm="1">
        <f t="array" ref="F121">IF(AND(E120&gt;100,E121&lt;100),INDEX(M:M,MATCH(F120,M:M,0)+1,0),F120)</f>
        <v>교</v>
      </c>
      <c r="G121" s="13" t="str">
        <f t="shared" si="49"/>
        <v>1E+124</v>
      </c>
      <c r="H121" s="13">
        <v>2.96</v>
      </c>
      <c r="I121" s="13" t="str">
        <f t="shared" si="55"/>
        <v>태극 113단</v>
      </c>
      <c r="J121" s="13">
        <f t="shared" si="51"/>
        <v>113</v>
      </c>
      <c r="K121" s="13" t="s">
        <v>46</v>
      </c>
    </row>
    <row r="122" spans="2:11" x14ac:dyDescent="0.3">
      <c r="B122" s="13">
        <v>113</v>
      </c>
      <c r="C122" s="14">
        <f t="shared" si="52"/>
        <v>9.9999999999999992E+124</v>
      </c>
      <c r="D122" s="14" t="str">
        <f t="shared" si="53"/>
        <v>10교</v>
      </c>
      <c r="E122" s="14">
        <f t="shared" si="54"/>
        <v>10</v>
      </c>
      <c r="F122" s="13" t="str" cm="1">
        <f t="array" ref="F122">IF(AND(E121&gt;100,E122&lt;100),INDEX(M:M,MATCH(F121,M:M,0)+1,0),F121)</f>
        <v>교</v>
      </c>
      <c r="G122" s="13" t="str">
        <f t="shared" si="49"/>
        <v>1E+124</v>
      </c>
      <c r="H122" s="13">
        <v>3.04</v>
      </c>
      <c r="I122" s="13" t="str">
        <f t="shared" si="55"/>
        <v>태극 114단</v>
      </c>
      <c r="J122" s="13">
        <f t="shared" si="51"/>
        <v>114</v>
      </c>
      <c r="K122" s="13" t="s">
        <v>46</v>
      </c>
    </row>
    <row r="123" spans="2:11" x14ac:dyDescent="0.3">
      <c r="B123" s="13">
        <v>114</v>
      </c>
      <c r="C123" s="14">
        <f t="shared" si="52"/>
        <v>9.9999999999999992E+125</v>
      </c>
      <c r="D123" s="14" t="str">
        <f t="shared" si="53"/>
        <v>100교</v>
      </c>
      <c r="E123" s="14">
        <f t="shared" si="54"/>
        <v>100</v>
      </c>
      <c r="F123" s="13" t="str" cm="1">
        <f t="array" ref="F123">IF(AND(E122&gt;100,E123&lt;100),INDEX(M:M,MATCH(F122,M:M,0)+1,0),F122)</f>
        <v>교</v>
      </c>
      <c r="G123" s="13" t="str">
        <f t="shared" si="49"/>
        <v>1E+124</v>
      </c>
      <c r="H123" s="13">
        <v>3.12</v>
      </c>
      <c r="I123" s="13" t="str">
        <f t="shared" si="55"/>
        <v>태극 115단</v>
      </c>
      <c r="J123" s="13">
        <f t="shared" si="51"/>
        <v>115</v>
      </c>
      <c r="K123" s="13" t="s">
        <v>46</v>
      </c>
    </row>
    <row r="124" spans="2:11" x14ac:dyDescent="0.3">
      <c r="B124" s="13">
        <v>115</v>
      </c>
      <c r="C124" s="14">
        <f t="shared" si="52"/>
        <v>9.9999999999999995E+126</v>
      </c>
      <c r="D124" s="14" t="str">
        <f t="shared" si="53"/>
        <v>1000교</v>
      </c>
      <c r="E124" s="14">
        <f t="shared" si="54"/>
        <v>1000</v>
      </c>
      <c r="F124" s="13" t="str" cm="1">
        <f t="array" ref="F124">IF(AND(E123&gt;100,E124&lt;100),INDEX(M:M,MATCH(F123,M:M,0)+1,0),F123)</f>
        <v>교</v>
      </c>
      <c r="G124" s="13" t="str">
        <f t="shared" si="49"/>
        <v>1E+124</v>
      </c>
      <c r="H124" s="13">
        <v>3.2</v>
      </c>
      <c r="I124" s="13" t="str">
        <f t="shared" si="55"/>
        <v>태극 116단</v>
      </c>
      <c r="J124" s="13">
        <f t="shared" si="51"/>
        <v>116</v>
      </c>
      <c r="K124" s="13" t="s">
        <v>46</v>
      </c>
    </row>
    <row r="125" spans="2:11" x14ac:dyDescent="0.3">
      <c r="B125" s="13">
        <v>116</v>
      </c>
      <c r="C125" s="14">
        <f t="shared" ref="C125:C130" si="56">E125*G125</f>
        <v>1.0000000000000001E+128</v>
      </c>
      <c r="D125" s="14" t="str">
        <f t="shared" ref="D125:D130" si="57">E125&amp;F125</f>
        <v>1위</v>
      </c>
      <c r="E125" s="14">
        <f t="shared" si="54"/>
        <v>1</v>
      </c>
      <c r="F125" s="13" t="str" cm="1">
        <f t="array" ref="F125">IF(AND(E124&gt;100,E125&lt;100),INDEX(M:M,MATCH(F124,M:M,0)+1,0),F124)</f>
        <v>위</v>
      </c>
      <c r="G125" s="13" t="str">
        <f t="shared" si="49"/>
        <v>1E+128</v>
      </c>
      <c r="H125" s="13">
        <v>3.28</v>
      </c>
      <c r="I125" s="13" t="str">
        <f t="shared" ref="I125:I130" si="58">K125&amp;" "&amp;J125&amp;"단"</f>
        <v>태극 117단</v>
      </c>
      <c r="J125" s="13">
        <f t="shared" si="51"/>
        <v>117</v>
      </c>
      <c r="K125" s="13" t="s">
        <v>46</v>
      </c>
    </row>
    <row r="126" spans="2:11" x14ac:dyDescent="0.3">
      <c r="B126" s="13">
        <v>117</v>
      </c>
      <c r="C126" s="14">
        <f t="shared" si="56"/>
        <v>1E+129</v>
      </c>
      <c r="D126" s="14" t="str">
        <f t="shared" si="57"/>
        <v>10위</v>
      </c>
      <c r="E126" s="14">
        <f t="shared" si="54"/>
        <v>10</v>
      </c>
      <c r="F126" s="13" t="str" cm="1">
        <f t="array" ref="F126">IF(AND(E125&gt;100,E126&lt;100),INDEX(M:M,MATCH(F125,M:M,0)+1,0),F125)</f>
        <v>위</v>
      </c>
      <c r="G126" s="13" t="str">
        <f t="shared" si="49"/>
        <v>1E+128</v>
      </c>
      <c r="H126" s="13">
        <v>3.36</v>
      </c>
      <c r="I126" s="13" t="str">
        <f t="shared" si="58"/>
        <v>태극 118단</v>
      </c>
      <c r="J126" s="13">
        <f t="shared" si="51"/>
        <v>118</v>
      </c>
      <c r="K126" s="13" t="s">
        <v>46</v>
      </c>
    </row>
    <row r="127" spans="2:11" x14ac:dyDescent="0.3">
      <c r="B127" s="13">
        <v>118</v>
      </c>
      <c r="C127" s="14">
        <f t="shared" si="56"/>
        <v>1.0000000000000001E+130</v>
      </c>
      <c r="D127" s="14" t="str">
        <f t="shared" si="57"/>
        <v>100위</v>
      </c>
      <c r="E127" s="14">
        <f t="shared" si="54"/>
        <v>100</v>
      </c>
      <c r="F127" s="13" t="str" cm="1">
        <f t="array" ref="F127">IF(AND(E126&gt;100,E127&lt;100),INDEX(M:M,MATCH(F126,M:M,0)+1,0),F126)</f>
        <v>위</v>
      </c>
      <c r="G127" s="13" t="str">
        <f t="shared" si="49"/>
        <v>1E+128</v>
      </c>
      <c r="H127" s="13">
        <v>3.44</v>
      </c>
      <c r="I127" s="13" t="str">
        <f t="shared" si="58"/>
        <v>태극 119단</v>
      </c>
      <c r="J127" s="13">
        <f t="shared" si="51"/>
        <v>119</v>
      </c>
      <c r="K127" s="13" t="s">
        <v>46</v>
      </c>
    </row>
    <row r="128" spans="2:11" x14ac:dyDescent="0.3">
      <c r="B128" s="13">
        <v>119</v>
      </c>
      <c r="C128" s="14">
        <f t="shared" si="56"/>
        <v>1.0000000000000001E+131</v>
      </c>
      <c r="D128" s="14" t="str">
        <f t="shared" si="57"/>
        <v>1000위</v>
      </c>
      <c r="E128" s="14">
        <f t="shared" si="54"/>
        <v>1000</v>
      </c>
      <c r="F128" s="13" t="str" cm="1">
        <f t="array" ref="F128">IF(AND(E127&gt;100,E128&lt;100),INDEX(M:M,MATCH(F127,M:M,0)+1,0),F127)</f>
        <v>위</v>
      </c>
      <c r="G128" s="13" t="str">
        <f t="shared" si="49"/>
        <v>1E+128</v>
      </c>
      <c r="H128" s="13">
        <v>3.52</v>
      </c>
      <c r="I128" s="13" t="str">
        <f t="shared" si="58"/>
        <v>태극 120단</v>
      </c>
      <c r="J128" s="13">
        <f t="shared" si="51"/>
        <v>120</v>
      </c>
      <c r="K128" s="13" t="s">
        <v>46</v>
      </c>
    </row>
    <row r="129" spans="2:11" x14ac:dyDescent="0.3">
      <c r="B129" s="13">
        <v>120</v>
      </c>
      <c r="C129" s="14">
        <f t="shared" si="56"/>
        <v>9.9999999999999999E+131</v>
      </c>
      <c r="D129" s="14" t="str">
        <f t="shared" si="57"/>
        <v>1설</v>
      </c>
      <c r="E129" s="14">
        <f t="shared" si="54"/>
        <v>1</v>
      </c>
      <c r="F129" s="13" t="str" cm="1">
        <f t="array" ref="F129">IF(AND(E128&gt;100,E129&lt;100),INDEX(M:M,MATCH(F128,M:M,0)+1,0),F128)</f>
        <v>설</v>
      </c>
      <c r="G129" s="13" t="str">
        <f t="shared" si="49"/>
        <v>1E+132</v>
      </c>
      <c r="H129" s="13">
        <v>3.6</v>
      </c>
      <c r="I129" s="13" t="str">
        <f t="shared" si="58"/>
        <v>태극 121단</v>
      </c>
      <c r="J129" s="13">
        <f t="shared" si="51"/>
        <v>121</v>
      </c>
      <c r="K129" s="13" t="s">
        <v>46</v>
      </c>
    </row>
    <row r="130" spans="2:11" x14ac:dyDescent="0.3">
      <c r="B130" s="13">
        <v>121</v>
      </c>
      <c r="C130" s="14">
        <f t="shared" si="56"/>
        <v>1E+133</v>
      </c>
      <c r="D130" s="14" t="str">
        <f t="shared" si="57"/>
        <v>10설</v>
      </c>
      <c r="E130" s="14">
        <f t="shared" si="54"/>
        <v>10</v>
      </c>
      <c r="F130" s="13" t="str" cm="1">
        <f t="array" ref="F130">IF(AND(E129&gt;100,E130&lt;100),INDEX(M:M,MATCH(F129,M:M,0)+1,0),F129)</f>
        <v>설</v>
      </c>
      <c r="G130" s="13" t="str">
        <f t="shared" si="49"/>
        <v>1E+132</v>
      </c>
      <c r="H130" s="13">
        <v>3.68</v>
      </c>
      <c r="I130" s="13" t="str">
        <f t="shared" si="58"/>
        <v>태극 122단</v>
      </c>
      <c r="J130" s="13">
        <f t="shared" si="51"/>
        <v>122</v>
      </c>
      <c r="K130" s="13" t="s">
        <v>46</v>
      </c>
    </row>
    <row r="131" spans="2:11" x14ac:dyDescent="0.3">
      <c r="B131" s="13">
        <v>122</v>
      </c>
      <c r="C131" s="14">
        <f t="shared" ref="C131:C134" si="59">E131*G131</f>
        <v>9.9999999999999992E+133</v>
      </c>
      <c r="D131" s="14" t="str">
        <f t="shared" ref="D131:D134" si="60">E131&amp;F131</f>
        <v>100설</v>
      </c>
      <c r="E131" s="14">
        <f t="shared" si="54"/>
        <v>100</v>
      </c>
      <c r="F131" s="13" t="str" cm="1">
        <f t="array" ref="F131">IF(AND(E130&gt;100,E131&lt;100),INDEX(M:M,MATCH(F130,M:M,0)+1,0),F130)</f>
        <v>설</v>
      </c>
      <c r="G131" s="13" t="str">
        <f t="shared" si="49"/>
        <v>1E+132</v>
      </c>
      <c r="H131" s="13">
        <v>3.76</v>
      </c>
      <c r="I131" s="13" t="str">
        <f t="shared" ref="I131:I134" si="61">K131&amp;" "&amp;J131&amp;"단"</f>
        <v>태극 123단</v>
      </c>
      <c r="J131" s="13">
        <f t="shared" si="51"/>
        <v>123</v>
      </c>
      <c r="K131" s="13" t="s">
        <v>46</v>
      </c>
    </row>
    <row r="132" spans="2:11" x14ac:dyDescent="0.3">
      <c r="B132" s="13">
        <v>123</v>
      </c>
      <c r="C132" s="14">
        <f t="shared" si="59"/>
        <v>9.9999999999999996E+134</v>
      </c>
      <c r="D132" s="14" t="str">
        <f t="shared" si="60"/>
        <v>1000설</v>
      </c>
      <c r="E132" s="14">
        <f t="shared" si="54"/>
        <v>1000</v>
      </c>
      <c r="F132" s="13" t="str" cm="1">
        <f t="array" ref="F132">IF(AND(E131&gt;100,E132&lt;100),INDEX(M:M,MATCH(F131,M:M,0)+1,0),F131)</f>
        <v>설</v>
      </c>
      <c r="G132" s="13" t="str">
        <f t="shared" si="49"/>
        <v>1E+132</v>
      </c>
      <c r="H132" s="13">
        <v>3.84</v>
      </c>
      <c r="I132" s="13" t="str">
        <f t="shared" si="61"/>
        <v>태극 124단</v>
      </c>
      <c r="J132" s="13">
        <f t="shared" si="51"/>
        <v>124</v>
      </c>
      <c r="K132" s="13" t="s">
        <v>46</v>
      </c>
    </row>
    <row r="133" spans="2:11" x14ac:dyDescent="0.3">
      <c r="B133" s="13">
        <v>124</v>
      </c>
      <c r="C133" s="14">
        <f t="shared" si="59"/>
        <v>1.0000000000000001E+136</v>
      </c>
      <c r="D133" s="14" t="str">
        <f t="shared" si="60"/>
        <v>1적</v>
      </c>
      <c r="E133" s="14">
        <f t="shared" si="54"/>
        <v>1</v>
      </c>
      <c r="F133" s="13" t="str" cm="1">
        <f t="array" ref="F133">IF(AND(E132&gt;100,E133&lt;100),INDEX(M:M,MATCH(F132,M:M,0)+1,0),F132)</f>
        <v>적</v>
      </c>
      <c r="G133" s="13" t="str">
        <f t="shared" si="49"/>
        <v>1E+136</v>
      </c>
      <c r="H133" s="13">
        <v>3.92</v>
      </c>
      <c r="I133" s="13" t="str">
        <f t="shared" si="61"/>
        <v>태극 125단</v>
      </c>
      <c r="J133" s="13">
        <f t="shared" si="51"/>
        <v>125</v>
      </c>
      <c r="K133" s="13" t="s">
        <v>46</v>
      </c>
    </row>
    <row r="134" spans="2:11" x14ac:dyDescent="0.3">
      <c r="B134" s="13">
        <v>125</v>
      </c>
      <c r="C134" s="14">
        <f t="shared" si="59"/>
        <v>1E+137</v>
      </c>
      <c r="D134" s="14" t="str">
        <f t="shared" si="60"/>
        <v>10적</v>
      </c>
      <c r="E134" s="14">
        <f t="shared" si="54"/>
        <v>10</v>
      </c>
      <c r="F134" s="13" t="str" cm="1">
        <f t="array" ref="F134">IF(AND(E133&gt;100,E134&lt;100),INDEX(M:M,MATCH(F133,M:M,0)+1,0),F133)</f>
        <v>적</v>
      </c>
      <c r="G134" s="13" t="str">
        <f t="shared" si="49"/>
        <v>1E+136</v>
      </c>
      <c r="H134" s="13">
        <v>4</v>
      </c>
      <c r="I134" s="13" t="str">
        <f t="shared" si="61"/>
        <v>태극 126단</v>
      </c>
      <c r="J134" s="13">
        <f t="shared" si="51"/>
        <v>126</v>
      </c>
      <c r="K134" s="13" t="s">
        <v>46</v>
      </c>
    </row>
    <row r="135" spans="2:11" x14ac:dyDescent="0.3">
      <c r="B135" s="13">
        <v>126</v>
      </c>
      <c r="C135" s="14">
        <f t="shared" ref="C135:C138" si="62">E135*G135</f>
        <v>1E+138</v>
      </c>
      <c r="D135" s="14" t="str">
        <f t="shared" ref="D135:D138" si="63">E135&amp;F135</f>
        <v>100적</v>
      </c>
      <c r="E135" s="14">
        <f t="shared" si="54"/>
        <v>100</v>
      </c>
      <c r="F135" s="13" t="str" cm="1">
        <f t="array" ref="F135">IF(AND(E134&gt;100,E135&lt;100),INDEX(M:M,MATCH(F134,M:M,0)+1,0),F134)</f>
        <v>적</v>
      </c>
      <c r="G135" s="13" t="str">
        <f t="shared" si="49"/>
        <v>1E+136</v>
      </c>
      <c r="H135" s="13">
        <v>4.08</v>
      </c>
      <c r="I135" s="13" t="str">
        <f t="shared" ref="I135:I138" si="64">K135&amp;" "&amp;J135&amp;"단"</f>
        <v>태극 127단</v>
      </c>
      <c r="J135" s="13">
        <f t="shared" si="51"/>
        <v>127</v>
      </c>
      <c r="K135" s="13" t="s">
        <v>46</v>
      </c>
    </row>
    <row r="136" spans="2:11" x14ac:dyDescent="0.3">
      <c r="B136" s="13">
        <v>127</v>
      </c>
      <c r="C136" s="14">
        <f t="shared" si="62"/>
        <v>1E+139</v>
      </c>
      <c r="D136" s="14" t="str">
        <f t="shared" si="63"/>
        <v>1000적</v>
      </c>
      <c r="E136" s="14">
        <f t="shared" si="54"/>
        <v>1000</v>
      </c>
      <c r="F136" s="13" t="str" cm="1">
        <f t="array" ref="F136">IF(AND(E135&gt;100,E136&lt;100),INDEX(M:M,MATCH(F135,M:M,0)+1,0),F135)</f>
        <v>적</v>
      </c>
      <c r="G136" s="13" t="str">
        <f t="shared" si="49"/>
        <v>1E+136</v>
      </c>
      <c r="H136" s="13">
        <v>4.16</v>
      </c>
      <c r="I136" s="13" t="str">
        <f t="shared" si="64"/>
        <v>태극 128단</v>
      </c>
      <c r="J136" s="13">
        <f t="shared" si="51"/>
        <v>128</v>
      </c>
      <c r="K136" s="13" t="s">
        <v>46</v>
      </c>
    </row>
    <row r="137" spans="2:11" x14ac:dyDescent="0.3">
      <c r="B137" s="13">
        <v>128</v>
      </c>
      <c r="C137" s="14">
        <f t="shared" si="62"/>
        <v>1.0000000000000001E+140</v>
      </c>
      <c r="D137" s="14" t="str">
        <f t="shared" si="63"/>
        <v>1고</v>
      </c>
      <c r="E137" s="14">
        <f t="shared" si="54"/>
        <v>1</v>
      </c>
      <c r="F137" s="13" t="str" cm="1">
        <f t="array" ref="F137">IF(AND(E136&gt;100,E137&lt;100),INDEX(M:M,MATCH(F136,M:M,0)+1,0),F136)</f>
        <v>고</v>
      </c>
      <c r="G137" s="13" t="str">
        <f t="shared" ref="G137:G200" si="65">VLOOKUP(F137,M:P,4,FALSE)</f>
        <v>1E+140</v>
      </c>
      <c r="H137" s="13">
        <v>4.24</v>
      </c>
      <c r="I137" s="13" t="str">
        <f t="shared" si="64"/>
        <v>태극 129단</v>
      </c>
      <c r="J137" s="13">
        <f t="shared" si="51"/>
        <v>129</v>
      </c>
      <c r="K137" s="13" t="s">
        <v>46</v>
      </c>
    </row>
    <row r="138" spans="2:11" x14ac:dyDescent="0.3">
      <c r="B138" s="13">
        <v>129</v>
      </c>
      <c r="C138" s="14">
        <f t="shared" si="62"/>
        <v>1E+141</v>
      </c>
      <c r="D138" s="14" t="str">
        <f t="shared" si="63"/>
        <v>10고</v>
      </c>
      <c r="E138" s="14">
        <f t="shared" si="54"/>
        <v>10</v>
      </c>
      <c r="F138" s="13" t="str" cm="1">
        <f t="array" ref="F138">IF(AND(E137&gt;100,E138&lt;100),INDEX(M:M,MATCH(F137,M:M,0)+1,0),F137)</f>
        <v>고</v>
      </c>
      <c r="G138" s="13" t="str">
        <f t="shared" si="65"/>
        <v>1E+140</v>
      </c>
      <c r="H138" s="13">
        <v>4.32</v>
      </c>
      <c r="I138" s="13" t="str">
        <f t="shared" si="64"/>
        <v>태극 130단</v>
      </c>
      <c r="J138" s="13">
        <f t="shared" si="51"/>
        <v>130</v>
      </c>
      <c r="K138" s="13" t="s">
        <v>46</v>
      </c>
    </row>
    <row r="139" spans="2:11" x14ac:dyDescent="0.3">
      <c r="B139" s="13">
        <v>130</v>
      </c>
      <c r="C139" s="14">
        <f t="shared" ref="C139:C142" si="66">E139*G139</f>
        <v>1.0000000000000001E+142</v>
      </c>
      <c r="D139" s="14" t="str">
        <f t="shared" ref="D139:D142" si="67">E139&amp;F139</f>
        <v>100고</v>
      </c>
      <c r="E139" s="14">
        <f t="shared" si="54"/>
        <v>100</v>
      </c>
      <c r="F139" s="13" t="str" cm="1">
        <f t="array" ref="F139">IF(AND(E138&gt;100,E139&lt;100),INDEX(M:M,MATCH(F138,M:M,0)+1,0),F138)</f>
        <v>고</v>
      </c>
      <c r="G139" s="13" t="str">
        <f t="shared" si="65"/>
        <v>1E+140</v>
      </c>
      <c r="H139" s="13">
        <v>4.4000000000000004</v>
      </c>
      <c r="I139" s="13" t="str">
        <f t="shared" ref="I139:I142" si="68">K139&amp;" "&amp;J139&amp;"단"</f>
        <v>태극 131단</v>
      </c>
      <c r="J139" s="13">
        <f t="shared" si="51"/>
        <v>131</v>
      </c>
      <c r="K139" s="13" t="s">
        <v>46</v>
      </c>
    </row>
    <row r="140" spans="2:11" x14ac:dyDescent="0.3">
      <c r="B140" s="13">
        <v>131</v>
      </c>
      <c r="C140" s="14">
        <f t="shared" si="66"/>
        <v>1E+143</v>
      </c>
      <c r="D140" s="14" t="str">
        <f t="shared" si="67"/>
        <v>1000고</v>
      </c>
      <c r="E140" s="14">
        <f t="shared" si="54"/>
        <v>1000</v>
      </c>
      <c r="F140" s="13" t="str" cm="1">
        <f t="array" ref="F140">IF(AND(E139&gt;100,E140&lt;100),INDEX(M:M,MATCH(F139,M:M,0)+1,0),F139)</f>
        <v>고</v>
      </c>
      <c r="G140" s="13" t="str">
        <f t="shared" si="65"/>
        <v>1E+140</v>
      </c>
      <c r="H140" s="13">
        <v>4.4800000000000004</v>
      </c>
      <c r="I140" s="13" t="str">
        <f t="shared" si="68"/>
        <v>태극 132단</v>
      </c>
      <c r="J140" s="13">
        <f t="shared" si="51"/>
        <v>132</v>
      </c>
      <c r="K140" s="13" t="s">
        <v>46</v>
      </c>
    </row>
    <row r="141" spans="2:11" x14ac:dyDescent="0.3">
      <c r="B141" s="13">
        <v>132</v>
      </c>
      <c r="C141" s="14">
        <f t="shared" si="66"/>
        <v>1E+144</v>
      </c>
      <c r="D141" s="14" t="str">
        <f t="shared" si="67"/>
        <v>1화</v>
      </c>
      <c r="E141" s="14">
        <f t="shared" si="54"/>
        <v>1</v>
      </c>
      <c r="F141" s="13" t="str" cm="1">
        <f t="array" ref="F141">IF(AND(E140&gt;100,E141&lt;100),INDEX(M:M,MATCH(F140,M:M,0)+1,0),F140)</f>
        <v>화</v>
      </c>
      <c r="G141" s="13" t="str">
        <f t="shared" si="65"/>
        <v>1E+144</v>
      </c>
      <c r="H141" s="13">
        <v>4.5599999999999996</v>
      </c>
      <c r="I141" s="13" t="str">
        <f t="shared" si="68"/>
        <v>태극 133단</v>
      </c>
      <c r="J141" s="13">
        <f t="shared" si="51"/>
        <v>133</v>
      </c>
      <c r="K141" s="13" t="s">
        <v>46</v>
      </c>
    </row>
    <row r="142" spans="2:11" x14ac:dyDescent="0.3">
      <c r="B142" s="13">
        <v>133</v>
      </c>
      <c r="C142" s="14">
        <f t="shared" si="66"/>
        <v>9.9999999999999999E+144</v>
      </c>
      <c r="D142" s="14" t="str">
        <f t="shared" si="67"/>
        <v>10화</v>
      </c>
      <c r="E142" s="14">
        <f t="shared" si="54"/>
        <v>10</v>
      </c>
      <c r="F142" s="13" t="str" cm="1">
        <f t="array" ref="F142">IF(AND(E141&gt;100,E142&lt;100),INDEX(M:M,MATCH(F141,M:M,0)+1,0),F141)</f>
        <v>화</v>
      </c>
      <c r="G142" s="13" t="str">
        <f t="shared" si="65"/>
        <v>1E+144</v>
      </c>
      <c r="H142" s="13">
        <v>4.6399999999999997</v>
      </c>
      <c r="I142" s="13" t="str">
        <f t="shared" si="68"/>
        <v>태극 134단</v>
      </c>
      <c r="J142" s="13">
        <f t="shared" si="51"/>
        <v>134</v>
      </c>
      <c r="K142" s="13" t="s">
        <v>46</v>
      </c>
    </row>
    <row r="143" spans="2:11" x14ac:dyDescent="0.3">
      <c r="B143" s="13">
        <v>134</v>
      </c>
      <c r="C143" s="14">
        <f t="shared" ref="C143:C146" si="69">E143*G143</f>
        <v>9.9999999999999993E+145</v>
      </c>
      <c r="D143" s="14" t="str">
        <f t="shared" ref="D143:D146" si="70">E143&amp;F143</f>
        <v>100화</v>
      </c>
      <c r="E143" s="14">
        <f t="shared" si="54"/>
        <v>100</v>
      </c>
      <c r="F143" s="13" t="str" cm="1">
        <f t="array" ref="F143">IF(AND(E142&gt;100,E143&lt;100),INDEX(M:M,MATCH(F142,M:M,0)+1,0),F142)</f>
        <v>화</v>
      </c>
      <c r="G143" s="13" t="str">
        <f t="shared" si="65"/>
        <v>1E+144</v>
      </c>
      <c r="H143" s="13">
        <v>4.72</v>
      </c>
      <c r="I143" s="13" t="str">
        <f t="shared" ref="I143:I146" si="71">K143&amp;" "&amp;J143&amp;"단"</f>
        <v>태극 135단</v>
      </c>
      <c r="J143" s="13">
        <f t="shared" si="51"/>
        <v>135</v>
      </c>
      <c r="K143" s="13" t="s">
        <v>46</v>
      </c>
    </row>
    <row r="144" spans="2:11" x14ac:dyDescent="0.3">
      <c r="B144" s="13">
        <v>135</v>
      </c>
      <c r="C144" s="14">
        <f t="shared" si="69"/>
        <v>9.9999999999999998E+146</v>
      </c>
      <c r="D144" s="14" t="str">
        <f t="shared" si="70"/>
        <v>1000화</v>
      </c>
      <c r="E144" s="14">
        <f t="shared" si="54"/>
        <v>1000</v>
      </c>
      <c r="F144" s="13" t="str" cm="1">
        <f t="array" ref="F144">IF(AND(E143&gt;100,E144&lt;100),INDEX(M:M,MATCH(F143,M:M,0)+1,0),F143)</f>
        <v>화</v>
      </c>
      <c r="G144" s="13" t="str">
        <f t="shared" si="65"/>
        <v>1E+144</v>
      </c>
      <c r="H144" s="13">
        <v>4.8</v>
      </c>
      <c r="I144" s="13" t="str">
        <f t="shared" si="71"/>
        <v>태극 136단</v>
      </c>
      <c r="J144" s="13">
        <f t="shared" si="51"/>
        <v>136</v>
      </c>
      <c r="K144" s="13" t="s">
        <v>46</v>
      </c>
    </row>
    <row r="145" spans="2:11" x14ac:dyDescent="0.3">
      <c r="B145" s="13">
        <v>136</v>
      </c>
      <c r="C145" s="14">
        <f t="shared" si="69"/>
        <v>1E+148</v>
      </c>
      <c r="D145" s="14" t="str">
        <f t="shared" si="70"/>
        <v>1명</v>
      </c>
      <c r="E145" s="14">
        <f t="shared" si="54"/>
        <v>1</v>
      </c>
      <c r="F145" s="13" t="str" cm="1">
        <f t="array" ref="F145">IF(AND(E144&gt;100,E145&lt;100),INDEX(M:M,MATCH(F144,M:M,0)+1,0),F144)</f>
        <v>명</v>
      </c>
      <c r="G145" s="13" t="str">
        <f t="shared" si="65"/>
        <v>1E+148</v>
      </c>
      <c r="H145" s="13">
        <v>4.88</v>
      </c>
      <c r="I145" s="13" t="str">
        <f t="shared" si="71"/>
        <v>태극 137단</v>
      </c>
      <c r="J145" s="13">
        <f t="shared" si="51"/>
        <v>137</v>
      </c>
      <c r="K145" s="13" t="s">
        <v>46</v>
      </c>
    </row>
    <row r="146" spans="2:11" x14ac:dyDescent="0.3">
      <c r="B146" s="13">
        <v>137</v>
      </c>
      <c r="C146" s="14">
        <f t="shared" si="69"/>
        <v>1E+149</v>
      </c>
      <c r="D146" s="14" t="str">
        <f t="shared" si="70"/>
        <v>10명</v>
      </c>
      <c r="E146" s="14">
        <f t="shared" si="54"/>
        <v>10</v>
      </c>
      <c r="F146" s="13" t="str" cm="1">
        <f t="array" ref="F146">IF(AND(E145&gt;100,E146&lt;100),INDEX(M:M,MATCH(F145,M:M,0)+1,0),F145)</f>
        <v>명</v>
      </c>
      <c r="G146" s="13" t="str">
        <f t="shared" si="65"/>
        <v>1E+148</v>
      </c>
      <c r="H146" s="13">
        <v>4.96</v>
      </c>
      <c r="I146" s="13" t="str">
        <f t="shared" si="71"/>
        <v>태극 138단</v>
      </c>
      <c r="J146" s="13">
        <f t="shared" si="51"/>
        <v>138</v>
      </c>
      <c r="K146" s="13" t="s">
        <v>46</v>
      </c>
    </row>
    <row r="147" spans="2:11" x14ac:dyDescent="0.3">
      <c r="B147" s="13">
        <v>138</v>
      </c>
      <c r="C147" s="14">
        <f t="shared" ref="C147:C150" si="72">E147*G147</f>
        <v>9.9999999999999998E+149</v>
      </c>
      <c r="D147" s="14" t="str">
        <f t="shared" ref="D147:D150" si="73">E147&amp;F147</f>
        <v>100명</v>
      </c>
      <c r="E147" s="14">
        <f t="shared" si="54"/>
        <v>100</v>
      </c>
      <c r="F147" s="13" t="str" cm="1">
        <f t="array" ref="F147">IF(AND(E146&gt;100,E147&lt;100),INDEX(M:M,MATCH(F146,M:M,0)+1,0),F146)</f>
        <v>명</v>
      </c>
      <c r="G147" s="13" t="str">
        <f t="shared" si="65"/>
        <v>1E+148</v>
      </c>
      <c r="H147" s="13">
        <v>5.04</v>
      </c>
      <c r="I147" s="13" t="str">
        <f t="shared" ref="I147:I150" si="74">K147&amp;" "&amp;J147&amp;"단"</f>
        <v>태극 139단</v>
      </c>
      <c r="J147" s="13">
        <f t="shared" si="51"/>
        <v>139</v>
      </c>
      <c r="K147" s="13" t="s">
        <v>46</v>
      </c>
    </row>
    <row r="148" spans="2:11" x14ac:dyDescent="0.3">
      <c r="B148" s="13">
        <v>139</v>
      </c>
      <c r="C148" s="14">
        <f t="shared" si="72"/>
        <v>1E+151</v>
      </c>
      <c r="D148" s="14" t="str">
        <f t="shared" si="73"/>
        <v>1000명</v>
      </c>
      <c r="E148" s="14">
        <f t="shared" si="54"/>
        <v>1000</v>
      </c>
      <c r="F148" s="13" t="str" cm="1">
        <f t="array" ref="F148">IF(AND(E147&gt;100,E148&lt;100),INDEX(M:M,MATCH(F147,M:M,0)+1,0),F147)</f>
        <v>명</v>
      </c>
      <c r="G148" s="13" t="str">
        <f t="shared" si="65"/>
        <v>1E+148</v>
      </c>
      <c r="H148" s="13">
        <v>5.12</v>
      </c>
      <c r="I148" s="13" t="str">
        <f t="shared" si="74"/>
        <v>태극 140단</v>
      </c>
      <c r="J148" s="13">
        <f t="shared" si="51"/>
        <v>140</v>
      </c>
      <c r="K148" s="13" t="s">
        <v>46</v>
      </c>
    </row>
    <row r="149" spans="2:11" x14ac:dyDescent="0.3">
      <c r="B149" s="13">
        <v>140</v>
      </c>
      <c r="C149" s="14">
        <f t="shared" si="72"/>
        <v>1E+152</v>
      </c>
      <c r="D149" s="14" t="str">
        <f t="shared" si="73"/>
        <v>1월</v>
      </c>
      <c r="E149" s="14">
        <f t="shared" si="54"/>
        <v>1</v>
      </c>
      <c r="F149" s="13" t="str" cm="1">
        <f t="array" ref="F149">IF(AND(E148&gt;100,E149&lt;100),INDEX(M:M,MATCH(F148,M:M,0)+1,0),F148)</f>
        <v>월</v>
      </c>
      <c r="G149" s="13" t="str">
        <f t="shared" si="65"/>
        <v>1E+152</v>
      </c>
      <c r="H149" s="13">
        <v>5.2</v>
      </c>
      <c r="I149" s="13" t="str">
        <f t="shared" si="74"/>
        <v>태극 141단</v>
      </c>
      <c r="J149" s="13">
        <f t="shared" si="51"/>
        <v>141</v>
      </c>
      <c r="K149" s="13" t="s">
        <v>46</v>
      </c>
    </row>
    <row r="150" spans="2:11" x14ac:dyDescent="0.3">
      <c r="B150" s="13">
        <v>141</v>
      </c>
      <c r="C150" s="14">
        <f t="shared" si="72"/>
        <v>1E+153</v>
      </c>
      <c r="D150" s="14" t="str">
        <f t="shared" si="73"/>
        <v>10월</v>
      </c>
      <c r="E150" s="14">
        <f t="shared" si="54"/>
        <v>10</v>
      </c>
      <c r="F150" s="13" t="str" cm="1">
        <f t="array" ref="F150">IF(AND(E149&gt;100,E150&lt;100),INDEX(M:M,MATCH(F149,M:M,0)+1,0),F149)</f>
        <v>월</v>
      </c>
      <c r="G150" s="13" t="str">
        <f t="shared" si="65"/>
        <v>1E+152</v>
      </c>
      <c r="H150" s="13">
        <v>5.28</v>
      </c>
      <c r="I150" s="13" t="str">
        <f t="shared" si="74"/>
        <v>태극 142단</v>
      </c>
      <c r="J150" s="13">
        <f t="shared" si="51"/>
        <v>142</v>
      </c>
      <c r="K150" s="13" t="s">
        <v>46</v>
      </c>
    </row>
    <row r="151" spans="2:11" x14ac:dyDescent="0.3">
      <c r="B151" s="13">
        <v>142</v>
      </c>
      <c r="C151" s="14">
        <f t="shared" ref="C151:C154" si="75">E151*G151</f>
        <v>1E+154</v>
      </c>
      <c r="D151" s="14" t="str">
        <f t="shared" ref="D151:D154" si="76">E151&amp;F151</f>
        <v>100월</v>
      </c>
      <c r="E151" s="14">
        <f t="shared" si="54"/>
        <v>100</v>
      </c>
      <c r="F151" s="13" t="str" cm="1">
        <f t="array" ref="F151">IF(AND(E150&gt;100,E151&lt;100),INDEX(M:M,MATCH(F150,M:M,0)+1,0),F150)</f>
        <v>월</v>
      </c>
      <c r="G151" s="13" t="str">
        <f t="shared" si="65"/>
        <v>1E+152</v>
      </c>
      <c r="H151" s="13">
        <v>5.36</v>
      </c>
      <c r="I151" s="13" t="str">
        <f t="shared" ref="I151:I154" si="77">K151&amp;" "&amp;J151&amp;"단"</f>
        <v>태극 143단</v>
      </c>
      <c r="J151" s="13">
        <f t="shared" si="51"/>
        <v>143</v>
      </c>
      <c r="K151" s="13" t="s">
        <v>46</v>
      </c>
    </row>
    <row r="152" spans="2:11" x14ac:dyDescent="0.3">
      <c r="B152" s="13">
        <v>143</v>
      </c>
      <c r="C152" s="14">
        <f t="shared" si="75"/>
        <v>1E+155</v>
      </c>
      <c r="D152" s="14" t="str">
        <f t="shared" si="76"/>
        <v>1000월</v>
      </c>
      <c r="E152" s="14">
        <f t="shared" si="54"/>
        <v>1000</v>
      </c>
      <c r="F152" s="13" t="str" cm="1">
        <f t="array" ref="F152">IF(AND(E151&gt;100,E152&lt;100),INDEX(M:M,MATCH(F151,M:M,0)+1,0),F151)</f>
        <v>월</v>
      </c>
      <c r="G152" s="13" t="str">
        <f t="shared" si="65"/>
        <v>1E+152</v>
      </c>
      <c r="H152" s="13">
        <v>5.44</v>
      </c>
      <c r="I152" s="13" t="str">
        <f t="shared" si="77"/>
        <v>태극 144단</v>
      </c>
      <c r="J152" s="13">
        <f t="shared" si="51"/>
        <v>144</v>
      </c>
      <c r="K152" s="13" t="s">
        <v>46</v>
      </c>
    </row>
    <row r="153" spans="2:11" x14ac:dyDescent="0.3">
      <c r="B153" s="13">
        <v>144</v>
      </c>
      <c r="C153" s="14">
        <f t="shared" si="75"/>
        <v>9.9999999999999998E+155</v>
      </c>
      <c r="D153" s="14" t="str">
        <f t="shared" si="76"/>
        <v>1후</v>
      </c>
      <c r="E153" s="14">
        <f t="shared" si="54"/>
        <v>1</v>
      </c>
      <c r="F153" s="13" t="str" cm="1">
        <f t="array" ref="F153">IF(AND(E152&gt;100,E153&lt;100),INDEX(M:M,MATCH(F152,M:M,0)+1,0),F152)</f>
        <v>후</v>
      </c>
      <c r="G153" s="13" t="str">
        <f t="shared" si="65"/>
        <v>1E+156</v>
      </c>
      <c r="H153" s="13">
        <v>5.52</v>
      </c>
      <c r="I153" s="13" t="str">
        <f t="shared" si="77"/>
        <v>태극 145단</v>
      </c>
      <c r="J153" s="13">
        <f t="shared" si="51"/>
        <v>145</v>
      </c>
      <c r="K153" s="13" t="s">
        <v>46</v>
      </c>
    </row>
    <row r="154" spans="2:11" x14ac:dyDescent="0.3">
      <c r="B154" s="13">
        <v>145</v>
      </c>
      <c r="C154" s="14">
        <f t="shared" si="75"/>
        <v>9.9999999999999998E+156</v>
      </c>
      <c r="D154" s="14" t="str">
        <f t="shared" si="76"/>
        <v>10후</v>
      </c>
      <c r="E154" s="14">
        <f t="shared" si="54"/>
        <v>10</v>
      </c>
      <c r="F154" s="13" t="str" cm="1">
        <f t="array" ref="F154">IF(AND(E153&gt;100,E154&lt;100),INDEX(M:M,MATCH(F153,M:M,0)+1,0),F153)</f>
        <v>후</v>
      </c>
      <c r="G154" s="13" t="str">
        <f t="shared" si="65"/>
        <v>1E+156</v>
      </c>
      <c r="H154" s="13">
        <v>5.6</v>
      </c>
      <c r="I154" s="13" t="str">
        <f t="shared" si="77"/>
        <v>태극 146단</v>
      </c>
      <c r="J154" s="13">
        <f t="shared" si="51"/>
        <v>146</v>
      </c>
      <c r="K154" s="13" t="s">
        <v>46</v>
      </c>
    </row>
    <row r="155" spans="2:11" x14ac:dyDescent="0.3">
      <c r="B155" s="13">
        <v>146</v>
      </c>
      <c r="C155" s="14">
        <f t="shared" ref="C155:C158" si="78">E155*G155</f>
        <v>9.9999999999999995E+157</v>
      </c>
      <c r="D155" s="14" t="str">
        <f t="shared" ref="D155:D158" si="79">E155&amp;F155</f>
        <v>100후</v>
      </c>
      <c r="E155" s="14">
        <f t="shared" si="54"/>
        <v>100</v>
      </c>
      <c r="F155" s="13" t="str" cm="1">
        <f t="array" ref="F155">IF(AND(E154&gt;100,E155&lt;100),INDEX(M:M,MATCH(F154,M:M,0)+1,0),F154)</f>
        <v>후</v>
      </c>
      <c r="G155" s="13" t="str">
        <f t="shared" si="65"/>
        <v>1E+156</v>
      </c>
      <c r="H155" s="13">
        <v>5.68</v>
      </c>
      <c r="I155" s="13" t="str">
        <f t="shared" ref="I155:I158" si="80">K155&amp;" "&amp;J155&amp;"단"</f>
        <v>태극 147단</v>
      </c>
      <c r="J155" s="13">
        <f t="shared" si="51"/>
        <v>147</v>
      </c>
      <c r="K155" s="13" t="s">
        <v>46</v>
      </c>
    </row>
    <row r="156" spans="2:11" x14ac:dyDescent="0.3">
      <c r="B156" s="13">
        <v>147</v>
      </c>
      <c r="C156" s="14">
        <f t="shared" si="78"/>
        <v>9.9999999999999993E+158</v>
      </c>
      <c r="D156" s="14" t="str">
        <f t="shared" si="79"/>
        <v>1000후</v>
      </c>
      <c r="E156" s="14">
        <f t="shared" si="54"/>
        <v>1000</v>
      </c>
      <c r="F156" s="13" t="str" cm="1">
        <f t="array" ref="F156">IF(AND(E155&gt;100,E156&lt;100),INDEX(M:M,MATCH(F155,M:M,0)+1,0),F155)</f>
        <v>후</v>
      </c>
      <c r="G156" s="13" t="str">
        <f t="shared" si="65"/>
        <v>1E+156</v>
      </c>
      <c r="H156" s="13">
        <v>5.76</v>
      </c>
      <c r="I156" s="13" t="str">
        <f t="shared" si="80"/>
        <v>태극 148단</v>
      </c>
      <c r="J156" s="13">
        <f t="shared" si="51"/>
        <v>148</v>
      </c>
      <c r="K156" s="13" t="s">
        <v>46</v>
      </c>
    </row>
    <row r="157" spans="2:11" x14ac:dyDescent="0.3">
      <c r="B157" s="13">
        <v>148</v>
      </c>
      <c r="C157" s="14">
        <f t="shared" si="78"/>
        <v>1E+160</v>
      </c>
      <c r="D157" s="14" t="str">
        <f t="shared" si="79"/>
        <v>1단</v>
      </c>
      <c r="E157" s="14">
        <f t="shared" si="54"/>
        <v>1</v>
      </c>
      <c r="F157" s="13" t="str" cm="1">
        <f t="array" ref="F157">IF(AND(E156&gt;100,E157&lt;100),INDEX(M:M,MATCH(F156,M:M,0)+1,0),F156)</f>
        <v>단</v>
      </c>
      <c r="G157" s="13" t="str">
        <f t="shared" si="65"/>
        <v>1E+160</v>
      </c>
      <c r="H157" s="13">
        <v>5.84</v>
      </c>
      <c r="I157" s="13" t="str">
        <f t="shared" si="80"/>
        <v>태극 149단</v>
      </c>
      <c r="J157" s="13">
        <f t="shared" si="51"/>
        <v>149</v>
      </c>
      <c r="K157" s="13" t="s">
        <v>46</v>
      </c>
    </row>
    <row r="158" spans="2:11" x14ac:dyDescent="0.3">
      <c r="B158" s="13">
        <v>149</v>
      </c>
      <c r="C158" s="14">
        <f t="shared" si="78"/>
        <v>1E+161</v>
      </c>
      <c r="D158" s="14" t="str">
        <f t="shared" si="79"/>
        <v>10단</v>
      </c>
      <c r="E158" s="14">
        <f t="shared" si="54"/>
        <v>10</v>
      </c>
      <c r="F158" s="13" t="str" cm="1">
        <f t="array" ref="F158">IF(AND(E157&gt;100,E158&lt;100),INDEX(M:M,MATCH(F157,M:M,0)+1,0),F157)</f>
        <v>단</v>
      </c>
      <c r="G158" s="13" t="str">
        <f t="shared" si="65"/>
        <v>1E+160</v>
      </c>
      <c r="H158" s="13">
        <v>5.92</v>
      </c>
      <c r="I158" s="13" t="str">
        <f t="shared" si="80"/>
        <v>태극 150단</v>
      </c>
      <c r="J158" s="13">
        <f t="shared" si="51"/>
        <v>150</v>
      </c>
      <c r="K158" s="13" t="s">
        <v>46</v>
      </c>
    </row>
    <row r="159" spans="2:11" x14ac:dyDescent="0.3">
      <c r="B159" s="13">
        <v>150</v>
      </c>
      <c r="C159" s="14">
        <f t="shared" ref="C159:C162" si="81">E159*G159</f>
        <v>9.9999999999999994E+161</v>
      </c>
      <c r="D159" s="14" t="str">
        <f t="shared" ref="D159:D162" si="82">E159&amp;F159</f>
        <v>100단</v>
      </c>
      <c r="E159" s="14">
        <f t="shared" si="54"/>
        <v>100</v>
      </c>
      <c r="F159" s="13" t="str" cm="1">
        <f t="array" ref="F159">IF(AND(E158&gt;100,E159&lt;100),INDEX(M:M,MATCH(F158,M:M,0)+1,0),F158)</f>
        <v>단</v>
      </c>
      <c r="G159" s="13" t="str">
        <f t="shared" si="65"/>
        <v>1E+160</v>
      </c>
      <c r="H159" s="13">
        <v>6</v>
      </c>
      <c r="I159" s="13" t="str">
        <f t="shared" ref="I159:I162" si="83">K159&amp;" "&amp;J159&amp;"단"</f>
        <v>태극 151단</v>
      </c>
      <c r="J159" s="13">
        <f t="shared" si="51"/>
        <v>151</v>
      </c>
      <c r="K159" s="13" t="s">
        <v>46</v>
      </c>
    </row>
    <row r="160" spans="2:11" x14ac:dyDescent="0.3">
      <c r="B160" s="13">
        <v>151</v>
      </c>
      <c r="C160" s="14">
        <f t="shared" si="81"/>
        <v>9.9999999999999994E+162</v>
      </c>
      <c r="D160" s="14" t="str">
        <f t="shared" si="82"/>
        <v>1000단</v>
      </c>
      <c r="E160" s="14">
        <f t="shared" si="54"/>
        <v>1000</v>
      </c>
      <c r="F160" s="13" t="str" cm="1">
        <f t="array" ref="F160">IF(AND(E159&gt;100,E160&lt;100),INDEX(M:M,MATCH(F159,M:M,0)+1,0),F159)</f>
        <v>단</v>
      </c>
      <c r="G160" s="13" t="str">
        <f t="shared" si="65"/>
        <v>1E+160</v>
      </c>
      <c r="H160" s="13">
        <v>6.08</v>
      </c>
      <c r="I160" s="13" t="str">
        <f t="shared" si="83"/>
        <v>태극 152단</v>
      </c>
      <c r="J160" s="13">
        <f t="shared" si="51"/>
        <v>152</v>
      </c>
      <c r="K160" s="13" t="s">
        <v>46</v>
      </c>
    </row>
    <row r="161" spans="2:11" x14ac:dyDescent="0.3">
      <c r="B161" s="13">
        <v>152</v>
      </c>
      <c r="C161" s="14">
        <f t="shared" si="81"/>
        <v>1E+164</v>
      </c>
      <c r="D161" s="14" t="str">
        <f t="shared" si="82"/>
        <v>1절</v>
      </c>
      <c r="E161" s="14">
        <f t="shared" si="54"/>
        <v>1</v>
      </c>
      <c r="F161" s="13" t="str" cm="1">
        <f t="array" ref="F161">IF(AND(E160&gt;100,E161&lt;100),INDEX(M:M,MATCH(F160,M:M,0)+1,0),F160)</f>
        <v>절</v>
      </c>
      <c r="G161" s="13" t="str">
        <f t="shared" si="65"/>
        <v>1E+164</v>
      </c>
      <c r="H161" s="13">
        <v>6.16</v>
      </c>
      <c r="I161" s="13" t="str">
        <f t="shared" si="83"/>
        <v>태극 153단</v>
      </c>
      <c r="J161" s="13">
        <f t="shared" si="51"/>
        <v>153</v>
      </c>
      <c r="K161" s="13" t="s">
        <v>46</v>
      </c>
    </row>
    <row r="162" spans="2:11" x14ac:dyDescent="0.3">
      <c r="B162" s="13">
        <v>153</v>
      </c>
      <c r="C162" s="14">
        <f t="shared" si="81"/>
        <v>1.0000000000000001E+165</v>
      </c>
      <c r="D162" s="14" t="str">
        <f t="shared" si="82"/>
        <v>10절</v>
      </c>
      <c r="E162" s="14">
        <f t="shared" si="54"/>
        <v>10</v>
      </c>
      <c r="F162" s="13" t="str" cm="1">
        <f t="array" ref="F162">IF(AND(E161&gt;100,E162&lt;100),INDEX(M:M,MATCH(F161,M:M,0)+1,0),F161)</f>
        <v>절</v>
      </c>
      <c r="G162" s="13" t="str">
        <f t="shared" si="65"/>
        <v>1E+164</v>
      </c>
      <c r="H162" s="13">
        <v>6.24</v>
      </c>
      <c r="I162" s="13" t="str">
        <f t="shared" si="83"/>
        <v>태극 154단</v>
      </c>
      <c r="J162" s="13">
        <f t="shared" si="51"/>
        <v>154</v>
      </c>
      <c r="K162" s="13" t="s">
        <v>46</v>
      </c>
    </row>
    <row r="163" spans="2:11" x14ac:dyDescent="0.3">
      <c r="B163" s="13">
        <v>154</v>
      </c>
      <c r="C163" s="14">
        <f t="shared" ref="C163:C166" si="84">E163*G163</f>
        <v>9.9999999999999994E+165</v>
      </c>
      <c r="D163" s="14" t="str">
        <f t="shared" ref="D163:D166" si="85">E163&amp;F163</f>
        <v>100절</v>
      </c>
      <c r="E163" s="14">
        <f t="shared" si="54"/>
        <v>100</v>
      </c>
      <c r="F163" s="13" t="str" cm="1">
        <f t="array" ref="F163">IF(AND(E162&gt;100,E163&lt;100),INDEX(M:M,MATCH(F162,M:M,0)+1,0),F162)</f>
        <v>절</v>
      </c>
      <c r="G163" s="13" t="str">
        <f t="shared" si="65"/>
        <v>1E+164</v>
      </c>
      <c r="H163" s="13">
        <v>6.32</v>
      </c>
      <c r="I163" s="13" t="str">
        <f t="shared" ref="I163:I166" si="86">K163&amp;" "&amp;J163&amp;"단"</f>
        <v>태극 155단</v>
      </c>
      <c r="J163" s="13">
        <f t="shared" si="51"/>
        <v>155</v>
      </c>
      <c r="K163" s="13" t="s">
        <v>46</v>
      </c>
    </row>
    <row r="164" spans="2:11" x14ac:dyDescent="0.3">
      <c r="B164" s="13">
        <v>155</v>
      </c>
      <c r="C164" s="14">
        <f t="shared" si="84"/>
        <v>1E+167</v>
      </c>
      <c r="D164" s="14" t="str">
        <f t="shared" si="85"/>
        <v>1000절</v>
      </c>
      <c r="E164" s="14">
        <f t="shared" si="54"/>
        <v>1000</v>
      </c>
      <c r="F164" s="13" t="str" cm="1">
        <f t="array" ref="F164">IF(AND(E163&gt;100,E164&lt;100),INDEX(M:M,MATCH(F163,M:M,0)+1,0),F163)</f>
        <v>절</v>
      </c>
      <c r="G164" s="13" t="str">
        <f t="shared" si="65"/>
        <v>1E+164</v>
      </c>
      <c r="H164" s="13">
        <v>6.4</v>
      </c>
      <c r="I164" s="13" t="str">
        <f t="shared" si="86"/>
        <v>태극 156단</v>
      </c>
      <c r="J164" s="13">
        <f t="shared" si="51"/>
        <v>156</v>
      </c>
      <c r="K164" s="13" t="s">
        <v>46</v>
      </c>
    </row>
    <row r="165" spans="2:11" x14ac:dyDescent="0.3">
      <c r="B165" s="13">
        <v>156</v>
      </c>
      <c r="C165" s="14">
        <f t="shared" si="84"/>
        <v>9.9999999999999993E+167</v>
      </c>
      <c r="D165" s="14" t="str">
        <f t="shared" si="85"/>
        <v>1격</v>
      </c>
      <c r="E165" s="14">
        <f t="shared" si="54"/>
        <v>1</v>
      </c>
      <c r="F165" s="13" t="str" cm="1">
        <f t="array" ref="F165">IF(AND(E164&gt;100,E165&lt;100),INDEX(M:M,MATCH(F164,M:M,0)+1,0),F164)</f>
        <v>격</v>
      </c>
      <c r="G165" s="13" t="str">
        <f t="shared" si="65"/>
        <v>1E+168</v>
      </c>
      <c r="H165" s="13">
        <v>6.48</v>
      </c>
      <c r="I165" s="13" t="str">
        <f t="shared" si="86"/>
        <v>태극 157단</v>
      </c>
      <c r="J165" s="13">
        <f t="shared" si="51"/>
        <v>157</v>
      </c>
      <c r="K165" s="13" t="s">
        <v>46</v>
      </c>
    </row>
    <row r="166" spans="2:11" x14ac:dyDescent="0.3">
      <c r="B166" s="13">
        <v>157</v>
      </c>
      <c r="C166" s="14">
        <f t="shared" si="84"/>
        <v>9.9999999999999993E+168</v>
      </c>
      <c r="D166" s="14" t="str">
        <f t="shared" si="85"/>
        <v>10격</v>
      </c>
      <c r="E166" s="14">
        <f t="shared" si="54"/>
        <v>10</v>
      </c>
      <c r="F166" s="13" t="str" cm="1">
        <f t="array" ref="F166">IF(AND(E165&gt;100,E166&lt;100),INDEX(M:M,MATCH(F165,M:M,0)+1,0),F165)</f>
        <v>격</v>
      </c>
      <c r="G166" s="13" t="str">
        <f t="shared" si="65"/>
        <v>1E+168</v>
      </c>
      <c r="H166" s="13">
        <v>6.56</v>
      </c>
      <c r="I166" s="13" t="str">
        <f t="shared" si="86"/>
        <v>태극 158단</v>
      </c>
      <c r="J166" s="13">
        <f t="shared" si="51"/>
        <v>158</v>
      </c>
      <c r="K166" s="13" t="s">
        <v>46</v>
      </c>
    </row>
    <row r="167" spans="2:11" x14ac:dyDescent="0.3">
      <c r="B167" s="13">
        <v>158</v>
      </c>
      <c r="C167" s="14">
        <f t="shared" ref="C167:C170" si="87">E167*G167</f>
        <v>9.999999999999999E+169</v>
      </c>
      <c r="D167" s="14" t="str">
        <f t="shared" ref="D167:D170" si="88">E167&amp;F167</f>
        <v>100격</v>
      </c>
      <c r="E167" s="14">
        <f t="shared" si="54"/>
        <v>100</v>
      </c>
      <c r="F167" s="13" t="str" cm="1">
        <f t="array" ref="F167">IF(AND(E166&gt;100,E167&lt;100),INDEX(M:M,MATCH(F166,M:M,0)+1,0),F166)</f>
        <v>격</v>
      </c>
      <c r="G167" s="13" t="str">
        <f t="shared" si="65"/>
        <v>1E+168</v>
      </c>
      <c r="H167" s="13">
        <v>6.64</v>
      </c>
      <c r="I167" s="13" t="str">
        <f t="shared" ref="I167:I170" si="89">K167&amp;" "&amp;J167&amp;"단"</f>
        <v>태극 159단</v>
      </c>
      <c r="J167" s="13">
        <f t="shared" si="51"/>
        <v>159</v>
      </c>
      <c r="K167" s="13" t="s">
        <v>46</v>
      </c>
    </row>
    <row r="168" spans="2:11" x14ac:dyDescent="0.3">
      <c r="B168" s="13">
        <v>159</v>
      </c>
      <c r="C168" s="14">
        <f t="shared" si="87"/>
        <v>9.9999999999999995E+170</v>
      </c>
      <c r="D168" s="14" t="str">
        <f t="shared" si="88"/>
        <v>1000격</v>
      </c>
      <c r="E168" s="14">
        <f t="shared" si="54"/>
        <v>1000</v>
      </c>
      <c r="F168" s="13" t="str" cm="1">
        <f t="array" ref="F168">IF(AND(E167&gt;100,E168&lt;100),INDEX(M:M,MATCH(F167,M:M,0)+1,0),F167)</f>
        <v>격</v>
      </c>
      <c r="G168" s="13" t="str">
        <f t="shared" si="65"/>
        <v>1E+168</v>
      </c>
      <c r="H168" s="13">
        <v>6.72</v>
      </c>
      <c r="I168" s="13" t="str">
        <f t="shared" si="89"/>
        <v>태극 160단</v>
      </c>
      <c r="J168" s="13">
        <f t="shared" si="51"/>
        <v>160</v>
      </c>
      <c r="K168" s="13" t="s">
        <v>46</v>
      </c>
    </row>
    <row r="169" spans="2:11" x14ac:dyDescent="0.3">
      <c r="B169" s="13">
        <v>160</v>
      </c>
      <c r="C169" s="14">
        <f t="shared" si="87"/>
        <v>1.0000000000000001E+172</v>
      </c>
      <c r="D169" s="14" t="str">
        <f t="shared" si="88"/>
        <v>1창</v>
      </c>
      <c r="E169" s="14">
        <f t="shared" si="54"/>
        <v>1</v>
      </c>
      <c r="F169" s="13" t="str" cm="1">
        <f t="array" ref="F169">IF(AND(E168&gt;100,E169&lt;100),INDEX(M:M,MATCH(F168,M:M,0)+1,0),F168)</f>
        <v>창</v>
      </c>
      <c r="G169" s="13" t="str">
        <f t="shared" si="65"/>
        <v>1E+172</v>
      </c>
      <c r="H169" s="13">
        <v>6.8</v>
      </c>
      <c r="I169" s="13" t="str">
        <f t="shared" si="89"/>
        <v>태극 161단</v>
      </c>
      <c r="J169" s="13">
        <f t="shared" si="51"/>
        <v>161</v>
      </c>
      <c r="K169" s="13" t="s">
        <v>46</v>
      </c>
    </row>
    <row r="170" spans="2:11" x14ac:dyDescent="0.3">
      <c r="B170" s="13">
        <v>161</v>
      </c>
      <c r="C170" s="14">
        <f t="shared" si="87"/>
        <v>1E+173</v>
      </c>
      <c r="D170" s="14" t="str">
        <f t="shared" si="88"/>
        <v>10창</v>
      </c>
      <c r="E170" s="14">
        <f t="shared" si="54"/>
        <v>10</v>
      </c>
      <c r="F170" s="13" t="str" cm="1">
        <f t="array" ref="F170">IF(AND(E169&gt;100,E170&lt;100),INDEX(M:M,MATCH(F169,M:M,0)+1,0),F169)</f>
        <v>창</v>
      </c>
      <c r="G170" s="13" t="str">
        <f t="shared" si="65"/>
        <v>1E+172</v>
      </c>
      <c r="H170" s="13">
        <v>6.88</v>
      </c>
      <c r="I170" s="13" t="str">
        <f t="shared" si="89"/>
        <v>태극 162단</v>
      </c>
      <c r="J170" s="13">
        <f t="shared" si="51"/>
        <v>162</v>
      </c>
      <c r="K170" s="13" t="s">
        <v>46</v>
      </c>
    </row>
    <row r="171" spans="2:11" x14ac:dyDescent="0.3">
      <c r="B171" s="13">
        <v>162</v>
      </c>
      <c r="C171" s="14">
        <f t="shared" ref="C171:C176" si="90">E171*G171</f>
        <v>1.0000000000000001E+174</v>
      </c>
      <c r="D171" s="14" t="str">
        <f t="shared" ref="D171:D176" si="91">E171&amp;F171</f>
        <v>100창</v>
      </c>
      <c r="E171" s="14">
        <f t="shared" si="54"/>
        <v>100</v>
      </c>
      <c r="F171" s="13" t="str" cm="1">
        <f t="array" ref="F171">IF(AND(E170&gt;100,E171&lt;100),INDEX(M:M,MATCH(F170,M:M,0)+1,0),F170)</f>
        <v>창</v>
      </c>
      <c r="G171" s="13" t="str">
        <f t="shared" si="65"/>
        <v>1E+172</v>
      </c>
      <c r="H171" s="13">
        <v>6.96</v>
      </c>
      <c r="I171" s="13" t="str">
        <f t="shared" ref="I171:I176" si="92">K171&amp;" "&amp;J171&amp;"단"</f>
        <v>태극 163단</v>
      </c>
      <c r="J171" s="13">
        <f t="shared" si="51"/>
        <v>163</v>
      </c>
      <c r="K171" s="13" t="s">
        <v>46</v>
      </c>
    </row>
    <row r="172" spans="2:11" x14ac:dyDescent="0.3">
      <c r="B172" s="13">
        <v>163</v>
      </c>
      <c r="C172" s="14">
        <f t="shared" si="90"/>
        <v>1.0000000000000001E+175</v>
      </c>
      <c r="D172" s="14" t="str">
        <f t="shared" si="91"/>
        <v>1000창</v>
      </c>
      <c r="E172" s="14">
        <f t="shared" si="54"/>
        <v>1000</v>
      </c>
      <c r="F172" s="13" t="str" cm="1">
        <f t="array" ref="F172">IF(AND(E171&gt;100,E172&lt;100),INDEX(M:M,MATCH(F171,M:M,0)+1,0),F171)</f>
        <v>창</v>
      </c>
      <c r="G172" s="13" t="str">
        <f t="shared" si="65"/>
        <v>1E+172</v>
      </c>
      <c r="H172" s="13">
        <v>7.0399999999999903</v>
      </c>
      <c r="I172" s="13" t="str">
        <f t="shared" si="92"/>
        <v>태극 164단</v>
      </c>
      <c r="J172" s="13">
        <f t="shared" si="51"/>
        <v>164</v>
      </c>
      <c r="K172" s="13" t="s">
        <v>46</v>
      </c>
    </row>
    <row r="173" spans="2:11" x14ac:dyDescent="0.3">
      <c r="B173" s="13">
        <v>164</v>
      </c>
      <c r="C173" s="14">
        <f t="shared" si="90"/>
        <v>1E+176</v>
      </c>
      <c r="D173" s="14" t="str">
        <f t="shared" si="91"/>
        <v>1공</v>
      </c>
      <c r="E173" s="14">
        <f t="shared" si="54"/>
        <v>1</v>
      </c>
      <c r="F173" s="13" t="str" cm="1">
        <f t="array" ref="F173">IF(AND(E172&gt;100,E173&lt;100),INDEX(M:M,MATCH(F172,M:M,0)+1,0),F172)</f>
        <v>공</v>
      </c>
      <c r="G173" s="13" t="str">
        <f t="shared" si="65"/>
        <v>1E+176</v>
      </c>
      <c r="H173" s="13">
        <v>7.1199999999999903</v>
      </c>
      <c r="I173" s="13" t="str">
        <f t="shared" si="92"/>
        <v>태극 165단</v>
      </c>
      <c r="J173" s="13">
        <f t="shared" si="51"/>
        <v>165</v>
      </c>
      <c r="K173" s="13" t="s">
        <v>46</v>
      </c>
    </row>
    <row r="174" spans="2:11" x14ac:dyDescent="0.3">
      <c r="B174" s="13">
        <v>165</v>
      </c>
      <c r="C174" s="14">
        <f t="shared" si="90"/>
        <v>1E+177</v>
      </c>
      <c r="D174" s="14" t="str">
        <f t="shared" si="91"/>
        <v>10공</v>
      </c>
      <c r="E174" s="14">
        <f t="shared" si="54"/>
        <v>10</v>
      </c>
      <c r="F174" s="13" t="str" cm="1">
        <f t="array" ref="F174">IF(AND(E173&gt;100,E174&lt;100),INDEX(M:M,MATCH(F173,M:M,0)+1,0),F173)</f>
        <v>공</v>
      </c>
      <c r="G174" s="13" t="str">
        <f t="shared" si="65"/>
        <v>1E+176</v>
      </c>
      <c r="H174" s="13">
        <v>7.1999999999999904</v>
      </c>
      <c r="I174" s="13" t="str">
        <f t="shared" si="92"/>
        <v>태극 166단</v>
      </c>
      <c r="J174" s="13">
        <f t="shared" si="51"/>
        <v>166</v>
      </c>
      <c r="K174" s="13" t="s">
        <v>46</v>
      </c>
    </row>
    <row r="175" spans="2:11" x14ac:dyDescent="0.3">
      <c r="B175" s="13">
        <v>166</v>
      </c>
      <c r="C175" s="14">
        <f t="shared" si="90"/>
        <v>1.0000000000000001E+178</v>
      </c>
      <c r="D175" s="14" t="str">
        <f t="shared" si="91"/>
        <v>100공</v>
      </c>
      <c r="E175" s="14">
        <f t="shared" si="54"/>
        <v>100</v>
      </c>
      <c r="F175" s="13" t="str" cm="1">
        <f t="array" ref="F175">IF(AND(E174&gt;100,E175&lt;100),INDEX(M:M,MATCH(F174,M:M,0)+1,0),F174)</f>
        <v>공</v>
      </c>
      <c r="G175" s="13" t="str">
        <f t="shared" si="65"/>
        <v>1E+176</v>
      </c>
      <c r="H175" s="13">
        <v>7.2799999999999896</v>
      </c>
      <c r="I175" s="13" t="str">
        <f t="shared" si="92"/>
        <v>태극 167단</v>
      </c>
      <c r="J175" s="13">
        <f t="shared" si="51"/>
        <v>167</v>
      </c>
      <c r="K175" s="13" t="s">
        <v>46</v>
      </c>
    </row>
    <row r="176" spans="2:11" x14ac:dyDescent="0.3">
      <c r="B176" s="13">
        <v>167</v>
      </c>
      <c r="C176" s="14">
        <f t="shared" si="90"/>
        <v>9.9999999999999998E+178</v>
      </c>
      <c r="D176" s="14" t="str">
        <f t="shared" si="91"/>
        <v>1000공</v>
      </c>
      <c r="E176" s="14">
        <f t="shared" si="54"/>
        <v>1000</v>
      </c>
      <c r="F176" s="13" t="str" cm="1">
        <f t="array" ref="F176">IF(AND(E175&gt;100,E176&lt;100),INDEX(M:M,MATCH(F175,M:M,0)+1,0),F175)</f>
        <v>공</v>
      </c>
      <c r="G176" s="13" t="str">
        <f t="shared" si="65"/>
        <v>1E+176</v>
      </c>
      <c r="H176" s="13">
        <v>7.3599999999999897</v>
      </c>
      <c r="I176" s="13" t="str">
        <f t="shared" si="92"/>
        <v>태극 168단</v>
      </c>
      <c r="J176" s="13">
        <f t="shared" si="51"/>
        <v>168</v>
      </c>
      <c r="K176" s="13" t="s">
        <v>46</v>
      </c>
    </row>
    <row r="177" spans="2:11" x14ac:dyDescent="0.3">
      <c r="B177" s="13">
        <v>168</v>
      </c>
      <c r="C177" s="14">
        <f t="shared" ref="C177:C184" si="93">E177*G177</f>
        <v>1E+180</v>
      </c>
      <c r="D177" s="14" t="str">
        <f t="shared" ref="D177:D184" si="94">E177&amp;F177</f>
        <v>1채</v>
      </c>
      <c r="E177" s="14">
        <f t="shared" si="54"/>
        <v>1</v>
      </c>
      <c r="F177" s="13" t="str" cm="1">
        <f t="array" ref="F177">IF(AND(E176&gt;100,E177&lt;100),INDEX(M:M,MATCH(F176,M:M,0)+1,0),F176)</f>
        <v>채</v>
      </c>
      <c r="G177" s="13" t="str">
        <f t="shared" si="65"/>
        <v>1E+180</v>
      </c>
      <c r="H177" s="13">
        <v>7.4399999999999897</v>
      </c>
      <c r="I177" s="13" t="str">
        <f t="shared" ref="I177:I184" si="95">K177&amp;" "&amp;J177&amp;"단"</f>
        <v>태극 169단</v>
      </c>
      <c r="J177" s="13">
        <f t="shared" si="51"/>
        <v>169</v>
      </c>
      <c r="K177" s="13" t="s">
        <v>46</v>
      </c>
    </row>
    <row r="178" spans="2:11" x14ac:dyDescent="0.3">
      <c r="B178" s="13">
        <v>169</v>
      </c>
      <c r="C178" s="14">
        <f t="shared" si="93"/>
        <v>9.9999999999999992E+180</v>
      </c>
      <c r="D178" s="14" t="str">
        <f t="shared" si="94"/>
        <v>10채</v>
      </c>
      <c r="E178" s="14">
        <f t="shared" si="54"/>
        <v>10</v>
      </c>
      <c r="F178" s="13" t="str" cm="1">
        <f t="array" ref="F178">IF(AND(E177&gt;100,E178&lt;100),INDEX(M:M,MATCH(F177,M:M,0)+1,0),F177)</f>
        <v>채</v>
      </c>
      <c r="G178" s="13" t="str">
        <f t="shared" si="65"/>
        <v>1E+180</v>
      </c>
      <c r="H178" s="13">
        <v>7.5199999999999898</v>
      </c>
      <c r="I178" s="13" t="str">
        <f t="shared" si="95"/>
        <v>태극 170단</v>
      </c>
      <c r="J178" s="13">
        <f t="shared" si="51"/>
        <v>170</v>
      </c>
      <c r="K178" s="13" t="s">
        <v>46</v>
      </c>
    </row>
    <row r="179" spans="2:11" x14ac:dyDescent="0.3">
      <c r="B179" s="13">
        <v>170</v>
      </c>
      <c r="C179" s="14">
        <f t="shared" si="93"/>
        <v>1.0000000000000001E+182</v>
      </c>
      <c r="D179" s="14" t="str">
        <f t="shared" si="94"/>
        <v>100채</v>
      </c>
      <c r="E179" s="14">
        <f t="shared" si="54"/>
        <v>100</v>
      </c>
      <c r="F179" s="13" t="str" cm="1">
        <f t="array" ref="F179">IF(AND(E178&gt;100,E179&lt;100),INDEX(M:M,MATCH(F178,M:M,0)+1,0),F178)</f>
        <v>채</v>
      </c>
      <c r="G179" s="13" t="str">
        <f t="shared" si="65"/>
        <v>1E+180</v>
      </c>
      <c r="H179" s="13">
        <v>7.5999999999999899</v>
      </c>
      <c r="I179" s="13" t="str">
        <f t="shared" si="95"/>
        <v>태극 171단</v>
      </c>
      <c r="J179" s="13">
        <f t="shared" si="51"/>
        <v>171</v>
      </c>
      <c r="K179" s="13" t="s">
        <v>46</v>
      </c>
    </row>
    <row r="180" spans="2:11" x14ac:dyDescent="0.3">
      <c r="B180" s="13">
        <v>171</v>
      </c>
      <c r="C180" s="14">
        <f t="shared" si="93"/>
        <v>1.0000000000000001E+183</v>
      </c>
      <c r="D180" s="14" t="str">
        <f t="shared" si="94"/>
        <v>1000채</v>
      </c>
      <c r="E180" s="14">
        <f t="shared" si="54"/>
        <v>1000</v>
      </c>
      <c r="F180" s="13" t="str" cm="1">
        <f t="array" ref="F180">IF(AND(E179&gt;100,E180&lt;100),INDEX(M:M,MATCH(F179,M:M,0)+1,0),F179)</f>
        <v>채</v>
      </c>
      <c r="G180" s="13" t="str">
        <f t="shared" si="65"/>
        <v>1E+180</v>
      </c>
      <c r="H180" s="13">
        <v>7.6799999999999899</v>
      </c>
      <c r="I180" s="13" t="str">
        <f t="shared" si="95"/>
        <v>태극 172단</v>
      </c>
      <c r="J180" s="13">
        <f t="shared" si="51"/>
        <v>172</v>
      </c>
      <c r="K180" s="13" t="s">
        <v>46</v>
      </c>
    </row>
    <row r="181" spans="2:11" x14ac:dyDescent="0.3">
      <c r="B181" s="13">
        <v>172</v>
      </c>
      <c r="C181" s="14">
        <f t="shared" si="93"/>
        <v>1E+184</v>
      </c>
      <c r="D181" s="14" t="str">
        <f t="shared" si="94"/>
        <v>1피</v>
      </c>
      <c r="E181" s="14">
        <f t="shared" si="54"/>
        <v>1</v>
      </c>
      <c r="F181" s="13" t="str" cm="1">
        <f t="array" ref="F181">IF(AND(E180&gt;100,E181&lt;100),INDEX(M:M,MATCH(F180,M:M,0)+1,0),F180)</f>
        <v>피</v>
      </c>
      <c r="G181" s="13" t="str">
        <f t="shared" si="65"/>
        <v>1E+184</v>
      </c>
      <c r="H181" s="13">
        <v>7.75999999999999</v>
      </c>
      <c r="I181" s="13" t="str">
        <f t="shared" si="95"/>
        <v>태극 173단</v>
      </c>
      <c r="J181" s="13">
        <f t="shared" si="51"/>
        <v>173</v>
      </c>
      <c r="K181" s="13" t="s">
        <v>46</v>
      </c>
    </row>
    <row r="182" spans="2:11" x14ac:dyDescent="0.3">
      <c r="B182" s="13">
        <v>173</v>
      </c>
      <c r="C182" s="14">
        <f t="shared" si="93"/>
        <v>9.9999999999999998E+184</v>
      </c>
      <c r="D182" s="14" t="str">
        <f t="shared" si="94"/>
        <v>10피</v>
      </c>
      <c r="E182" s="14">
        <f t="shared" si="54"/>
        <v>10</v>
      </c>
      <c r="F182" s="13" t="str" cm="1">
        <f t="array" ref="F182">IF(AND(E181&gt;100,E182&lt;100),INDEX(M:M,MATCH(F181,M:M,0)+1,0),F181)</f>
        <v>피</v>
      </c>
      <c r="G182" s="13" t="str">
        <f t="shared" si="65"/>
        <v>1E+184</v>
      </c>
      <c r="H182" s="13">
        <v>7.8399999999999901</v>
      </c>
      <c r="I182" s="13" t="str">
        <f t="shared" si="95"/>
        <v>태극 174단</v>
      </c>
      <c r="J182" s="13">
        <f t="shared" si="51"/>
        <v>174</v>
      </c>
      <c r="K182" s="13" t="s">
        <v>46</v>
      </c>
    </row>
    <row r="183" spans="2:11" x14ac:dyDescent="0.3">
      <c r="B183" s="13">
        <v>174</v>
      </c>
      <c r="C183" s="14">
        <f t="shared" si="93"/>
        <v>9.9999999999999998E+185</v>
      </c>
      <c r="D183" s="14" t="str">
        <f t="shared" si="94"/>
        <v>100피</v>
      </c>
      <c r="E183" s="14">
        <f t="shared" si="54"/>
        <v>100</v>
      </c>
      <c r="F183" s="13" t="str" cm="1">
        <f t="array" ref="F183">IF(AND(E182&gt;100,E183&lt;100),INDEX(M:M,MATCH(F182,M:M,0)+1,0),F182)</f>
        <v>피</v>
      </c>
      <c r="G183" s="13" t="str">
        <f t="shared" si="65"/>
        <v>1E+184</v>
      </c>
      <c r="H183" s="13">
        <v>7.9199999999999902</v>
      </c>
      <c r="I183" s="13" t="str">
        <f t="shared" si="95"/>
        <v>태극 175단</v>
      </c>
      <c r="J183" s="13">
        <f t="shared" si="51"/>
        <v>175</v>
      </c>
      <c r="K183" s="13" t="s">
        <v>46</v>
      </c>
    </row>
    <row r="184" spans="2:11" x14ac:dyDescent="0.3">
      <c r="B184" s="13">
        <v>175</v>
      </c>
      <c r="C184" s="14">
        <f t="shared" si="93"/>
        <v>1.0000000000000001E+187</v>
      </c>
      <c r="D184" s="14" t="str">
        <f t="shared" si="94"/>
        <v>1000피</v>
      </c>
      <c r="E184" s="14">
        <f t="shared" si="54"/>
        <v>1000</v>
      </c>
      <c r="F184" s="13" t="str" cm="1">
        <f t="array" ref="F184">IF(AND(E183&gt;100,E184&lt;100),INDEX(M:M,MATCH(F183,M:M,0)+1,0),F183)</f>
        <v>피</v>
      </c>
      <c r="G184" s="13" t="str">
        <f t="shared" si="65"/>
        <v>1E+184</v>
      </c>
      <c r="H184" s="13">
        <v>7.9999999999999902</v>
      </c>
      <c r="I184" s="13" t="str">
        <f t="shared" si="95"/>
        <v>태극 176단</v>
      </c>
      <c r="J184" s="13">
        <f t="shared" si="51"/>
        <v>176</v>
      </c>
      <c r="K184" s="13" t="s">
        <v>46</v>
      </c>
    </row>
    <row r="185" spans="2:11" x14ac:dyDescent="0.3">
      <c r="B185" s="13">
        <v>176</v>
      </c>
      <c r="C185" s="14">
        <f t="shared" ref="C185:C189" si="96">E185*G185</f>
        <v>1E+188</v>
      </c>
      <c r="D185" s="14" t="str">
        <f t="shared" ref="D185:D189" si="97">E185&amp;F185</f>
        <v>1동</v>
      </c>
      <c r="E185" s="14">
        <f t="shared" si="54"/>
        <v>1</v>
      </c>
      <c r="F185" s="13" t="str" cm="1">
        <f t="array" ref="F185">IF(AND(E184&gt;100,E185&lt;100),INDEX(M:M,MATCH(F184,M:M,0)+1,0),F184)</f>
        <v>동</v>
      </c>
      <c r="G185" s="13" t="str">
        <f t="shared" si="65"/>
        <v>1E+188</v>
      </c>
      <c r="H185" s="13">
        <v>8.0799999999999894</v>
      </c>
      <c r="I185" s="13" t="str">
        <f t="shared" ref="I185:I189" si="98">K185&amp;" "&amp;J185&amp;"단"</f>
        <v>태극 177단</v>
      </c>
      <c r="J185" s="13">
        <f t="shared" si="51"/>
        <v>177</v>
      </c>
      <c r="K185" s="13" t="s">
        <v>46</v>
      </c>
    </row>
    <row r="186" spans="2:11" x14ac:dyDescent="0.3">
      <c r="B186" s="13">
        <v>177</v>
      </c>
      <c r="C186" s="14">
        <f t="shared" si="96"/>
        <v>1E+189</v>
      </c>
      <c r="D186" s="14" t="str">
        <f t="shared" si="97"/>
        <v>10동</v>
      </c>
      <c r="E186" s="14">
        <f t="shared" si="54"/>
        <v>10</v>
      </c>
      <c r="F186" s="13" t="str" cm="1">
        <f t="array" ref="F186">IF(AND(E185&gt;100,E186&lt;100),INDEX(M:M,MATCH(F185,M:M,0)+1,0),F185)</f>
        <v>동</v>
      </c>
      <c r="G186" s="13" t="str">
        <f t="shared" si="65"/>
        <v>1E+188</v>
      </c>
      <c r="H186" s="13">
        <v>8.1599999999999895</v>
      </c>
      <c r="I186" s="13" t="str">
        <f t="shared" si="98"/>
        <v>태극 178단</v>
      </c>
      <c r="J186" s="13">
        <f t="shared" si="51"/>
        <v>178</v>
      </c>
      <c r="K186" s="13" t="s">
        <v>46</v>
      </c>
    </row>
    <row r="187" spans="2:11" x14ac:dyDescent="0.3">
      <c r="B187" s="13">
        <v>178</v>
      </c>
      <c r="C187" s="14">
        <f t="shared" si="96"/>
        <v>1.0000000000000001E+190</v>
      </c>
      <c r="D187" s="14" t="str">
        <f t="shared" si="97"/>
        <v>100동</v>
      </c>
      <c r="E187" s="14">
        <f t="shared" si="54"/>
        <v>100</v>
      </c>
      <c r="F187" s="13" t="str" cm="1">
        <f t="array" ref="F187">IF(AND(E186&gt;100,E187&lt;100),INDEX(M:M,MATCH(F186,M:M,0)+1,0),F186)</f>
        <v>동</v>
      </c>
      <c r="G187" s="13" t="str">
        <f t="shared" si="65"/>
        <v>1E+188</v>
      </c>
      <c r="H187" s="13">
        <v>8.2399999999999896</v>
      </c>
      <c r="I187" s="13" t="str">
        <f t="shared" si="98"/>
        <v>태극 179단</v>
      </c>
      <c r="J187" s="13">
        <f t="shared" si="51"/>
        <v>179</v>
      </c>
      <c r="K187" s="13" t="s">
        <v>46</v>
      </c>
    </row>
    <row r="188" spans="2:11" x14ac:dyDescent="0.3">
      <c r="B188" s="13">
        <v>179</v>
      </c>
      <c r="C188" s="14">
        <f t="shared" si="96"/>
        <v>1.0000000000000001E+191</v>
      </c>
      <c r="D188" s="14" t="str">
        <f t="shared" si="97"/>
        <v>1000동</v>
      </c>
      <c r="E188" s="14">
        <f t="shared" si="54"/>
        <v>1000</v>
      </c>
      <c r="F188" s="13" t="str" cm="1">
        <f t="array" ref="F188">IF(AND(E187&gt;100,E188&lt;100),INDEX(M:M,MATCH(F187,M:M,0)+1,0),F187)</f>
        <v>동</v>
      </c>
      <c r="G188" s="13" t="str">
        <f t="shared" si="65"/>
        <v>1E+188</v>
      </c>
      <c r="H188" s="13">
        <v>8.3199999999999896</v>
      </c>
      <c r="I188" s="13" t="str">
        <f t="shared" si="98"/>
        <v>태극 180단</v>
      </c>
      <c r="J188" s="13">
        <f t="shared" si="51"/>
        <v>180</v>
      </c>
      <c r="K188" s="13" t="s">
        <v>46</v>
      </c>
    </row>
    <row r="189" spans="2:11" x14ac:dyDescent="0.3">
      <c r="B189" s="13">
        <v>180</v>
      </c>
      <c r="C189" s="14">
        <f t="shared" si="96"/>
        <v>1E+192</v>
      </c>
      <c r="D189" s="14" t="str">
        <f t="shared" si="97"/>
        <v>1멸</v>
      </c>
      <c r="E189" s="14">
        <f t="shared" si="54"/>
        <v>1</v>
      </c>
      <c r="F189" s="13" t="str" cm="1">
        <f t="array" ref="F189">IF(AND(E188&gt;100,E189&lt;100),INDEX(M:M,MATCH(F188,M:M,0)+1,0),F188)</f>
        <v>멸</v>
      </c>
      <c r="G189" s="13" t="str">
        <f t="shared" si="65"/>
        <v>1E+192</v>
      </c>
      <c r="H189" s="13">
        <v>8.3999999999999897</v>
      </c>
      <c r="I189" s="13" t="str">
        <f t="shared" si="98"/>
        <v>태극 181단</v>
      </c>
      <c r="J189" s="13">
        <f t="shared" si="51"/>
        <v>181</v>
      </c>
      <c r="K189" s="13" t="s">
        <v>46</v>
      </c>
    </row>
    <row r="190" spans="2:11" x14ac:dyDescent="0.3">
      <c r="B190" s="13">
        <v>181</v>
      </c>
      <c r="C190" s="14">
        <f t="shared" ref="C190:C193" si="99">E190*G190</f>
        <v>1.0000000000000001E+193</v>
      </c>
      <c r="D190" s="14" t="str">
        <f t="shared" ref="D190:D193" si="100">E190&amp;F190</f>
        <v>10멸</v>
      </c>
      <c r="E190" s="14">
        <f t="shared" si="54"/>
        <v>10</v>
      </c>
      <c r="F190" s="13" t="str" cm="1">
        <f t="array" ref="F190">IF(AND(E189&gt;100,E190&lt;100),INDEX(M:M,MATCH(F189,M:M,0)+1,0),F189)</f>
        <v>멸</v>
      </c>
      <c r="G190" s="13" t="str">
        <f t="shared" si="65"/>
        <v>1E+192</v>
      </c>
      <c r="H190" s="13">
        <v>8.4799999999999809</v>
      </c>
      <c r="I190" s="13" t="str">
        <f t="shared" ref="I190:I193" si="101">K190&amp;" "&amp;J190&amp;"단"</f>
        <v>태극 182단</v>
      </c>
      <c r="J190" s="13">
        <f t="shared" si="51"/>
        <v>182</v>
      </c>
      <c r="K190" s="13" t="s">
        <v>46</v>
      </c>
    </row>
    <row r="191" spans="2:11" x14ac:dyDescent="0.3">
      <c r="B191" s="13">
        <v>182</v>
      </c>
      <c r="C191" s="14">
        <f t="shared" si="99"/>
        <v>1.0000000000000001E+194</v>
      </c>
      <c r="D191" s="14" t="str">
        <f t="shared" si="100"/>
        <v>100멸</v>
      </c>
      <c r="E191" s="14">
        <f t="shared" si="54"/>
        <v>100</v>
      </c>
      <c r="F191" s="13" t="str" cm="1">
        <f t="array" ref="F191">IF(AND(E190&gt;100,E191&lt;100),INDEX(M:M,MATCH(F190,M:M,0)+1,0),F190)</f>
        <v>멸</v>
      </c>
      <c r="G191" s="13" t="str">
        <f t="shared" si="65"/>
        <v>1E+192</v>
      </c>
      <c r="H191" s="13">
        <v>8.5599999999999792</v>
      </c>
      <c r="I191" s="13" t="str">
        <f t="shared" si="101"/>
        <v>태극 183단</v>
      </c>
      <c r="J191" s="13">
        <f t="shared" si="51"/>
        <v>183</v>
      </c>
      <c r="K191" s="13" t="s">
        <v>46</v>
      </c>
    </row>
    <row r="192" spans="2:11" x14ac:dyDescent="0.3">
      <c r="B192" s="13">
        <v>183</v>
      </c>
      <c r="C192" s="14">
        <f t="shared" si="99"/>
        <v>9.9999999999999998E+194</v>
      </c>
      <c r="D192" s="14" t="str">
        <f t="shared" si="100"/>
        <v>1000멸</v>
      </c>
      <c r="E192" s="14">
        <f t="shared" si="54"/>
        <v>1000</v>
      </c>
      <c r="F192" s="13" t="str" cm="1">
        <f t="array" ref="F192">IF(AND(E191&gt;100,E192&lt;100),INDEX(M:M,MATCH(F191,M:M,0)+1,0),F191)</f>
        <v>멸</v>
      </c>
      <c r="G192" s="13" t="str">
        <f t="shared" si="65"/>
        <v>1E+192</v>
      </c>
      <c r="H192" s="13">
        <v>8.6399999999999793</v>
      </c>
      <c r="I192" s="13" t="str">
        <f t="shared" si="101"/>
        <v>태극 184단</v>
      </c>
      <c r="J192" s="13">
        <f t="shared" si="51"/>
        <v>184</v>
      </c>
      <c r="K192" s="13" t="s">
        <v>46</v>
      </c>
    </row>
    <row r="193" spans="2:11" x14ac:dyDescent="0.3">
      <c r="B193" s="13">
        <v>184</v>
      </c>
      <c r="C193" s="14">
        <f t="shared" si="99"/>
        <v>9.9999999999999995E+195</v>
      </c>
      <c r="D193" s="14" t="str">
        <f t="shared" si="100"/>
        <v>1향</v>
      </c>
      <c r="E193" s="14">
        <f t="shared" si="54"/>
        <v>1</v>
      </c>
      <c r="F193" s="13" t="str" cm="1">
        <f t="array" ref="F193">IF(AND(E192&gt;100,E193&lt;100),INDEX(M:M,MATCH(F192,M:M,0)+1,0),F192)</f>
        <v>향</v>
      </c>
      <c r="G193" s="13" t="str">
        <f t="shared" si="65"/>
        <v>1E+196</v>
      </c>
      <c r="H193" s="13">
        <v>8.7199999999999491</v>
      </c>
      <c r="I193" s="13" t="str">
        <f t="shared" si="101"/>
        <v>태극 185단</v>
      </c>
      <c r="J193" s="13">
        <f t="shared" si="51"/>
        <v>185</v>
      </c>
      <c r="K193" s="13" t="s">
        <v>46</v>
      </c>
    </row>
    <row r="194" spans="2:11" x14ac:dyDescent="0.3">
      <c r="B194" s="13">
        <v>185</v>
      </c>
      <c r="C194" s="14">
        <f t="shared" ref="C194:C200" si="102">E194*G194</f>
        <v>9.9999999999999995E+196</v>
      </c>
      <c r="D194" s="14" t="str">
        <f t="shared" ref="D194:D200" si="103">E194&amp;F194</f>
        <v>10향</v>
      </c>
      <c r="E194" s="14">
        <f t="shared" si="54"/>
        <v>10</v>
      </c>
      <c r="F194" s="13" t="str" cm="1">
        <f t="array" ref="F194">IF(AND(E193&gt;100,E194&lt;100),INDEX(M:M,MATCH(F193,M:M,0)+1,0),F193)</f>
        <v>향</v>
      </c>
      <c r="G194" s="13" t="str">
        <f t="shared" si="65"/>
        <v>1E+196</v>
      </c>
      <c r="H194" s="13">
        <v>8.7999999999999492</v>
      </c>
      <c r="I194" s="13" t="str">
        <f t="shared" ref="I194:I200" si="104">K194&amp;" "&amp;J194&amp;"단"</f>
        <v>태극 186단</v>
      </c>
      <c r="J194" s="13">
        <f t="shared" si="51"/>
        <v>186</v>
      </c>
      <c r="K194" s="13" t="s">
        <v>46</v>
      </c>
    </row>
    <row r="195" spans="2:11" x14ac:dyDescent="0.3">
      <c r="B195" s="13">
        <v>186</v>
      </c>
      <c r="C195" s="14">
        <f t="shared" si="102"/>
        <v>9.9999999999999988E+197</v>
      </c>
      <c r="D195" s="14" t="str">
        <f t="shared" si="103"/>
        <v>100향</v>
      </c>
      <c r="E195" s="14">
        <f t="shared" si="54"/>
        <v>100</v>
      </c>
      <c r="F195" s="13" t="str" cm="1">
        <f t="array" ref="F195">IF(AND(E194&gt;100,E195&lt;100),INDEX(M:M,MATCH(F194,M:M,0)+1,0),F194)</f>
        <v>향</v>
      </c>
      <c r="G195" s="13" t="str">
        <f t="shared" si="65"/>
        <v>1E+196</v>
      </c>
      <c r="H195" s="13">
        <v>8.8799999999999404</v>
      </c>
      <c r="I195" s="13" t="str">
        <f t="shared" si="104"/>
        <v>태극 187단</v>
      </c>
      <c r="J195" s="13">
        <f t="shared" si="51"/>
        <v>187</v>
      </c>
      <c r="K195" s="13" t="s">
        <v>46</v>
      </c>
    </row>
    <row r="196" spans="2:11" x14ac:dyDescent="0.3">
      <c r="B196" s="13">
        <v>187</v>
      </c>
      <c r="C196" s="14">
        <f t="shared" si="102"/>
        <v>9.9999999999999988E+198</v>
      </c>
      <c r="D196" s="14" t="str">
        <f t="shared" si="103"/>
        <v>1000향</v>
      </c>
      <c r="E196" s="14">
        <f t="shared" si="54"/>
        <v>1000</v>
      </c>
      <c r="F196" s="13" t="str" cm="1">
        <f t="array" ref="F196">IF(AND(E195&gt;100,E196&lt;100),INDEX(M:M,MATCH(F195,M:M,0)+1,0),F195)</f>
        <v>향</v>
      </c>
      <c r="G196" s="13" t="str">
        <f t="shared" si="65"/>
        <v>1E+196</v>
      </c>
      <c r="H196" s="13">
        <v>8.9599999999999298</v>
      </c>
      <c r="I196" s="13" t="str">
        <f t="shared" si="104"/>
        <v>태극 188단</v>
      </c>
      <c r="J196" s="13">
        <f t="shared" si="51"/>
        <v>188</v>
      </c>
      <c r="K196" s="13" t="s">
        <v>46</v>
      </c>
    </row>
    <row r="197" spans="2:11" x14ac:dyDescent="0.3">
      <c r="B197" s="13">
        <v>188</v>
      </c>
      <c r="C197" s="14">
        <f t="shared" si="102"/>
        <v>9.9999999999999997E+199</v>
      </c>
      <c r="D197" s="14" t="str">
        <f t="shared" si="103"/>
        <v>1증</v>
      </c>
      <c r="E197" s="14">
        <f t="shared" si="54"/>
        <v>1</v>
      </c>
      <c r="F197" s="13" t="str" cm="1">
        <f t="array" ref="F197">IF(AND(E196&gt;100,E197&lt;100),INDEX(M:M,MATCH(F196,M:M,0)+1,0),F196)</f>
        <v>증</v>
      </c>
      <c r="G197" s="13" t="str">
        <f t="shared" si="65"/>
        <v>1E+200</v>
      </c>
      <c r="H197" s="13">
        <v>9.0399999999999192</v>
      </c>
      <c r="I197" s="13" t="str">
        <f t="shared" si="104"/>
        <v>태극 189단</v>
      </c>
      <c r="J197" s="13">
        <f t="shared" si="51"/>
        <v>189</v>
      </c>
      <c r="K197" s="13" t="s">
        <v>46</v>
      </c>
    </row>
    <row r="198" spans="2:11" x14ac:dyDescent="0.3">
      <c r="B198" s="13">
        <v>189</v>
      </c>
      <c r="C198" s="14">
        <f t="shared" si="102"/>
        <v>9.999999999999999E+200</v>
      </c>
      <c r="D198" s="14" t="str">
        <f t="shared" si="103"/>
        <v>10증</v>
      </c>
      <c r="E198" s="14">
        <f t="shared" si="54"/>
        <v>10</v>
      </c>
      <c r="F198" s="13" t="str" cm="1">
        <f t="array" ref="F198">IF(AND(E197&gt;100,E198&lt;100),INDEX(M:M,MATCH(F197,M:M,0)+1,0),F197)</f>
        <v>증</v>
      </c>
      <c r="G198" s="13" t="str">
        <f t="shared" si="65"/>
        <v>1E+200</v>
      </c>
      <c r="H198" s="13">
        <v>9.1199999999999104</v>
      </c>
      <c r="I198" s="13" t="str">
        <f t="shared" si="104"/>
        <v>태극 190단</v>
      </c>
      <c r="J198" s="13">
        <f t="shared" si="51"/>
        <v>190</v>
      </c>
      <c r="K198" s="13" t="s">
        <v>46</v>
      </c>
    </row>
    <row r="199" spans="2:11" x14ac:dyDescent="0.3">
      <c r="B199" s="13">
        <v>190</v>
      </c>
      <c r="C199" s="14">
        <f t="shared" si="102"/>
        <v>9.999999999999999E+201</v>
      </c>
      <c r="D199" s="14" t="str">
        <f t="shared" si="103"/>
        <v>100증</v>
      </c>
      <c r="E199" s="14">
        <f t="shared" si="54"/>
        <v>100</v>
      </c>
      <c r="F199" s="13" t="str" cm="1">
        <f t="array" ref="F199">IF(AND(E198&gt;100,E199&lt;100),INDEX(M:M,MATCH(F198,M:M,0)+1,0),F198)</f>
        <v>증</v>
      </c>
      <c r="G199" s="13" t="str">
        <f t="shared" si="65"/>
        <v>1E+200</v>
      </c>
      <c r="H199" s="13">
        <v>9.1999999999998998</v>
      </c>
      <c r="I199" s="13" t="str">
        <f t="shared" si="104"/>
        <v>태극 191단</v>
      </c>
      <c r="J199" s="13">
        <f t="shared" si="51"/>
        <v>191</v>
      </c>
      <c r="K199" s="13" t="s">
        <v>46</v>
      </c>
    </row>
    <row r="200" spans="2:11" x14ac:dyDescent="0.3">
      <c r="B200" s="13">
        <v>191</v>
      </c>
      <c r="C200" s="14">
        <f t="shared" si="102"/>
        <v>9.9999999999999999E+202</v>
      </c>
      <c r="D200" s="14" t="str">
        <f t="shared" si="103"/>
        <v>1000증</v>
      </c>
      <c r="E200" s="14">
        <f t="shared" si="54"/>
        <v>1000</v>
      </c>
      <c r="F200" s="13" t="str" cm="1">
        <f t="array" ref="F200">IF(AND(E199&gt;100,E200&lt;100),INDEX(M:M,MATCH(F199,M:M,0)+1,0),F199)</f>
        <v>증</v>
      </c>
      <c r="G200" s="13" t="str">
        <f t="shared" si="65"/>
        <v>1E+200</v>
      </c>
      <c r="H200" s="13">
        <v>9.2799999999998892</v>
      </c>
      <c r="I200" s="13" t="str">
        <f t="shared" si="104"/>
        <v>태극 192단</v>
      </c>
      <c r="J200" s="13">
        <f t="shared" si="51"/>
        <v>192</v>
      </c>
      <c r="K200" s="13" t="s">
        <v>46</v>
      </c>
    </row>
    <row r="201" spans="2:11" x14ac:dyDescent="0.3">
      <c r="B201" s="13">
        <v>192</v>
      </c>
      <c r="C201" s="14">
        <f t="shared" ref="C201:C204" si="105">E201*G201</f>
        <v>9.9999999999999999E+203</v>
      </c>
      <c r="D201" s="14" t="str">
        <f t="shared" ref="D201:D204" si="106">E201&amp;F201</f>
        <v>1쾌</v>
      </c>
      <c r="E201" s="14">
        <f t="shared" si="54"/>
        <v>1</v>
      </c>
      <c r="F201" s="13" t="str" cm="1">
        <f t="array" ref="F201">IF(AND(E200&gt;100,E201&lt;100),INDEX(M:M,MATCH(F200,M:M,0)+1,0),F200)</f>
        <v>쾌</v>
      </c>
      <c r="G201" s="13" t="str">
        <f t="shared" ref="G201:G224" si="107">VLOOKUP(F201,M:P,4,FALSE)</f>
        <v>1E+204</v>
      </c>
      <c r="H201" s="13">
        <v>9.3599999999998804</v>
      </c>
      <c r="I201" s="13" t="str">
        <f t="shared" ref="I201:I204" si="108">K201&amp;" "&amp;J201&amp;"단"</f>
        <v>태극 193단</v>
      </c>
      <c r="J201" s="13">
        <f t="shared" si="51"/>
        <v>193</v>
      </c>
      <c r="K201" s="13" t="s">
        <v>46</v>
      </c>
    </row>
    <row r="202" spans="2:11" x14ac:dyDescent="0.3">
      <c r="B202" s="13">
        <v>193</v>
      </c>
      <c r="C202" s="14">
        <f t="shared" si="105"/>
        <v>1E+205</v>
      </c>
      <c r="D202" s="14" t="str">
        <f t="shared" si="106"/>
        <v>10쾌</v>
      </c>
      <c r="E202" s="14">
        <f t="shared" si="54"/>
        <v>10</v>
      </c>
      <c r="F202" s="13" t="str" cm="1">
        <f t="array" ref="F202">IF(AND(E201&gt;100,E202&lt;100),INDEX(M:M,MATCH(F201,M:M,0)+1,0),F201)</f>
        <v>쾌</v>
      </c>
      <c r="G202" s="13" t="str">
        <f t="shared" si="107"/>
        <v>1E+204</v>
      </c>
      <c r="H202" s="13">
        <v>9.4399999999998805</v>
      </c>
      <c r="I202" s="13" t="str">
        <f t="shared" si="108"/>
        <v>태극 194단</v>
      </c>
      <c r="J202" s="13">
        <f t="shared" si="51"/>
        <v>194</v>
      </c>
      <c r="K202" s="13" t="s">
        <v>46</v>
      </c>
    </row>
    <row r="203" spans="2:11" x14ac:dyDescent="0.3">
      <c r="B203" s="13">
        <v>194</v>
      </c>
      <c r="C203" s="14">
        <f t="shared" si="105"/>
        <v>1E+206</v>
      </c>
      <c r="D203" s="14" t="str">
        <f t="shared" si="106"/>
        <v>100쾌</v>
      </c>
      <c r="E203" s="14">
        <f t="shared" si="54"/>
        <v>100</v>
      </c>
      <c r="F203" s="13" t="str" cm="1">
        <f t="array" ref="F203">IF(AND(E202&gt;100,E203&lt;100),INDEX(M:M,MATCH(F202,M:M,0)+1,0),F202)</f>
        <v>쾌</v>
      </c>
      <c r="G203" s="13" t="str">
        <f t="shared" si="107"/>
        <v>1E+204</v>
      </c>
      <c r="H203" s="13">
        <v>9.5199999999998699</v>
      </c>
      <c r="I203" s="13" t="str">
        <f t="shared" si="108"/>
        <v>태극 195단</v>
      </c>
      <c r="J203" s="13">
        <f t="shared" si="51"/>
        <v>195</v>
      </c>
      <c r="K203" s="13" t="s">
        <v>46</v>
      </c>
    </row>
    <row r="204" spans="2:11" x14ac:dyDescent="0.3">
      <c r="B204" s="13">
        <v>195</v>
      </c>
      <c r="C204" s="14">
        <f t="shared" si="105"/>
        <v>1E+207</v>
      </c>
      <c r="D204" s="14" t="str">
        <f t="shared" si="106"/>
        <v>1000쾌</v>
      </c>
      <c r="E204" s="14">
        <f t="shared" si="54"/>
        <v>1000</v>
      </c>
      <c r="F204" s="13" t="str" cm="1">
        <f t="array" ref="F204">IF(AND(E203&gt;100,E204&lt;100),INDEX(M:M,MATCH(F203,M:M,0)+1,0),F203)</f>
        <v>쾌</v>
      </c>
      <c r="G204" s="13" t="str">
        <f t="shared" si="107"/>
        <v>1E+204</v>
      </c>
      <c r="H204" s="13">
        <v>9.5999999999998593</v>
      </c>
      <c r="I204" s="13" t="str">
        <f t="shared" si="108"/>
        <v>태극 196단</v>
      </c>
      <c r="J204" s="13">
        <f t="shared" si="51"/>
        <v>196</v>
      </c>
      <c r="K204" s="13" t="s">
        <v>46</v>
      </c>
    </row>
    <row r="205" spans="2:11" x14ac:dyDescent="0.3">
      <c r="B205" s="13">
        <v>196</v>
      </c>
      <c r="C205" s="14">
        <f t="shared" ref="C205:C212" si="109">E205*G205</f>
        <v>9.9999999999999998E+207</v>
      </c>
      <c r="D205" s="14" t="str">
        <f t="shared" ref="D205:D212" si="110">E205&amp;F205</f>
        <v>1우</v>
      </c>
      <c r="E205" s="14">
        <f t="shared" si="54"/>
        <v>1</v>
      </c>
      <c r="F205" s="13" t="str" cm="1">
        <f t="array" ref="F205">IF(AND(E204&gt;100,E205&lt;100),INDEX(M:M,MATCH(F204,M:M,0)+1,0),F204)</f>
        <v>우</v>
      </c>
      <c r="G205" s="13" t="str">
        <f t="shared" si="107"/>
        <v>1E+208</v>
      </c>
      <c r="H205" s="13">
        <v>9.6799999999998807</v>
      </c>
      <c r="I205" s="13" t="str">
        <f t="shared" ref="I205:I212" si="111">K205&amp;" "&amp;J205&amp;"단"</f>
        <v>태극 197단</v>
      </c>
      <c r="J205" s="13">
        <f t="shared" si="51"/>
        <v>197</v>
      </c>
      <c r="K205" s="13" t="s">
        <v>46</v>
      </c>
    </row>
    <row r="206" spans="2:11" x14ac:dyDescent="0.3">
      <c r="B206" s="13">
        <v>197</v>
      </c>
      <c r="C206" s="14">
        <f t="shared" si="109"/>
        <v>1.0000000000000001E+209</v>
      </c>
      <c r="D206" s="14" t="str">
        <f t="shared" si="110"/>
        <v>10우</v>
      </c>
      <c r="E206" s="14">
        <f t="shared" si="54"/>
        <v>10</v>
      </c>
      <c r="F206" s="13" t="str" cm="1">
        <f t="array" ref="F206">IF(AND(E205&gt;100,E206&lt;100),INDEX(M:M,MATCH(F205,M:M,0)+1,0),F205)</f>
        <v>우</v>
      </c>
      <c r="G206" s="13" t="str">
        <f t="shared" si="107"/>
        <v>1E+208</v>
      </c>
      <c r="H206" s="13">
        <v>9.7599999999998808</v>
      </c>
      <c r="I206" s="13" t="str">
        <f t="shared" si="111"/>
        <v>태극 198단</v>
      </c>
      <c r="J206" s="13">
        <f t="shared" si="51"/>
        <v>198</v>
      </c>
      <c r="K206" s="13" t="s">
        <v>46</v>
      </c>
    </row>
    <row r="207" spans="2:11" x14ac:dyDescent="0.3">
      <c r="B207" s="13">
        <v>198</v>
      </c>
      <c r="C207" s="14">
        <f t="shared" si="109"/>
        <v>9.9999999999999993E+209</v>
      </c>
      <c r="D207" s="14" t="str">
        <f t="shared" si="110"/>
        <v>100우</v>
      </c>
      <c r="E207" s="14">
        <f t="shared" si="54"/>
        <v>100</v>
      </c>
      <c r="F207" s="13" t="str" cm="1">
        <f t="array" ref="F207">IF(AND(E206&gt;100,E207&lt;100),INDEX(M:M,MATCH(F206,M:M,0)+1,0),F206)</f>
        <v>우</v>
      </c>
      <c r="G207" s="13" t="str">
        <f t="shared" si="107"/>
        <v>1E+208</v>
      </c>
      <c r="H207" s="13">
        <v>9.8399999999998808</v>
      </c>
      <c r="I207" s="13" t="str">
        <f t="shared" si="111"/>
        <v>태극 199단</v>
      </c>
      <c r="J207" s="13">
        <f t="shared" si="51"/>
        <v>199</v>
      </c>
      <c r="K207" s="13" t="s">
        <v>46</v>
      </c>
    </row>
    <row r="208" spans="2:11" x14ac:dyDescent="0.3">
      <c r="B208" s="13">
        <v>199</v>
      </c>
      <c r="C208" s="14">
        <f t="shared" si="109"/>
        <v>9.9999999999999996E+210</v>
      </c>
      <c r="D208" s="14" t="str">
        <f t="shared" si="110"/>
        <v>1000우</v>
      </c>
      <c r="E208" s="14">
        <f t="shared" si="54"/>
        <v>1000</v>
      </c>
      <c r="F208" s="13" t="str" cm="1">
        <f t="array" ref="F208">IF(AND(E207&gt;100,E208&lt;100),INDEX(M:M,MATCH(F207,M:M,0)+1,0),F207)</f>
        <v>우</v>
      </c>
      <c r="G208" s="13" t="str">
        <f t="shared" si="107"/>
        <v>1E+208</v>
      </c>
      <c r="H208" s="13">
        <v>9.9199999999998791</v>
      </c>
      <c r="I208" s="13" t="str">
        <f t="shared" si="111"/>
        <v>태극 200단</v>
      </c>
      <c r="J208" s="13">
        <f t="shared" si="51"/>
        <v>200</v>
      </c>
      <c r="K208" s="13" t="s">
        <v>46</v>
      </c>
    </row>
    <row r="209" spans="2:11" x14ac:dyDescent="0.3">
      <c r="B209" s="13">
        <v>200</v>
      </c>
      <c r="C209" s="14">
        <f t="shared" si="109"/>
        <v>9.9999999999999991E+211</v>
      </c>
      <c r="D209" s="14" t="str">
        <f t="shared" si="110"/>
        <v>1팽</v>
      </c>
      <c r="E209" s="14">
        <f t="shared" si="54"/>
        <v>1</v>
      </c>
      <c r="F209" s="13" t="str" cm="1">
        <f t="array" ref="F209">IF(AND(E208&gt;100,E209&lt;100),INDEX(M:M,MATCH(F208,M:M,0)+1,0),F208)</f>
        <v>팽</v>
      </c>
      <c r="G209" s="13" t="str">
        <f t="shared" si="107"/>
        <v>1E+212</v>
      </c>
      <c r="H209" s="13">
        <v>9.9999999999998792</v>
      </c>
      <c r="I209" s="13" t="str">
        <f t="shared" si="111"/>
        <v>태극 201단</v>
      </c>
      <c r="J209" s="13">
        <f t="shared" si="51"/>
        <v>201</v>
      </c>
      <c r="K209" s="13" t="s">
        <v>46</v>
      </c>
    </row>
    <row r="210" spans="2:11" x14ac:dyDescent="0.3">
      <c r="B210" s="13">
        <v>201</v>
      </c>
      <c r="C210" s="14">
        <f t="shared" si="109"/>
        <v>9.9999999999999983E+212</v>
      </c>
      <c r="D210" s="14" t="str">
        <f t="shared" si="110"/>
        <v>10팽</v>
      </c>
      <c r="E210" s="14">
        <f t="shared" si="54"/>
        <v>10</v>
      </c>
      <c r="F210" s="13" t="str" cm="1">
        <f t="array" ref="F210">IF(AND(E209&gt;100,E210&lt;100),INDEX(M:M,MATCH(F209,M:M,0)+1,0),F209)</f>
        <v>팽</v>
      </c>
      <c r="G210" s="13" t="str">
        <f t="shared" si="107"/>
        <v>1E+212</v>
      </c>
      <c r="H210" s="13">
        <v>10.079999999999901</v>
      </c>
      <c r="I210" s="13" t="str">
        <f t="shared" si="111"/>
        <v>태극 202단</v>
      </c>
      <c r="J210" s="13">
        <f t="shared" si="51"/>
        <v>202</v>
      </c>
      <c r="K210" s="13" t="s">
        <v>46</v>
      </c>
    </row>
    <row r="211" spans="2:11" x14ac:dyDescent="0.3">
      <c r="B211" s="13">
        <v>202</v>
      </c>
      <c r="C211" s="14">
        <f t="shared" si="109"/>
        <v>9.9999999999999995E+213</v>
      </c>
      <c r="D211" s="14" t="str">
        <f t="shared" si="110"/>
        <v>100팽</v>
      </c>
      <c r="E211" s="14">
        <f t="shared" si="54"/>
        <v>100</v>
      </c>
      <c r="F211" s="13" t="str" cm="1">
        <f t="array" ref="F211">IF(AND(E210&gt;100,E211&lt;100),INDEX(M:M,MATCH(F210,M:M,0)+1,0),F210)</f>
        <v>팽</v>
      </c>
      <c r="G211" s="13" t="str">
        <f t="shared" si="107"/>
        <v>1E+212</v>
      </c>
      <c r="H211" s="13">
        <v>10.159999999999901</v>
      </c>
      <c r="I211" s="13" t="str">
        <f t="shared" si="111"/>
        <v>태극 203단</v>
      </c>
      <c r="J211" s="13">
        <f t="shared" si="51"/>
        <v>203</v>
      </c>
      <c r="K211" s="13" t="s">
        <v>46</v>
      </c>
    </row>
    <row r="212" spans="2:11" x14ac:dyDescent="0.3">
      <c r="B212" s="13">
        <v>203</v>
      </c>
      <c r="C212" s="14">
        <f t="shared" si="109"/>
        <v>9.9999999999999991E+214</v>
      </c>
      <c r="D212" s="14" t="str">
        <f t="shared" si="110"/>
        <v>1000팽</v>
      </c>
      <c r="E212" s="14">
        <f t="shared" si="54"/>
        <v>1000</v>
      </c>
      <c r="F212" s="13" t="str" cm="1">
        <f t="array" ref="F212">IF(AND(E211&gt;100,E212&lt;100),INDEX(M:M,MATCH(F211,M:M,0)+1,0),F211)</f>
        <v>팽</v>
      </c>
      <c r="G212" s="13" t="str">
        <f t="shared" si="107"/>
        <v>1E+212</v>
      </c>
      <c r="H212" s="13">
        <v>10.239999999999901</v>
      </c>
      <c r="I212" s="13" t="str">
        <f t="shared" si="111"/>
        <v>태극 204단</v>
      </c>
      <c r="J212" s="13">
        <f t="shared" si="51"/>
        <v>204</v>
      </c>
      <c r="K212" s="13" t="s">
        <v>46</v>
      </c>
    </row>
    <row r="213" spans="2:11" x14ac:dyDescent="0.3">
      <c r="B213" s="13">
        <v>204</v>
      </c>
      <c r="C213" s="14">
        <f t="shared" ref="C213:C220" si="112">E213*G213</f>
        <v>1E+216</v>
      </c>
      <c r="D213" s="14" t="str">
        <f t="shared" ref="D213:D220" si="113">E213&amp;F213</f>
        <v>1관</v>
      </c>
      <c r="E213" s="14">
        <f t="shared" si="54"/>
        <v>1</v>
      </c>
      <c r="F213" s="13" t="str" cm="1">
        <f t="array" ref="F213">IF(AND(E212&gt;100,E213&lt;100),INDEX(M:M,MATCH(F212,M:M,0)+1,0),F212)</f>
        <v>관</v>
      </c>
      <c r="G213" s="13" t="str">
        <f t="shared" si="107"/>
        <v>1E+216</v>
      </c>
      <c r="H213" s="13">
        <v>10.319999999999901</v>
      </c>
      <c r="I213" s="13" t="str">
        <f t="shared" ref="I213:I220" si="114">K213&amp;" "&amp;J213&amp;"단"</f>
        <v>태극 205단</v>
      </c>
      <c r="J213" s="13">
        <f t="shared" si="51"/>
        <v>205</v>
      </c>
      <c r="K213" s="13" t="s">
        <v>46</v>
      </c>
    </row>
    <row r="214" spans="2:11" x14ac:dyDescent="0.3">
      <c r="B214" s="13">
        <v>205</v>
      </c>
      <c r="C214" s="14">
        <f t="shared" si="112"/>
        <v>1.0000000000000001E+217</v>
      </c>
      <c r="D214" s="14" t="str">
        <f t="shared" si="113"/>
        <v>10관</v>
      </c>
      <c r="E214" s="14">
        <f t="shared" si="54"/>
        <v>10</v>
      </c>
      <c r="F214" s="13" t="str" cm="1">
        <f t="array" ref="F214">IF(AND(E213&gt;100,E214&lt;100),INDEX(M:M,MATCH(F213,M:M,0)+1,0),F213)</f>
        <v>관</v>
      </c>
      <c r="G214" s="13" t="str">
        <f t="shared" si="107"/>
        <v>1E+216</v>
      </c>
      <c r="H214" s="13">
        <v>10.399999999999901</v>
      </c>
      <c r="I214" s="13" t="str">
        <f t="shared" si="114"/>
        <v>태극 206단</v>
      </c>
      <c r="J214" s="13">
        <f t="shared" si="51"/>
        <v>206</v>
      </c>
      <c r="K214" s="13" t="s">
        <v>46</v>
      </c>
    </row>
    <row r="215" spans="2:11" x14ac:dyDescent="0.3">
      <c r="B215" s="13">
        <v>206</v>
      </c>
      <c r="C215" s="14">
        <f t="shared" si="112"/>
        <v>1.0000000000000001E+218</v>
      </c>
      <c r="D215" s="14" t="str">
        <f t="shared" si="113"/>
        <v>100관</v>
      </c>
      <c r="E215" s="14">
        <f t="shared" si="54"/>
        <v>100</v>
      </c>
      <c r="F215" s="13" t="str" cm="1">
        <f t="array" ref="F215">IF(AND(E214&gt;100,E215&lt;100),INDEX(M:M,MATCH(F214,M:M,0)+1,0),F214)</f>
        <v>관</v>
      </c>
      <c r="G215" s="13" t="str">
        <f t="shared" si="107"/>
        <v>1E+216</v>
      </c>
      <c r="H215" s="13">
        <v>10.479999999999899</v>
      </c>
      <c r="I215" s="13" t="str">
        <f t="shared" si="114"/>
        <v>태극 207단</v>
      </c>
      <c r="J215" s="13">
        <f t="shared" si="51"/>
        <v>207</v>
      </c>
      <c r="K215" s="13" t="s">
        <v>46</v>
      </c>
    </row>
    <row r="216" spans="2:11" x14ac:dyDescent="0.3">
      <c r="B216" s="13">
        <v>207</v>
      </c>
      <c r="C216" s="14">
        <f t="shared" si="112"/>
        <v>9.9999999999999997E+218</v>
      </c>
      <c r="D216" s="14" t="str">
        <f t="shared" si="113"/>
        <v>1000관</v>
      </c>
      <c r="E216" s="14">
        <f t="shared" si="54"/>
        <v>1000</v>
      </c>
      <c r="F216" s="13" t="str" cm="1">
        <f t="array" ref="F216">IF(AND(E215&gt;100,E216&lt;100),INDEX(M:M,MATCH(F215,M:M,0)+1,0),F215)</f>
        <v>관</v>
      </c>
      <c r="G216" s="13" t="str">
        <f t="shared" si="107"/>
        <v>1E+216</v>
      </c>
      <c r="H216" s="13">
        <v>10.559999999999899</v>
      </c>
      <c r="I216" s="13" t="str">
        <f t="shared" si="114"/>
        <v>태극 208단</v>
      </c>
      <c r="J216" s="13">
        <f t="shared" si="51"/>
        <v>208</v>
      </c>
      <c r="K216" s="13" t="s">
        <v>46</v>
      </c>
    </row>
    <row r="217" spans="2:11" x14ac:dyDescent="0.3">
      <c r="B217" s="13">
        <v>208</v>
      </c>
      <c r="C217" s="14">
        <f t="shared" si="112"/>
        <v>1E+220</v>
      </c>
      <c r="D217" s="14" t="str">
        <f t="shared" si="113"/>
        <v>1한</v>
      </c>
      <c r="E217" s="14">
        <f t="shared" si="54"/>
        <v>1</v>
      </c>
      <c r="F217" s="13" t="str" cm="1">
        <f t="array" ref="F217">IF(AND(E216&gt;100,E217&lt;100),INDEX(M:M,MATCH(F216,M:M,0)+1,0),F216)</f>
        <v>한</v>
      </c>
      <c r="G217" s="13" t="str">
        <f t="shared" si="107"/>
        <v>1E+220</v>
      </c>
      <c r="H217" s="13">
        <v>10.639999999999899</v>
      </c>
      <c r="I217" s="13" t="str">
        <f t="shared" si="114"/>
        <v>태극 209단</v>
      </c>
      <c r="J217" s="13">
        <f t="shared" si="51"/>
        <v>209</v>
      </c>
      <c r="K217" s="13" t="s">
        <v>46</v>
      </c>
    </row>
    <row r="218" spans="2:11" x14ac:dyDescent="0.3">
      <c r="B218" s="13">
        <v>209</v>
      </c>
      <c r="C218" s="14">
        <f t="shared" si="112"/>
        <v>1E+221</v>
      </c>
      <c r="D218" s="14" t="str">
        <f t="shared" si="113"/>
        <v>10한</v>
      </c>
      <c r="E218" s="14">
        <f t="shared" si="54"/>
        <v>10</v>
      </c>
      <c r="F218" s="13" t="str" cm="1">
        <f t="array" ref="F218">IF(AND(E217&gt;100,E218&lt;100),INDEX(M:M,MATCH(F217,M:M,0)+1,0),F217)</f>
        <v>한</v>
      </c>
      <c r="G218" s="13" t="str">
        <f t="shared" si="107"/>
        <v>1E+220</v>
      </c>
      <c r="H218" s="13">
        <v>10.719999999999899</v>
      </c>
      <c r="I218" s="13" t="str">
        <f t="shared" si="114"/>
        <v>태극 210단</v>
      </c>
      <c r="J218" s="13">
        <f t="shared" si="51"/>
        <v>210</v>
      </c>
      <c r="K218" s="13" t="s">
        <v>46</v>
      </c>
    </row>
    <row r="219" spans="2:11" x14ac:dyDescent="0.3">
      <c r="B219" s="13">
        <v>210</v>
      </c>
      <c r="C219" s="14">
        <f t="shared" si="112"/>
        <v>1E+222</v>
      </c>
      <c r="D219" s="14" t="str">
        <f t="shared" si="113"/>
        <v>100한</v>
      </c>
      <c r="E219" s="14">
        <f t="shared" si="54"/>
        <v>100</v>
      </c>
      <c r="F219" s="13" t="str" cm="1">
        <f t="array" ref="F219">IF(AND(E218&gt;100,E219&lt;100),INDEX(M:M,MATCH(F218,M:M,0)+1,0),F218)</f>
        <v>한</v>
      </c>
      <c r="G219" s="13" t="str">
        <f t="shared" si="107"/>
        <v>1E+220</v>
      </c>
      <c r="H219" s="13">
        <v>10.799999999999899</v>
      </c>
      <c r="I219" s="13" t="str">
        <f t="shared" si="114"/>
        <v>태극 211단</v>
      </c>
      <c r="J219" s="13">
        <f t="shared" si="51"/>
        <v>211</v>
      </c>
      <c r="K219" s="13" t="s">
        <v>46</v>
      </c>
    </row>
    <row r="220" spans="2:11" x14ac:dyDescent="0.3">
      <c r="B220" s="13">
        <v>211</v>
      </c>
      <c r="C220" s="14">
        <f t="shared" si="112"/>
        <v>1E+223</v>
      </c>
      <c r="D220" s="14" t="str">
        <f t="shared" si="113"/>
        <v>1000한</v>
      </c>
      <c r="E220" s="14">
        <f t="shared" si="54"/>
        <v>1000</v>
      </c>
      <c r="F220" s="13" t="str" cm="1">
        <f t="array" ref="F220">IF(AND(E219&gt;100,E220&lt;100),INDEX(M:M,MATCH(F219,M:M,0)+1,0),F219)</f>
        <v>한</v>
      </c>
      <c r="G220" s="13" t="str">
        <f t="shared" si="107"/>
        <v>1E+220</v>
      </c>
      <c r="H220" s="13">
        <v>10.8799999999999</v>
      </c>
      <c r="I220" s="13" t="str">
        <f t="shared" si="114"/>
        <v>태극 212단</v>
      </c>
      <c r="J220" s="13">
        <f t="shared" si="51"/>
        <v>212</v>
      </c>
      <c r="K220" s="13" t="s">
        <v>46</v>
      </c>
    </row>
    <row r="221" spans="2:11" x14ac:dyDescent="0.3">
      <c r="B221" s="13">
        <v>212</v>
      </c>
      <c r="C221" s="14">
        <f t="shared" ref="C221:C224" si="115">E221*G221</f>
        <v>9.9999999999999997E+223</v>
      </c>
      <c r="D221" s="14" t="str">
        <f t="shared" ref="D221:D224" si="116">E221&amp;F221</f>
        <v>1혈</v>
      </c>
      <c r="E221" s="14">
        <f t="shared" si="54"/>
        <v>1</v>
      </c>
      <c r="F221" s="13" t="str" cm="1">
        <f t="array" ref="F221">IF(AND(E220&gt;100,E221&lt;100),INDEX(M:M,MATCH(F220,M:M,0)+1,0),F220)</f>
        <v>혈</v>
      </c>
      <c r="G221" s="13" t="str">
        <f t="shared" si="107"/>
        <v>1E+224</v>
      </c>
      <c r="H221" s="13">
        <v>10.9599999999999</v>
      </c>
      <c r="I221" s="13" t="str">
        <f t="shared" ref="I221:I224" si="117">K221&amp;" "&amp;J221&amp;"단"</f>
        <v>태극 213단</v>
      </c>
      <c r="J221" s="13">
        <f t="shared" si="51"/>
        <v>213</v>
      </c>
      <c r="K221" s="13" t="s">
        <v>46</v>
      </c>
    </row>
    <row r="222" spans="2:11" x14ac:dyDescent="0.3">
      <c r="B222" s="13">
        <v>213</v>
      </c>
      <c r="C222" s="14">
        <f t="shared" si="115"/>
        <v>9.9999999999999993E+224</v>
      </c>
      <c r="D222" s="14" t="str">
        <f t="shared" si="116"/>
        <v>10혈</v>
      </c>
      <c r="E222" s="14">
        <f t="shared" si="54"/>
        <v>10</v>
      </c>
      <c r="F222" s="13" t="str" cm="1">
        <f t="array" ref="F222">IF(AND(E221&gt;100,E222&lt;100),INDEX(M:M,MATCH(F221,M:M,0)+1,0),F221)</f>
        <v>혈</v>
      </c>
      <c r="G222" s="13" t="str">
        <f t="shared" si="107"/>
        <v>1E+224</v>
      </c>
      <c r="H222" s="13">
        <v>11.0399999999999</v>
      </c>
      <c r="I222" s="13" t="str">
        <f t="shared" si="117"/>
        <v>태극 214단</v>
      </c>
      <c r="J222" s="13">
        <f t="shared" si="51"/>
        <v>214</v>
      </c>
      <c r="K222" s="13" t="s">
        <v>46</v>
      </c>
    </row>
    <row r="223" spans="2:11" x14ac:dyDescent="0.3">
      <c r="B223" s="13">
        <v>214</v>
      </c>
      <c r="C223" s="14">
        <f t="shared" si="115"/>
        <v>9.9999999999999996E+225</v>
      </c>
      <c r="D223" s="14" t="str">
        <f t="shared" si="116"/>
        <v>100혈</v>
      </c>
      <c r="E223" s="14">
        <f t="shared" si="54"/>
        <v>100</v>
      </c>
      <c r="F223" s="13" t="str" cm="1">
        <f t="array" ref="F223">IF(AND(E222&gt;100,E223&lt;100),INDEX(M:M,MATCH(F222,M:M,0)+1,0),F222)</f>
        <v>혈</v>
      </c>
      <c r="G223" s="13" t="str">
        <f t="shared" si="107"/>
        <v>1E+224</v>
      </c>
      <c r="H223" s="13">
        <v>11.1199999999999</v>
      </c>
      <c r="I223" s="13" t="str">
        <f t="shared" si="117"/>
        <v>태극 215단</v>
      </c>
      <c r="J223" s="13">
        <f t="shared" si="51"/>
        <v>215</v>
      </c>
      <c r="K223" s="13" t="s">
        <v>46</v>
      </c>
    </row>
    <row r="224" spans="2:11" x14ac:dyDescent="0.3">
      <c r="B224" s="13">
        <v>215</v>
      </c>
      <c r="C224" s="14">
        <f t="shared" si="115"/>
        <v>9.9999999999999988E+226</v>
      </c>
      <c r="D224" s="14" t="str">
        <f t="shared" si="116"/>
        <v>1000혈</v>
      </c>
      <c r="E224" s="14">
        <f t="shared" si="54"/>
        <v>1000</v>
      </c>
      <c r="F224" s="13" t="str" cm="1">
        <f t="array" ref="F224">IF(AND(E223&gt;100,E224&lt;100),INDEX(M:M,MATCH(F223,M:M,0)+1,0),F223)</f>
        <v>혈</v>
      </c>
      <c r="G224" s="13" t="str">
        <f t="shared" si="107"/>
        <v>1E+224</v>
      </c>
      <c r="H224" s="13">
        <v>11.1999999999999</v>
      </c>
      <c r="I224" s="13" t="str">
        <f t="shared" si="117"/>
        <v>태극 216단</v>
      </c>
      <c r="J224" s="13">
        <f t="shared" si="51"/>
        <v>216</v>
      </c>
      <c r="K224" s="13" t="s">
        <v>46</v>
      </c>
    </row>
    <row r="225" spans="2:11" x14ac:dyDescent="0.3">
      <c r="B225" s="13">
        <v>216</v>
      </c>
      <c r="C225" s="14">
        <f t="shared" ref="C225:C228" si="118">E225*G225</f>
        <v>9.9999999999999992E+227</v>
      </c>
      <c r="D225" s="14" t="str">
        <f t="shared" ref="D225:D228" si="119">E225&amp;F225</f>
        <v>1연</v>
      </c>
      <c r="E225" s="14">
        <f t="shared" si="54"/>
        <v>1</v>
      </c>
      <c r="F225" s="13" t="str" cm="1">
        <f t="array" ref="F225">IF(AND(E224&gt;100,E225&lt;100),INDEX(M:M,MATCH(F224,M:M,0)+1,0),F224)</f>
        <v>연</v>
      </c>
      <c r="G225" s="13" t="str">
        <f t="shared" ref="G225:G228" si="120">VLOOKUP(F225,M:P,4,FALSE)</f>
        <v>1E+228</v>
      </c>
      <c r="H225" s="13">
        <v>11.2799999999999</v>
      </c>
      <c r="I225" s="13" t="str">
        <f t="shared" ref="I225:I228" si="121">K225&amp;" "&amp;J225&amp;"단"</f>
        <v>태극 217단</v>
      </c>
      <c r="J225" s="13">
        <f t="shared" si="51"/>
        <v>217</v>
      </c>
      <c r="K225" s="13" t="s">
        <v>46</v>
      </c>
    </row>
    <row r="226" spans="2:11" x14ac:dyDescent="0.3">
      <c r="B226" s="13">
        <v>217</v>
      </c>
      <c r="C226" s="14">
        <f t="shared" si="118"/>
        <v>9.9999999999999999E+228</v>
      </c>
      <c r="D226" s="14" t="str">
        <f t="shared" si="119"/>
        <v>10연</v>
      </c>
      <c r="E226" s="14">
        <f t="shared" si="54"/>
        <v>10</v>
      </c>
      <c r="F226" s="13" t="str" cm="1">
        <f t="array" ref="F226">IF(AND(E225&gt;100,E226&lt;100),INDEX(M:M,MATCH(F225,M:M,0)+1,0),F225)</f>
        <v>연</v>
      </c>
      <c r="G226" s="13" t="str">
        <f t="shared" si="120"/>
        <v>1E+228</v>
      </c>
      <c r="H226" s="13">
        <v>11.3599999999999</v>
      </c>
      <c r="I226" s="13" t="str">
        <f t="shared" si="121"/>
        <v>태극 218단</v>
      </c>
      <c r="J226" s="13">
        <f t="shared" si="51"/>
        <v>218</v>
      </c>
      <c r="K226" s="13" t="s">
        <v>46</v>
      </c>
    </row>
    <row r="227" spans="2:11" x14ac:dyDescent="0.3">
      <c r="B227" s="13">
        <v>218</v>
      </c>
      <c r="C227" s="14">
        <f t="shared" si="118"/>
        <v>9.9999999999999988E+229</v>
      </c>
      <c r="D227" s="14" t="str">
        <f t="shared" si="119"/>
        <v>100연</v>
      </c>
      <c r="E227" s="14">
        <f t="shared" si="54"/>
        <v>100</v>
      </c>
      <c r="F227" s="13" t="str" cm="1">
        <f t="array" ref="F227">IF(AND(E226&gt;100,E227&lt;100),INDEX(M:M,MATCH(F226,M:M,0)+1,0),F226)</f>
        <v>연</v>
      </c>
      <c r="G227" s="13" t="str">
        <f t="shared" si="120"/>
        <v>1E+228</v>
      </c>
      <c r="H227" s="13">
        <v>11.4399999999999</v>
      </c>
      <c r="I227" s="13" t="str">
        <f t="shared" si="121"/>
        <v>태극 219단</v>
      </c>
      <c r="J227" s="13">
        <f t="shared" si="51"/>
        <v>219</v>
      </c>
      <c r="K227" s="13" t="s">
        <v>46</v>
      </c>
    </row>
    <row r="228" spans="2:11" x14ac:dyDescent="0.3">
      <c r="B228" s="13">
        <v>219</v>
      </c>
      <c r="C228" s="14">
        <f t="shared" si="118"/>
        <v>9.9999999999999988E+230</v>
      </c>
      <c r="D228" s="14" t="str">
        <f t="shared" si="119"/>
        <v>1000연</v>
      </c>
      <c r="E228" s="14">
        <f t="shared" si="54"/>
        <v>1000</v>
      </c>
      <c r="F228" s="13" t="str" cm="1">
        <f t="array" ref="F228">IF(AND(E227&gt;100,E228&lt;100),INDEX(M:M,MATCH(F227,M:M,0)+1,0),F227)</f>
        <v>연</v>
      </c>
      <c r="G228" s="13" t="str">
        <f t="shared" si="120"/>
        <v>1E+228</v>
      </c>
      <c r="H228" s="13">
        <v>11.5199999999999</v>
      </c>
      <c r="I228" s="13" t="str">
        <f t="shared" si="121"/>
        <v>태극 220단</v>
      </c>
      <c r="J228" s="13">
        <f t="shared" si="51"/>
        <v>220</v>
      </c>
      <c r="K228" s="13" t="s">
        <v>46</v>
      </c>
    </row>
    <row r="229" spans="2:11" x14ac:dyDescent="0.3">
      <c r="B229" s="13">
        <v>220</v>
      </c>
      <c r="C229" s="14">
        <f t="shared" ref="C229:C232" si="122">E229*G229</f>
        <v>1.0000000000000001E+232</v>
      </c>
      <c r="D229" s="14" t="str">
        <f t="shared" ref="D229:D232" si="123">E229&amp;F229</f>
        <v>1난</v>
      </c>
      <c r="E229" s="14">
        <f t="shared" si="54"/>
        <v>1</v>
      </c>
      <c r="F229" s="13" t="str" cm="1">
        <f t="array" ref="F229">IF(AND(E228&gt;100,E229&lt;100),INDEX(M:M,MATCH(F228,M:M,0)+1,0),F228)</f>
        <v>난</v>
      </c>
      <c r="G229" s="13" t="str">
        <f t="shared" ref="G229:G232" si="124">VLOOKUP(F229,M:P,4,FALSE)</f>
        <v>1E+232</v>
      </c>
      <c r="H229" s="13">
        <v>11.5999999999999</v>
      </c>
      <c r="I229" s="13" t="str">
        <f t="shared" ref="I229:I232" si="125">K229&amp;" "&amp;J229&amp;"단"</f>
        <v>태극 221단</v>
      </c>
      <c r="J229" s="13">
        <f t="shared" si="51"/>
        <v>221</v>
      </c>
      <c r="K229" s="13" t="s">
        <v>46</v>
      </c>
    </row>
    <row r="230" spans="2:11" x14ac:dyDescent="0.3">
      <c r="B230" s="13">
        <v>221</v>
      </c>
      <c r="C230" s="14">
        <f t="shared" si="122"/>
        <v>9.9999999999999997E+232</v>
      </c>
      <c r="D230" s="14" t="str">
        <f t="shared" si="123"/>
        <v>10난</v>
      </c>
      <c r="E230" s="14">
        <f t="shared" si="54"/>
        <v>10</v>
      </c>
      <c r="F230" s="13" t="str" cm="1">
        <f t="array" ref="F230">IF(AND(E229&gt;100,E230&lt;100),INDEX(M:M,MATCH(F229,M:M,0)+1,0),F229)</f>
        <v>난</v>
      </c>
      <c r="G230" s="13" t="str">
        <f t="shared" si="124"/>
        <v>1E+232</v>
      </c>
      <c r="H230" s="13">
        <v>11.6799999999999</v>
      </c>
      <c r="I230" s="13" t="str">
        <f t="shared" si="125"/>
        <v>태극 222단</v>
      </c>
      <c r="J230" s="13">
        <f t="shared" si="51"/>
        <v>222</v>
      </c>
      <c r="K230" s="13" t="s">
        <v>46</v>
      </c>
    </row>
    <row r="231" spans="2:11" x14ac:dyDescent="0.3">
      <c r="B231" s="13">
        <v>222</v>
      </c>
      <c r="C231" s="14">
        <f t="shared" si="122"/>
        <v>1E+234</v>
      </c>
      <c r="D231" s="14" t="str">
        <f t="shared" si="123"/>
        <v>100난</v>
      </c>
      <c r="E231" s="14">
        <f t="shared" si="54"/>
        <v>100</v>
      </c>
      <c r="F231" s="13" t="str" cm="1">
        <f t="array" ref="F231">IF(AND(E230&gt;100,E231&lt;100),INDEX(M:M,MATCH(F230,M:M,0)+1,0),F230)</f>
        <v>난</v>
      </c>
      <c r="G231" s="13" t="str">
        <f t="shared" si="124"/>
        <v>1E+232</v>
      </c>
      <c r="H231" s="13">
        <v>11.7599999999999</v>
      </c>
      <c r="I231" s="13" t="str">
        <f t="shared" si="125"/>
        <v>태극 223단</v>
      </c>
      <c r="J231" s="13">
        <f t="shared" si="51"/>
        <v>223</v>
      </c>
      <c r="K231" s="13" t="s">
        <v>46</v>
      </c>
    </row>
    <row r="232" spans="2:11" x14ac:dyDescent="0.3">
      <c r="B232" s="13">
        <v>223</v>
      </c>
      <c r="C232" s="14">
        <f t="shared" si="122"/>
        <v>1.0000000000000001E+235</v>
      </c>
      <c r="D232" s="14" t="str">
        <f t="shared" si="123"/>
        <v>1000난</v>
      </c>
      <c r="E232" s="14">
        <f t="shared" si="54"/>
        <v>1000</v>
      </c>
      <c r="F232" s="13" t="str" cm="1">
        <f t="array" ref="F232">IF(AND(E231&gt;100,E232&lt;100),INDEX(M:M,MATCH(F231,M:M,0)+1,0),F231)</f>
        <v>난</v>
      </c>
      <c r="G232" s="13" t="str">
        <f t="shared" si="124"/>
        <v>1E+232</v>
      </c>
      <c r="H232" s="13">
        <v>11.8399999999999</v>
      </c>
      <c r="I232" s="13" t="str">
        <f t="shared" si="125"/>
        <v>태극 224단</v>
      </c>
      <c r="J232" s="13">
        <f t="shared" si="51"/>
        <v>224</v>
      </c>
      <c r="K232" s="13" t="s">
        <v>46</v>
      </c>
    </row>
    <row r="233" spans="2:11" x14ac:dyDescent="0.3">
      <c r="B233" s="13">
        <v>224</v>
      </c>
      <c r="C233" s="14">
        <f t="shared" ref="C233:C236" si="126">E233*G233</f>
        <v>1.0000000000000001E+236</v>
      </c>
      <c r="D233" s="14" t="str">
        <f t="shared" ref="D233:D236" si="127">E233&amp;F233</f>
        <v>1군</v>
      </c>
      <c r="E233" s="14">
        <f t="shared" si="54"/>
        <v>1</v>
      </c>
      <c r="F233" s="13" t="str" cm="1">
        <f t="array" ref="F233">IF(AND(E232&gt;100,E233&lt;100),INDEX(M:M,MATCH(F232,M:M,0)+1,0),F232)</f>
        <v>군</v>
      </c>
      <c r="G233" s="13" t="str">
        <f t="shared" ref="G233:G236" si="128">VLOOKUP(F233,M:P,4,FALSE)</f>
        <v>1E+236</v>
      </c>
      <c r="H233" s="13">
        <v>11.9199999999999</v>
      </c>
      <c r="I233" s="13" t="str">
        <f t="shared" ref="I233:I236" si="129">K233&amp;" "&amp;J233&amp;"단"</f>
        <v>태극 225단</v>
      </c>
      <c r="J233" s="13">
        <f t="shared" si="51"/>
        <v>225</v>
      </c>
      <c r="K233" s="13" t="s">
        <v>46</v>
      </c>
    </row>
    <row r="234" spans="2:11" x14ac:dyDescent="0.3">
      <c r="B234" s="13">
        <v>225</v>
      </c>
      <c r="C234" s="14">
        <f t="shared" si="126"/>
        <v>1.0000000000000001E+237</v>
      </c>
      <c r="D234" s="14" t="str">
        <f t="shared" si="127"/>
        <v>10군</v>
      </c>
      <c r="E234" s="14">
        <f t="shared" si="54"/>
        <v>10</v>
      </c>
      <c r="F234" s="13" t="str" cm="1">
        <f t="array" ref="F234">IF(AND(E233&gt;100,E234&lt;100),INDEX(M:M,MATCH(F233,M:M,0)+1,0),F233)</f>
        <v>군</v>
      </c>
      <c r="G234" s="13" t="str">
        <f t="shared" si="128"/>
        <v>1E+236</v>
      </c>
      <c r="H234" s="13">
        <v>11.999999999999901</v>
      </c>
      <c r="I234" s="13" t="str">
        <f t="shared" si="129"/>
        <v>태극 226단</v>
      </c>
      <c r="J234" s="13">
        <f t="shared" si="51"/>
        <v>226</v>
      </c>
      <c r="K234" s="13" t="s">
        <v>46</v>
      </c>
    </row>
    <row r="235" spans="2:11" x14ac:dyDescent="0.3">
      <c r="B235" s="13">
        <v>226</v>
      </c>
      <c r="C235" s="14">
        <f t="shared" si="126"/>
        <v>1E+238</v>
      </c>
      <c r="D235" s="14" t="str">
        <f t="shared" si="127"/>
        <v>100군</v>
      </c>
      <c r="E235" s="14">
        <f t="shared" si="54"/>
        <v>100</v>
      </c>
      <c r="F235" s="13" t="str" cm="1">
        <f t="array" ref="F235">IF(AND(E234&gt;100,E235&lt;100),INDEX(M:M,MATCH(F234,M:M,0)+1,0),F234)</f>
        <v>군</v>
      </c>
      <c r="G235" s="13" t="str">
        <f t="shared" si="128"/>
        <v>1E+236</v>
      </c>
      <c r="H235" s="13">
        <v>12.079999999999901</v>
      </c>
      <c r="I235" s="13" t="str">
        <f t="shared" si="129"/>
        <v>태극 227단</v>
      </c>
      <c r="J235" s="13">
        <f t="shared" si="51"/>
        <v>227</v>
      </c>
      <c r="K235" s="13" t="s">
        <v>46</v>
      </c>
    </row>
    <row r="236" spans="2:11" x14ac:dyDescent="0.3">
      <c r="B236" s="13">
        <v>227</v>
      </c>
      <c r="C236" s="14">
        <f t="shared" si="126"/>
        <v>1.0000000000000001E+239</v>
      </c>
      <c r="D236" s="14" t="str">
        <f t="shared" si="127"/>
        <v>1000군</v>
      </c>
      <c r="E236" s="14">
        <f t="shared" si="54"/>
        <v>1000</v>
      </c>
      <c r="F236" s="13" t="str" cm="1">
        <f t="array" ref="F236">IF(AND(E235&gt;100,E236&lt;100),INDEX(M:M,MATCH(F235,M:M,0)+1,0),F235)</f>
        <v>군</v>
      </c>
      <c r="G236" s="13" t="str">
        <f t="shared" si="128"/>
        <v>1E+236</v>
      </c>
      <c r="H236" s="13">
        <v>12.159999999999901</v>
      </c>
      <c r="I236" s="13" t="str">
        <f t="shared" si="129"/>
        <v>태극 228단</v>
      </c>
      <c r="J236" s="13">
        <f t="shared" si="51"/>
        <v>228</v>
      </c>
      <c r="K236" s="13" t="s">
        <v>46</v>
      </c>
    </row>
    <row r="237" spans="2:11" x14ac:dyDescent="0.3">
      <c r="B237" s="13">
        <v>228</v>
      </c>
      <c r="C237" s="14">
        <f t="shared" ref="C237:C240" si="130">E237*G237</f>
        <v>1E+240</v>
      </c>
      <c r="D237" s="14" t="str">
        <f t="shared" ref="D237:D240" si="131">E237&amp;F237</f>
        <v>1결</v>
      </c>
      <c r="E237" s="14">
        <f t="shared" si="54"/>
        <v>1</v>
      </c>
      <c r="F237" s="13" t="str" cm="1">
        <f t="array" ref="F237">IF(AND(E236&gt;100,E237&lt;100),INDEX(M:M,MATCH(F236,M:M,0)+1,0),F236)</f>
        <v>결</v>
      </c>
      <c r="G237" s="13" t="str">
        <f t="shared" ref="G237:G240" si="132">VLOOKUP(F237,M:P,4,FALSE)</f>
        <v>1E+240</v>
      </c>
      <c r="H237" s="13">
        <v>12.239999999999901</v>
      </c>
      <c r="I237" s="13" t="str">
        <f t="shared" ref="I237:I240" si="133">K237&amp;" "&amp;J237&amp;"단"</f>
        <v>태극 229단</v>
      </c>
      <c r="J237" s="13">
        <f t="shared" si="51"/>
        <v>229</v>
      </c>
      <c r="K237" s="13" t="s">
        <v>46</v>
      </c>
    </row>
    <row r="238" spans="2:11" x14ac:dyDescent="0.3">
      <c r="B238" s="13">
        <v>229</v>
      </c>
      <c r="C238" s="14">
        <f t="shared" si="130"/>
        <v>1.0000000000000001E+241</v>
      </c>
      <c r="D238" s="14" t="str">
        <f t="shared" si="131"/>
        <v>10결</v>
      </c>
      <c r="E238" s="14">
        <f t="shared" si="54"/>
        <v>10</v>
      </c>
      <c r="F238" s="13" t="str" cm="1">
        <f t="array" ref="F238">IF(AND(E237&gt;100,E238&lt;100),INDEX(M:M,MATCH(F237,M:M,0)+1,0),F237)</f>
        <v>결</v>
      </c>
      <c r="G238" s="13" t="str">
        <f t="shared" si="132"/>
        <v>1E+240</v>
      </c>
      <c r="H238" s="13">
        <v>12.319999999999901</v>
      </c>
      <c r="I238" s="13" t="str">
        <f t="shared" si="133"/>
        <v>태극 230단</v>
      </c>
      <c r="J238" s="13">
        <f t="shared" si="51"/>
        <v>230</v>
      </c>
      <c r="K238" s="13" t="s">
        <v>46</v>
      </c>
    </row>
    <row r="239" spans="2:11" x14ac:dyDescent="0.3">
      <c r="B239" s="13">
        <v>230</v>
      </c>
      <c r="C239" s="14">
        <f t="shared" si="130"/>
        <v>1.0000000000000001E+242</v>
      </c>
      <c r="D239" s="14" t="str">
        <f t="shared" si="131"/>
        <v>100결</v>
      </c>
      <c r="E239" s="14">
        <f t="shared" si="54"/>
        <v>100</v>
      </c>
      <c r="F239" s="13" t="str" cm="1">
        <f t="array" ref="F239">IF(AND(E238&gt;100,E239&lt;100),INDEX(M:M,MATCH(F238,M:M,0)+1,0),F238)</f>
        <v>결</v>
      </c>
      <c r="G239" s="13" t="str">
        <f t="shared" si="132"/>
        <v>1E+240</v>
      </c>
      <c r="H239" s="13">
        <v>12.399999999999901</v>
      </c>
      <c r="I239" s="13" t="str">
        <f t="shared" si="133"/>
        <v>태극 231단</v>
      </c>
      <c r="J239" s="13">
        <f t="shared" si="51"/>
        <v>231</v>
      </c>
      <c r="K239" s="13" t="s">
        <v>46</v>
      </c>
    </row>
    <row r="240" spans="2:11" x14ac:dyDescent="0.3">
      <c r="B240" s="13">
        <v>231</v>
      </c>
      <c r="C240" s="14">
        <f t="shared" si="130"/>
        <v>1.0000000000000001E+243</v>
      </c>
      <c r="D240" s="14" t="str">
        <f t="shared" si="131"/>
        <v>1000결</v>
      </c>
      <c r="E240" s="14">
        <f t="shared" si="54"/>
        <v>1000</v>
      </c>
      <c r="F240" s="13" t="str" cm="1">
        <f t="array" ref="F240">IF(AND(E239&gt;100,E240&lt;100),INDEX(M:M,MATCH(F239,M:M,0)+1,0),F239)</f>
        <v>결</v>
      </c>
      <c r="G240" s="13" t="str">
        <f t="shared" si="132"/>
        <v>1E+240</v>
      </c>
      <c r="H240" s="13">
        <v>12.479999999999899</v>
      </c>
      <c r="I240" s="13" t="str">
        <f t="shared" si="133"/>
        <v>태극 232단</v>
      </c>
      <c r="J240" s="13">
        <f t="shared" si="51"/>
        <v>232</v>
      </c>
      <c r="K240" s="13" t="s">
        <v>46</v>
      </c>
    </row>
    <row r="241" spans="2:11" x14ac:dyDescent="0.3">
      <c r="B241" s="13">
        <v>232</v>
      </c>
      <c r="C241" s="14">
        <f t="shared" ref="C241:C244" si="134">E241*G241</f>
        <v>1.0000000000000001E+244</v>
      </c>
      <c r="D241" s="14" t="str">
        <f t="shared" ref="D241:D244" si="135">E241&amp;F241</f>
        <v>1맥</v>
      </c>
      <c r="E241" s="14">
        <f t="shared" si="54"/>
        <v>1</v>
      </c>
      <c r="F241" s="13" t="str" cm="1">
        <f t="array" ref="F241">IF(AND(E240&gt;100,E241&lt;100),INDEX(M:M,MATCH(F240,M:M,0)+1,0),F240)</f>
        <v>맥</v>
      </c>
      <c r="G241" s="13" t="str">
        <f t="shared" ref="G241:G244" si="136">VLOOKUP(F241,M:P,4,FALSE)</f>
        <v>1E+244</v>
      </c>
      <c r="H241" s="13">
        <v>12.559999999999899</v>
      </c>
      <c r="I241" s="13" t="str">
        <f t="shared" ref="I241:I244" si="137">K241&amp;" "&amp;J241&amp;"단"</f>
        <v>태극 233단</v>
      </c>
      <c r="J241" s="13">
        <f t="shared" si="51"/>
        <v>233</v>
      </c>
      <c r="K241" s="13" t="s">
        <v>46</v>
      </c>
    </row>
    <row r="242" spans="2:11" x14ac:dyDescent="0.3">
      <c r="B242" s="13">
        <v>233</v>
      </c>
      <c r="C242" s="14">
        <f t="shared" si="134"/>
        <v>1E+245</v>
      </c>
      <c r="D242" s="14" t="str">
        <f t="shared" si="135"/>
        <v>10맥</v>
      </c>
      <c r="E242" s="14">
        <f t="shared" si="54"/>
        <v>10</v>
      </c>
      <c r="F242" s="13" t="str" cm="1">
        <f t="array" ref="F242">IF(AND(E241&gt;100,E242&lt;100),INDEX(M:M,MATCH(F241,M:M,0)+1,0),F241)</f>
        <v>맥</v>
      </c>
      <c r="G242" s="13" t="str">
        <f t="shared" si="136"/>
        <v>1E+244</v>
      </c>
      <c r="H242" s="13">
        <v>12.639999999999899</v>
      </c>
      <c r="I242" s="13" t="str">
        <f t="shared" si="137"/>
        <v>태극 234단</v>
      </c>
      <c r="J242" s="13">
        <f t="shared" si="51"/>
        <v>234</v>
      </c>
      <c r="K242" s="13" t="s">
        <v>46</v>
      </c>
    </row>
    <row r="243" spans="2:11" x14ac:dyDescent="0.3">
      <c r="B243" s="13">
        <v>234</v>
      </c>
      <c r="C243" s="14">
        <f t="shared" si="134"/>
        <v>1.0000000000000001E+246</v>
      </c>
      <c r="D243" s="14" t="str">
        <f t="shared" si="135"/>
        <v>100맥</v>
      </c>
      <c r="E243" s="14">
        <f t="shared" si="54"/>
        <v>100</v>
      </c>
      <c r="F243" s="13" t="str" cm="1">
        <f t="array" ref="F243">IF(AND(E242&gt;100,E243&lt;100),INDEX(M:M,MATCH(F242,M:M,0)+1,0),F242)</f>
        <v>맥</v>
      </c>
      <c r="G243" s="13" t="str">
        <f t="shared" si="136"/>
        <v>1E+244</v>
      </c>
      <c r="H243" s="13">
        <v>12.719999999999899</v>
      </c>
      <c r="I243" s="13" t="str">
        <f t="shared" si="137"/>
        <v>태극 235단</v>
      </c>
      <c r="J243" s="13">
        <f t="shared" si="51"/>
        <v>235</v>
      </c>
      <c r="K243" s="13" t="s">
        <v>46</v>
      </c>
    </row>
    <row r="244" spans="2:11" x14ac:dyDescent="0.3">
      <c r="B244" s="13">
        <v>235</v>
      </c>
      <c r="C244" s="14">
        <f t="shared" si="134"/>
        <v>1.0000000000000001E+247</v>
      </c>
      <c r="D244" s="14" t="str">
        <f t="shared" si="135"/>
        <v>1000맥</v>
      </c>
      <c r="E244" s="14">
        <f t="shared" si="54"/>
        <v>1000</v>
      </c>
      <c r="F244" s="13" t="str" cm="1">
        <f t="array" ref="F244">IF(AND(E243&gt;100,E244&lt;100),INDEX(M:M,MATCH(F243,M:M,0)+1,0),F243)</f>
        <v>맥</v>
      </c>
      <c r="G244" s="13" t="str">
        <f t="shared" si="136"/>
        <v>1E+244</v>
      </c>
      <c r="H244" s="13">
        <v>12.799999999999899</v>
      </c>
      <c r="I244" s="13" t="str">
        <f t="shared" si="137"/>
        <v>태극 236단</v>
      </c>
      <c r="J244" s="13">
        <f t="shared" si="51"/>
        <v>236</v>
      </c>
      <c r="K244" s="13" t="s">
        <v>46</v>
      </c>
    </row>
    <row r="245" spans="2:11" x14ac:dyDescent="0.3">
      <c r="B245" s="13">
        <v>236</v>
      </c>
      <c r="C245" s="14">
        <f t="shared" ref="C245:C248" si="138">E245*G245</f>
        <v>1E+248</v>
      </c>
      <c r="D245" s="14" t="str">
        <f t="shared" ref="D245:D248" si="139">E245&amp;F245</f>
        <v>1토</v>
      </c>
      <c r="E245" s="14">
        <f t="shared" si="54"/>
        <v>1</v>
      </c>
      <c r="F245" s="13" t="str" cm="1">
        <f t="array" ref="F245">IF(AND(E244&gt;100,E245&lt;100),INDEX(M:M,MATCH(F244,M:M,0)+1,0),F244)</f>
        <v>토</v>
      </c>
      <c r="G245" s="13" t="str">
        <f t="shared" ref="G245:G248" si="140">VLOOKUP(F245,M:P,4,FALSE)</f>
        <v>1E+248</v>
      </c>
      <c r="H245" s="13">
        <v>12.8799999999999</v>
      </c>
      <c r="I245" s="13" t="str">
        <f t="shared" ref="I245:I248" si="141">K245&amp;" "&amp;J245&amp;"단"</f>
        <v>태극 237단</v>
      </c>
      <c r="J245" s="13">
        <f t="shared" si="51"/>
        <v>237</v>
      </c>
      <c r="K245" s="13" t="s">
        <v>46</v>
      </c>
    </row>
    <row r="246" spans="2:11" x14ac:dyDescent="0.3">
      <c r="B246" s="13">
        <v>237</v>
      </c>
      <c r="C246" s="14">
        <f t="shared" si="138"/>
        <v>1.0000000000000001E+249</v>
      </c>
      <c r="D246" s="14" t="str">
        <f t="shared" si="139"/>
        <v>10토</v>
      </c>
      <c r="E246" s="14">
        <f t="shared" si="54"/>
        <v>10</v>
      </c>
      <c r="F246" s="13" t="str" cm="1">
        <f t="array" ref="F246">IF(AND(E245&gt;100,E246&lt;100),INDEX(M:M,MATCH(F245,M:M,0)+1,0),F245)</f>
        <v>토</v>
      </c>
      <c r="G246" s="13" t="str">
        <f t="shared" si="140"/>
        <v>1E+248</v>
      </c>
      <c r="H246" s="13">
        <v>12.9599999999999</v>
      </c>
      <c r="I246" s="13" t="str">
        <f t="shared" si="141"/>
        <v>태극 238단</v>
      </c>
      <c r="J246" s="13">
        <f t="shared" si="51"/>
        <v>238</v>
      </c>
      <c r="K246" s="13" t="s">
        <v>46</v>
      </c>
    </row>
    <row r="247" spans="2:11" x14ac:dyDescent="0.3">
      <c r="B247" s="13">
        <v>238</v>
      </c>
      <c r="C247" s="14">
        <f t="shared" si="138"/>
        <v>1.0000000000000001E+250</v>
      </c>
      <c r="D247" s="14" t="str">
        <f t="shared" si="139"/>
        <v>100토</v>
      </c>
      <c r="E247" s="14">
        <f t="shared" si="54"/>
        <v>100</v>
      </c>
      <c r="F247" s="13" t="str" cm="1">
        <f t="array" ref="F247">IF(AND(E246&gt;100,E247&lt;100),INDEX(M:M,MATCH(F246,M:M,0)+1,0),F246)</f>
        <v>토</v>
      </c>
      <c r="G247" s="13" t="str">
        <f t="shared" si="140"/>
        <v>1E+248</v>
      </c>
      <c r="H247" s="13">
        <v>13.0399999999999</v>
      </c>
      <c r="I247" s="13" t="str">
        <f t="shared" si="141"/>
        <v>태극 239단</v>
      </c>
      <c r="J247" s="13">
        <f t="shared" si="51"/>
        <v>239</v>
      </c>
      <c r="K247" s="13" t="s">
        <v>46</v>
      </c>
    </row>
    <row r="248" spans="2:11" x14ac:dyDescent="0.3">
      <c r="B248" s="13">
        <v>239</v>
      </c>
      <c r="C248" s="14">
        <f t="shared" si="138"/>
        <v>1E+251</v>
      </c>
      <c r="D248" s="14" t="str">
        <f t="shared" si="139"/>
        <v>1000토</v>
      </c>
      <c r="E248" s="14">
        <f t="shared" si="54"/>
        <v>1000</v>
      </c>
      <c r="F248" s="13" t="str" cm="1">
        <f t="array" ref="F248">IF(AND(E247&gt;100,E248&lt;100),INDEX(M:M,MATCH(F247,M:M,0)+1,0),F247)</f>
        <v>토</v>
      </c>
      <c r="G248" s="13" t="str">
        <f t="shared" si="140"/>
        <v>1E+248</v>
      </c>
      <c r="H248" s="13">
        <v>13.1199999999999</v>
      </c>
      <c r="I248" s="13" t="str">
        <f t="shared" si="141"/>
        <v>태극 240단</v>
      </c>
      <c r="J248" s="13">
        <f t="shared" si="51"/>
        <v>240</v>
      </c>
      <c r="K248" s="13" t="s">
        <v>46</v>
      </c>
    </row>
  </sheetData>
  <mergeCells count="1">
    <mergeCell ref="A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TaegeukTitle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2024-07-08T08:21:41Z</dcterms:modified>
</cp:coreProperties>
</file>