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A576FFD-1BBA-4AA9-8B4A-5601511D72E7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XMasCollection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69" i="2" l="1"/>
  <c r="G370" i="2"/>
  <c r="G367" i="2"/>
  <c r="G366" i="2"/>
  <c r="I382" i="2" l="1"/>
  <c r="H382" i="2"/>
  <c r="I381" i="2"/>
  <c r="H381" i="2"/>
  <c r="I380" i="2"/>
  <c r="H380" i="2"/>
  <c r="I379" i="2"/>
  <c r="H379" i="2"/>
  <c r="I378" i="2"/>
  <c r="H378" i="2"/>
  <c r="I377" i="2"/>
  <c r="H377" i="2"/>
  <c r="I376" i="2"/>
  <c r="H376" i="2"/>
  <c r="I375" i="2"/>
  <c r="H375" i="2"/>
  <c r="I374" i="2"/>
  <c r="H374" i="2"/>
  <c r="I373" i="2"/>
  <c r="H373" i="2"/>
  <c r="C348" i="2"/>
  <c r="C349" i="2" s="1"/>
  <c r="C351" i="2" s="1"/>
  <c r="C350" i="2"/>
  <c r="H354" i="2"/>
  <c r="I354" i="2"/>
  <c r="H355" i="2"/>
  <c r="H360" i="2" s="1"/>
  <c r="I355" i="2"/>
  <c r="H356" i="2"/>
  <c r="I356" i="2"/>
  <c r="H357" i="2"/>
  <c r="I357" i="2"/>
  <c r="H358" i="2"/>
  <c r="I358" i="2"/>
  <c r="H359" i="2"/>
  <c r="I359" i="2"/>
  <c r="I338" i="2"/>
  <c r="H338" i="2"/>
  <c r="I337" i="2"/>
  <c r="H337" i="2"/>
  <c r="I336" i="2"/>
  <c r="H336" i="2"/>
  <c r="I335" i="2"/>
  <c r="H335" i="2"/>
  <c r="I334" i="2"/>
  <c r="H334" i="2"/>
  <c r="I333" i="2"/>
  <c r="H333" i="2"/>
  <c r="I332" i="2"/>
  <c r="H332" i="2"/>
  <c r="I331" i="2"/>
  <c r="H331" i="2"/>
  <c r="I330" i="2"/>
  <c r="H330" i="2"/>
  <c r="I329" i="2"/>
  <c r="H329" i="2"/>
  <c r="G323" i="2"/>
  <c r="G322" i="2"/>
  <c r="G325" i="2" s="1"/>
  <c r="G326" i="2" s="1"/>
  <c r="H384" i="2" l="1"/>
  <c r="H340" i="2"/>
  <c r="C305" i="2"/>
  <c r="C304" i="2"/>
  <c r="C303" i="2"/>
  <c r="C302" i="2"/>
  <c r="I313" i="2"/>
  <c r="H313" i="2"/>
  <c r="I312" i="2"/>
  <c r="H312" i="2"/>
  <c r="I311" i="2"/>
  <c r="H311" i="2"/>
  <c r="I310" i="2"/>
  <c r="H310" i="2"/>
  <c r="I309" i="2"/>
  <c r="H309" i="2"/>
  <c r="H314" i="2" s="1"/>
  <c r="I308" i="2"/>
  <c r="H308" i="2"/>
  <c r="I293" i="2"/>
  <c r="H293" i="2"/>
  <c r="I292" i="2"/>
  <c r="H292" i="2"/>
  <c r="I291" i="2"/>
  <c r="H291" i="2"/>
  <c r="I290" i="2"/>
  <c r="H290" i="2"/>
  <c r="I289" i="2"/>
  <c r="H289" i="2"/>
  <c r="I288" i="2"/>
  <c r="H288" i="2"/>
  <c r="I287" i="2"/>
  <c r="H287" i="2"/>
  <c r="I286" i="2"/>
  <c r="H286" i="2"/>
  <c r="I285" i="2"/>
  <c r="H285" i="2"/>
  <c r="I284" i="2"/>
  <c r="H284" i="2"/>
  <c r="G278" i="2"/>
  <c r="G277" i="2"/>
  <c r="G280" i="2" s="1"/>
  <c r="G281" i="2" s="1"/>
  <c r="I264" i="2"/>
  <c r="H264" i="2"/>
  <c r="I269" i="2"/>
  <c r="H269" i="2"/>
  <c r="I268" i="2"/>
  <c r="H268" i="2"/>
  <c r="I267" i="2"/>
  <c r="H267" i="2"/>
  <c r="I266" i="2"/>
  <c r="H266" i="2"/>
  <c r="I265" i="2"/>
  <c r="H265" i="2"/>
  <c r="C260" i="2"/>
  <c r="C258" i="2"/>
  <c r="C259" i="2" s="1"/>
  <c r="H246" i="2"/>
  <c r="I246" i="2"/>
  <c r="H247" i="2"/>
  <c r="I247" i="2"/>
  <c r="G233" i="2"/>
  <c r="I248" i="2"/>
  <c r="H248" i="2"/>
  <c r="I245" i="2"/>
  <c r="H245" i="2"/>
  <c r="I244" i="2"/>
  <c r="H244" i="2"/>
  <c r="I243" i="2"/>
  <c r="H243" i="2"/>
  <c r="I242" i="2"/>
  <c r="H242" i="2"/>
  <c r="I241" i="2"/>
  <c r="H241" i="2"/>
  <c r="I240" i="2"/>
  <c r="H240" i="2"/>
  <c r="I239" i="2"/>
  <c r="H239" i="2"/>
  <c r="G232" i="2"/>
  <c r="H221" i="2"/>
  <c r="I221" i="2"/>
  <c r="H222" i="2"/>
  <c r="I222" i="2"/>
  <c r="H223" i="2"/>
  <c r="I223" i="2"/>
  <c r="H224" i="2"/>
  <c r="I224" i="2"/>
  <c r="H225" i="2"/>
  <c r="I225" i="2"/>
  <c r="C216" i="2"/>
  <c r="H220" i="2"/>
  <c r="I220" i="2"/>
  <c r="C214" i="2"/>
  <c r="C215" i="2" s="1"/>
  <c r="G187" i="2"/>
  <c r="H205" i="2"/>
  <c r="H204" i="2"/>
  <c r="I205" i="2"/>
  <c r="I204" i="2"/>
  <c r="H295" i="2" l="1"/>
  <c r="G235" i="2"/>
  <c r="G236" i="2" s="1"/>
  <c r="H270" i="2"/>
  <c r="C261" i="2"/>
  <c r="H250" i="2"/>
  <c r="H226" i="2"/>
  <c r="C217" i="2"/>
  <c r="I203" i="2"/>
  <c r="H203" i="2"/>
  <c r="I202" i="2"/>
  <c r="H202" i="2"/>
  <c r="I201" i="2"/>
  <c r="H201" i="2"/>
  <c r="I200" i="2"/>
  <c r="H200" i="2"/>
  <c r="I199" i="2"/>
  <c r="H199" i="2"/>
  <c r="I198" i="2"/>
  <c r="H198" i="2"/>
  <c r="I197" i="2"/>
  <c r="H197" i="2"/>
  <c r="I196" i="2"/>
  <c r="H196" i="2"/>
  <c r="I195" i="2"/>
  <c r="H195" i="2"/>
  <c r="I194" i="2"/>
  <c r="H194" i="2"/>
  <c r="G188" i="2"/>
  <c r="G190" i="2" s="1"/>
  <c r="G191" i="2" s="1"/>
  <c r="H207" i="2" l="1"/>
  <c r="H180" i="2"/>
  <c r="H179" i="2"/>
  <c r="H178" i="2"/>
  <c r="H177" i="2"/>
  <c r="H176" i="2"/>
  <c r="H175" i="2"/>
  <c r="C171" i="2"/>
  <c r="H160" i="2"/>
  <c r="I160" i="2"/>
  <c r="H161" i="2"/>
  <c r="I161" i="2"/>
  <c r="H162" i="2"/>
  <c r="I162" i="2"/>
  <c r="H163" i="2"/>
  <c r="I163" i="2"/>
  <c r="H164" i="2"/>
  <c r="I164" i="2"/>
  <c r="C156" i="2"/>
  <c r="C157" i="2" s="1"/>
  <c r="I159" i="2"/>
  <c r="H159" i="2"/>
  <c r="G133" i="2"/>
  <c r="G132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C118" i="2"/>
  <c r="H111" i="2"/>
  <c r="H110" i="2"/>
  <c r="I111" i="2"/>
  <c r="I110" i="2"/>
  <c r="G95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G94" i="2"/>
  <c r="G93" i="2"/>
  <c r="G96" i="2" s="1"/>
  <c r="G97" i="2" s="1"/>
  <c r="H76" i="2"/>
  <c r="I78" i="2"/>
  <c r="H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G70" i="2"/>
  <c r="G69" i="2"/>
  <c r="G72" i="2" s="1"/>
  <c r="G73" i="2" s="1"/>
  <c r="I77" i="2"/>
  <c r="H77" i="2"/>
  <c r="I76" i="2"/>
  <c r="I37" i="2"/>
  <c r="I46" i="2"/>
  <c r="I44" i="2"/>
  <c r="H33" i="2"/>
  <c r="H34" i="2"/>
  <c r="H35" i="2"/>
  <c r="H36" i="2"/>
  <c r="H45" i="2"/>
  <c r="H58" i="2"/>
  <c r="I62" i="2"/>
  <c r="H62" i="2"/>
  <c r="I61" i="2"/>
  <c r="H61" i="2"/>
  <c r="I60" i="2"/>
  <c r="H60" i="2"/>
  <c r="I59" i="2"/>
  <c r="H59" i="2"/>
  <c r="I58" i="2"/>
  <c r="I57" i="2"/>
  <c r="H57" i="2"/>
  <c r="H97" i="2" l="1"/>
  <c r="G135" i="2"/>
  <c r="G136" i="2" s="1"/>
  <c r="H86" i="2"/>
  <c r="H149" i="2"/>
  <c r="H126" i="2"/>
  <c r="H181" i="2"/>
  <c r="H165" i="2"/>
  <c r="H113" i="2"/>
  <c r="H63" i="2"/>
  <c r="G30" i="2" l="1"/>
  <c r="I47" i="2"/>
  <c r="H47" i="2"/>
  <c r="H46" i="2"/>
  <c r="I45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H37" i="2"/>
  <c r="I36" i="2"/>
  <c r="I35" i="2"/>
  <c r="I34" i="2"/>
  <c r="I33" i="2"/>
  <c r="H48" i="2" l="1"/>
  <c r="G29" i="2"/>
  <c r="H30" i="2" s="1"/>
  <c r="H23" i="2" l="1"/>
  <c r="I23" i="2"/>
  <c r="I14" i="2"/>
  <c r="I15" i="2"/>
  <c r="I16" i="2"/>
  <c r="I17" i="2"/>
  <c r="I18" i="2"/>
  <c r="I19" i="2"/>
  <c r="I20" i="2"/>
  <c r="I21" i="2"/>
  <c r="I22" i="2"/>
  <c r="I13" i="2"/>
  <c r="H14" i="2"/>
  <c r="H15" i="2"/>
  <c r="H16" i="2"/>
  <c r="H17" i="2"/>
  <c r="H18" i="2"/>
  <c r="H19" i="2"/>
  <c r="H20" i="2"/>
  <c r="H21" i="2"/>
  <c r="H22" i="2"/>
  <c r="H13" i="2"/>
  <c r="G7" i="2"/>
  <c r="G6" i="2"/>
  <c r="H24" i="2" l="1"/>
  <c r="G9" i="2"/>
  <c r="G10" i="2" s="1"/>
</calcChain>
</file>

<file path=xl/sharedStrings.xml><?xml version="1.0" encoding="utf-8"?>
<sst xmlns="http://schemas.openxmlformats.org/spreadsheetml/2006/main" count="584" uniqueCount="176">
  <si>
    <t>id</t>
    <phoneticPr fontId="1" type="noConversion"/>
  </si>
  <si>
    <t>itemtype</t>
    <phoneticPr fontId="1" type="noConversion"/>
  </si>
  <si>
    <t>itemValue</t>
    <phoneticPr fontId="1" type="noConversion"/>
  </si>
  <si>
    <t>limit</t>
    <phoneticPr fontId="1" type="noConversion"/>
  </si>
  <si>
    <t>description</t>
    <phoneticPr fontId="1" type="noConversion"/>
  </si>
  <si>
    <t>옥</t>
    <phoneticPr fontId="1" type="noConversion"/>
  </si>
  <si>
    <t>구슬</t>
    <phoneticPr fontId="1" type="noConversion"/>
  </si>
  <si>
    <t>티켓</t>
    <phoneticPr fontId="1" type="noConversion"/>
  </si>
  <si>
    <t>price</t>
    <phoneticPr fontId="1" type="noConversion"/>
  </si>
  <si>
    <t>영혼열쇠</t>
    <phoneticPr fontId="1" type="noConversion"/>
  </si>
  <si>
    <t>복숭아</t>
    <phoneticPr fontId="1" type="noConversion"/>
  </si>
  <si>
    <t>요괴불꽃</t>
    <phoneticPr fontId="1" type="noConversion"/>
  </si>
  <si>
    <t>exchangeKey</t>
    <phoneticPr fontId="1" type="noConversion"/>
  </si>
  <si>
    <t>exchangeMaxCount</t>
    <phoneticPr fontId="1" type="noConversion"/>
  </si>
  <si>
    <t>검조각</t>
    <phoneticPr fontId="1" type="noConversion"/>
  </si>
  <si>
    <t>천계꽃</t>
    <phoneticPr fontId="1" type="noConversion"/>
  </si>
  <si>
    <t>불멸석</t>
    <phoneticPr fontId="1" type="noConversion"/>
  </si>
  <si>
    <t>도깨비불</t>
    <phoneticPr fontId="1" type="noConversion"/>
  </si>
  <si>
    <t>lastexchange</t>
    <phoneticPr fontId="1" type="noConversion"/>
  </si>
  <si>
    <t>CommonTableEventType</t>
    <phoneticPr fontId="1" type="noConversion"/>
  </si>
  <si>
    <t>Active</t>
    <phoneticPr fontId="1" type="noConversion"/>
  </si>
  <si>
    <t>DdukGuk</t>
  </si>
  <si>
    <t>영혼석</t>
    <phoneticPr fontId="1" type="noConversion"/>
  </si>
  <si>
    <t>HotTime</t>
    <phoneticPr fontId="1" type="noConversion"/>
  </si>
  <si>
    <t>em_2_0</t>
  </si>
  <si>
    <t>em_2_1</t>
  </si>
  <si>
    <t>em_2_3</t>
  </si>
  <si>
    <t>em_2_4</t>
  </si>
  <si>
    <t>em_2_5</t>
  </si>
  <si>
    <t>Flower</t>
    <phoneticPr fontId="1" type="noConversion"/>
  </si>
  <si>
    <t>em_2_6</t>
    <phoneticPr fontId="1" type="noConversion"/>
  </si>
  <si>
    <t>em_2_7</t>
    <phoneticPr fontId="1" type="noConversion"/>
  </si>
  <si>
    <t>em_2_8</t>
    <phoneticPr fontId="1" type="noConversion"/>
  </si>
  <si>
    <t>em_2_9</t>
  </si>
  <si>
    <t>마일리지</t>
    <phoneticPr fontId="1" type="noConversion"/>
  </si>
  <si>
    <t>em_3_0</t>
  </si>
  <si>
    <t>em_3_1</t>
  </si>
  <si>
    <t>em_3_2</t>
  </si>
  <si>
    <t>em_3_4</t>
  </si>
  <si>
    <t>em_3_5</t>
  </si>
  <si>
    <t>em_3_7</t>
  </si>
  <si>
    <t>요도 해방서</t>
    <phoneticPr fontId="1" type="noConversion"/>
  </si>
  <si>
    <t>em_3_3</t>
    <phoneticPr fontId="1" type="noConversion"/>
  </si>
  <si>
    <t>수호환</t>
    <phoneticPr fontId="1" type="noConversion"/>
  </si>
  <si>
    <t>여우불씨</t>
    <phoneticPr fontId="1" type="noConversion"/>
  </si>
  <si>
    <t>em_3_6</t>
    <phoneticPr fontId="1" type="noConversion"/>
  </si>
  <si>
    <t>em_3_8</t>
    <phoneticPr fontId="1" type="noConversion"/>
  </si>
  <si>
    <t>em_3_9</t>
    <phoneticPr fontId="1" type="noConversion"/>
  </si>
  <si>
    <t>em_3_10</t>
    <phoneticPr fontId="1" type="noConversion"/>
  </si>
  <si>
    <t>코스튬</t>
    <phoneticPr fontId="1" type="noConversion"/>
  </si>
  <si>
    <t>여우불씨 소탕권</t>
    <phoneticPr fontId="1" type="noConversion"/>
  </si>
  <si>
    <t>수호환 소탕권</t>
    <phoneticPr fontId="1" type="noConversion"/>
  </si>
  <si>
    <t>영혼석 소탕권</t>
    <phoneticPr fontId="1" type="noConversion"/>
  </si>
  <si>
    <t>수미꽃 소탕권</t>
    <phoneticPr fontId="1" type="noConversion"/>
  </si>
  <si>
    <t xml:space="preserve">영혼석 </t>
    <phoneticPr fontId="1" type="noConversion"/>
  </si>
  <si>
    <t>수미꽃</t>
    <phoneticPr fontId="1" type="noConversion"/>
  </si>
  <si>
    <t>이벤트 기간</t>
    <phoneticPr fontId="1" type="noConversion"/>
  </si>
  <si>
    <t>바캉스 이벤트</t>
    <phoneticPr fontId="1" type="noConversion"/>
  </si>
  <si>
    <t>일일 미션</t>
    <phoneticPr fontId="1" type="noConversion"/>
  </si>
  <si>
    <t>미션 종류</t>
    <phoneticPr fontId="1" type="noConversion"/>
  </si>
  <si>
    <t>시즌 미션</t>
    <phoneticPr fontId="1" type="noConversion"/>
  </si>
  <si>
    <t>미션 수</t>
    <phoneticPr fontId="1" type="noConversion"/>
  </si>
  <si>
    <t>획득 재화</t>
    <phoneticPr fontId="1" type="noConversion"/>
  </si>
  <si>
    <t>총 획득 재화</t>
    <phoneticPr fontId="1" type="noConversion"/>
  </si>
  <si>
    <t>상점 상품</t>
    <phoneticPr fontId="1" type="noConversion"/>
  </si>
  <si>
    <t>수량</t>
    <phoneticPr fontId="1" type="noConversion"/>
  </si>
  <si>
    <t>필요 재화량</t>
    <phoneticPr fontId="1" type="noConversion"/>
  </si>
  <si>
    <t>교환 가능 횟수</t>
    <phoneticPr fontId="1" type="noConversion"/>
  </si>
  <si>
    <t>이벤트 외형</t>
    <phoneticPr fontId="1" type="noConversion"/>
  </si>
  <si>
    <t>총 소모 재화</t>
    <phoneticPr fontId="1" type="noConversion"/>
  </si>
  <si>
    <t>* 소탕권 시리즈는 대략 10일치 제공</t>
    <phoneticPr fontId="1" type="noConversion"/>
  </si>
  <si>
    <t>* 마일리지는 10개 소량 제공</t>
    <phoneticPr fontId="1" type="noConversion"/>
  </si>
  <si>
    <t>SecondAnniversary</t>
  </si>
  <si>
    <t>펫</t>
    <phoneticPr fontId="1" type="noConversion"/>
  </si>
  <si>
    <t>무기</t>
    <phoneticPr fontId="1" type="noConversion"/>
  </si>
  <si>
    <t>외형</t>
    <phoneticPr fontId="1" type="noConversion"/>
  </si>
  <si>
    <t>2주년 이벤트</t>
    <phoneticPr fontId="1" type="noConversion"/>
  </si>
  <si>
    <t>만능 소탕권</t>
    <phoneticPr fontId="1" type="noConversion"/>
  </si>
  <si>
    <t>도술꽃 소탕권</t>
    <phoneticPr fontId="1" type="noConversion"/>
  </si>
  <si>
    <t xml:space="preserve">검조각 </t>
    <phoneticPr fontId="1" type="noConversion"/>
  </si>
  <si>
    <t>em_4_0</t>
    <phoneticPr fontId="1" type="noConversion"/>
  </si>
  <si>
    <t>em_4_1</t>
    <phoneticPr fontId="1" type="noConversion"/>
  </si>
  <si>
    <t>em_4_2</t>
  </si>
  <si>
    <t>em_4_3</t>
  </si>
  <si>
    <t>em_4_4</t>
  </si>
  <si>
    <t>em_4_5</t>
  </si>
  <si>
    <t>em_4_6</t>
  </si>
  <si>
    <t>em_4_7</t>
  </si>
  <si>
    <t>em_4_8</t>
  </si>
  <si>
    <t>em_4_9</t>
  </si>
  <si>
    <t>em_4_10</t>
  </si>
  <si>
    <t>em_4_11</t>
  </si>
  <si>
    <t>출석 체크</t>
    <phoneticPr fontId="1" type="noConversion"/>
  </si>
  <si>
    <t>귀문석 소탕권</t>
    <phoneticPr fontId="1" type="noConversion"/>
  </si>
  <si>
    <t>2주년 핫타임 이벤트</t>
    <phoneticPr fontId="1" type="noConversion"/>
  </si>
  <si>
    <t>재화 획득 (10분)</t>
    <phoneticPr fontId="1" type="noConversion"/>
  </si>
  <si>
    <t>총 획득 이벤트 재화</t>
    <phoneticPr fontId="1" type="noConversion"/>
  </si>
  <si>
    <t>도술꽃</t>
    <phoneticPr fontId="1" type="noConversion"/>
  </si>
  <si>
    <t>하루 획득 재화</t>
    <phoneticPr fontId="1" type="noConversion"/>
  </si>
  <si>
    <t>도술꽃 (9032)</t>
    <phoneticPr fontId="1" type="noConversion"/>
  </si>
  <si>
    <t>보름달 이벤트</t>
    <phoneticPr fontId="1" type="noConversion"/>
  </si>
  <si>
    <t>FullMoon</t>
    <phoneticPr fontId="1" type="noConversion"/>
  </si>
  <si>
    <t>em_5_0</t>
  </si>
  <si>
    <t>em_5_1</t>
  </si>
  <si>
    <t>em_5_2</t>
  </si>
  <si>
    <t>em_5_3</t>
  </si>
  <si>
    <t>em_5_4</t>
  </si>
  <si>
    <t>em_5_5</t>
  </si>
  <si>
    <t>em_5_6</t>
  </si>
  <si>
    <t>em_5_7</t>
  </si>
  <si>
    <t>em_5_8</t>
  </si>
  <si>
    <t>em_5_9</t>
  </si>
  <si>
    <t>추석 이벤트</t>
    <phoneticPr fontId="1" type="noConversion"/>
  </si>
  <si>
    <t>초월석 소탕권</t>
    <phoneticPr fontId="1" type="noConversion"/>
  </si>
  <si>
    <t>내면 세계 입장권</t>
  </si>
  <si>
    <t>내면 세계 입장권</t>
    <phoneticPr fontId="1" type="noConversion"/>
  </si>
  <si>
    <t>귀문석 소탕권</t>
  </si>
  <si>
    <t>도술꽃 소탕권</t>
  </si>
  <si>
    <t>여우불씨 소탕권</t>
  </si>
  <si>
    <t>수호환 소탕권</t>
  </si>
  <si>
    <t>영혼석 소탕권</t>
  </si>
  <si>
    <t>요도 해방서</t>
  </si>
  <si>
    <t>영혼석</t>
  </si>
  <si>
    <t>Type</t>
    <phoneticPr fontId="1" type="noConversion"/>
  </si>
  <si>
    <t>마일리지</t>
  </si>
  <si>
    <t>만능 소탕권</t>
  </si>
  <si>
    <t>심득조각</t>
    <phoneticPr fontId="1" type="noConversion"/>
  </si>
  <si>
    <t>em_2_2</t>
    <phoneticPr fontId="1" type="noConversion"/>
  </si>
  <si>
    <t>요석 핫타임 이벤트</t>
    <phoneticPr fontId="1" type="noConversion"/>
  </si>
  <si>
    <t>심득 조각</t>
  </si>
  <si>
    <t>심득 조각</t>
    <phoneticPr fontId="1" type="noConversion"/>
  </si>
  <si>
    <t>요석</t>
  </si>
  <si>
    <t>요석</t>
    <phoneticPr fontId="1" type="noConversion"/>
  </si>
  <si>
    <t>도술꽃</t>
  </si>
  <si>
    <t>em_6_0</t>
    <phoneticPr fontId="1" type="noConversion"/>
  </si>
  <si>
    <t>em_6_1</t>
  </si>
  <si>
    <t>em_6_2</t>
  </si>
  <si>
    <t>em_6_3</t>
  </si>
  <si>
    <t>em_6_4</t>
  </si>
  <si>
    <t>em_6_5</t>
  </si>
  <si>
    <t>BattleContest</t>
    <phoneticPr fontId="1" type="noConversion"/>
  </si>
  <si>
    <t>검은 구미호 구슬 소탕권</t>
  </si>
  <si>
    <t>태극 영약</t>
  </si>
  <si>
    <t>비무 대회</t>
    <phoneticPr fontId="1" type="noConversion"/>
  </si>
  <si>
    <t>1주일 참여 가능 횟수</t>
    <phoneticPr fontId="1" type="noConversion"/>
  </si>
  <si>
    <t>최고점 획득</t>
    <phoneticPr fontId="1" type="noConversion"/>
  </si>
  <si>
    <t>최저점 획득</t>
    <phoneticPr fontId="1" type="noConversion"/>
  </si>
  <si>
    <t>크리스마스 호순</t>
  </si>
  <si>
    <t>검은 구미호 구슬 소탕권</t>
    <phoneticPr fontId="1" type="noConversion"/>
  </si>
  <si>
    <t xml:space="preserve">도술꽃 </t>
  </si>
  <si>
    <t>크리스마스 호연</t>
    <phoneticPr fontId="1" type="noConversion"/>
  </si>
  <si>
    <t>신년 핫타임 이벤트</t>
    <phoneticPr fontId="1" type="noConversion"/>
  </si>
  <si>
    <t>광고 추가 획득 (5시간)</t>
    <phoneticPr fontId="1" type="noConversion"/>
  </si>
  <si>
    <t>태극 조각</t>
  </si>
  <si>
    <t>태극 조각</t>
    <phoneticPr fontId="1" type="noConversion"/>
  </si>
  <si>
    <t>수호환</t>
  </si>
  <si>
    <t>설날 이벤트</t>
    <phoneticPr fontId="1" type="noConversion"/>
  </si>
  <si>
    <t>수련서</t>
  </si>
  <si>
    <t>수련서</t>
    <phoneticPr fontId="1" type="noConversion"/>
  </si>
  <si>
    <t>태극 영약</t>
    <phoneticPr fontId="1" type="noConversion"/>
  </si>
  <si>
    <t>사신수 기운</t>
  </si>
  <si>
    <t>사신수 기운</t>
    <phoneticPr fontId="1" type="noConversion"/>
  </si>
  <si>
    <t>설날 핫타임 이벤트</t>
    <phoneticPr fontId="1" type="noConversion"/>
  </si>
  <si>
    <t>사신수 기운</t>
    <phoneticPr fontId="1" type="noConversion"/>
  </si>
  <si>
    <t>사신수 영약</t>
    <phoneticPr fontId="1" type="noConversion"/>
  </si>
  <si>
    <t>봄바람 이벤트</t>
    <phoneticPr fontId="1" type="noConversion"/>
  </si>
  <si>
    <t>벚꽃 핫타임 이벤트</t>
    <phoneticPr fontId="1" type="noConversion"/>
  </si>
  <si>
    <t>봄소풍 이벤트</t>
    <phoneticPr fontId="1" type="noConversion"/>
  </si>
  <si>
    <t>어린이날 핫타임 이벤트</t>
    <phoneticPr fontId="1" type="noConversion"/>
  </si>
  <si>
    <t>여름 캠핑 이벤트</t>
    <phoneticPr fontId="1" type="noConversion"/>
  </si>
  <si>
    <t>혈의 기운</t>
  </si>
  <si>
    <t>혈의 기운</t>
    <phoneticPr fontId="1" type="noConversion"/>
  </si>
  <si>
    <t>초월 광산 소탕권</t>
  </si>
  <si>
    <t>초월 광산 소탕권</t>
    <phoneticPr fontId="1" type="noConversion"/>
  </si>
  <si>
    <t>제자 혈자리 전수권</t>
  </si>
  <si>
    <t>제자 혈자리 전수권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</si>
</sst>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4" tint="-0.249977111117893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7" fillId="4" borderId="0" xfId="3">
      <alignment vertical="center"/>
    </xf>
    <xf numFmtId="0" fontId="6" fillId="5" borderId="0" xfId="4">
      <alignment vertical="center"/>
    </xf>
    <xf numFmtId="176" fontId="0" fillId="0" borderId="0" xfId="0" applyNumberFormat="1">
      <alignment vertical="center"/>
    </xf>
  </cellXfs>
  <cellStyles count="5">
    <cellStyle name="40% - 강조색5" xfId="4" builtinId="47"/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61"/>
  <sheetViews>
    <sheetView tabSelected="1" topLeftCell="A10" workbookViewId="0">
      <selection activeCell="B17" sqref="B17"/>
    </sheetView>
  </sheetViews>
  <sheetFormatPr defaultRowHeight="16.5" x14ac:dyDescent="0.3"/>
  <cols>
    <col min="2" max="2" width="11.875" customWidth="1"/>
    <col min="3" max="3" width="19.375" customWidth="1"/>
    <col min="5" max="5" width="23.5" bestFit="1" customWidth="1"/>
    <col min="6" max="6" width="9.5" bestFit="1" customWidth="1"/>
    <col min="7" max="7" width="24.625" customWidth="1"/>
    <col min="8" max="8" width="19.375" bestFit="1" customWidth="1"/>
    <col min="9" max="9" width="14.75" customWidth="1"/>
    <col min="10" max="10" width="16.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12</v>
      </c>
      <c r="H1" t="s">
        <v>13</v>
      </c>
      <c r="I1" t="s">
        <v>18</v>
      </c>
      <c r="J1" t="s">
        <v>19</v>
      </c>
      <c r="K1" t="s">
        <v>20</v>
      </c>
    </row>
    <row r="2" spans="1:11" x14ac:dyDescent="0.3">
      <c r="A2">
        <v>0</v>
      </c>
      <c r="B2">
        <v>1</v>
      </c>
      <c r="C2">
        <v>5000000</v>
      </c>
      <c r="D2">
        <v>0</v>
      </c>
      <c r="E2" t="s">
        <v>5</v>
      </c>
      <c r="F2">
        <v>1</v>
      </c>
      <c r="I2" t="b">
        <v>0</v>
      </c>
      <c r="J2" t="s">
        <v>21</v>
      </c>
      <c r="K2" t="b">
        <v>0</v>
      </c>
    </row>
    <row r="3" spans="1:11" x14ac:dyDescent="0.3">
      <c r="A3">
        <v>1</v>
      </c>
      <c r="B3">
        <v>4</v>
      </c>
      <c r="C3">
        <v>6</v>
      </c>
      <c r="D3">
        <v>0</v>
      </c>
      <c r="E3" t="s">
        <v>7</v>
      </c>
      <c r="F3">
        <v>1</v>
      </c>
      <c r="I3" t="b">
        <v>0</v>
      </c>
      <c r="J3" t="s">
        <v>21</v>
      </c>
      <c r="K3" t="b">
        <v>0</v>
      </c>
    </row>
    <row r="4" spans="1:11" x14ac:dyDescent="0.3">
      <c r="A4">
        <v>2</v>
      </c>
      <c r="B4">
        <v>5</v>
      </c>
      <c r="C4">
        <v>600000</v>
      </c>
      <c r="D4">
        <v>0</v>
      </c>
      <c r="E4" t="s">
        <v>6</v>
      </c>
      <c r="F4">
        <v>1</v>
      </c>
      <c r="I4" t="b">
        <v>0</v>
      </c>
      <c r="J4" t="s">
        <v>21</v>
      </c>
      <c r="K4" t="b">
        <v>0</v>
      </c>
    </row>
    <row r="5" spans="1:11" x14ac:dyDescent="0.3">
      <c r="A5">
        <v>3</v>
      </c>
      <c r="B5">
        <v>14</v>
      </c>
      <c r="C5">
        <v>4</v>
      </c>
      <c r="D5">
        <v>0</v>
      </c>
      <c r="E5" t="s">
        <v>9</v>
      </c>
      <c r="F5">
        <v>1</v>
      </c>
      <c r="I5" t="b">
        <v>0</v>
      </c>
      <c r="J5" t="s">
        <v>21</v>
      </c>
      <c r="K5" t="b">
        <v>0</v>
      </c>
    </row>
    <row r="6" spans="1:11" x14ac:dyDescent="0.3">
      <c r="A6">
        <v>4</v>
      </c>
      <c r="B6">
        <v>20</v>
      </c>
      <c r="C6">
        <v>2000</v>
      </c>
      <c r="D6">
        <v>0</v>
      </c>
      <c r="E6" t="s">
        <v>10</v>
      </c>
      <c r="F6">
        <v>1</v>
      </c>
      <c r="I6" t="b">
        <v>0</v>
      </c>
      <c r="J6" t="s">
        <v>21</v>
      </c>
      <c r="K6" t="b">
        <v>0</v>
      </c>
    </row>
    <row r="7" spans="1:11" x14ac:dyDescent="0.3">
      <c r="A7">
        <v>5</v>
      </c>
      <c r="B7">
        <v>30</v>
      </c>
      <c r="C7">
        <v>1000</v>
      </c>
      <c r="D7">
        <v>0</v>
      </c>
      <c r="E7" t="s">
        <v>11</v>
      </c>
      <c r="F7">
        <v>1</v>
      </c>
      <c r="I7" t="b">
        <v>0</v>
      </c>
      <c r="J7" t="s">
        <v>21</v>
      </c>
      <c r="K7" t="b">
        <v>0</v>
      </c>
    </row>
    <row r="8" spans="1:11" x14ac:dyDescent="0.3">
      <c r="A8" s="2">
        <v>6</v>
      </c>
      <c r="B8" s="2">
        <v>9062</v>
      </c>
      <c r="C8" s="2">
        <v>4000</v>
      </c>
      <c r="D8" s="2">
        <v>1</v>
      </c>
      <c r="E8" s="2" t="s">
        <v>163</v>
      </c>
      <c r="F8" s="2">
        <v>10</v>
      </c>
      <c r="G8" s="2" t="s">
        <v>48</v>
      </c>
      <c r="H8" s="2">
        <v>300</v>
      </c>
      <c r="I8" s="2" t="b">
        <v>0</v>
      </c>
      <c r="J8" s="2" t="s">
        <v>23</v>
      </c>
      <c r="K8" s="2" t="b">
        <v>1</v>
      </c>
    </row>
    <row r="9" spans="1:11" x14ac:dyDescent="0.3">
      <c r="A9" s="2">
        <v>7</v>
      </c>
      <c r="B9" s="2">
        <v>9049</v>
      </c>
      <c r="C9" s="2">
        <v>4000</v>
      </c>
      <c r="D9" s="2">
        <v>1</v>
      </c>
      <c r="E9" s="2" t="s">
        <v>153</v>
      </c>
      <c r="F9" s="2">
        <v>10</v>
      </c>
      <c r="G9" s="2" t="s">
        <v>47</v>
      </c>
      <c r="H9" s="2">
        <v>300</v>
      </c>
      <c r="I9" s="2" t="b">
        <v>0</v>
      </c>
      <c r="J9" s="2" t="s">
        <v>23</v>
      </c>
      <c r="K9" s="2" t="b">
        <v>1</v>
      </c>
    </row>
    <row r="10" spans="1:11" x14ac:dyDescent="0.3">
      <c r="A10" s="2">
        <v>8</v>
      </c>
      <c r="B10" s="2">
        <v>9048</v>
      </c>
      <c r="C10" s="2">
        <v>5000</v>
      </c>
      <c r="D10" s="2">
        <v>1</v>
      </c>
      <c r="E10" s="2" t="s">
        <v>131</v>
      </c>
      <c r="F10" s="2">
        <v>10</v>
      </c>
      <c r="G10" s="2" t="s">
        <v>46</v>
      </c>
      <c r="H10" s="2">
        <v>300</v>
      </c>
      <c r="I10" s="2" t="b">
        <v>0</v>
      </c>
      <c r="J10" s="2" t="s">
        <v>23</v>
      </c>
      <c r="K10" s="2" t="b">
        <v>1</v>
      </c>
    </row>
    <row r="11" spans="1:11" x14ac:dyDescent="0.3">
      <c r="A11" s="2">
        <v>9</v>
      </c>
      <c r="B11" s="2">
        <v>9043</v>
      </c>
      <c r="C11" s="2">
        <v>200000</v>
      </c>
      <c r="D11" s="2">
        <v>1</v>
      </c>
      <c r="E11" s="2" t="s">
        <v>129</v>
      </c>
      <c r="F11" s="2">
        <v>10</v>
      </c>
      <c r="G11" s="2" t="s">
        <v>40</v>
      </c>
      <c r="H11" s="2">
        <v>300</v>
      </c>
      <c r="I11" s="2" t="b">
        <v>0</v>
      </c>
      <c r="J11" s="2" t="s">
        <v>23</v>
      </c>
      <c r="K11" s="2" t="b">
        <v>1</v>
      </c>
    </row>
    <row r="12" spans="1:11" x14ac:dyDescent="0.3">
      <c r="A12">
        <v>10</v>
      </c>
      <c r="B12">
        <v>8602</v>
      </c>
      <c r="C12">
        <v>1</v>
      </c>
      <c r="D12">
        <v>1</v>
      </c>
      <c r="F12">
        <v>50</v>
      </c>
      <c r="I12" t="b">
        <v>0</v>
      </c>
      <c r="J12" t="s">
        <v>21</v>
      </c>
      <c r="K12" t="b">
        <v>1</v>
      </c>
    </row>
    <row r="13" spans="1:11" x14ac:dyDescent="0.3">
      <c r="A13" s="2">
        <v>11</v>
      </c>
      <c r="B13" s="2">
        <v>9032</v>
      </c>
      <c r="C13" s="2">
        <v>700000</v>
      </c>
      <c r="D13" s="2">
        <v>1</v>
      </c>
      <c r="E13" s="2" t="s">
        <v>133</v>
      </c>
      <c r="F13" s="2">
        <v>10</v>
      </c>
      <c r="G13" s="2" t="s">
        <v>45</v>
      </c>
      <c r="H13" s="2">
        <v>300</v>
      </c>
      <c r="I13" s="2" t="b">
        <v>0</v>
      </c>
      <c r="J13" s="2" t="s">
        <v>23</v>
      </c>
      <c r="K13" s="2" t="b">
        <v>1</v>
      </c>
    </row>
    <row r="14" spans="1:11" x14ac:dyDescent="0.3">
      <c r="A14" s="1">
        <v>12</v>
      </c>
      <c r="B14" s="1">
        <v>1437</v>
      </c>
      <c r="C14" s="1">
        <v>1</v>
      </c>
      <c r="D14" s="1">
        <v>1</v>
      </c>
      <c r="E14" s="1" t="s">
        <v>49</v>
      </c>
      <c r="F14" s="1">
        <v>100</v>
      </c>
      <c r="G14" s="1"/>
      <c r="H14" s="1">
        <v>1</v>
      </c>
      <c r="I14" s="1" t="b">
        <v>0</v>
      </c>
      <c r="J14" s="1" t="s">
        <v>29</v>
      </c>
      <c r="K14" s="1" t="b">
        <v>0</v>
      </c>
    </row>
    <row r="15" spans="1:11" x14ac:dyDescent="0.3">
      <c r="A15" s="1">
        <v>13</v>
      </c>
      <c r="B15" s="1">
        <v>9000</v>
      </c>
      <c r="C15" s="1">
        <v>1</v>
      </c>
      <c r="D15" s="1">
        <v>1</v>
      </c>
      <c r="E15" s="1" t="s">
        <v>124</v>
      </c>
      <c r="F15" s="1">
        <v>30</v>
      </c>
      <c r="G15" s="1" t="s">
        <v>24</v>
      </c>
      <c r="H15" s="1">
        <v>10</v>
      </c>
      <c r="I15" s="1" t="b">
        <v>0</v>
      </c>
      <c r="J15" s="1" t="s">
        <v>29</v>
      </c>
      <c r="K15" s="1" t="b">
        <v>1</v>
      </c>
    </row>
    <row r="16" spans="1:11" x14ac:dyDescent="0.3">
      <c r="A16" s="1">
        <v>14</v>
      </c>
      <c r="B16" s="1">
        <v>9039</v>
      </c>
      <c r="C16" s="1">
        <v>2</v>
      </c>
      <c r="D16" s="1">
        <v>1</v>
      </c>
      <c r="E16" s="1" t="s">
        <v>125</v>
      </c>
      <c r="F16" s="1">
        <v>30</v>
      </c>
      <c r="G16" s="1" t="s">
        <v>25</v>
      </c>
      <c r="H16" s="1">
        <v>10</v>
      </c>
      <c r="I16" s="1" t="b">
        <v>0</v>
      </c>
      <c r="J16" s="1" t="s">
        <v>29</v>
      </c>
      <c r="K16" s="1" t="b">
        <v>1</v>
      </c>
    </row>
    <row r="17" spans="1:11" x14ac:dyDescent="0.3">
      <c r="A17" s="1">
        <v>15</v>
      </c>
      <c r="B17" s="1">
        <v>9068</v>
      </c>
      <c r="C17" s="1">
        <v>2</v>
      </c>
      <c r="D17" s="1">
        <v>1</v>
      </c>
      <c r="E17" s="1" t="s">
        <v>172</v>
      </c>
      <c r="F17" s="1">
        <v>30</v>
      </c>
      <c r="G17" s="1" t="s">
        <v>127</v>
      </c>
      <c r="H17" s="1">
        <v>20</v>
      </c>
      <c r="I17" s="1" t="b">
        <v>0</v>
      </c>
      <c r="J17" s="1" t="s">
        <v>29</v>
      </c>
      <c r="K17" s="1" t="b">
        <v>1</v>
      </c>
    </row>
    <row r="18" spans="1:11" x14ac:dyDescent="0.3">
      <c r="A18" s="1">
        <v>16</v>
      </c>
      <c r="B18" s="1">
        <v>9066</v>
      </c>
      <c r="C18" s="1">
        <v>2</v>
      </c>
      <c r="D18" s="1">
        <v>1</v>
      </c>
      <c r="E18" s="1" t="s">
        <v>174</v>
      </c>
      <c r="F18" s="1">
        <v>20</v>
      </c>
      <c r="G18" s="1" t="s">
        <v>26</v>
      </c>
      <c r="H18" s="1">
        <v>20</v>
      </c>
      <c r="I18" s="1" t="b">
        <v>0</v>
      </c>
      <c r="J18" s="1" t="s">
        <v>29</v>
      </c>
      <c r="K18" s="1" t="b">
        <v>1</v>
      </c>
    </row>
    <row r="19" spans="1:11" x14ac:dyDescent="0.3">
      <c r="A19" s="2">
        <v>17</v>
      </c>
      <c r="B19" s="2">
        <v>9016</v>
      </c>
      <c r="C19" s="2">
        <v>1000</v>
      </c>
      <c r="D19" s="2">
        <v>1</v>
      </c>
      <c r="E19" s="2" t="s">
        <v>155</v>
      </c>
      <c r="F19" s="2">
        <v>10</v>
      </c>
      <c r="G19" s="2" t="s">
        <v>39</v>
      </c>
      <c r="H19" s="2">
        <v>300</v>
      </c>
      <c r="I19" s="2" t="b">
        <v>1</v>
      </c>
      <c r="J19" s="2" t="s">
        <v>23</v>
      </c>
      <c r="K19" s="2" t="b">
        <v>0</v>
      </c>
    </row>
    <row r="20" spans="1:11" x14ac:dyDescent="0.3">
      <c r="A20" s="1">
        <v>18</v>
      </c>
      <c r="B20" s="1">
        <v>9053</v>
      </c>
      <c r="C20" s="1">
        <v>2</v>
      </c>
      <c r="D20" s="1">
        <v>1</v>
      </c>
      <c r="E20" s="1" t="s">
        <v>141</v>
      </c>
      <c r="F20" s="1">
        <v>10</v>
      </c>
      <c r="G20" s="1" t="s">
        <v>27</v>
      </c>
      <c r="H20" s="1">
        <v>60</v>
      </c>
      <c r="I20" s="1" t="b">
        <v>1</v>
      </c>
      <c r="J20" s="1" t="s">
        <v>29</v>
      </c>
      <c r="K20" s="1" t="b">
        <v>1</v>
      </c>
    </row>
    <row r="21" spans="1:11" x14ac:dyDescent="0.3">
      <c r="A21" s="1">
        <v>19</v>
      </c>
      <c r="B21" s="1">
        <v>9044</v>
      </c>
      <c r="C21" s="1">
        <v>2</v>
      </c>
      <c r="D21" s="1">
        <v>1</v>
      </c>
      <c r="E21" s="1" t="s">
        <v>114</v>
      </c>
      <c r="F21" s="1">
        <v>10</v>
      </c>
      <c r="G21" s="1" t="s">
        <v>28</v>
      </c>
      <c r="H21" s="1">
        <v>40</v>
      </c>
      <c r="I21" s="1" t="b">
        <v>1</v>
      </c>
      <c r="J21" s="1" t="s">
        <v>29</v>
      </c>
      <c r="K21" s="1" t="b">
        <v>1</v>
      </c>
    </row>
    <row r="22" spans="1:11" x14ac:dyDescent="0.3">
      <c r="A22" s="2">
        <v>20</v>
      </c>
      <c r="B22" s="2">
        <v>9010</v>
      </c>
      <c r="C22" s="2">
        <v>50000</v>
      </c>
      <c r="D22" s="2">
        <v>1</v>
      </c>
      <c r="E22" s="2" t="s">
        <v>122</v>
      </c>
      <c r="F22" s="2">
        <v>10</v>
      </c>
      <c r="G22" s="2" t="s">
        <v>38</v>
      </c>
      <c r="H22" s="2">
        <v>1000</v>
      </c>
      <c r="I22" s="2" t="b">
        <v>0</v>
      </c>
      <c r="J22" s="2" t="s">
        <v>23</v>
      </c>
      <c r="K22" s="2" t="b">
        <v>1</v>
      </c>
    </row>
    <row r="23" spans="1:11" x14ac:dyDescent="0.3">
      <c r="A23" s="2">
        <v>21</v>
      </c>
      <c r="B23" s="2">
        <v>9010</v>
      </c>
      <c r="C23" s="2">
        <v>2000</v>
      </c>
      <c r="D23" s="2">
        <v>1</v>
      </c>
      <c r="E23" s="2" t="s">
        <v>22</v>
      </c>
      <c r="F23" s="2">
        <v>3</v>
      </c>
      <c r="G23" s="2" t="s">
        <v>42</v>
      </c>
      <c r="H23" s="2">
        <v>300</v>
      </c>
      <c r="I23" s="2" t="b">
        <v>1</v>
      </c>
      <c r="J23" s="2" t="s">
        <v>23</v>
      </c>
      <c r="K23" s="2" t="b">
        <v>0</v>
      </c>
    </row>
    <row r="24" spans="1:11" x14ac:dyDescent="0.3">
      <c r="A24" s="2">
        <v>22</v>
      </c>
      <c r="B24" s="2">
        <v>88</v>
      </c>
      <c r="C24" s="2">
        <v>300</v>
      </c>
      <c r="D24" s="2">
        <v>1</v>
      </c>
      <c r="E24" s="2" t="s">
        <v>15</v>
      </c>
      <c r="F24" s="2">
        <v>2</v>
      </c>
      <c r="G24" s="2" t="s">
        <v>37</v>
      </c>
      <c r="H24" s="2">
        <v>300</v>
      </c>
      <c r="I24" s="2" t="b">
        <v>0</v>
      </c>
      <c r="J24" s="2" t="s">
        <v>23</v>
      </c>
      <c r="K24" s="2" t="b">
        <v>0</v>
      </c>
    </row>
    <row r="25" spans="1:11" x14ac:dyDescent="0.3">
      <c r="A25" s="1">
        <v>23</v>
      </c>
      <c r="B25" s="1">
        <v>9028</v>
      </c>
      <c r="C25" s="1">
        <v>2</v>
      </c>
      <c r="D25" s="1">
        <v>1</v>
      </c>
      <c r="E25" s="1" t="s">
        <v>121</v>
      </c>
      <c r="F25" s="1">
        <v>10</v>
      </c>
      <c r="G25" s="1" t="s">
        <v>30</v>
      </c>
      <c r="H25" s="1">
        <v>40</v>
      </c>
      <c r="I25" s="1" t="b">
        <v>1</v>
      </c>
      <c r="J25" s="1" t="s">
        <v>29</v>
      </c>
      <c r="K25" s="1" t="b">
        <v>1</v>
      </c>
    </row>
    <row r="26" spans="1:11" x14ac:dyDescent="0.3">
      <c r="A26" s="1">
        <v>24</v>
      </c>
      <c r="B26" s="1">
        <v>9064</v>
      </c>
      <c r="C26" s="1">
        <v>1000</v>
      </c>
      <c r="D26" s="1">
        <v>1</v>
      </c>
      <c r="E26" s="1" t="s">
        <v>157</v>
      </c>
      <c r="F26" s="1">
        <v>2</v>
      </c>
      <c r="G26" s="1" t="s">
        <v>31</v>
      </c>
      <c r="H26" s="1">
        <v>500</v>
      </c>
      <c r="I26" s="1" t="b">
        <v>1</v>
      </c>
      <c r="J26" s="1" t="s">
        <v>29</v>
      </c>
      <c r="K26" s="1" t="b">
        <v>1</v>
      </c>
    </row>
    <row r="27" spans="1:11" x14ac:dyDescent="0.3">
      <c r="A27" s="1">
        <v>25</v>
      </c>
      <c r="B27" s="1">
        <v>9062</v>
      </c>
      <c r="C27" s="1">
        <v>3000</v>
      </c>
      <c r="D27" s="1">
        <v>1</v>
      </c>
      <c r="E27" s="1" t="s">
        <v>160</v>
      </c>
      <c r="F27" s="1">
        <v>2</v>
      </c>
      <c r="G27" s="1" t="s">
        <v>32</v>
      </c>
      <c r="H27" s="1">
        <v>1000</v>
      </c>
      <c r="I27" s="1" t="b">
        <v>1</v>
      </c>
      <c r="J27" s="1" t="s">
        <v>29</v>
      </c>
      <c r="K27" s="1" t="b">
        <v>1</v>
      </c>
    </row>
    <row r="28" spans="1:11" x14ac:dyDescent="0.3">
      <c r="A28" s="1">
        <v>26</v>
      </c>
      <c r="B28" s="1">
        <v>9043</v>
      </c>
      <c r="C28" s="1">
        <v>100000</v>
      </c>
      <c r="D28" s="1">
        <v>1</v>
      </c>
      <c r="E28" s="1" t="s">
        <v>129</v>
      </c>
      <c r="F28" s="1">
        <v>2</v>
      </c>
      <c r="G28" s="1" t="s">
        <v>33</v>
      </c>
      <c r="H28" s="1">
        <v>1000</v>
      </c>
      <c r="I28" s="1" t="b">
        <v>1</v>
      </c>
      <c r="J28" s="1" t="s">
        <v>29</v>
      </c>
      <c r="K28" s="1" t="b">
        <v>1</v>
      </c>
    </row>
    <row r="29" spans="1:11" x14ac:dyDescent="0.3">
      <c r="A29" s="2">
        <v>27</v>
      </c>
      <c r="B29" s="2">
        <v>73</v>
      </c>
      <c r="C29" s="2">
        <v>400</v>
      </c>
      <c r="D29" s="2">
        <v>1</v>
      </c>
      <c r="E29" s="2" t="s">
        <v>16</v>
      </c>
      <c r="F29" s="2">
        <v>1</v>
      </c>
      <c r="G29" s="2" t="s">
        <v>36</v>
      </c>
      <c r="H29" s="2">
        <v>500</v>
      </c>
      <c r="I29" s="2" t="b">
        <v>0</v>
      </c>
      <c r="J29" s="2" t="s">
        <v>23</v>
      </c>
      <c r="K29" s="2" t="b">
        <v>0</v>
      </c>
    </row>
    <row r="30" spans="1:11" x14ac:dyDescent="0.3">
      <c r="A30" s="2">
        <v>28</v>
      </c>
      <c r="B30" s="2">
        <v>46</v>
      </c>
      <c r="C30" s="2">
        <v>2000</v>
      </c>
      <c r="D30" s="2">
        <v>0</v>
      </c>
      <c r="E30" s="2" t="s">
        <v>14</v>
      </c>
      <c r="F30" s="2">
        <v>1</v>
      </c>
      <c r="G30" s="2" t="s">
        <v>35</v>
      </c>
      <c r="H30" s="2">
        <v>500</v>
      </c>
      <c r="I30" s="2" t="b">
        <v>0</v>
      </c>
      <c r="J30" s="2" t="s">
        <v>23</v>
      </c>
      <c r="K30" s="2" t="b">
        <v>0</v>
      </c>
    </row>
    <row r="31" spans="1:11" x14ac:dyDescent="0.3">
      <c r="A31" s="5">
        <v>29</v>
      </c>
      <c r="B31" s="5">
        <v>1482</v>
      </c>
      <c r="C31" s="5">
        <v>1</v>
      </c>
      <c r="D31" s="5">
        <v>1</v>
      </c>
      <c r="E31" s="5" t="s">
        <v>150</v>
      </c>
      <c r="F31" s="5">
        <v>1000</v>
      </c>
      <c r="G31" s="5"/>
      <c r="H31" s="5">
        <v>1</v>
      </c>
      <c r="I31" s="5" t="b">
        <v>0</v>
      </c>
      <c r="J31" s="5" t="s">
        <v>72</v>
      </c>
      <c r="K31" s="5" t="b">
        <v>0</v>
      </c>
    </row>
    <row r="32" spans="1:11" x14ac:dyDescent="0.3">
      <c r="A32" s="5">
        <v>30</v>
      </c>
      <c r="B32" s="5">
        <v>7700</v>
      </c>
      <c r="C32" s="5">
        <v>1</v>
      </c>
      <c r="D32" s="5">
        <v>1</v>
      </c>
      <c r="E32" s="5" t="s">
        <v>73</v>
      </c>
      <c r="F32" s="5">
        <v>1000</v>
      </c>
      <c r="G32" s="5"/>
      <c r="H32" s="5">
        <v>1</v>
      </c>
      <c r="I32" s="5" t="b">
        <v>0</v>
      </c>
      <c r="J32" s="5" t="s">
        <v>72</v>
      </c>
      <c r="K32" s="5" t="b">
        <v>0</v>
      </c>
    </row>
    <row r="33" spans="1:11" x14ac:dyDescent="0.3">
      <c r="A33" s="5">
        <v>31</v>
      </c>
      <c r="B33" s="5">
        <v>8611</v>
      </c>
      <c r="C33" s="5">
        <v>1</v>
      </c>
      <c r="D33" s="5">
        <v>1</v>
      </c>
      <c r="E33" s="5" t="s">
        <v>74</v>
      </c>
      <c r="F33" s="5">
        <v>500</v>
      </c>
      <c r="G33" s="5"/>
      <c r="H33" s="5">
        <v>1</v>
      </c>
      <c r="I33" s="5" t="b">
        <v>0</v>
      </c>
      <c r="J33" s="5" t="s">
        <v>72</v>
      </c>
      <c r="K33" s="5" t="b">
        <v>0</v>
      </c>
    </row>
    <row r="34" spans="1:11" x14ac:dyDescent="0.3">
      <c r="A34" s="5">
        <v>32</v>
      </c>
      <c r="B34" s="5">
        <v>9000</v>
      </c>
      <c r="C34" s="5">
        <v>1</v>
      </c>
      <c r="D34" s="5">
        <v>1</v>
      </c>
      <c r="E34" s="5" t="s">
        <v>124</v>
      </c>
      <c r="F34" s="5">
        <v>20</v>
      </c>
      <c r="G34" s="5" t="s">
        <v>80</v>
      </c>
      <c r="H34" s="5">
        <v>10</v>
      </c>
      <c r="I34" s="5" t="b">
        <v>0</v>
      </c>
      <c r="J34" s="5" t="s">
        <v>72</v>
      </c>
      <c r="K34" s="5" t="b">
        <v>1</v>
      </c>
    </row>
    <row r="35" spans="1:11" x14ac:dyDescent="0.3">
      <c r="A35" s="5">
        <v>33</v>
      </c>
      <c r="B35" s="5">
        <v>9039</v>
      </c>
      <c r="C35" s="5">
        <v>1</v>
      </c>
      <c r="D35" s="5">
        <v>1</v>
      </c>
      <c r="E35" s="5" t="s">
        <v>125</v>
      </c>
      <c r="F35" s="5">
        <v>20</v>
      </c>
      <c r="G35" s="5" t="s">
        <v>81</v>
      </c>
      <c r="H35" s="5">
        <v>10</v>
      </c>
      <c r="I35" s="5" t="b">
        <v>0</v>
      </c>
      <c r="J35" s="5" t="s">
        <v>72</v>
      </c>
      <c r="K35" s="5" t="b">
        <v>1</v>
      </c>
    </row>
    <row r="36" spans="1:11" x14ac:dyDescent="0.3">
      <c r="A36" s="5">
        <v>34</v>
      </c>
      <c r="B36" s="5">
        <v>9068</v>
      </c>
      <c r="C36" s="5">
        <v>1</v>
      </c>
      <c r="D36" s="5">
        <v>1</v>
      </c>
      <c r="E36" s="5" t="s">
        <v>172</v>
      </c>
      <c r="F36" s="5">
        <v>20</v>
      </c>
      <c r="G36" s="5" t="s">
        <v>82</v>
      </c>
      <c r="H36" s="5">
        <v>20</v>
      </c>
      <c r="I36" s="5" t="b">
        <v>0</v>
      </c>
      <c r="J36" s="5" t="s">
        <v>72</v>
      </c>
      <c r="K36" s="5" t="b">
        <v>1</v>
      </c>
    </row>
    <row r="37" spans="1:11" x14ac:dyDescent="0.3">
      <c r="A37" s="5">
        <v>35</v>
      </c>
      <c r="B37" s="5">
        <v>9066</v>
      </c>
      <c r="C37" s="5">
        <v>1</v>
      </c>
      <c r="D37" s="5">
        <v>1</v>
      </c>
      <c r="E37" s="5" t="s">
        <v>174</v>
      </c>
      <c r="F37" s="5">
        <v>20</v>
      </c>
      <c r="G37" s="5" t="s">
        <v>83</v>
      </c>
      <c r="H37" s="5">
        <v>20</v>
      </c>
      <c r="I37" s="5" t="b">
        <v>0</v>
      </c>
      <c r="J37" s="5" t="s">
        <v>72</v>
      </c>
      <c r="K37" s="5" t="b">
        <v>1</v>
      </c>
    </row>
    <row r="38" spans="1:11" x14ac:dyDescent="0.3">
      <c r="A38" s="5">
        <v>36</v>
      </c>
      <c r="B38" s="5">
        <v>9053</v>
      </c>
      <c r="C38" s="5">
        <v>1</v>
      </c>
      <c r="D38" s="5">
        <v>1</v>
      </c>
      <c r="E38" s="5" t="s">
        <v>141</v>
      </c>
      <c r="F38" s="5">
        <v>10</v>
      </c>
      <c r="G38" s="5" t="s">
        <v>84</v>
      </c>
      <c r="H38" s="5">
        <v>20</v>
      </c>
      <c r="I38" s="5" t="b">
        <v>0</v>
      </c>
      <c r="J38" s="5" t="s">
        <v>72</v>
      </c>
      <c r="K38" s="5" t="b">
        <v>1</v>
      </c>
    </row>
    <row r="39" spans="1:11" x14ac:dyDescent="0.3">
      <c r="A39" s="5">
        <v>37</v>
      </c>
      <c r="B39" s="5">
        <v>9044</v>
      </c>
      <c r="C39" s="5">
        <v>2</v>
      </c>
      <c r="D39" s="5">
        <v>1</v>
      </c>
      <c r="E39" s="5" t="s">
        <v>114</v>
      </c>
      <c r="F39" s="5">
        <v>10</v>
      </c>
      <c r="G39" s="5" t="s">
        <v>85</v>
      </c>
      <c r="H39" s="5">
        <v>40</v>
      </c>
      <c r="I39" s="5" t="b">
        <v>0</v>
      </c>
      <c r="J39" s="5" t="s">
        <v>72</v>
      </c>
      <c r="K39" s="5" t="b">
        <v>1</v>
      </c>
    </row>
    <row r="40" spans="1:11" x14ac:dyDescent="0.3">
      <c r="A40" s="5">
        <v>38</v>
      </c>
      <c r="B40" s="5">
        <v>9028</v>
      </c>
      <c r="C40" s="5">
        <v>4</v>
      </c>
      <c r="D40" s="5">
        <v>1</v>
      </c>
      <c r="E40" s="5" t="s">
        <v>121</v>
      </c>
      <c r="F40" s="5">
        <v>10</v>
      </c>
      <c r="G40" s="5" t="s">
        <v>86</v>
      </c>
      <c r="H40" s="5">
        <v>40</v>
      </c>
      <c r="I40" s="5" t="b">
        <v>0</v>
      </c>
      <c r="J40" s="5" t="s">
        <v>72</v>
      </c>
      <c r="K40" s="5" t="b">
        <v>1</v>
      </c>
    </row>
    <row r="41" spans="1:11" x14ac:dyDescent="0.3">
      <c r="A41" s="5">
        <v>39</v>
      </c>
      <c r="B41" s="5">
        <v>9064</v>
      </c>
      <c r="C41" s="5">
        <v>500</v>
      </c>
      <c r="D41" s="5">
        <v>1</v>
      </c>
      <c r="E41" s="5" t="s">
        <v>170</v>
      </c>
      <c r="F41" s="5">
        <v>10</v>
      </c>
      <c r="G41" s="5" t="s">
        <v>87</v>
      </c>
      <c r="H41" s="5">
        <v>500</v>
      </c>
      <c r="I41" s="5" t="b">
        <v>0</v>
      </c>
      <c r="J41" s="5" t="s">
        <v>72</v>
      </c>
      <c r="K41" s="5" t="b">
        <v>1</v>
      </c>
    </row>
    <row r="42" spans="1:11" x14ac:dyDescent="0.3">
      <c r="A42" s="5">
        <v>40</v>
      </c>
      <c r="B42" s="5">
        <v>9017</v>
      </c>
      <c r="C42" s="5">
        <v>1</v>
      </c>
      <c r="D42" s="5">
        <v>1</v>
      </c>
      <c r="E42" s="5" t="s">
        <v>119</v>
      </c>
      <c r="F42" s="5">
        <v>10</v>
      </c>
      <c r="G42" s="5" t="s">
        <v>88</v>
      </c>
      <c r="H42" s="5">
        <v>30</v>
      </c>
      <c r="I42" s="5" t="b">
        <v>0</v>
      </c>
      <c r="J42" s="5" t="s">
        <v>72</v>
      </c>
      <c r="K42" s="5" t="b">
        <v>0</v>
      </c>
    </row>
    <row r="43" spans="1:11" x14ac:dyDescent="0.3">
      <c r="A43" s="5">
        <v>41</v>
      </c>
      <c r="B43" s="5">
        <v>9023</v>
      </c>
      <c r="C43" s="5">
        <v>1</v>
      </c>
      <c r="D43" s="5">
        <v>1</v>
      </c>
      <c r="E43" s="5" t="s">
        <v>120</v>
      </c>
      <c r="F43" s="5">
        <v>10</v>
      </c>
      <c r="G43" s="5" t="s">
        <v>89</v>
      </c>
      <c r="H43" s="5">
        <v>30</v>
      </c>
      <c r="I43" s="5" t="b">
        <v>0</v>
      </c>
      <c r="J43" s="5" t="s">
        <v>72</v>
      </c>
      <c r="K43" s="5" t="b">
        <v>0</v>
      </c>
    </row>
    <row r="44" spans="1:11" x14ac:dyDescent="0.3">
      <c r="A44" s="5">
        <v>42</v>
      </c>
      <c r="B44" s="5">
        <v>9062</v>
      </c>
      <c r="C44" s="5">
        <v>2000</v>
      </c>
      <c r="D44" s="5">
        <v>1</v>
      </c>
      <c r="E44" s="5" t="s">
        <v>160</v>
      </c>
      <c r="F44" s="5">
        <v>2</v>
      </c>
      <c r="G44" s="5" t="s">
        <v>90</v>
      </c>
      <c r="H44" s="5">
        <v>1000</v>
      </c>
      <c r="I44" s="5" t="b">
        <v>0</v>
      </c>
      <c r="J44" s="5" t="s">
        <v>72</v>
      </c>
      <c r="K44" s="5" t="b">
        <v>1</v>
      </c>
    </row>
    <row r="45" spans="1:11" x14ac:dyDescent="0.3">
      <c r="A45" s="5">
        <v>43</v>
      </c>
      <c r="B45" s="5">
        <v>9043</v>
      </c>
      <c r="C45" s="5">
        <v>50000</v>
      </c>
      <c r="D45" s="5">
        <v>1</v>
      </c>
      <c r="E45" s="5" t="s">
        <v>129</v>
      </c>
      <c r="F45" s="5">
        <v>2</v>
      </c>
      <c r="G45" s="5" t="s">
        <v>91</v>
      </c>
      <c r="H45" s="5">
        <v>1000</v>
      </c>
      <c r="I45" s="5" t="b">
        <v>0</v>
      </c>
      <c r="J45" s="5" t="s">
        <v>72</v>
      </c>
      <c r="K45" s="5" t="b">
        <v>1</v>
      </c>
    </row>
    <row r="46" spans="1:11" x14ac:dyDescent="0.3">
      <c r="A46" s="6">
        <v>44</v>
      </c>
      <c r="B46" s="6">
        <v>9000</v>
      </c>
      <c r="C46" s="6">
        <v>1</v>
      </c>
      <c r="D46" s="6">
        <v>1</v>
      </c>
      <c r="E46" s="6" t="s">
        <v>34</v>
      </c>
      <c r="F46" s="6">
        <v>50</v>
      </c>
      <c r="G46" s="6" t="s">
        <v>102</v>
      </c>
      <c r="H46" s="6">
        <v>20</v>
      </c>
      <c r="I46" s="6" t="b">
        <v>0</v>
      </c>
      <c r="J46" s="6" t="s">
        <v>101</v>
      </c>
      <c r="K46" s="6" t="b">
        <v>1</v>
      </c>
    </row>
    <row r="47" spans="1:11" x14ac:dyDescent="0.3">
      <c r="A47" s="6">
        <v>45</v>
      </c>
      <c r="B47" s="6">
        <v>9039</v>
      </c>
      <c r="C47" s="6">
        <v>1</v>
      </c>
      <c r="D47" s="6">
        <v>1</v>
      </c>
      <c r="E47" s="6" t="s">
        <v>77</v>
      </c>
      <c r="F47" s="6">
        <v>100</v>
      </c>
      <c r="G47" s="6" t="s">
        <v>103</v>
      </c>
      <c r="H47" s="6">
        <v>5</v>
      </c>
      <c r="I47" s="6" t="b">
        <v>0</v>
      </c>
      <c r="J47" s="6" t="s">
        <v>101</v>
      </c>
      <c r="K47" s="6" t="b">
        <v>1</v>
      </c>
    </row>
    <row r="48" spans="1:11" x14ac:dyDescent="0.3">
      <c r="A48" s="6">
        <v>46</v>
      </c>
      <c r="B48" s="6">
        <v>9033</v>
      </c>
      <c r="C48" s="6">
        <v>1</v>
      </c>
      <c r="D48" s="6">
        <v>1</v>
      </c>
      <c r="E48" s="6" t="s">
        <v>78</v>
      </c>
      <c r="F48" s="6">
        <v>30</v>
      </c>
      <c r="G48" s="6" t="s">
        <v>104</v>
      </c>
      <c r="H48" s="6">
        <v>30</v>
      </c>
      <c r="I48" s="6" t="b">
        <v>0</v>
      </c>
      <c r="J48" s="6" t="s">
        <v>101</v>
      </c>
      <c r="K48" s="6" t="b">
        <v>1</v>
      </c>
    </row>
    <row r="49" spans="1:11" x14ac:dyDescent="0.3">
      <c r="A49" s="6">
        <v>47</v>
      </c>
      <c r="B49" s="6">
        <v>9028</v>
      </c>
      <c r="C49" s="6">
        <v>2</v>
      </c>
      <c r="D49" s="6">
        <v>1</v>
      </c>
      <c r="E49" s="6" t="s">
        <v>41</v>
      </c>
      <c r="F49" s="6">
        <v>30</v>
      </c>
      <c r="G49" s="6" t="s">
        <v>105</v>
      </c>
      <c r="H49" s="6">
        <v>30</v>
      </c>
      <c r="I49" s="6" t="b">
        <v>0</v>
      </c>
      <c r="J49" s="6" t="s">
        <v>101</v>
      </c>
      <c r="K49" s="6" t="b">
        <v>1</v>
      </c>
    </row>
    <row r="50" spans="1:11" x14ac:dyDescent="0.3">
      <c r="A50" s="6">
        <v>49</v>
      </c>
      <c r="B50" s="6">
        <v>9027</v>
      </c>
      <c r="C50" s="6">
        <v>1</v>
      </c>
      <c r="D50" s="6">
        <v>1</v>
      </c>
      <c r="E50" s="6" t="s">
        <v>50</v>
      </c>
      <c r="F50" s="6">
        <v>30</v>
      </c>
      <c r="G50" s="6" t="s">
        <v>106</v>
      </c>
      <c r="H50" s="6">
        <v>30</v>
      </c>
      <c r="I50" s="6" t="b">
        <v>1</v>
      </c>
      <c r="J50" s="6" t="s">
        <v>101</v>
      </c>
      <c r="K50" s="6" t="b">
        <v>1</v>
      </c>
    </row>
    <row r="51" spans="1:11" x14ac:dyDescent="0.3">
      <c r="A51" s="6">
        <v>50</v>
      </c>
      <c r="B51" s="6">
        <v>9017</v>
      </c>
      <c r="C51" s="6">
        <v>1</v>
      </c>
      <c r="D51" s="6">
        <v>1</v>
      </c>
      <c r="E51" s="6" t="s">
        <v>51</v>
      </c>
      <c r="F51" s="6">
        <v>30</v>
      </c>
      <c r="G51" s="6" t="s">
        <v>107</v>
      </c>
      <c r="H51" s="6">
        <v>30</v>
      </c>
      <c r="I51" s="6" t="b">
        <v>1</v>
      </c>
      <c r="J51" s="6" t="s">
        <v>101</v>
      </c>
      <c r="K51" s="6" t="b">
        <v>1</v>
      </c>
    </row>
    <row r="52" spans="1:11" x14ac:dyDescent="0.3">
      <c r="A52" s="6">
        <v>54</v>
      </c>
      <c r="B52" s="6">
        <v>9023</v>
      </c>
      <c r="C52" s="6">
        <v>1</v>
      </c>
      <c r="D52" s="6">
        <v>1</v>
      </c>
      <c r="E52" s="6" t="s">
        <v>52</v>
      </c>
      <c r="F52" s="6">
        <v>20</v>
      </c>
      <c r="G52" s="6" t="s">
        <v>108</v>
      </c>
      <c r="H52" s="6">
        <v>40</v>
      </c>
      <c r="I52" s="6" t="b">
        <v>1</v>
      </c>
      <c r="J52" s="6" t="s">
        <v>101</v>
      </c>
      <c r="K52" s="6" t="b">
        <v>1</v>
      </c>
    </row>
    <row r="53" spans="1:11" x14ac:dyDescent="0.3">
      <c r="A53" s="6">
        <v>55</v>
      </c>
      <c r="B53" s="6">
        <v>9009</v>
      </c>
      <c r="C53" s="6">
        <v>1</v>
      </c>
      <c r="D53" s="6">
        <v>1</v>
      </c>
      <c r="E53" s="6" t="s">
        <v>53</v>
      </c>
      <c r="F53" s="6">
        <v>20</v>
      </c>
      <c r="G53" s="6" t="s">
        <v>109</v>
      </c>
      <c r="H53" s="6">
        <v>50</v>
      </c>
      <c r="I53" s="6" t="b">
        <v>1</v>
      </c>
      <c r="J53" s="6" t="s">
        <v>101</v>
      </c>
      <c r="K53" s="6" t="b">
        <v>1</v>
      </c>
    </row>
    <row r="54" spans="1:11" x14ac:dyDescent="0.3">
      <c r="A54" s="6">
        <v>56</v>
      </c>
      <c r="B54" s="6">
        <v>9010</v>
      </c>
      <c r="C54" s="6">
        <v>3000</v>
      </c>
      <c r="D54" s="6">
        <v>1</v>
      </c>
      <c r="E54" s="6" t="s">
        <v>54</v>
      </c>
      <c r="F54" s="6">
        <v>5</v>
      </c>
      <c r="G54" s="6" t="s">
        <v>110</v>
      </c>
      <c r="H54" s="6">
        <v>500</v>
      </c>
      <c r="I54" s="6" t="b">
        <v>1</v>
      </c>
      <c r="J54" s="6" t="s">
        <v>101</v>
      </c>
      <c r="K54" s="6" t="b">
        <v>1</v>
      </c>
    </row>
    <row r="55" spans="1:11" x14ac:dyDescent="0.3">
      <c r="A55" s="6">
        <v>57</v>
      </c>
      <c r="B55" s="6">
        <v>9008</v>
      </c>
      <c r="C55" s="6">
        <v>800</v>
      </c>
      <c r="D55" s="6">
        <v>1</v>
      </c>
      <c r="E55" s="6" t="s">
        <v>55</v>
      </c>
      <c r="F55" s="6">
        <v>3</v>
      </c>
      <c r="G55" s="6" t="s">
        <v>111</v>
      </c>
      <c r="H55" s="6">
        <v>500</v>
      </c>
      <c r="I55" s="6" t="b">
        <v>1</v>
      </c>
      <c r="J55" s="6" t="s">
        <v>101</v>
      </c>
      <c r="K55" s="6" t="b">
        <v>1</v>
      </c>
    </row>
    <row r="56" spans="1:11" x14ac:dyDescent="0.3">
      <c r="A56" s="2">
        <v>58</v>
      </c>
      <c r="B56" s="2">
        <v>9053</v>
      </c>
      <c r="C56" s="2">
        <v>1</v>
      </c>
      <c r="D56" s="2">
        <v>1</v>
      </c>
      <c r="E56" s="2" t="s">
        <v>141</v>
      </c>
      <c r="F56" s="2">
        <v>10</v>
      </c>
      <c r="G56" s="2" t="s">
        <v>134</v>
      </c>
      <c r="H56" s="2">
        <v>2</v>
      </c>
      <c r="I56" s="2" t="b">
        <v>1</v>
      </c>
      <c r="J56" s="2" t="s">
        <v>140</v>
      </c>
      <c r="K56" s="2" t="b">
        <v>1</v>
      </c>
    </row>
    <row r="57" spans="1:11" x14ac:dyDescent="0.3">
      <c r="A57" s="2">
        <v>59</v>
      </c>
      <c r="B57" s="2">
        <v>9050</v>
      </c>
      <c r="C57" s="2">
        <v>1</v>
      </c>
      <c r="D57" s="2">
        <v>1</v>
      </c>
      <c r="E57" s="2" t="s">
        <v>142</v>
      </c>
      <c r="F57" s="2">
        <v>5</v>
      </c>
      <c r="G57" s="2" t="s">
        <v>135</v>
      </c>
      <c r="H57" s="2">
        <v>5</v>
      </c>
      <c r="I57" s="2" t="b">
        <v>1</v>
      </c>
      <c r="J57" s="2" t="s">
        <v>140</v>
      </c>
      <c r="K57" s="2" t="b">
        <v>1</v>
      </c>
    </row>
    <row r="58" spans="1:11" x14ac:dyDescent="0.3">
      <c r="A58" s="2">
        <v>60</v>
      </c>
      <c r="B58" s="2">
        <v>9044</v>
      </c>
      <c r="C58" s="2">
        <v>1</v>
      </c>
      <c r="D58" s="2">
        <v>1</v>
      </c>
      <c r="E58" s="2" t="s">
        <v>114</v>
      </c>
      <c r="F58" s="2">
        <v>5</v>
      </c>
      <c r="G58" s="2" t="s">
        <v>136</v>
      </c>
      <c r="H58" s="2">
        <v>5</v>
      </c>
      <c r="I58" s="2" t="b">
        <v>1</v>
      </c>
      <c r="J58" s="2" t="s">
        <v>140</v>
      </c>
      <c r="K58" s="2" t="b">
        <v>1</v>
      </c>
    </row>
    <row r="59" spans="1:11" x14ac:dyDescent="0.3">
      <c r="A59" s="2">
        <v>61</v>
      </c>
      <c r="B59" s="2">
        <v>9033</v>
      </c>
      <c r="C59" s="2">
        <v>1</v>
      </c>
      <c r="D59" s="2">
        <v>1</v>
      </c>
      <c r="E59" s="2" t="s">
        <v>117</v>
      </c>
      <c r="F59" s="2">
        <v>5</v>
      </c>
      <c r="G59" s="2" t="s">
        <v>137</v>
      </c>
      <c r="H59" s="2">
        <v>5</v>
      </c>
      <c r="I59" s="2" t="b">
        <v>1</v>
      </c>
      <c r="J59" s="2" t="s">
        <v>140</v>
      </c>
      <c r="K59" s="2" t="b">
        <v>1</v>
      </c>
    </row>
    <row r="60" spans="1:11" x14ac:dyDescent="0.3">
      <c r="A60" s="2">
        <v>62</v>
      </c>
      <c r="B60" s="2">
        <v>9028</v>
      </c>
      <c r="C60" s="2">
        <v>2</v>
      </c>
      <c r="D60" s="2">
        <v>1</v>
      </c>
      <c r="E60" s="2" t="s">
        <v>121</v>
      </c>
      <c r="F60" s="2">
        <v>3</v>
      </c>
      <c r="G60" s="2" t="s">
        <v>138</v>
      </c>
      <c r="H60" s="2">
        <v>50</v>
      </c>
      <c r="I60" s="2" t="b">
        <v>1</v>
      </c>
      <c r="J60" s="2" t="s">
        <v>140</v>
      </c>
      <c r="K60" s="2" t="b">
        <v>1</v>
      </c>
    </row>
    <row r="61" spans="1:11" x14ac:dyDescent="0.3">
      <c r="A61" s="2">
        <v>63</v>
      </c>
      <c r="B61" s="2">
        <v>9023</v>
      </c>
      <c r="C61" s="2">
        <v>1</v>
      </c>
      <c r="D61" s="2">
        <v>1</v>
      </c>
      <c r="E61" s="2" t="s">
        <v>120</v>
      </c>
      <c r="F61" s="2">
        <v>3</v>
      </c>
      <c r="G61" s="2" t="s">
        <v>139</v>
      </c>
      <c r="H61" s="2">
        <v>50</v>
      </c>
      <c r="I61" s="2" t="b">
        <v>1</v>
      </c>
      <c r="J61" s="2" t="s">
        <v>140</v>
      </c>
      <c r="K61" s="2" t="b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2F3C5-D87F-484C-BFE9-E3F918485726}">
  <dimension ref="B2:K384"/>
  <sheetViews>
    <sheetView topLeftCell="A351" zoomScaleNormal="100" workbookViewId="0">
      <selection activeCell="I370" sqref="I370"/>
    </sheetView>
  </sheetViews>
  <sheetFormatPr defaultRowHeight="16.5" x14ac:dyDescent="0.3"/>
  <cols>
    <col min="2" max="2" width="20.125" bestFit="1" customWidth="1"/>
    <col min="4" max="4" width="19.25" customWidth="1"/>
    <col min="5" max="5" width="8.5" bestFit="1" customWidth="1"/>
    <col min="6" max="6" width="11.625" bestFit="1" customWidth="1"/>
    <col min="7" max="7" width="14.375" bestFit="1" customWidth="1"/>
    <col min="8" max="9" width="12.375" bestFit="1" customWidth="1"/>
  </cols>
  <sheetData>
    <row r="2" spans="2:11" x14ac:dyDescent="0.3">
      <c r="B2" s="3" t="s">
        <v>57</v>
      </c>
    </row>
    <row r="3" spans="2:11" x14ac:dyDescent="0.3">
      <c r="B3" t="s">
        <v>56</v>
      </c>
      <c r="C3">
        <v>64</v>
      </c>
    </row>
    <row r="5" spans="2:11" x14ac:dyDescent="0.3">
      <c r="D5" t="s">
        <v>59</v>
      </c>
      <c r="E5" t="s">
        <v>61</v>
      </c>
      <c r="F5" t="s">
        <v>62</v>
      </c>
      <c r="G5" t="s">
        <v>63</v>
      </c>
    </row>
    <row r="6" spans="2:11" x14ac:dyDescent="0.3">
      <c r="D6" t="s">
        <v>58</v>
      </c>
      <c r="E6">
        <v>8</v>
      </c>
      <c r="F6">
        <v>5</v>
      </c>
      <c r="G6">
        <f>E6*F6*C3</f>
        <v>2560</v>
      </c>
    </row>
    <row r="7" spans="2:11" x14ac:dyDescent="0.3">
      <c r="D7" t="s">
        <v>60</v>
      </c>
      <c r="E7">
        <v>3</v>
      </c>
      <c r="F7">
        <v>500</v>
      </c>
      <c r="G7">
        <f>E7*F7</f>
        <v>1500</v>
      </c>
    </row>
    <row r="9" spans="2:11" x14ac:dyDescent="0.3">
      <c r="G9" s="4">
        <f>G6+G7</f>
        <v>4060</v>
      </c>
    </row>
    <row r="10" spans="2:11" x14ac:dyDescent="0.3">
      <c r="G10" s="3">
        <f>G9*2</f>
        <v>8120</v>
      </c>
    </row>
    <row r="12" spans="2:11" x14ac:dyDescent="0.3">
      <c r="D12" t="s">
        <v>64</v>
      </c>
      <c r="E12" t="s">
        <v>65</v>
      </c>
      <c r="F12" t="s">
        <v>66</v>
      </c>
      <c r="G12" t="s">
        <v>67</v>
      </c>
      <c r="H12" s="3" t="s">
        <v>69</v>
      </c>
      <c r="I12" s="3" t="s">
        <v>63</v>
      </c>
    </row>
    <row r="13" spans="2:11" x14ac:dyDescent="0.3">
      <c r="D13" t="s">
        <v>68</v>
      </c>
      <c r="E13">
        <v>1</v>
      </c>
      <c r="F13">
        <v>10</v>
      </c>
      <c r="G13">
        <v>1</v>
      </c>
      <c r="H13">
        <f>F13*G13</f>
        <v>10</v>
      </c>
      <c r="I13">
        <f>E13*G13</f>
        <v>1</v>
      </c>
      <c r="K13" s="3" t="s">
        <v>70</v>
      </c>
    </row>
    <row r="14" spans="2:11" x14ac:dyDescent="0.3">
      <c r="D14" t="s">
        <v>34</v>
      </c>
      <c r="E14">
        <v>1</v>
      </c>
      <c r="F14">
        <v>20</v>
      </c>
      <c r="G14">
        <v>20</v>
      </c>
      <c r="H14">
        <f t="shared" ref="H14:H23" si="0">F14*G14</f>
        <v>400</v>
      </c>
      <c r="I14">
        <f t="shared" ref="I14:I23" si="1">E14*G14</f>
        <v>20</v>
      </c>
      <c r="K14" s="3" t="s">
        <v>71</v>
      </c>
    </row>
    <row r="15" spans="2:11" x14ac:dyDescent="0.3">
      <c r="D15" t="s">
        <v>41</v>
      </c>
      <c r="E15">
        <v>2</v>
      </c>
      <c r="F15">
        <v>20</v>
      </c>
      <c r="G15">
        <v>30</v>
      </c>
      <c r="H15">
        <f t="shared" si="0"/>
        <v>600</v>
      </c>
      <c r="I15">
        <f t="shared" si="1"/>
        <v>60</v>
      </c>
    </row>
    <row r="16" spans="2:11" x14ac:dyDescent="0.3">
      <c r="D16" t="s">
        <v>50</v>
      </c>
      <c r="E16">
        <v>1</v>
      </c>
      <c r="F16">
        <v>20</v>
      </c>
      <c r="G16">
        <v>30</v>
      </c>
      <c r="H16">
        <f t="shared" si="0"/>
        <v>600</v>
      </c>
      <c r="I16">
        <f t="shared" si="1"/>
        <v>30</v>
      </c>
    </row>
    <row r="17" spans="2:9" x14ac:dyDescent="0.3">
      <c r="D17" t="s">
        <v>51</v>
      </c>
      <c r="E17">
        <v>1</v>
      </c>
      <c r="F17">
        <v>20</v>
      </c>
      <c r="G17">
        <v>30</v>
      </c>
      <c r="H17">
        <f t="shared" si="0"/>
        <v>600</v>
      </c>
      <c r="I17">
        <f t="shared" si="1"/>
        <v>30</v>
      </c>
    </row>
    <row r="18" spans="2:9" x14ac:dyDescent="0.3">
      <c r="D18" t="s">
        <v>52</v>
      </c>
      <c r="E18">
        <v>1</v>
      </c>
      <c r="F18">
        <v>10</v>
      </c>
      <c r="G18">
        <v>40</v>
      </c>
      <c r="H18">
        <f t="shared" si="0"/>
        <v>400</v>
      </c>
      <c r="I18">
        <f t="shared" si="1"/>
        <v>40</v>
      </c>
    </row>
    <row r="19" spans="2:9" x14ac:dyDescent="0.3">
      <c r="D19" t="s">
        <v>53</v>
      </c>
      <c r="E19">
        <v>1</v>
      </c>
      <c r="F19">
        <v>10</v>
      </c>
      <c r="G19">
        <v>50</v>
      </c>
      <c r="H19">
        <f t="shared" si="0"/>
        <v>500</v>
      </c>
      <c r="I19">
        <f t="shared" si="1"/>
        <v>50</v>
      </c>
    </row>
    <row r="20" spans="2:9" x14ac:dyDescent="0.3">
      <c r="D20" t="s">
        <v>22</v>
      </c>
      <c r="E20">
        <v>2000</v>
      </c>
      <c r="F20">
        <v>4</v>
      </c>
      <c r="G20">
        <v>800</v>
      </c>
      <c r="H20">
        <f t="shared" si="0"/>
        <v>3200</v>
      </c>
      <c r="I20">
        <f t="shared" si="1"/>
        <v>1600000</v>
      </c>
    </row>
    <row r="21" spans="2:9" x14ac:dyDescent="0.3">
      <c r="D21" t="s">
        <v>55</v>
      </c>
      <c r="E21">
        <v>600</v>
      </c>
      <c r="F21">
        <v>3</v>
      </c>
      <c r="G21">
        <v>800</v>
      </c>
      <c r="H21">
        <f t="shared" si="0"/>
        <v>2400</v>
      </c>
      <c r="I21">
        <f t="shared" si="1"/>
        <v>480000</v>
      </c>
    </row>
    <row r="22" spans="2:9" x14ac:dyDescent="0.3">
      <c r="D22" t="s">
        <v>17</v>
      </c>
      <c r="E22">
        <v>700</v>
      </c>
      <c r="F22">
        <v>2</v>
      </c>
      <c r="G22">
        <v>800</v>
      </c>
      <c r="H22">
        <f t="shared" si="0"/>
        <v>1600</v>
      </c>
      <c r="I22">
        <f t="shared" si="1"/>
        <v>560000</v>
      </c>
    </row>
    <row r="23" spans="2:9" x14ac:dyDescent="0.3">
      <c r="D23" t="s">
        <v>14</v>
      </c>
      <c r="E23">
        <v>1000</v>
      </c>
      <c r="F23">
        <v>1</v>
      </c>
      <c r="G23">
        <v>800</v>
      </c>
      <c r="H23">
        <f t="shared" si="0"/>
        <v>800</v>
      </c>
      <c r="I23">
        <f t="shared" si="1"/>
        <v>800000</v>
      </c>
    </row>
    <row r="24" spans="2:9" x14ac:dyDescent="0.3">
      <c r="H24">
        <f>SUM(H13:H23)</f>
        <v>11110</v>
      </c>
    </row>
    <row r="25" spans="2:9" x14ac:dyDescent="0.3">
      <c r="B25" s="3" t="s">
        <v>76</v>
      </c>
    </row>
    <row r="26" spans="2:9" x14ac:dyDescent="0.3">
      <c r="B26" t="s">
        <v>56</v>
      </c>
      <c r="C26">
        <v>46</v>
      </c>
    </row>
    <row r="28" spans="2:9" x14ac:dyDescent="0.3">
      <c r="D28" t="s">
        <v>59</v>
      </c>
      <c r="E28" t="s">
        <v>61</v>
      </c>
      <c r="F28" t="s">
        <v>62</v>
      </c>
      <c r="G28" t="s">
        <v>63</v>
      </c>
    </row>
    <row r="29" spans="2:9" x14ac:dyDescent="0.3">
      <c r="D29" t="s">
        <v>58</v>
      </c>
      <c r="E29">
        <v>10</v>
      </c>
      <c r="F29">
        <v>10</v>
      </c>
      <c r="G29">
        <f>C26*E29*F29</f>
        <v>4600</v>
      </c>
    </row>
    <row r="30" spans="2:9" x14ac:dyDescent="0.3">
      <c r="D30" t="s">
        <v>92</v>
      </c>
      <c r="E30">
        <v>14</v>
      </c>
      <c r="F30">
        <v>222</v>
      </c>
      <c r="G30">
        <f>E30*F30</f>
        <v>3108</v>
      </c>
      <c r="H30">
        <f>G30+G29</f>
        <v>7708</v>
      </c>
    </row>
    <row r="32" spans="2:9" x14ac:dyDescent="0.3">
      <c r="D32" t="s">
        <v>64</v>
      </c>
      <c r="E32" t="s">
        <v>65</v>
      </c>
      <c r="F32" t="s">
        <v>66</v>
      </c>
      <c r="G32" t="s">
        <v>67</v>
      </c>
      <c r="H32" s="3" t="s">
        <v>69</v>
      </c>
      <c r="I32" s="3" t="s">
        <v>63</v>
      </c>
    </row>
    <row r="33" spans="4:9" x14ac:dyDescent="0.3">
      <c r="D33" t="s">
        <v>75</v>
      </c>
      <c r="E33">
        <v>1</v>
      </c>
      <c r="F33">
        <v>1000</v>
      </c>
      <c r="G33">
        <v>1</v>
      </c>
      <c r="H33">
        <f t="shared" ref="H33:H47" si="2">F33*G33</f>
        <v>1000</v>
      </c>
      <c r="I33">
        <f>E33*G33</f>
        <v>1</v>
      </c>
    </row>
    <row r="34" spans="4:9" x14ac:dyDescent="0.3">
      <c r="D34" t="s">
        <v>73</v>
      </c>
      <c r="E34">
        <v>1</v>
      </c>
      <c r="F34">
        <v>1000</v>
      </c>
      <c r="G34">
        <v>1</v>
      </c>
      <c r="H34">
        <f t="shared" si="2"/>
        <v>1000</v>
      </c>
      <c r="I34">
        <f t="shared" ref="I34:I47" si="3">E34*G34</f>
        <v>1</v>
      </c>
    </row>
    <row r="35" spans="4:9" x14ac:dyDescent="0.3">
      <c r="D35" t="s">
        <v>74</v>
      </c>
      <c r="E35">
        <v>1</v>
      </c>
      <c r="F35">
        <v>500</v>
      </c>
      <c r="G35">
        <v>1</v>
      </c>
      <c r="H35">
        <f t="shared" si="2"/>
        <v>500</v>
      </c>
      <c r="I35">
        <f t="shared" si="3"/>
        <v>1</v>
      </c>
    </row>
    <row r="36" spans="4:9" x14ac:dyDescent="0.3">
      <c r="D36" t="s">
        <v>77</v>
      </c>
      <c r="E36">
        <v>1</v>
      </c>
      <c r="F36">
        <v>50</v>
      </c>
      <c r="G36">
        <v>22</v>
      </c>
      <c r="H36">
        <f t="shared" si="2"/>
        <v>1100</v>
      </c>
      <c r="I36">
        <f t="shared" si="3"/>
        <v>22</v>
      </c>
    </row>
    <row r="37" spans="4:9" x14ac:dyDescent="0.3">
      <c r="D37" t="s">
        <v>93</v>
      </c>
      <c r="E37">
        <v>1</v>
      </c>
      <c r="F37">
        <v>25</v>
      </c>
      <c r="G37">
        <v>22</v>
      </c>
      <c r="H37">
        <f t="shared" si="2"/>
        <v>550</v>
      </c>
      <c r="I37">
        <f>E37*G37</f>
        <v>22</v>
      </c>
    </row>
    <row r="38" spans="4:9" x14ac:dyDescent="0.3">
      <c r="D38" t="s">
        <v>41</v>
      </c>
      <c r="E38">
        <v>2</v>
      </c>
      <c r="F38">
        <v>25</v>
      </c>
      <c r="G38">
        <v>22</v>
      </c>
      <c r="H38">
        <f t="shared" si="2"/>
        <v>550</v>
      </c>
      <c r="I38">
        <f t="shared" si="3"/>
        <v>44</v>
      </c>
    </row>
    <row r="39" spans="4:9" x14ac:dyDescent="0.3">
      <c r="D39" t="s">
        <v>78</v>
      </c>
      <c r="E39">
        <v>1</v>
      </c>
      <c r="F39">
        <v>25</v>
      </c>
      <c r="G39">
        <v>22</v>
      </c>
      <c r="H39">
        <f t="shared" si="2"/>
        <v>550</v>
      </c>
      <c r="I39">
        <f t="shared" si="3"/>
        <v>22</v>
      </c>
    </row>
    <row r="40" spans="4:9" x14ac:dyDescent="0.3">
      <c r="D40" t="s">
        <v>50</v>
      </c>
      <c r="E40">
        <v>1</v>
      </c>
      <c r="F40">
        <v>25</v>
      </c>
      <c r="G40">
        <v>22</v>
      </c>
      <c r="H40">
        <f t="shared" si="2"/>
        <v>550</v>
      </c>
      <c r="I40">
        <f t="shared" si="3"/>
        <v>22</v>
      </c>
    </row>
    <row r="41" spans="4:9" x14ac:dyDescent="0.3">
      <c r="D41" t="s">
        <v>51</v>
      </c>
      <c r="E41">
        <v>1</v>
      </c>
      <c r="F41">
        <v>25</v>
      </c>
      <c r="G41">
        <v>22</v>
      </c>
      <c r="H41">
        <f t="shared" si="2"/>
        <v>550</v>
      </c>
      <c r="I41">
        <f t="shared" si="3"/>
        <v>22</v>
      </c>
    </row>
    <row r="42" spans="4:9" x14ac:dyDescent="0.3">
      <c r="D42" t="s">
        <v>52</v>
      </c>
      <c r="E42">
        <v>1</v>
      </c>
      <c r="F42">
        <v>20</v>
      </c>
      <c r="G42">
        <v>22</v>
      </c>
      <c r="H42">
        <f t="shared" si="2"/>
        <v>440</v>
      </c>
      <c r="I42">
        <f t="shared" si="3"/>
        <v>22</v>
      </c>
    </row>
    <row r="43" spans="4:9" x14ac:dyDescent="0.3">
      <c r="D43" t="s">
        <v>53</v>
      </c>
      <c r="E43">
        <v>1</v>
      </c>
      <c r="F43">
        <v>20</v>
      </c>
      <c r="G43">
        <v>22</v>
      </c>
      <c r="H43">
        <f t="shared" si="2"/>
        <v>440</v>
      </c>
      <c r="I43">
        <f t="shared" si="3"/>
        <v>22</v>
      </c>
    </row>
    <row r="44" spans="4:9" x14ac:dyDescent="0.3">
      <c r="D44" t="s">
        <v>22</v>
      </c>
      <c r="E44">
        <v>2000</v>
      </c>
      <c r="F44">
        <v>4</v>
      </c>
      <c r="G44">
        <v>222</v>
      </c>
      <c r="H44">
        <f t="shared" si="2"/>
        <v>888</v>
      </c>
      <c r="I44">
        <f>E44*G44</f>
        <v>444000</v>
      </c>
    </row>
    <row r="45" spans="4:9" x14ac:dyDescent="0.3">
      <c r="D45" t="s">
        <v>55</v>
      </c>
      <c r="E45">
        <v>600</v>
      </c>
      <c r="F45">
        <v>3</v>
      </c>
      <c r="G45">
        <v>222</v>
      </c>
      <c r="H45">
        <f>F45*G45</f>
        <v>666</v>
      </c>
      <c r="I45">
        <f t="shared" si="3"/>
        <v>133200</v>
      </c>
    </row>
    <row r="46" spans="4:9" x14ac:dyDescent="0.3">
      <c r="D46" t="s">
        <v>17</v>
      </c>
      <c r="E46">
        <v>400</v>
      </c>
      <c r="F46">
        <v>2</v>
      </c>
      <c r="G46">
        <v>2222</v>
      </c>
      <c r="H46">
        <f t="shared" si="2"/>
        <v>4444</v>
      </c>
      <c r="I46">
        <f>E46*G46</f>
        <v>888800</v>
      </c>
    </row>
    <row r="47" spans="4:9" x14ac:dyDescent="0.3">
      <c r="D47" t="s">
        <v>79</v>
      </c>
      <c r="E47">
        <v>1000</v>
      </c>
      <c r="F47">
        <v>1</v>
      </c>
      <c r="G47">
        <v>2222</v>
      </c>
      <c r="H47">
        <f t="shared" si="2"/>
        <v>2222</v>
      </c>
      <c r="I47">
        <f t="shared" si="3"/>
        <v>2222000</v>
      </c>
    </row>
    <row r="48" spans="4:9" x14ac:dyDescent="0.3">
      <c r="H48">
        <f>SUM(H33:H47)</f>
        <v>15450</v>
      </c>
    </row>
    <row r="50" spans="2:9" x14ac:dyDescent="0.3">
      <c r="B50" s="3" t="s">
        <v>94</v>
      </c>
    </row>
    <row r="52" spans="2:9" x14ac:dyDescent="0.3">
      <c r="B52" t="s">
        <v>56</v>
      </c>
      <c r="C52">
        <v>46</v>
      </c>
    </row>
    <row r="53" spans="2:9" x14ac:dyDescent="0.3">
      <c r="B53" t="s">
        <v>95</v>
      </c>
      <c r="C53">
        <v>2</v>
      </c>
    </row>
    <row r="54" spans="2:9" x14ac:dyDescent="0.3">
      <c r="B54" t="s">
        <v>98</v>
      </c>
      <c r="C54">
        <v>288</v>
      </c>
    </row>
    <row r="55" spans="2:9" x14ac:dyDescent="0.3">
      <c r="B55" t="s">
        <v>96</v>
      </c>
      <c r="C55">
        <v>13248</v>
      </c>
    </row>
    <row r="56" spans="2:9" x14ac:dyDescent="0.3">
      <c r="D56" t="s">
        <v>64</v>
      </c>
      <c r="E56" t="s">
        <v>65</v>
      </c>
      <c r="F56" t="s">
        <v>66</v>
      </c>
      <c r="G56" t="s">
        <v>67</v>
      </c>
      <c r="H56" s="3" t="s">
        <v>69</v>
      </c>
      <c r="I56" s="3" t="s">
        <v>63</v>
      </c>
    </row>
    <row r="57" spans="2:9" x14ac:dyDescent="0.3">
      <c r="D57" t="s">
        <v>99</v>
      </c>
      <c r="E57">
        <v>20000</v>
      </c>
      <c r="F57">
        <v>20</v>
      </c>
      <c r="G57">
        <v>200</v>
      </c>
      <c r="H57">
        <f t="shared" ref="H57" si="4">F57*G57</f>
        <v>4000</v>
      </c>
      <c r="I57">
        <f t="shared" ref="I57" si="5">E57*G57</f>
        <v>4000000</v>
      </c>
    </row>
    <row r="58" spans="2:9" x14ac:dyDescent="0.3">
      <c r="D58" t="s">
        <v>44</v>
      </c>
      <c r="E58">
        <v>200</v>
      </c>
      <c r="F58">
        <v>20</v>
      </c>
      <c r="G58">
        <v>200</v>
      </c>
      <c r="H58">
        <f>F58*G58</f>
        <v>4000</v>
      </c>
      <c r="I58">
        <f t="shared" ref="I58:I62" si="6">E58*G58</f>
        <v>40000</v>
      </c>
    </row>
    <row r="59" spans="2:9" x14ac:dyDescent="0.3">
      <c r="D59" t="s">
        <v>43</v>
      </c>
      <c r="E59">
        <v>50</v>
      </c>
      <c r="F59">
        <v>20</v>
      </c>
      <c r="G59">
        <v>200</v>
      </c>
      <c r="H59">
        <f t="shared" ref="H59:H62" si="7">F59*G59</f>
        <v>4000</v>
      </c>
      <c r="I59">
        <f t="shared" si="6"/>
        <v>10000</v>
      </c>
    </row>
    <row r="60" spans="2:9" x14ac:dyDescent="0.3">
      <c r="D60" t="s">
        <v>22</v>
      </c>
      <c r="E60">
        <v>2000</v>
      </c>
      <c r="F60">
        <v>10</v>
      </c>
      <c r="G60">
        <v>200</v>
      </c>
      <c r="H60">
        <f t="shared" si="7"/>
        <v>2000</v>
      </c>
      <c r="I60">
        <f t="shared" si="6"/>
        <v>400000</v>
      </c>
    </row>
    <row r="61" spans="2:9" x14ac:dyDescent="0.3">
      <c r="D61" t="s">
        <v>55</v>
      </c>
      <c r="E61">
        <v>600</v>
      </c>
      <c r="F61">
        <v>10</v>
      </c>
      <c r="G61">
        <v>200</v>
      </c>
      <c r="H61">
        <f t="shared" si="7"/>
        <v>2000</v>
      </c>
      <c r="I61">
        <f t="shared" si="6"/>
        <v>120000</v>
      </c>
    </row>
    <row r="62" spans="2:9" x14ac:dyDescent="0.3">
      <c r="D62" t="s">
        <v>17</v>
      </c>
      <c r="E62">
        <v>700</v>
      </c>
      <c r="F62">
        <v>10</v>
      </c>
      <c r="G62">
        <v>200</v>
      </c>
      <c r="H62">
        <f t="shared" si="7"/>
        <v>2000</v>
      </c>
      <c r="I62">
        <f t="shared" si="6"/>
        <v>140000</v>
      </c>
    </row>
    <row r="63" spans="2:9" x14ac:dyDescent="0.3">
      <c r="H63">
        <f>SUM(H57:H62)</f>
        <v>18000</v>
      </c>
    </row>
    <row r="65" spans="2:9" x14ac:dyDescent="0.3">
      <c r="B65" s="3" t="s">
        <v>100</v>
      </c>
    </row>
    <row r="66" spans="2:9" x14ac:dyDescent="0.3">
      <c r="B66" t="s">
        <v>56</v>
      </c>
      <c r="C66">
        <v>52</v>
      </c>
    </row>
    <row r="68" spans="2:9" x14ac:dyDescent="0.3">
      <c r="D68" t="s">
        <v>59</v>
      </c>
      <c r="E68" t="s">
        <v>61</v>
      </c>
      <c r="F68" t="s">
        <v>62</v>
      </c>
      <c r="G68" t="s">
        <v>63</v>
      </c>
    </row>
    <row r="69" spans="2:9" x14ac:dyDescent="0.3">
      <c r="D69" t="s">
        <v>58</v>
      </c>
      <c r="E69">
        <v>8</v>
      </c>
      <c r="F69">
        <v>5</v>
      </c>
      <c r="G69">
        <f>E69*F69*C66</f>
        <v>2080</v>
      </c>
    </row>
    <row r="70" spans="2:9" x14ac:dyDescent="0.3">
      <c r="D70" t="s">
        <v>60</v>
      </c>
      <c r="E70">
        <v>3</v>
      </c>
      <c r="F70">
        <v>500</v>
      </c>
      <c r="G70">
        <f>E70*F70</f>
        <v>1500</v>
      </c>
    </row>
    <row r="72" spans="2:9" x14ac:dyDescent="0.3">
      <c r="G72" s="4">
        <f>G69+G70</f>
        <v>3580</v>
      </c>
    </row>
    <row r="73" spans="2:9" x14ac:dyDescent="0.3">
      <c r="G73" s="3">
        <f>G72*2</f>
        <v>7160</v>
      </c>
    </row>
    <row r="75" spans="2:9" x14ac:dyDescent="0.3">
      <c r="D75" t="s">
        <v>64</v>
      </c>
      <c r="E75" t="s">
        <v>65</v>
      </c>
      <c r="F75" t="s">
        <v>66</v>
      </c>
      <c r="G75" t="s">
        <v>67</v>
      </c>
      <c r="H75" s="3" t="s">
        <v>69</v>
      </c>
      <c r="I75" s="3" t="s">
        <v>63</v>
      </c>
    </row>
    <row r="76" spans="2:9" x14ac:dyDescent="0.3">
      <c r="D76" t="s">
        <v>34</v>
      </c>
      <c r="E76">
        <v>1</v>
      </c>
      <c r="F76">
        <v>50</v>
      </c>
      <c r="G76">
        <v>20</v>
      </c>
      <c r="H76">
        <f>F76*G76</f>
        <v>1000</v>
      </c>
      <c r="I76">
        <f t="shared" ref="I76:I77" si="8">E76*G76</f>
        <v>20</v>
      </c>
    </row>
    <row r="77" spans="2:9" x14ac:dyDescent="0.3">
      <c r="D77" t="s">
        <v>77</v>
      </c>
      <c r="E77">
        <v>1</v>
      </c>
      <c r="F77">
        <v>100</v>
      </c>
      <c r="G77">
        <v>5</v>
      </c>
      <c r="H77">
        <f t="shared" ref="H77" si="9">F77*G77</f>
        <v>500</v>
      </c>
      <c r="I77">
        <f t="shared" si="8"/>
        <v>5</v>
      </c>
    </row>
    <row r="78" spans="2:9" x14ac:dyDescent="0.3">
      <c r="D78" t="s">
        <v>78</v>
      </c>
      <c r="E78">
        <v>1</v>
      </c>
      <c r="F78">
        <v>30</v>
      </c>
      <c r="G78">
        <v>30</v>
      </c>
      <c r="H78">
        <f t="shared" ref="H78" si="10">F78*G78</f>
        <v>900</v>
      </c>
      <c r="I78">
        <f t="shared" ref="I78" si="11">E78*G78</f>
        <v>30</v>
      </c>
    </row>
    <row r="79" spans="2:9" x14ac:dyDescent="0.3">
      <c r="D79" t="s">
        <v>41</v>
      </c>
      <c r="E79">
        <v>2</v>
      </c>
      <c r="F79">
        <v>30</v>
      </c>
      <c r="G79">
        <v>30</v>
      </c>
      <c r="H79">
        <f t="shared" ref="H79:H85" si="12">F79*G79</f>
        <v>900</v>
      </c>
      <c r="I79">
        <f t="shared" ref="I79:I85" si="13">E79*G79</f>
        <v>60</v>
      </c>
    </row>
    <row r="80" spans="2:9" x14ac:dyDescent="0.3">
      <c r="D80" t="s">
        <v>50</v>
      </c>
      <c r="E80">
        <v>1</v>
      </c>
      <c r="F80">
        <v>30</v>
      </c>
      <c r="G80">
        <v>30</v>
      </c>
      <c r="H80">
        <f t="shared" si="12"/>
        <v>900</v>
      </c>
      <c r="I80">
        <f t="shared" si="13"/>
        <v>30</v>
      </c>
    </row>
    <row r="81" spans="2:9" x14ac:dyDescent="0.3">
      <c r="D81" t="s">
        <v>51</v>
      </c>
      <c r="E81">
        <v>1</v>
      </c>
      <c r="F81">
        <v>30</v>
      </c>
      <c r="G81">
        <v>30</v>
      </c>
      <c r="H81">
        <f t="shared" si="12"/>
        <v>900</v>
      </c>
      <c r="I81">
        <f t="shared" si="13"/>
        <v>30</v>
      </c>
    </row>
    <row r="82" spans="2:9" x14ac:dyDescent="0.3">
      <c r="D82" t="s">
        <v>52</v>
      </c>
      <c r="E82">
        <v>1</v>
      </c>
      <c r="F82">
        <v>20</v>
      </c>
      <c r="G82">
        <v>40</v>
      </c>
      <c r="H82">
        <f t="shared" si="12"/>
        <v>800</v>
      </c>
      <c r="I82">
        <f t="shared" si="13"/>
        <v>40</v>
      </c>
    </row>
    <row r="83" spans="2:9" x14ac:dyDescent="0.3">
      <c r="D83" t="s">
        <v>53</v>
      </c>
      <c r="E83">
        <v>1</v>
      </c>
      <c r="F83">
        <v>20</v>
      </c>
      <c r="G83">
        <v>50</v>
      </c>
      <c r="H83">
        <f t="shared" si="12"/>
        <v>1000</v>
      </c>
      <c r="I83">
        <f t="shared" si="13"/>
        <v>50</v>
      </c>
    </row>
    <row r="84" spans="2:9" x14ac:dyDescent="0.3">
      <c r="D84" t="s">
        <v>22</v>
      </c>
      <c r="E84">
        <v>3000</v>
      </c>
      <c r="F84">
        <v>5</v>
      </c>
      <c r="G84">
        <v>500</v>
      </c>
      <c r="H84">
        <f t="shared" si="12"/>
        <v>2500</v>
      </c>
      <c r="I84">
        <f t="shared" si="13"/>
        <v>1500000</v>
      </c>
    </row>
    <row r="85" spans="2:9" x14ac:dyDescent="0.3">
      <c r="D85" t="s">
        <v>55</v>
      </c>
      <c r="E85">
        <v>800</v>
      </c>
      <c r="F85">
        <v>3</v>
      </c>
      <c r="G85">
        <v>500</v>
      </c>
      <c r="H85">
        <f t="shared" si="12"/>
        <v>1500</v>
      </c>
      <c r="I85">
        <f t="shared" si="13"/>
        <v>400000</v>
      </c>
    </row>
    <row r="86" spans="2:9" x14ac:dyDescent="0.3">
      <c r="H86">
        <f>SUM(H76:H85)</f>
        <v>10900</v>
      </c>
    </row>
    <row r="89" spans="2:9" x14ac:dyDescent="0.3">
      <c r="B89" s="3" t="s">
        <v>112</v>
      </c>
    </row>
    <row r="90" spans="2:9" x14ac:dyDescent="0.3">
      <c r="B90" t="s">
        <v>56</v>
      </c>
      <c r="C90">
        <v>42</v>
      </c>
    </row>
    <row r="92" spans="2:9" x14ac:dyDescent="0.3">
      <c r="D92" t="s">
        <v>59</v>
      </c>
      <c r="E92" t="s">
        <v>61</v>
      </c>
      <c r="F92" t="s">
        <v>62</v>
      </c>
      <c r="G92" t="s">
        <v>63</v>
      </c>
    </row>
    <row r="93" spans="2:9" x14ac:dyDescent="0.3">
      <c r="D93" t="s">
        <v>58</v>
      </c>
      <c r="E93">
        <v>8</v>
      </c>
      <c r="F93">
        <v>5</v>
      </c>
      <c r="G93">
        <f>E93*F93*C90</f>
        <v>1680</v>
      </c>
    </row>
    <row r="94" spans="2:9" x14ac:dyDescent="0.3">
      <c r="D94" t="s">
        <v>60</v>
      </c>
      <c r="E94">
        <v>3</v>
      </c>
      <c r="F94">
        <v>500</v>
      </c>
      <c r="G94">
        <f>E94*F94</f>
        <v>1500</v>
      </c>
    </row>
    <row r="95" spans="2:9" x14ac:dyDescent="0.3">
      <c r="D95" t="s">
        <v>92</v>
      </c>
      <c r="E95">
        <v>14</v>
      </c>
      <c r="F95">
        <v>200</v>
      </c>
      <c r="G95">
        <f>E95*F95</f>
        <v>2800</v>
      </c>
    </row>
    <row r="96" spans="2:9" x14ac:dyDescent="0.3">
      <c r="G96" s="4">
        <f>G93+G94</f>
        <v>3180</v>
      </c>
    </row>
    <row r="97" spans="3:9" x14ac:dyDescent="0.3">
      <c r="G97" s="3">
        <f>G96*2</f>
        <v>6360</v>
      </c>
      <c r="H97">
        <f>G97+G95</f>
        <v>9160</v>
      </c>
    </row>
    <row r="99" spans="3:9" x14ac:dyDescent="0.3">
      <c r="C99" t="s">
        <v>123</v>
      </c>
      <c r="D99" t="s">
        <v>64</v>
      </c>
      <c r="E99" t="s">
        <v>65</v>
      </c>
      <c r="F99" t="s">
        <v>66</v>
      </c>
      <c r="G99" t="s">
        <v>67</v>
      </c>
      <c r="H99" s="3" t="s">
        <v>69</v>
      </c>
      <c r="I99" s="3" t="s">
        <v>63</v>
      </c>
    </row>
    <row r="100" spans="3:9" x14ac:dyDescent="0.3">
      <c r="C100">
        <v>9000</v>
      </c>
      <c r="D100" t="s">
        <v>34</v>
      </c>
      <c r="E100">
        <v>1</v>
      </c>
      <c r="F100">
        <v>50</v>
      </c>
      <c r="G100">
        <v>10</v>
      </c>
      <c r="H100">
        <f>F100*G100</f>
        <v>500</v>
      </c>
      <c r="I100">
        <f t="shared" ref="I100:I111" si="14">E100*G100</f>
        <v>10</v>
      </c>
    </row>
    <row r="101" spans="3:9" x14ac:dyDescent="0.3">
      <c r="C101">
        <v>9039</v>
      </c>
      <c r="D101" t="s">
        <v>77</v>
      </c>
      <c r="E101">
        <v>1</v>
      </c>
      <c r="F101">
        <v>50</v>
      </c>
      <c r="G101">
        <v>10</v>
      </c>
      <c r="H101">
        <f t="shared" ref="H101:H111" si="15">F101*G101</f>
        <v>500</v>
      </c>
      <c r="I101">
        <f t="shared" si="14"/>
        <v>10</v>
      </c>
    </row>
    <row r="102" spans="3:9" x14ac:dyDescent="0.3">
      <c r="C102">
        <v>9041</v>
      </c>
      <c r="D102" t="s">
        <v>113</v>
      </c>
      <c r="E102">
        <v>1</v>
      </c>
      <c r="F102">
        <v>50</v>
      </c>
      <c r="G102">
        <v>5</v>
      </c>
      <c r="H102">
        <f t="shared" si="15"/>
        <v>250</v>
      </c>
      <c r="I102">
        <f t="shared" si="14"/>
        <v>5</v>
      </c>
    </row>
    <row r="103" spans="3:9" x14ac:dyDescent="0.3">
      <c r="C103">
        <v>9044</v>
      </c>
      <c r="D103" t="s">
        <v>115</v>
      </c>
      <c r="E103">
        <v>1</v>
      </c>
      <c r="F103">
        <v>30</v>
      </c>
      <c r="G103">
        <v>20</v>
      </c>
      <c r="H103">
        <f t="shared" si="15"/>
        <v>600</v>
      </c>
      <c r="I103">
        <f t="shared" si="14"/>
        <v>20</v>
      </c>
    </row>
    <row r="104" spans="3:9" x14ac:dyDescent="0.3">
      <c r="C104">
        <v>9038</v>
      </c>
      <c r="D104" t="s">
        <v>93</v>
      </c>
      <c r="E104">
        <v>1</v>
      </c>
      <c r="F104">
        <v>30</v>
      </c>
      <c r="G104">
        <v>20</v>
      </c>
      <c r="H104">
        <f t="shared" si="15"/>
        <v>600</v>
      </c>
      <c r="I104">
        <f t="shared" si="14"/>
        <v>20</v>
      </c>
    </row>
    <row r="105" spans="3:9" x14ac:dyDescent="0.3">
      <c r="C105">
        <v>9033</v>
      </c>
      <c r="D105" t="s">
        <v>78</v>
      </c>
      <c r="E105">
        <v>1</v>
      </c>
      <c r="F105">
        <v>30</v>
      </c>
      <c r="G105">
        <v>20</v>
      </c>
      <c r="H105">
        <f t="shared" si="15"/>
        <v>600</v>
      </c>
      <c r="I105">
        <f t="shared" si="14"/>
        <v>20</v>
      </c>
    </row>
    <row r="106" spans="3:9" x14ac:dyDescent="0.3">
      <c r="C106">
        <v>9028</v>
      </c>
      <c r="D106" t="s">
        <v>41</v>
      </c>
      <c r="E106">
        <v>1</v>
      </c>
      <c r="F106">
        <v>20</v>
      </c>
      <c r="G106">
        <v>30</v>
      </c>
      <c r="H106">
        <f t="shared" si="15"/>
        <v>600</v>
      </c>
      <c r="I106">
        <f t="shared" si="14"/>
        <v>30</v>
      </c>
    </row>
    <row r="107" spans="3:9" x14ac:dyDescent="0.3">
      <c r="C107">
        <v>9027</v>
      </c>
      <c r="D107" t="s">
        <v>50</v>
      </c>
      <c r="E107">
        <v>1</v>
      </c>
      <c r="F107">
        <v>20</v>
      </c>
      <c r="G107">
        <v>30</v>
      </c>
      <c r="H107">
        <f t="shared" si="15"/>
        <v>600</v>
      </c>
      <c r="I107">
        <f t="shared" si="14"/>
        <v>30</v>
      </c>
    </row>
    <row r="108" spans="3:9" x14ac:dyDescent="0.3">
      <c r="C108">
        <v>9017</v>
      </c>
      <c r="D108" t="s">
        <v>51</v>
      </c>
      <c r="E108">
        <v>1</v>
      </c>
      <c r="F108">
        <v>20</v>
      </c>
      <c r="G108">
        <v>30</v>
      </c>
      <c r="H108">
        <f t="shared" si="15"/>
        <v>600</v>
      </c>
      <c r="I108">
        <f t="shared" si="14"/>
        <v>30</v>
      </c>
    </row>
    <row r="109" spans="3:9" x14ac:dyDescent="0.3">
      <c r="C109">
        <v>9023</v>
      </c>
      <c r="D109" t="s">
        <v>52</v>
      </c>
      <c r="E109">
        <v>1</v>
      </c>
      <c r="F109">
        <v>20</v>
      </c>
      <c r="G109">
        <v>30</v>
      </c>
      <c r="H109">
        <f t="shared" si="15"/>
        <v>600</v>
      </c>
      <c r="I109">
        <f t="shared" si="14"/>
        <v>30</v>
      </c>
    </row>
    <row r="110" spans="3:9" x14ac:dyDescent="0.3">
      <c r="C110">
        <v>9010</v>
      </c>
      <c r="D110" t="s">
        <v>22</v>
      </c>
      <c r="E110">
        <v>2500</v>
      </c>
      <c r="F110">
        <v>2</v>
      </c>
      <c r="G110">
        <v>2000</v>
      </c>
      <c r="H110">
        <f t="shared" si="15"/>
        <v>4000</v>
      </c>
      <c r="I110">
        <f t="shared" si="14"/>
        <v>5000000</v>
      </c>
    </row>
    <row r="111" spans="3:9" x14ac:dyDescent="0.3">
      <c r="C111">
        <v>9008</v>
      </c>
      <c r="D111" t="s">
        <v>55</v>
      </c>
      <c r="E111">
        <v>800</v>
      </c>
      <c r="F111">
        <v>1</v>
      </c>
      <c r="G111">
        <v>2000</v>
      </c>
      <c r="H111">
        <f t="shared" si="15"/>
        <v>2000</v>
      </c>
      <c r="I111">
        <f t="shared" si="14"/>
        <v>1600000</v>
      </c>
    </row>
    <row r="113" spans="2:9" x14ac:dyDescent="0.3">
      <c r="B113" s="3" t="s">
        <v>94</v>
      </c>
      <c r="H113">
        <f>SUM(H100:H112)</f>
        <v>11450</v>
      </c>
    </row>
    <row r="115" spans="2:9" x14ac:dyDescent="0.3">
      <c r="B115" t="s">
        <v>56</v>
      </c>
      <c r="C115">
        <v>42</v>
      </c>
    </row>
    <row r="116" spans="2:9" x14ac:dyDescent="0.3">
      <c r="B116" t="s">
        <v>95</v>
      </c>
      <c r="C116">
        <v>2</v>
      </c>
    </row>
    <row r="117" spans="2:9" x14ac:dyDescent="0.3">
      <c r="B117" t="s">
        <v>98</v>
      </c>
      <c r="C117">
        <v>288</v>
      </c>
    </row>
    <row r="118" spans="2:9" x14ac:dyDescent="0.3">
      <c r="B118" t="s">
        <v>96</v>
      </c>
      <c r="C118">
        <f>C117*C115</f>
        <v>12096</v>
      </c>
    </row>
    <row r="119" spans="2:9" x14ac:dyDescent="0.3">
      <c r="C119" t="s">
        <v>123</v>
      </c>
      <c r="D119" t="s">
        <v>64</v>
      </c>
      <c r="E119" t="s">
        <v>65</v>
      </c>
      <c r="F119" t="s">
        <v>66</v>
      </c>
      <c r="G119" t="s">
        <v>67</v>
      </c>
      <c r="H119" s="3" t="s">
        <v>69</v>
      </c>
      <c r="I119" s="3" t="s">
        <v>63</v>
      </c>
    </row>
    <row r="120" spans="2:9" x14ac:dyDescent="0.3">
      <c r="C120">
        <v>9032</v>
      </c>
      <c r="D120" t="s">
        <v>97</v>
      </c>
      <c r="E120">
        <v>20000</v>
      </c>
      <c r="F120">
        <v>20</v>
      </c>
      <c r="G120">
        <v>200</v>
      </c>
      <c r="H120">
        <f t="shared" ref="H120" si="16">F120*G120</f>
        <v>4000</v>
      </c>
      <c r="I120">
        <f t="shared" ref="I120:I125" si="17">E120*G120</f>
        <v>4000000</v>
      </c>
    </row>
    <row r="121" spans="2:9" x14ac:dyDescent="0.3">
      <c r="C121">
        <v>9026</v>
      </c>
      <c r="D121" t="s">
        <v>44</v>
      </c>
      <c r="E121">
        <v>200</v>
      </c>
      <c r="F121">
        <v>20</v>
      </c>
      <c r="G121">
        <v>200</v>
      </c>
      <c r="H121">
        <f>F121*G121</f>
        <v>4000</v>
      </c>
      <c r="I121">
        <f t="shared" si="17"/>
        <v>40000</v>
      </c>
    </row>
    <row r="122" spans="2:9" x14ac:dyDescent="0.3">
      <c r="C122">
        <v>9016</v>
      </c>
      <c r="D122" t="s">
        <v>43</v>
      </c>
      <c r="E122">
        <v>50</v>
      </c>
      <c r="F122">
        <v>20</v>
      </c>
      <c r="G122">
        <v>200</v>
      </c>
      <c r="H122">
        <f t="shared" ref="H122:H125" si="18">F122*G122</f>
        <v>4000</v>
      </c>
      <c r="I122">
        <f t="shared" si="17"/>
        <v>10000</v>
      </c>
    </row>
    <row r="123" spans="2:9" x14ac:dyDescent="0.3">
      <c r="C123">
        <v>9010</v>
      </c>
      <c r="D123" t="s">
        <v>22</v>
      </c>
      <c r="E123">
        <v>2000</v>
      </c>
      <c r="F123">
        <v>10</v>
      </c>
      <c r="G123">
        <v>200</v>
      </c>
      <c r="H123">
        <f t="shared" si="18"/>
        <v>2000</v>
      </c>
      <c r="I123">
        <f t="shared" si="17"/>
        <v>400000</v>
      </c>
    </row>
    <row r="124" spans="2:9" x14ac:dyDescent="0.3">
      <c r="C124">
        <v>9008</v>
      </c>
      <c r="D124" t="s">
        <v>55</v>
      </c>
      <c r="E124">
        <v>600</v>
      </c>
      <c r="F124">
        <v>10</v>
      </c>
      <c r="G124">
        <v>200</v>
      </c>
      <c r="H124">
        <f t="shared" si="18"/>
        <v>2000</v>
      </c>
      <c r="I124">
        <f t="shared" si="17"/>
        <v>120000</v>
      </c>
    </row>
    <row r="125" spans="2:9" x14ac:dyDescent="0.3">
      <c r="C125">
        <v>9001</v>
      </c>
      <c r="D125" t="s">
        <v>17</v>
      </c>
      <c r="E125">
        <v>700</v>
      </c>
      <c r="F125">
        <v>10</v>
      </c>
      <c r="G125">
        <v>200</v>
      </c>
      <c r="H125">
        <f t="shared" si="18"/>
        <v>2000</v>
      </c>
      <c r="I125">
        <f t="shared" si="17"/>
        <v>140000</v>
      </c>
    </row>
    <row r="126" spans="2:9" x14ac:dyDescent="0.3">
      <c r="H126">
        <f>SUM(H120:H125)</f>
        <v>18000</v>
      </c>
    </row>
    <row r="128" spans="2:9" x14ac:dyDescent="0.3">
      <c r="B128" s="3" t="s">
        <v>100</v>
      </c>
    </row>
    <row r="129" spans="2:9" x14ac:dyDescent="0.3">
      <c r="B129" t="s">
        <v>56</v>
      </c>
      <c r="C129">
        <v>55</v>
      </c>
    </row>
    <row r="131" spans="2:9" x14ac:dyDescent="0.3">
      <c r="D131" t="s">
        <v>59</v>
      </c>
      <c r="E131" t="s">
        <v>61</v>
      </c>
      <c r="F131" t="s">
        <v>62</v>
      </c>
      <c r="G131" t="s">
        <v>63</v>
      </c>
    </row>
    <row r="132" spans="2:9" x14ac:dyDescent="0.3">
      <c r="D132" t="s">
        <v>58</v>
      </c>
      <c r="E132">
        <v>8</v>
      </c>
      <c r="F132">
        <v>5</v>
      </c>
      <c r="G132">
        <f>E132*F132*C129</f>
        <v>2200</v>
      </c>
    </row>
    <row r="133" spans="2:9" x14ac:dyDescent="0.3">
      <c r="D133" t="s">
        <v>60</v>
      </c>
      <c r="E133">
        <v>3</v>
      </c>
      <c r="F133">
        <v>500</v>
      </c>
      <c r="G133">
        <f>E133*F133</f>
        <v>1500</v>
      </c>
    </row>
    <row r="135" spans="2:9" x14ac:dyDescent="0.3">
      <c r="G135" s="4">
        <f>G132+G133</f>
        <v>3700</v>
      </c>
    </row>
    <row r="136" spans="2:9" x14ac:dyDescent="0.3">
      <c r="G136" s="3">
        <f>G135*2</f>
        <v>7400</v>
      </c>
    </row>
    <row r="138" spans="2:9" x14ac:dyDescent="0.3">
      <c r="C138" t="s">
        <v>123</v>
      </c>
      <c r="D138" t="s">
        <v>64</v>
      </c>
      <c r="E138" t="s">
        <v>65</v>
      </c>
      <c r="F138" t="s">
        <v>66</v>
      </c>
      <c r="G138" t="s">
        <v>67</v>
      </c>
      <c r="H138" s="3" t="s">
        <v>69</v>
      </c>
      <c r="I138" s="3" t="s">
        <v>63</v>
      </c>
    </row>
    <row r="139" spans="2:9" x14ac:dyDescent="0.3">
      <c r="C139">
        <v>9000</v>
      </c>
      <c r="D139" t="s">
        <v>34</v>
      </c>
      <c r="E139">
        <v>1</v>
      </c>
      <c r="F139">
        <v>50</v>
      </c>
      <c r="G139">
        <v>10</v>
      </c>
      <c r="H139">
        <f>F139*G139</f>
        <v>500</v>
      </c>
      <c r="I139">
        <f t="shared" ref="I139:I148" si="19">E139*G139</f>
        <v>10</v>
      </c>
    </row>
    <row r="140" spans="2:9" x14ac:dyDescent="0.3">
      <c r="C140">
        <v>9039</v>
      </c>
      <c r="D140" t="s">
        <v>77</v>
      </c>
      <c r="E140">
        <v>1</v>
      </c>
      <c r="F140">
        <v>100</v>
      </c>
      <c r="G140">
        <v>5</v>
      </c>
      <c r="H140">
        <f t="shared" ref="H140:H148" si="20">F140*G140</f>
        <v>500</v>
      </c>
      <c r="I140">
        <f t="shared" si="19"/>
        <v>5</v>
      </c>
    </row>
    <row r="141" spans="2:9" x14ac:dyDescent="0.3">
      <c r="C141">
        <v>9044</v>
      </c>
      <c r="D141" t="s">
        <v>115</v>
      </c>
      <c r="E141">
        <v>1</v>
      </c>
      <c r="F141">
        <v>30</v>
      </c>
      <c r="G141">
        <v>20</v>
      </c>
      <c r="H141">
        <f t="shared" si="20"/>
        <v>600</v>
      </c>
      <c r="I141">
        <f t="shared" si="19"/>
        <v>20</v>
      </c>
    </row>
    <row r="142" spans="2:9" x14ac:dyDescent="0.3">
      <c r="C142">
        <v>9027</v>
      </c>
      <c r="D142" t="s">
        <v>50</v>
      </c>
      <c r="E142">
        <v>1</v>
      </c>
      <c r="F142">
        <v>30</v>
      </c>
      <c r="G142">
        <v>50</v>
      </c>
      <c r="H142">
        <f t="shared" si="20"/>
        <v>1500</v>
      </c>
      <c r="I142">
        <f t="shared" si="19"/>
        <v>50</v>
      </c>
    </row>
    <row r="143" spans="2:9" x14ac:dyDescent="0.3">
      <c r="C143">
        <v>9017</v>
      </c>
      <c r="D143" t="s">
        <v>51</v>
      </c>
      <c r="E143">
        <v>1</v>
      </c>
      <c r="F143">
        <v>30</v>
      </c>
      <c r="G143">
        <v>50</v>
      </c>
      <c r="H143">
        <f t="shared" si="20"/>
        <v>1500</v>
      </c>
      <c r="I143">
        <f t="shared" si="19"/>
        <v>50</v>
      </c>
    </row>
    <row r="144" spans="2:9" x14ac:dyDescent="0.3">
      <c r="C144">
        <v>9028</v>
      </c>
      <c r="D144" t="s">
        <v>41</v>
      </c>
      <c r="E144">
        <v>2</v>
      </c>
      <c r="F144">
        <v>30</v>
      </c>
      <c r="G144">
        <v>30</v>
      </c>
      <c r="H144">
        <f t="shared" si="20"/>
        <v>900</v>
      </c>
      <c r="I144">
        <f t="shared" si="19"/>
        <v>60</v>
      </c>
    </row>
    <row r="145" spans="2:9" x14ac:dyDescent="0.3">
      <c r="C145">
        <v>9023</v>
      </c>
      <c r="D145" t="s">
        <v>52</v>
      </c>
      <c r="E145">
        <v>1</v>
      </c>
      <c r="F145">
        <v>20</v>
      </c>
      <c r="G145">
        <v>30</v>
      </c>
      <c r="H145">
        <f t="shared" si="20"/>
        <v>600</v>
      </c>
      <c r="I145">
        <f t="shared" si="19"/>
        <v>30</v>
      </c>
    </row>
    <row r="146" spans="2:9" x14ac:dyDescent="0.3">
      <c r="C146">
        <v>9043</v>
      </c>
      <c r="D146" t="s">
        <v>126</v>
      </c>
      <c r="E146">
        <v>10000</v>
      </c>
      <c r="F146">
        <v>5</v>
      </c>
      <c r="G146">
        <v>100</v>
      </c>
      <c r="H146">
        <f t="shared" si="20"/>
        <v>500</v>
      </c>
      <c r="I146">
        <f t="shared" si="19"/>
        <v>1000000</v>
      </c>
    </row>
    <row r="147" spans="2:9" x14ac:dyDescent="0.3">
      <c r="C147">
        <v>9010</v>
      </c>
      <c r="D147" t="s">
        <v>22</v>
      </c>
      <c r="E147">
        <v>3000</v>
      </c>
      <c r="F147">
        <v>3</v>
      </c>
      <c r="G147">
        <v>500</v>
      </c>
      <c r="H147">
        <f t="shared" si="20"/>
        <v>1500</v>
      </c>
      <c r="I147">
        <f t="shared" si="19"/>
        <v>1500000</v>
      </c>
    </row>
    <row r="148" spans="2:9" x14ac:dyDescent="0.3">
      <c r="C148">
        <v>9008</v>
      </c>
      <c r="D148" t="s">
        <v>55</v>
      </c>
      <c r="E148">
        <v>800</v>
      </c>
      <c r="F148">
        <v>2</v>
      </c>
      <c r="G148">
        <v>500</v>
      </c>
      <c r="H148">
        <f t="shared" si="20"/>
        <v>1000</v>
      </c>
      <c r="I148">
        <f t="shared" si="19"/>
        <v>400000</v>
      </c>
    </row>
    <row r="149" spans="2:9" x14ac:dyDescent="0.3">
      <c r="H149">
        <f>SUM(H139:H148)</f>
        <v>9100</v>
      </c>
    </row>
    <row r="152" spans="2:9" x14ac:dyDescent="0.3">
      <c r="B152" s="3" t="s">
        <v>128</v>
      </c>
    </row>
    <row r="154" spans="2:9" x14ac:dyDescent="0.3">
      <c r="B154" t="s">
        <v>56</v>
      </c>
      <c r="C154">
        <v>39</v>
      </c>
    </row>
    <row r="155" spans="2:9" x14ac:dyDescent="0.3">
      <c r="B155" t="s">
        <v>95</v>
      </c>
      <c r="C155">
        <v>2</v>
      </c>
    </row>
    <row r="156" spans="2:9" x14ac:dyDescent="0.3">
      <c r="B156" t="s">
        <v>98</v>
      </c>
      <c r="C156">
        <f>C155*6*24</f>
        <v>288</v>
      </c>
    </row>
    <row r="157" spans="2:9" x14ac:dyDescent="0.3">
      <c r="B157" t="s">
        <v>96</v>
      </c>
      <c r="C157">
        <f>C156*C154</f>
        <v>11232</v>
      </c>
    </row>
    <row r="158" spans="2:9" x14ac:dyDescent="0.3">
      <c r="C158" t="s">
        <v>123</v>
      </c>
      <c r="D158" t="s">
        <v>64</v>
      </c>
      <c r="E158" t="s">
        <v>65</v>
      </c>
      <c r="F158" t="s">
        <v>66</v>
      </c>
      <c r="G158" t="s">
        <v>67</v>
      </c>
      <c r="H158" s="3" t="s">
        <v>69</v>
      </c>
      <c r="I158" s="3" t="s">
        <v>63</v>
      </c>
    </row>
    <row r="159" spans="2:9" x14ac:dyDescent="0.3">
      <c r="C159">
        <v>9048</v>
      </c>
      <c r="D159" t="s">
        <v>132</v>
      </c>
      <c r="E159" s="7">
        <v>3000</v>
      </c>
      <c r="F159">
        <v>10</v>
      </c>
      <c r="G159">
        <v>100</v>
      </c>
      <c r="H159">
        <f t="shared" ref="H159" si="21">F159*G159</f>
        <v>1000</v>
      </c>
      <c r="I159" s="7">
        <f t="shared" ref="I159" si="22">E159*G159</f>
        <v>300000</v>
      </c>
    </row>
    <row r="160" spans="2:9" x14ac:dyDescent="0.3">
      <c r="C160">
        <v>9043</v>
      </c>
      <c r="D160" t="s">
        <v>130</v>
      </c>
      <c r="E160" s="7">
        <v>100000</v>
      </c>
      <c r="F160">
        <v>10</v>
      </c>
      <c r="G160">
        <v>200</v>
      </c>
      <c r="H160">
        <f t="shared" ref="H160" si="23">F160*G160</f>
        <v>2000</v>
      </c>
      <c r="I160" s="7">
        <f t="shared" ref="I160" si="24">E160*G160</f>
        <v>20000000</v>
      </c>
    </row>
    <row r="161" spans="2:9" x14ac:dyDescent="0.3">
      <c r="C161">
        <v>9032</v>
      </c>
      <c r="D161" t="s">
        <v>97</v>
      </c>
      <c r="E161" s="7">
        <v>500000</v>
      </c>
      <c r="F161">
        <v>10</v>
      </c>
      <c r="G161">
        <v>200</v>
      </c>
      <c r="H161">
        <f>F161*G161</f>
        <v>2000</v>
      </c>
      <c r="I161" s="7">
        <f>E161*G161</f>
        <v>100000000</v>
      </c>
    </row>
    <row r="162" spans="2:9" x14ac:dyDescent="0.3">
      <c r="C162">
        <v>9026</v>
      </c>
      <c r="D162" t="s">
        <v>44</v>
      </c>
      <c r="E162" s="7">
        <v>10000</v>
      </c>
      <c r="F162">
        <v>10</v>
      </c>
      <c r="G162">
        <v>300</v>
      </c>
      <c r="H162">
        <f t="shared" ref="H162:H164" si="25">F162*G162</f>
        <v>3000</v>
      </c>
      <c r="I162" s="7">
        <f t="shared" ref="I162:I164" si="26">E162*G162</f>
        <v>3000000</v>
      </c>
    </row>
    <row r="163" spans="2:9" x14ac:dyDescent="0.3">
      <c r="C163">
        <v>9016</v>
      </c>
      <c r="D163" t="s">
        <v>43</v>
      </c>
      <c r="E163" s="7">
        <v>1000</v>
      </c>
      <c r="F163">
        <v>10</v>
      </c>
      <c r="G163">
        <v>300</v>
      </c>
      <c r="H163">
        <f t="shared" si="25"/>
        <v>3000</v>
      </c>
      <c r="I163" s="7">
        <f t="shared" si="26"/>
        <v>300000</v>
      </c>
    </row>
    <row r="164" spans="2:9" x14ac:dyDescent="0.3">
      <c r="C164">
        <v>9010</v>
      </c>
      <c r="D164" t="s">
        <v>22</v>
      </c>
      <c r="E164" s="7">
        <v>10000</v>
      </c>
      <c r="F164">
        <v>10</v>
      </c>
      <c r="G164">
        <v>300</v>
      </c>
      <c r="H164">
        <f t="shared" si="25"/>
        <v>3000</v>
      </c>
      <c r="I164" s="7">
        <f t="shared" si="26"/>
        <v>3000000</v>
      </c>
    </row>
    <row r="165" spans="2:9" x14ac:dyDescent="0.3">
      <c r="H165">
        <f>SUM(H159:H164)</f>
        <v>14000</v>
      </c>
    </row>
    <row r="167" spans="2:9" x14ac:dyDescent="0.3">
      <c r="B167" s="3" t="s">
        <v>143</v>
      </c>
    </row>
    <row r="169" spans="2:9" x14ac:dyDescent="0.3">
      <c r="B169" t="s">
        <v>144</v>
      </c>
      <c r="C169">
        <v>7</v>
      </c>
    </row>
    <row r="171" spans="2:9" x14ac:dyDescent="0.3">
      <c r="B171" t="s">
        <v>145</v>
      </c>
      <c r="C171">
        <f>15*C169</f>
        <v>105</v>
      </c>
    </row>
    <row r="172" spans="2:9" x14ac:dyDescent="0.3">
      <c r="B172" t="s">
        <v>146</v>
      </c>
      <c r="C172">
        <v>14</v>
      </c>
    </row>
    <row r="174" spans="2:9" x14ac:dyDescent="0.3">
      <c r="C174" t="s">
        <v>123</v>
      </c>
      <c r="D174" t="s">
        <v>64</v>
      </c>
      <c r="E174" t="s">
        <v>65</v>
      </c>
      <c r="F174" t="s">
        <v>66</v>
      </c>
      <c r="G174" t="s">
        <v>67</v>
      </c>
      <c r="H174" s="3" t="s">
        <v>69</v>
      </c>
    </row>
    <row r="175" spans="2:9" x14ac:dyDescent="0.3">
      <c r="C175">
        <v>9053</v>
      </c>
      <c r="D175" t="s">
        <v>141</v>
      </c>
      <c r="E175">
        <v>1</v>
      </c>
      <c r="F175">
        <v>10</v>
      </c>
      <c r="G175">
        <v>2</v>
      </c>
      <c r="H175">
        <f t="shared" ref="H175:H176" si="27">F175*G175</f>
        <v>20</v>
      </c>
    </row>
    <row r="176" spans="2:9" x14ac:dyDescent="0.3">
      <c r="C176">
        <v>9050</v>
      </c>
      <c r="D176" t="s">
        <v>142</v>
      </c>
      <c r="E176">
        <v>1</v>
      </c>
      <c r="F176">
        <v>5</v>
      </c>
      <c r="G176">
        <v>5</v>
      </c>
      <c r="H176">
        <f t="shared" si="27"/>
        <v>25</v>
      </c>
    </row>
    <row r="177" spans="2:8" x14ac:dyDescent="0.3">
      <c r="C177">
        <v>9044</v>
      </c>
      <c r="D177" t="s">
        <v>114</v>
      </c>
      <c r="E177">
        <v>1</v>
      </c>
      <c r="F177">
        <v>5</v>
      </c>
      <c r="G177">
        <v>5</v>
      </c>
      <c r="H177">
        <f>F177*G177</f>
        <v>25</v>
      </c>
    </row>
    <row r="178" spans="2:8" x14ac:dyDescent="0.3">
      <c r="C178">
        <v>9033</v>
      </c>
      <c r="D178" t="s">
        <v>117</v>
      </c>
      <c r="E178">
        <v>1</v>
      </c>
      <c r="F178">
        <v>5</v>
      </c>
      <c r="G178">
        <v>5</v>
      </c>
      <c r="H178">
        <f t="shared" ref="H178:H180" si="28">F178*G178</f>
        <v>25</v>
      </c>
    </row>
    <row r="179" spans="2:8" x14ac:dyDescent="0.3">
      <c r="C179">
        <v>9028</v>
      </c>
      <c r="D179" t="s">
        <v>121</v>
      </c>
      <c r="E179">
        <v>2</v>
      </c>
      <c r="F179">
        <v>3</v>
      </c>
      <c r="G179">
        <v>50</v>
      </c>
      <c r="H179">
        <f t="shared" si="28"/>
        <v>150</v>
      </c>
    </row>
    <row r="180" spans="2:8" x14ac:dyDescent="0.3">
      <c r="C180">
        <v>9023</v>
      </c>
      <c r="D180" t="s">
        <v>120</v>
      </c>
      <c r="E180">
        <v>1</v>
      </c>
      <c r="F180">
        <v>3</v>
      </c>
      <c r="G180">
        <v>50</v>
      </c>
      <c r="H180">
        <f t="shared" si="28"/>
        <v>150</v>
      </c>
    </row>
    <row r="181" spans="2:8" x14ac:dyDescent="0.3">
      <c r="H181">
        <f>SUM(H175:H180)</f>
        <v>395</v>
      </c>
    </row>
    <row r="183" spans="2:8" x14ac:dyDescent="0.3">
      <c r="B183" s="3" t="s">
        <v>100</v>
      </c>
    </row>
    <row r="184" spans="2:8" x14ac:dyDescent="0.3">
      <c r="B184" t="s">
        <v>56</v>
      </c>
      <c r="C184">
        <v>42</v>
      </c>
    </row>
    <row r="186" spans="2:8" x14ac:dyDescent="0.3">
      <c r="D186" t="s">
        <v>59</v>
      </c>
      <c r="E186" t="s">
        <v>61</v>
      </c>
      <c r="F186" t="s">
        <v>62</v>
      </c>
      <c r="G186" t="s">
        <v>63</v>
      </c>
    </row>
    <row r="187" spans="2:8" x14ac:dyDescent="0.3">
      <c r="D187" t="s">
        <v>58</v>
      </c>
      <c r="E187">
        <v>8</v>
      </c>
      <c r="F187">
        <v>5</v>
      </c>
      <c r="G187">
        <f>E187*F187*C184</f>
        <v>1680</v>
      </c>
    </row>
    <row r="188" spans="2:8" x14ac:dyDescent="0.3">
      <c r="D188" t="s">
        <v>60</v>
      </c>
      <c r="E188">
        <v>3</v>
      </c>
      <c r="F188">
        <v>500</v>
      </c>
      <c r="G188">
        <f>E188*F188</f>
        <v>1500</v>
      </c>
    </row>
    <row r="190" spans="2:8" x14ac:dyDescent="0.3">
      <c r="G190" s="4">
        <f>G187+G188</f>
        <v>3180</v>
      </c>
    </row>
    <row r="191" spans="2:8" x14ac:dyDescent="0.3">
      <c r="G191" s="3">
        <f>G190*2</f>
        <v>6360</v>
      </c>
    </row>
    <row r="193" spans="3:9" x14ac:dyDescent="0.3">
      <c r="C193" t="s">
        <v>123</v>
      </c>
      <c r="D193" t="s">
        <v>64</v>
      </c>
      <c r="E193" t="s">
        <v>65</v>
      </c>
      <c r="F193" t="s">
        <v>66</v>
      </c>
      <c r="G193" t="s">
        <v>67</v>
      </c>
      <c r="H193" s="3" t="s">
        <v>69</v>
      </c>
      <c r="I193" s="3" t="s">
        <v>63</v>
      </c>
    </row>
    <row r="194" spans="3:9" x14ac:dyDescent="0.3">
      <c r="C194">
        <v>1481</v>
      </c>
      <c r="D194" t="s">
        <v>147</v>
      </c>
      <c r="E194">
        <v>1</v>
      </c>
      <c r="F194">
        <v>1000</v>
      </c>
      <c r="G194">
        <v>1</v>
      </c>
      <c r="H194">
        <f>F194*G194</f>
        <v>1000</v>
      </c>
      <c r="I194">
        <f t="shared" ref="I194:I205" si="29">E194*G194</f>
        <v>1</v>
      </c>
    </row>
    <row r="195" spans="3:9" x14ac:dyDescent="0.3">
      <c r="C195">
        <v>9000</v>
      </c>
      <c r="D195" t="s">
        <v>124</v>
      </c>
      <c r="E195">
        <v>1</v>
      </c>
      <c r="F195">
        <v>30</v>
      </c>
      <c r="G195">
        <v>10</v>
      </c>
      <c r="H195">
        <f t="shared" ref="H195:H205" si="30">F195*G195</f>
        <v>300</v>
      </c>
      <c r="I195">
        <f t="shared" si="29"/>
        <v>10</v>
      </c>
    </row>
    <row r="196" spans="3:9" x14ac:dyDescent="0.3">
      <c r="C196">
        <v>9039</v>
      </c>
      <c r="D196" t="s">
        <v>125</v>
      </c>
      <c r="E196">
        <v>1</v>
      </c>
      <c r="F196">
        <v>30</v>
      </c>
      <c r="G196">
        <v>10</v>
      </c>
      <c r="H196">
        <f t="shared" si="30"/>
        <v>300</v>
      </c>
      <c r="I196">
        <f t="shared" si="29"/>
        <v>10</v>
      </c>
    </row>
    <row r="197" spans="3:9" x14ac:dyDescent="0.3">
      <c r="C197">
        <v>9053</v>
      </c>
      <c r="D197" t="s">
        <v>141</v>
      </c>
      <c r="E197">
        <v>1</v>
      </c>
      <c r="F197">
        <v>30</v>
      </c>
      <c r="G197">
        <v>5</v>
      </c>
      <c r="H197">
        <f t="shared" si="30"/>
        <v>150</v>
      </c>
      <c r="I197">
        <f t="shared" si="29"/>
        <v>5</v>
      </c>
    </row>
    <row r="198" spans="3:9" x14ac:dyDescent="0.3">
      <c r="C198">
        <v>9044</v>
      </c>
      <c r="D198" t="s">
        <v>114</v>
      </c>
      <c r="E198">
        <v>1</v>
      </c>
      <c r="F198">
        <v>20</v>
      </c>
      <c r="G198">
        <v>20</v>
      </c>
      <c r="H198">
        <f t="shared" si="30"/>
        <v>400</v>
      </c>
      <c r="I198">
        <f t="shared" si="29"/>
        <v>20</v>
      </c>
    </row>
    <row r="199" spans="3:9" x14ac:dyDescent="0.3">
      <c r="C199">
        <v>9038</v>
      </c>
      <c r="D199" t="s">
        <v>116</v>
      </c>
      <c r="E199">
        <v>1</v>
      </c>
      <c r="F199">
        <v>20</v>
      </c>
      <c r="G199">
        <v>20</v>
      </c>
      <c r="H199">
        <f t="shared" si="30"/>
        <v>400</v>
      </c>
      <c r="I199">
        <f t="shared" si="29"/>
        <v>20</v>
      </c>
    </row>
    <row r="200" spans="3:9" x14ac:dyDescent="0.3">
      <c r="C200">
        <v>9033</v>
      </c>
      <c r="D200" t="s">
        <v>117</v>
      </c>
      <c r="E200">
        <v>1</v>
      </c>
      <c r="F200">
        <v>20</v>
      </c>
      <c r="G200">
        <v>20</v>
      </c>
      <c r="H200">
        <f t="shared" si="30"/>
        <v>400</v>
      </c>
      <c r="I200">
        <f t="shared" si="29"/>
        <v>20</v>
      </c>
    </row>
    <row r="201" spans="3:9" x14ac:dyDescent="0.3">
      <c r="C201">
        <v>9028</v>
      </c>
      <c r="D201" t="s">
        <v>121</v>
      </c>
      <c r="E201">
        <v>1</v>
      </c>
      <c r="F201">
        <v>10</v>
      </c>
      <c r="G201">
        <v>30</v>
      </c>
      <c r="H201">
        <f t="shared" si="30"/>
        <v>300</v>
      </c>
      <c r="I201">
        <f t="shared" si="29"/>
        <v>30</v>
      </c>
    </row>
    <row r="202" spans="3:9" x14ac:dyDescent="0.3">
      <c r="C202">
        <v>9027</v>
      </c>
      <c r="D202" t="s">
        <v>118</v>
      </c>
      <c r="E202">
        <v>2</v>
      </c>
      <c r="F202">
        <v>10</v>
      </c>
      <c r="G202">
        <v>30</v>
      </c>
      <c r="H202">
        <f t="shared" si="30"/>
        <v>300</v>
      </c>
      <c r="I202">
        <f t="shared" si="29"/>
        <v>60</v>
      </c>
    </row>
    <row r="203" spans="3:9" x14ac:dyDescent="0.3">
      <c r="C203">
        <v>9017</v>
      </c>
      <c r="D203" t="s">
        <v>119</v>
      </c>
      <c r="E203">
        <v>1</v>
      </c>
      <c r="F203">
        <v>10</v>
      </c>
      <c r="G203">
        <v>30</v>
      </c>
      <c r="H203">
        <f t="shared" si="30"/>
        <v>300</v>
      </c>
      <c r="I203">
        <f t="shared" si="29"/>
        <v>30</v>
      </c>
    </row>
    <row r="204" spans="3:9" x14ac:dyDescent="0.3">
      <c r="C204">
        <v>9043</v>
      </c>
      <c r="D204" t="s">
        <v>129</v>
      </c>
      <c r="E204">
        <v>10000</v>
      </c>
      <c r="F204">
        <v>1</v>
      </c>
      <c r="G204">
        <v>2000</v>
      </c>
      <c r="H204">
        <f t="shared" si="30"/>
        <v>2000</v>
      </c>
      <c r="I204">
        <f t="shared" si="29"/>
        <v>20000000</v>
      </c>
    </row>
    <row r="205" spans="3:9" x14ac:dyDescent="0.3">
      <c r="C205">
        <v>9032</v>
      </c>
      <c r="D205" t="s">
        <v>149</v>
      </c>
      <c r="E205">
        <v>50000</v>
      </c>
      <c r="F205">
        <v>1</v>
      </c>
      <c r="G205">
        <v>2000</v>
      </c>
      <c r="H205">
        <f t="shared" si="30"/>
        <v>2000</v>
      </c>
      <c r="I205">
        <f t="shared" si="29"/>
        <v>100000000</v>
      </c>
    </row>
    <row r="207" spans="3:9" x14ac:dyDescent="0.3">
      <c r="H207">
        <f>SUM(H194:H205)</f>
        <v>7850</v>
      </c>
    </row>
    <row r="210" spans="2:9" x14ac:dyDescent="0.3">
      <c r="B210" s="3" t="s">
        <v>151</v>
      </c>
    </row>
    <row r="212" spans="2:9" x14ac:dyDescent="0.3">
      <c r="B212" t="s">
        <v>56</v>
      </c>
      <c r="C212">
        <v>41</v>
      </c>
    </row>
    <row r="213" spans="2:9" x14ac:dyDescent="0.3">
      <c r="B213" t="s">
        <v>95</v>
      </c>
      <c r="C213">
        <v>2</v>
      </c>
    </row>
    <row r="214" spans="2:9" x14ac:dyDescent="0.3">
      <c r="B214" t="s">
        <v>98</v>
      </c>
      <c r="C214">
        <f>C213*6*24</f>
        <v>288</v>
      </c>
    </row>
    <row r="215" spans="2:9" x14ac:dyDescent="0.3">
      <c r="B215" t="s">
        <v>96</v>
      </c>
      <c r="C215">
        <f>C214*C212</f>
        <v>11808</v>
      </c>
    </row>
    <row r="216" spans="2:9" x14ac:dyDescent="0.3">
      <c r="B216" t="s">
        <v>152</v>
      </c>
      <c r="C216">
        <f>C212*C213*30</f>
        <v>2460</v>
      </c>
      <c r="H216" s="3"/>
      <c r="I216" s="3"/>
    </row>
    <row r="217" spans="2:9" x14ac:dyDescent="0.3">
      <c r="C217">
        <f>C215+C216</f>
        <v>14268</v>
      </c>
      <c r="E217" s="7"/>
      <c r="I217" s="7"/>
    </row>
    <row r="218" spans="2:9" x14ac:dyDescent="0.3">
      <c r="E218" s="7"/>
      <c r="I218" s="7"/>
    </row>
    <row r="219" spans="2:9" x14ac:dyDescent="0.3">
      <c r="C219" t="s">
        <v>123</v>
      </c>
      <c r="D219" t="s">
        <v>64</v>
      </c>
      <c r="E219" t="s">
        <v>65</v>
      </c>
      <c r="F219" t="s">
        <v>66</v>
      </c>
      <c r="G219" t="s">
        <v>67</v>
      </c>
      <c r="H219" s="3" t="s">
        <v>69</v>
      </c>
      <c r="I219" s="3" t="s">
        <v>63</v>
      </c>
    </row>
    <row r="220" spans="2:9" x14ac:dyDescent="0.3">
      <c r="C220">
        <v>9049</v>
      </c>
      <c r="D220" t="s">
        <v>154</v>
      </c>
      <c r="E220" s="7">
        <v>2000</v>
      </c>
      <c r="F220">
        <v>10</v>
      </c>
      <c r="G220">
        <v>300</v>
      </c>
      <c r="H220">
        <f t="shared" ref="H220" si="31">F220*G220</f>
        <v>3000</v>
      </c>
      <c r="I220" s="7">
        <f t="shared" ref="I220" si="32">E220*G220</f>
        <v>600000</v>
      </c>
    </row>
    <row r="221" spans="2:9" x14ac:dyDescent="0.3">
      <c r="C221">
        <v>9048</v>
      </c>
      <c r="D221" t="s">
        <v>132</v>
      </c>
      <c r="E221" s="7">
        <v>3000</v>
      </c>
      <c r="F221">
        <v>10</v>
      </c>
      <c r="G221">
        <v>300</v>
      </c>
      <c r="H221">
        <f t="shared" ref="H221:H222" si="33">F221*G221</f>
        <v>3000</v>
      </c>
      <c r="I221" s="7">
        <f t="shared" ref="I221:I222" si="34">E221*G221</f>
        <v>900000</v>
      </c>
    </row>
    <row r="222" spans="2:9" x14ac:dyDescent="0.3">
      <c r="C222">
        <v>9043</v>
      </c>
      <c r="D222" t="s">
        <v>130</v>
      </c>
      <c r="E222" s="7">
        <v>100000</v>
      </c>
      <c r="F222">
        <v>10</v>
      </c>
      <c r="G222">
        <v>300</v>
      </c>
      <c r="H222">
        <f t="shared" si="33"/>
        <v>3000</v>
      </c>
      <c r="I222" s="7">
        <f t="shared" si="34"/>
        <v>30000000</v>
      </c>
    </row>
    <row r="223" spans="2:9" x14ac:dyDescent="0.3">
      <c r="C223">
        <v>9032</v>
      </c>
      <c r="D223" t="s">
        <v>97</v>
      </c>
      <c r="E223" s="7">
        <v>500000</v>
      </c>
      <c r="F223">
        <v>10</v>
      </c>
      <c r="G223">
        <v>300</v>
      </c>
      <c r="H223">
        <f>F223*G223</f>
        <v>3000</v>
      </c>
      <c r="I223" s="7">
        <f>E223*G223</f>
        <v>150000000</v>
      </c>
    </row>
    <row r="224" spans="2:9" x14ac:dyDescent="0.3">
      <c r="C224">
        <v>9016</v>
      </c>
      <c r="D224" t="s">
        <v>43</v>
      </c>
      <c r="E224" s="7">
        <v>1000</v>
      </c>
      <c r="F224">
        <v>10</v>
      </c>
      <c r="G224">
        <v>300</v>
      </c>
      <c r="H224">
        <f t="shared" ref="H224:H225" si="35">F224*G224</f>
        <v>3000</v>
      </c>
      <c r="I224" s="7">
        <f t="shared" ref="I224:I225" si="36">E224*G224</f>
        <v>300000</v>
      </c>
    </row>
    <row r="225" spans="2:9" x14ac:dyDescent="0.3">
      <c r="C225">
        <v>9010</v>
      </c>
      <c r="D225" t="s">
        <v>22</v>
      </c>
      <c r="E225" s="7">
        <v>10000</v>
      </c>
      <c r="F225">
        <v>10</v>
      </c>
      <c r="G225">
        <v>1000</v>
      </c>
      <c r="H225">
        <f t="shared" si="35"/>
        <v>10000</v>
      </c>
      <c r="I225" s="7">
        <f t="shared" si="36"/>
        <v>10000000</v>
      </c>
    </row>
    <row r="226" spans="2:9" x14ac:dyDescent="0.3">
      <c r="H226">
        <f>SUM(H220:H225)</f>
        <v>25000</v>
      </c>
    </row>
    <row r="228" spans="2:9" x14ac:dyDescent="0.3">
      <c r="B228" s="3" t="s">
        <v>156</v>
      </c>
    </row>
    <row r="229" spans="2:9" x14ac:dyDescent="0.3">
      <c r="B229" t="s">
        <v>56</v>
      </c>
      <c r="C229">
        <v>41</v>
      </c>
    </row>
    <row r="231" spans="2:9" x14ac:dyDescent="0.3">
      <c r="D231" t="s">
        <v>59</v>
      </c>
      <c r="E231" t="s">
        <v>61</v>
      </c>
      <c r="F231" t="s">
        <v>62</v>
      </c>
      <c r="G231" t="s">
        <v>63</v>
      </c>
    </row>
    <row r="232" spans="2:9" x14ac:dyDescent="0.3">
      <c r="D232" t="s">
        <v>58</v>
      </c>
      <c r="E232">
        <v>8</v>
      </c>
      <c r="F232">
        <v>5</v>
      </c>
      <c r="G232">
        <f>E232*F232*C229</f>
        <v>1640</v>
      </c>
    </row>
    <row r="233" spans="2:9" x14ac:dyDescent="0.3">
      <c r="D233" t="s">
        <v>60</v>
      </c>
      <c r="E233">
        <v>3</v>
      </c>
      <c r="F233">
        <v>500</v>
      </c>
      <c r="G233">
        <f>E233*F233</f>
        <v>1500</v>
      </c>
    </row>
    <row r="235" spans="2:9" x14ac:dyDescent="0.3">
      <c r="G235" s="4">
        <f>G232+G233</f>
        <v>3140</v>
      </c>
    </row>
    <row r="236" spans="2:9" x14ac:dyDescent="0.3">
      <c r="G236" s="3">
        <f>G235*2</f>
        <v>6280</v>
      </c>
    </row>
    <row r="238" spans="2:9" x14ac:dyDescent="0.3">
      <c r="C238" t="s">
        <v>123</v>
      </c>
      <c r="D238" t="s">
        <v>64</v>
      </c>
      <c r="E238" t="s">
        <v>65</v>
      </c>
      <c r="F238" t="s">
        <v>66</v>
      </c>
      <c r="G238" t="s">
        <v>67</v>
      </c>
      <c r="H238" s="3" t="s">
        <v>69</v>
      </c>
      <c r="I238" s="3" t="s">
        <v>63</v>
      </c>
    </row>
    <row r="239" spans="2:9" x14ac:dyDescent="0.3">
      <c r="C239">
        <v>9000</v>
      </c>
      <c r="D239" t="s">
        <v>124</v>
      </c>
      <c r="E239">
        <v>1</v>
      </c>
      <c r="F239">
        <v>30</v>
      </c>
      <c r="G239">
        <v>10</v>
      </c>
      <c r="H239">
        <f t="shared" ref="H239:H248" si="37">F239*G239</f>
        <v>300</v>
      </c>
      <c r="I239" s="7">
        <f t="shared" ref="I239:I248" si="38">E239*G239</f>
        <v>10</v>
      </c>
    </row>
    <row r="240" spans="2:9" x14ac:dyDescent="0.3">
      <c r="C240">
        <v>9039</v>
      </c>
      <c r="D240" t="s">
        <v>125</v>
      </c>
      <c r="E240">
        <v>1</v>
      </c>
      <c r="F240">
        <v>30</v>
      </c>
      <c r="G240">
        <v>10</v>
      </c>
      <c r="H240">
        <f t="shared" si="37"/>
        <v>300</v>
      </c>
      <c r="I240" s="7">
        <f t="shared" si="38"/>
        <v>10</v>
      </c>
    </row>
    <row r="241" spans="2:9" x14ac:dyDescent="0.3">
      <c r="C241">
        <v>9050</v>
      </c>
      <c r="D241" t="s">
        <v>159</v>
      </c>
      <c r="E241">
        <v>1</v>
      </c>
      <c r="F241">
        <v>30</v>
      </c>
      <c r="G241">
        <v>20</v>
      </c>
      <c r="H241">
        <f t="shared" si="37"/>
        <v>600</v>
      </c>
      <c r="I241" s="7">
        <f t="shared" si="38"/>
        <v>20</v>
      </c>
    </row>
    <row r="242" spans="2:9" x14ac:dyDescent="0.3">
      <c r="C242">
        <v>9044</v>
      </c>
      <c r="D242" t="s">
        <v>114</v>
      </c>
      <c r="E242">
        <v>1</v>
      </c>
      <c r="F242">
        <v>20</v>
      </c>
      <c r="G242">
        <v>20</v>
      </c>
      <c r="H242">
        <f t="shared" si="37"/>
        <v>400</v>
      </c>
      <c r="I242" s="7">
        <f t="shared" si="38"/>
        <v>20</v>
      </c>
    </row>
    <row r="243" spans="2:9" x14ac:dyDescent="0.3">
      <c r="C243">
        <v>9028</v>
      </c>
      <c r="D243" t="s">
        <v>121</v>
      </c>
      <c r="E243">
        <v>1</v>
      </c>
      <c r="F243">
        <v>10</v>
      </c>
      <c r="G243">
        <v>50</v>
      </c>
      <c r="H243">
        <f t="shared" si="37"/>
        <v>500</v>
      </c>
      <c r="I243" s="7">
        <f t="shared" si="38"/>
        <v>50</v>
      </c>
    </row>
    <row r="244" spans="2:9" x14ac:dyDescent="0.3">
      <c r="C244">
        <v>9027</v>
      </c>
      <c r="D244" t="s">
        <v>118</v>
      </c>
      <c r="E244">
        <v>2</v>
      </c>
      <c r="F244">
        <v>10</v>
      </c>
      <c r="G244">
        <v>30</v>
      </c>
      <c r="H244">
        <f t="shared" si="37"/>
        <v>300</v>
      </c>
      <c r="I244" s="7">
        <f t="shared" si="38"/>
        <v>60</v>
      </c>
    </row>
    <row r="245" spans="2:9" x14ac:dyDescent="0.3">
      <c r="C245">
        <v>9017</v>
      </c>
      <c r="D245" t="s">
        <v>119</v>
      </c>
      <c r="E245">
        <v>1</v>
      </c>
      <c r="F245">
        <v>10</v>
      </c>
      <c r="G245">
        <v>30</v>
      </c>
      <c r="H245">
        <f t="shared" si="37"/>
        <v>300</v>
      </c>
      <c r="I245" s="7">
        <f t="shared" si="38"/>
        <v>30</v>
      </c>
    </row>
    <row r="246" spans="2:9" x14ac:dyDescent="0.3">
      <c r="C246">
        <v>9064</v>
      </c>
      <c r="D246" t="s">
        <v>158</v>
      </c>
      <c r="E246">
        <v>100</v>
      </c>
      <c r="F246">
        <v>3</v>
      </c>
      <c r="G246">
        <v>500</v>
      </c>
      <c r="H246">
        <f t="shared" si="37"/>
        <v>1500</v>
      </c>
      <c r="I246" s="7">
        <f t="shared" si="38"/>
        <v>50000</v>
      </c>
    </row>
    <row r="247" spans="2:9" x14ac:dyDescent="0.3">
      <c r="C247">
        <v>9062</v>
      </c>
      <c r="D247" t="s">
        <v>161</v>
      </c>
      <c r="E247">
        <v>1000</v>
      </c>
      <c r="F247">
        <v>3</v>
      </c>
      <c r="G247">
        <v>500</v>
      </c>
      <c r="H247">
        <f t="shared" si="37"/>
        <v>1500</v>
      </c>
      <c r="I247" s="7">
        <f t="shared" si="38"/>
        <v>500000</v>
      </c>
    </row>
    <row r="248" spans="2:9" x14ac:dyDescent="0.3">
      <c r="C248">
        <v>9043</v>
      </c>
      <c r="D248" t="s">
        <v>129</v>
      </c>
      <c r="E248">
        <v>10000</v>
      </c>
      <c r="F248">
        <v>3</v>
      </c>
      <c r="G248">
        <v>500</v>
      </c>
      <c r="H248">
        <f t="shared" si="37"/>
        <v>1500</v>
      </c>
      <c r="I248" s="7">
        <f t="shared" si="38"/>
        <v>5000000</v>
      </c>
    </row>
    <row r="250" spans="2:9" x14ac:dyDescent="0.3">
      <c r="H250">
        <f>SUM(H239:H248)</f>
        <v>7200</v>
      </c>
    </row>
    <row r="254" spans="2:9" x14ac:dyDescent="0.3">
      <c r="B254" s="3" t="s">
        <v>162</v>
      </c>
    </row>
    <row r="256" spans="2:9" x14ac:dyDescent="0.3">
      <c r="B256" t="s">
        <v>56</v>
      </c>
      <c r="C256">
        <v>41</v>
      </c>
    </row>
    <row r="257" spans="2:9" x14ac:dyDescent="0.3">
      <c r="B257" t="s">
        <v>95</v>
      </c>
      <c r="C257">
        <v>2</v>
      </c>
    </row>
    <row r="258" spans="2:9" x14ac:dyDescent="0.3">
      <c r="B258" t="s">
        <v>98</v>
      </c>
      <c r="C258">
        <f>C257*6*24</f>
        <v>288</v>
      </c>
    </row>
    <row r="259" spans="2:9" x14ac:dyDescent="0.3">
      <c r="B259" t="s">
        <v>96</v>
      </c>
      <c r="C259">
        <f>C258*C256</f>
        <v>11808</v>
      </c>
    </row>
    <row r="260" spans="2:9" x14ac:dyDescent="0.3">
      <c r="B260" t="s">
        <v>152</v>
      </c>
      <c r="C260">
        <f>C256*C257*30</f>
        <v>2460</v>
      </c>
      <c r="H260" s="3"/>
      <c r="I260" s="3"/>
    </row>
    <row r="261" spans="2:9" x14ac:dyDescent="0.3">
      <c r="C261">
        <f>C259+C260</f>
        <v>14268</v>
      </c>
      <c r="E261" s="7"/>
      <c r="I261" s="7"/>
    </row>
    <row r="262" spans="2:9" x14ac:dyDescent="0.3">
      <c r="E262" s="7"/>
      <c r="I262" s="7"/>
    </row>
    <row r="263" spans="2:9" x14ac:dyDescent="0.3">
      <c r="C263" t="s">
        <v>123</v>
      </c>
      <c r="D263" t="s">
        <v>64</v>
      </c>
      <c r="E263" t="s">
        <v>65</v>
      </c>
      <c r="F263" t="s">
        <v>66</v>
      </c>
      <c r="G263" t="s">
        <v>67</v>
      </c>
      <c r="H263" s="3" t="s">
        <v>69</v>
      </c>
      <c r="I263" s="3" t="s">
        <v>63</v>
      </c>
    </row>
    <row r="264" spans="2:9" x14ac:dyDescent="0.3">
      <c r="C264">
        <v>9062</v>
      </c>
      <c r="D264" t="s">
        <v>163</v>
      </c>
      <c r="E264" s="7">
        <v>2000</v>
      </c>
      <c r="F264">
        <v>10</v>
      </c>
      <c r="G264">
        <v>300</v>
      </c>
      <c r="H264">
        <f t="shared" ref="H264:H267" si="39">F264*G264</f>
        <v>3000</v>
      </c>
      <c r="I264" s="7">
        <f t="shared" ref="I264:I267" si="40">E264*G264</f>
        <v>600000</v>
      </c>
    </row>
    <row r="265" spans="2:9" x14ac:dyDescent="0.3">
      <c r="C265">
        <v>9049</v>
      </c>
      <c r="D265" t="s">
        <v>154</v>
      </c>
      <c r="E265" s="7">
        <v>2000</v>
      </c>
      <c r="F265">
        <v>10</v>
      </c>
      <c r="G265">
        <v>300</v>
      </c>
      <c r="H265">
        <f t="shared" si="39"/>
        <v>3000</v>
      </c>
      <c r="I265" s="7">
        <f t="shared" si="40"/>
        <v>600000</v>
      </c>
    </row>
    <row r="266" spans="2:9" x14ac:dyDescent="0.3">
      <c r="C266">
        <v>9048</v>
      </c>
      <c r="D266" t="s">
        <v>132</v>
      </c>
      <c r="E266" s="7">
        <v>3000</v>
      </c>
      <c r="F266">
        <v>10</v>
      </c>
      <c r="G266">
        <v>300</v>
      </c>
      <c r="H266">
        <f t="shared" si="39"/>
        <v>3000</v>
      </c>
      <c r="I266" s="7">
        <f t="shared" si="40"/>
        <v>900000</v>
      </c>
    </row>
    <row r="267" spans="2:9" x14ac:dyDescent="0.3">
      <c r="C267">
        <v>9043</v>
      </c>
      <c r="D267" t="s">
        <v>130</v>
      </c>
      <c r="E267" s="7">
        <v>100000</v>
      </c>
      <c r="F267">
        <v>10</v>
      </c>
      <c r="G267">
        <v>300</v>
      </c>
      <c r="H267">
        <f t="shared" si="39"/>
        <v>3000</v>
      </c>
      <c r="I267" s="7">
        <f t="shared" si="40"/>
        <v>30000000</v>
      </c>
    </row>
    <row r="268" spans="2:9" x14ac:dyDescent="0.3">
      <c r="C268">
        <v>9032</v>
      </c>
      <c r="D268" t="s">
        <v>97</v>
      </c>
      <c r="E268" s="7">
        <v>500000</v>
      </c>
      <c r="F268">
        <v>10</v>
      </c>
      <c r="G268">
        <v>300</v>
      </c>
      <c r="H268">
        <f>F268*G268</f>
        <v>3000</v>
      </c>
      <c r="I268" s="7">
        <f>E268*G268</f>
        <v>150000000</v>
      </c>
    </row>
    <row r="269" spans="2:9" x14ac:dyDescent="0.3">
      <c r="C269">
        <v>9010</v>
      </c>
      <c r="D269" t="s">
        <v>22</v>
      </c>
      <c r="E269" s="7">
        <v>10000</v>
      </c>
      <c r="F269">
        <v>10</v>
      </c>
      <c r="G269">
        <v>1000</v>
      </c>
      <c r="H269">
        <f t="shared" ref="H269" si="41">F269*G269</f>
        <v>10000</v>
      </c>
      <c r="I269" s="7">
        <f t="shared" ref="I269" si="42">E269*G269</f>
        <v>10000000</v>
      </c>
    </row>
    <row r="270" spans="2:9" x14ac:dyDescent="0.3">
      <c r="H270">
        <f>SUM(H265:H269)</f>
        <v>22000</v>
      </c>
    </row>
    <row r="273" spans="2:9" x14ac:dyDescent="0.3">
      <c r="B273" s="3" t="s">
        <v>165</v>
      </c>
    </row>
    <row r="274" spans="2:9" x14ac:dyDescent="0.3">
      <c r="B274" t="s">
        <v>56</v>
      </c>
      <c r="C274">
        <v>42</v>
      </c>
    </row>
    <row r="276" spans="2:9" x14ac:dyDescent="0.3">
      <c r="D276" t="s">
        <v>59</v>
      </c>
      <c r="E276" t="s">
        <v>61</v>
      </c>
      <c r="F276" t="s">
        <v>62</v>
      </c>
      <c r="G276" t="s">
        <v>63</v>
      </c>
    </row>
    <row r="277" spans="2:9" x14ac:dyDescent="0.3">
      <c r="D277" t="s">
        <v>58</v>
      </c>
      <c r="E277">
        <v>8</v>
      </c>
      <c r="F277">
        <v>5</v>
      </c>
      <c r="G277">
        <f>E277*F277*C274</f>
        <v>1680</v>
      </c>
    </row>
    <row r="278" spans="2:9" x14ac:dyDescent="0.3">
      <c r="D278" t="s">
        <v>60</v>
      </c>
      <c r="E278">
        <v>3</v>
      </c>
      <c r="F278">
        <v>500</v>
      </c>
      <c r="G278">
        <f>E278*F278</f>
        <v>1500</v>
      </c>
    </row>
    <row r="280" spans="2:9" x14ac:dyDescent="0.3">
      <c r="G280" s="4">
        <f>G277+G278</f>
        <v>3180</v>
      </c>
    </row>
    <row r="281" spans="2:9" x14ac:dyDescent="0.3">
      <c r="G281" s="3">
        <f>G280*2</f>
        <v>6360</v>
      </c>
    </row>
    <row r="283" spans="2:9" x14ac:dyDescent="0.3">
      <c r="C283" t="s">
        <v>123</v>
      </c>
      <c r="D283" t="s">
        <v>64</v>
      </c>
      <c r="E283" t="s">
        <v>65</v>
      </c>
      <c r="F283" t="s">
        <v>66</v>
      </c>
      <c r="G283" t="s">
        <v>67</v>
      </c>
      <c r="H283" s="3" t="s">
        <v>69</v>
      </c>
      <c r="I283" s="3" t="s">
        <v>63</v>
      </c>
    </row>
    <row r="284" spans="2:9" x14ac:dyDescent="0.3">
      <c r="C284">
        <v>9000</v>
      </c>
      <c r="D284" t="s">
        <v>124</v>
      </c>
      <c r="E284">
        <v>1</v>
      </c>
      <c r="F284">
        <v>30</v>
      </c>
      <c r="G284">
        <v>10</v>
      </c>
      <c r="H284">
        <f t="shared" ref="H284:H292" si="43">F284*G284</f>
        <v>300</v>
      </c>
      <c r="I284">
        <f t="shared" ref="I284:I292" si="44">E284*G284</f>
        <v>10</v>
      </c>
    </row>
    <row r="285" spans="2:9" x14ac:dyDescent="0.3">
      <c r="C285">
        <v>9039</v>
      </c>
      <c r="D285" t="s">
        <v>125</v>
      </c>
      <c r="E285">
        <v>1</v>
      </c>
      <c r="F285">
        <v>30</v>
      </c>
      <c r="G285">
        <v>10</v>
      </c>
      <c r="H285">
        <f t="shared" si="43"/>
        <v>300</v>
      </c>
      <c r="I285">
        <f t="shared" si="44"/>
        <v>10</v>
      </c>
    </row>
    <row r="286" spans="2:9" x14ac:dyDescent="0.3">
      <c r="C286">
        <v>9053</v>
      </c>
      <c r="D286" t="s">
        <v>141</v>
      </c>
      <c r="E286">
        <v>1</v>
      </c>
      <c r="F286">
        <v>30</v>
      </c>
      <c r="G286">
        <v>5</v>
      </c>
      <c r="H286">
        <f t="shared" si="43"/>
        <v>150</v>
      </c>
      <c r="I286">
        <f t="shared" si="44"/>
        <v>5</v>
      </c>
    </row>
    <row r="287" spans="2:9" x14ac:dyDescent="0.3">
      <c r="C287">
        <v>9044</v>
      </c>
      <c r="D287" t="s">
        <v>114</v>
      </c>
      <c r="E287">
        <v>1</v>
      </c>
      <c r="F287">
        <v>20</v>
      </c>
      <c r="G287">
        <v>20</v>
      </c>
      <c r="H287">
        <f t="shared" si="43"/>
        <v>400</v>
      </c>
      <c r="I287">
        <f t="shared" si="44"/>
        <v>20</v>
      </c>
    </row>
    <row r="288" spans="2:9" x14ac:dyDescent="0.3">
      <c r="D288" t="s">
        <v>164</v>
      </c>
      <c r="E288">
        <v>1</v>
      </c>
      <c r="F288">
        <v>20</v>
      </c>
      <c r="G288">
        <v>20</v>
      </c>
      <c r="H288">
        <f t="shared" si="43"/>
        <v>400</v>
      </c>
      <c r="I288">
        <f t="shared" si="44"/>
        <v>20</v>
      </c>
    </row>
    <row r="289" spans="2:9" x14ac:dyDescent="0.3">
      <c r="C289">
        <v>9033</v>
      </c>
      <c r="D289" t="s">
        <v>117</v>
      </c>
      <c r="E289">
        <v>1</v>
      </c>
      <c r="F289">
        <v>20</v>
      </c>
      <c r="G289">
        <v>20</v>
      </c>
      <c r="H289">
        <f t="shared" si="43"/>
        <v>400</v>
      </c>
      <c r="I289">
        <f t="shared" si="44"/>
        <v>20</v>
      </c>
    </row>
    <row r="290" spans="2:9" x14ac:dyDescent="0.3">
      <c r="C290">
        <v>9028</v>
      </c>
      <c r="D290" t="s">
        <v>121</v>
      </c>
      <c r="E290">
        <v>1</v>
      </c>
      <c r="F290">
        <v>10</v>
      </c>
      <c r="G290">
        <v>30</v>
      </c>
      <c r="H290">
        <f t="shared" si="43"/>
        <v>300</v>
      </c>
      <c r="I290">
        <f t="shared" si="44"/>
        <v>30</v>
      </c>
    </row>
    <row r="291" spans="2:9" x14ac:dyDescent="0.3">
      <c r="C291">
        <v>9027</v>
      </c>
      <c r="D291" t="s">
        <v>118</v>
      </c>
      <c r="E291">
        <v>2</v>
      </c>
      <c r="F291">
        <v>10</v>
      </c>
      <c r="G291">
        <v>30</v>
      </c>
      <c r="H291">
        <f t="shared" si="43"/>
        <v>300</v>
      </c>
      <c r="I291">
        <f t="shared" si="44"/>
        <v>60</v>
      </c>
    </row>
    <row r="292" spans="2:9" x14ac:dyDescent="0.3">
      <c r="D292" t="s">
        <v>161</v>
      </c>
      <c r="E292">
        <v>1000</v>
      </c>
      <c r="F292">
        <v>1</v>
      </c>
      <c r="G292">
        <v>2500</v>
      </c>
      <c r="H292">
        <f t="shared" si="43"/>
        <v>2500</v>
      </c>
      <c r="I292">
        <f t="shared" si="44"/>
        <v>2500000</v>
      </c>
    </row>
    <row r="293" spans="2:9" x14ac:dyDescent="0.3">
      <c r="C293">
        <v>9043</v>
      </c>
      <c r="D293" t="s">
        <v>129</v>
      </c>
      <c r="E293">
        <v>10000</v>
      </c>
      <c r="F293">
        <v>1</v>
      </c>
      <c r="G293">
        <v>2500</v>
      </c>
      <c r="H293">
        <f t="shared" ref="H293" si="45">F293*G293</f>
        <v>2500</v>
      </c>
      <c r="I293">
        <f t="shared" ref="I293" si="46">E293*G293</f>
        <v>25000000</v>
      </c>
    </row>
    <row r="295" spans="2:9" x14ac:dyDescent="0.3">
      <c r="H295">
        <f>SUM(H284:H293)</f>
        <v>7550</v>
      </c>
    </row>
    <row r="298" spans="2:9" x14ac:dyDescent="0.3">
      <c r="B298" s="3" t="s">
        <v>166</v>
      </c>
    </row>
    <row r="300" spans="2:9" x14ac:dyDescent="0.3">
      <c r="B300" t="s">
        <v>56</v>
      </c>
      <c r="C300">
        <v>42</v>
      </c>
    </row>
    <row r="301" spans="2:9" x14ac:dyDescent="0.3">
      <c r="B301" t="s">
        <v>95</v>
      </c>
      <c r="C301">
        <v>2</v>
      </c>
    </row>
    <row r="302" spans="2:9" x14ac:dyDescent="0.3">
      <c r="B302" t="s">
        <v>98</v>
      </c>
      <c r="C302">
        <f>C301*6*24</f>
        <v>288</v>
      </c>
    </row>
    <row r="303" spans="2:9" x14ac:dyDescent="0.3">
      <c r="B303" t="s">
        <v>96</v>
      </c>
      <c r="C303">
        <f>C302*C300</f>
        <v>12096</v>
      </c>
    </row>
    <row r="304" spans="2:9" x14ac:dyDescent="0.3">
      <c r="B304" t="s">
        <v>152</v>
      </c>
      <c r="C304">
        <f>C300*C301*30</f>
        <v>2520</v>
      </c>
      <c r="H304" s="3"/>
      <c r="I304" s="3"/>
    </row>
    <row r="305" spans="2:9" x14ac:dyDescent="0.3">
      <c r="C305">
        <f>C303+C304</f>
        <v>14616</v>
      </c>
      <c r="E305" s="7"/>
      <c r="I305" s="7"/>
    </row>
    <row r="306" spans="2:9" x14ac:dyDescent="0.3">
      <c r="E306" s="7"/>
      <c r="I306" s="7"/>
    </row>
    <row r="307" spans="2:9" x14ac:dyDescent="0.3">
      <c r="C307" t="s">
        <v>123</v>
      </c>
      <c r="D307" t="s">
        <v>64</v>
      </c>
      <c r="E307" t="s">
        <v>65</v>
      </c>
      <c r="F307" t="s">
        <v>66</v>
      </c>
      <c r="G307" t="s">
        <v>67</v>
      </c>
      <c r="H307" s="3" t="s">
        <v>69</v>
      </c>
      <c r="I307" s="3" t="s">
        <v>63</v>
      </c>
    </row>
    <row r="308" spans="2:9" x14ac:dyDescent="0.3">
      <c r="C308">
        <v>9062</v>
      </c>
      <c r="D308" t="s">
        <v>161</v>
      </c>
      <c r="E308" s="7">
        <v>2500</v>
      </c>
      <c r="F308">
        <v>10</v>
      </c>
      <c r="G308">
        <v>300</v>
      </c>
      <c r="H308">
        <f t="shared" ref="H308:H311" si="47">F308*G308</f>
        <v>3000</v>
      </c>
      <c r="I308" s="7">
        <f t="shared" ref="I308:I311" si="48">E308*G308</f>
        <v>750000</v>
      </c>
    </row>
    <row r="309" spans="2:9" x14ac:dyDescent="0.3">
      <c r="C309">
        <v>9049</v>
      </c>
      <c r="D309" t="s">
        <v>154</v>
      </c>
      <c r="E309" s="7">
        <v>2500</v>
      </c>
      <c r="F309">
        <v>10</v>
      </c>
      <c r="G309">
        <v>300</v>
      </c>
      <c r="H309">
        <f t="shared" si="47"/>
        <v>3000</v>
      </c>
      <c r="I309" s="7">
        <f t="shared" si="48"/>
        <v>750000</v>
      </c>
    </row>
    <row r="310" spans="2:9" x14ac:dyDescent="0.3">
      <c r="C310">
        <v>9048</v>
      </c>
      <c r="D310" t="s">
        <v>132</v>
      </c>
      <c r="E310" s="7">
        <v>3000</v>
      </c>
      <c r="F310">
        <v>10</v>
      </c>
      <c r="G310">
        <v>300</v>
      </c>
      <c r="H310">
        <f t="shared" si="47"/>
        <v>3000</v>
      </c>
      <c r="I310" s="7">
        <f t="shared" si="48"/>
        <v>900000</v>
      </c>
    </row>
    <row r="311" spans="2:9" x14ac:dyDescent="0.3">
      <c r="C311">
        <v>9043</v>
      </c>
      <c r="D311" t="s">
        <v>130</v>
      </c>
      <c r="E311" s="7">
        <v>100000</v>
      </c>
      <c r="F311">
        <v>10</v>
      </c>
      <c r="G311">
        <v>300</v>
      </c>
      <c r="H311">
        <f t="shared" si="47"/>
        <v>3000</v>
      </c>
      <c r="I311" s="7">
        <f t="shared" si="48"/>
        <v>30000000</v>
      </c>
    </row>
    <row r="312" spans="2:9" x14ac:dyDescent="0.3">
      <c r="C312">
        <v>9032</v>
      </c>
      <c r="D312" t="s">
        <v>97</v>
      </c>
      <c r="E312" s="7">
        <v>500000</v>
      </c>
      <c r="F312">
        <v>10</v>
      </c>
      <c r="G312">
        <v>300</v>
      </c>
      <c r="H312">
        <f>F312*G312</f>
        <v>3000</v>
      </c>
      <c r="I312" s="7">
        <f>E312*G312</f>
        <v>150000000</v>
      </c>
    </row>
    <row r="313" spans="2:9" x14ac:dyDescent="0.3">
      <c r="C313">
        <v>9010</v>
      </c>
      <c r="D313" t="s">
        <v>22</v>
      </c>
      <c r="E313" s="7">
        <v>10000</v>
      </c>
      <c r="F313">
        <v>10</v>
      </c>
      <c r="G313">
        <v>1000</v>
      </c>
      <c r="H313">
        <f t="shared" ref="H313" si="49">F313*G313</f>
        <v>10000</v>
      </c>
      <c r="I313" s="7">
        <f t="shared" ref="I313" si="50">E313*G313</f>
        <v>10000000</v>
      </c>
    </row>
    <row r="314" spans="2:9" x14ac:dyDescent="0.3">
      <c r="H314">
        <f>SUM(H309:H313)</f>
        <v>22000</v>
      </c>
    </row>
    <row r="318" spans="2:9" x14ac:dyDescent="0.3">
      <c r="B318" s="3" t="s">
        <v>167</v>
      </c>
    </row>
    <row r="319" spans="2:9" x14ac:dyDescent="0.3">
      <c r="B319" t="s">
        <v>56</v>
      </c>
      <c r="C319">
        <v>43</v>
      </c>
    </row>
    <row r="321" spans="3:9" x14ac:dyDescent="0.3">
      <c r="D321" t="s">
        <v>59</v>
      </c>
      <c r="E321" t="s">
        <v>61</v>
      </c>
      <c r="F321" t="s">
        <v>62</v>
      </c>
      <c r="G321" t="s">
        <v>63</v>
      </c>
    </row>
    <row r="322" spans="3:9" x14ac:dyDescent="0.3">
      <c r="D322" t="s">
        <v>58</v>
      </c>
      <c r="E322">
        <v>8</v>
      </c>
      <c r="F322">
        <v>5</v>
      </c>
      <c r="G322">
        <f>E322*F322*C319</f>
        <v>1720</v>
      </c>
    </row>
    <row r="323" spans="3:9" x14ac:dyDescent="0.3">
      <c r="D323" t="s">
        <v>60</v>
      </c>
      <c r="E323">
        <v>3</v>
      </c>
      <c r="F323">
        <v>500</v>
      </c>
      <c r="G323">
        <f>E323*F323</f>
        <v>1500</v>
      </c>
    </row>
    <row r="325" spans="3:9" x14ac:dyDescent="0.3">
      <c r="G325" s="4">
        <f>G322+G323</f>
        <v>3220</v>
      </c>
    </row>
    <row r="326" spans="3:9" x14ac:dyDescent="0.3">
      <c r="G326" s="3">
        <f>G325*2</f>
        <v>6440</v>
      </c>
    </row>
    <row r="328" spans="3:9" x14ac:dyDescent="0.3">
      <c r="C328" t="s">
        <v>123</v>
      </c>
      <c r="D328" t="s">
        <v>64</v>
      </c>
      <c r="E328" t="s">
        <v>65</v>
      </c>
      <c r="F328" t="s">
        <v>66</v>
      </c>
      <c r="G328" t="s">
        <v>67</v>
      </c>
      <c r="H328" s="3" t="s">
        <v>69</v>
      </c>
      <c r="I328" s="3" t="s">
        <v>63</v>
      </c>
    </row>
    <row r="329" spans="3:9" x14ac:dyDescent="0.3">
      <c r="C329">
        <v>9000</v>
      </c>
      <c r="D329" t="s">
        <v>124</v>
      </c>
      <c r="E329">
        <v>1</v>
      </c>
      <c r="F329">
        <v>30</v>
      </c>
      <c r="G329">
        <v>10</v>
      </c>
      <c r="H329">
        <f t="shared" ref="H329:H338" si="51">F329*G329</f>
        <v>300</v>
      </c>
      <c r="I329" s="7">
        <f t="shared" ref="I329:I338" si="52">E329*G329</f>
        <v>10</v>
      </c>
    </row>
    <row r="330" spans="3:9" x14ac:dyDescent="0.3">
      <c r="C330">
        <v>9039</v>
      </c>
      <c r="D330" t="s">
        <v>125</v>
      </c>
      <c r="E330">
        <v>1</v>
      </c>
      <c r="F330">
        <v>30</v>
      </c>
      <c r="G330">
        <v>10</v>
      </c>
      <c r="H330">
        <f t="shared" si="51"/>
        <v>300</v>
      </c>
      <c r="I330" s="7">
        <f t="shared" si="52"/>
        <v>10</v>
      </c>
    </row>
    <row r="331" spans="3:9" x14ac:dyDescent="0.3">
      <c r="C331">
        <v>9050</v>
      </c>
      <c r="D331" t="s">
        <v>159</v>
      </c>
      <c r="E331">
        <v>1</v>
      </c>
      <c r="F331">
        <v>20</v>
      </c>
      <c r="G331">
        <v>20</v>
      </c>
      <c r="H331">
        <f t="shared" si="51"/>
        <v>400</v>
      </c>
      <c r="I331" s="7">
        <f t="shared" si="52"/>
        <v>20</v>
      </c>
    </row>
    <row r="332" spans="3:9" x14ac:dyDescent="0.3">
      <c r="C332">
        <v>9044</v>
      </c>
      <c r="D332" t="s">
        <v>114</v>
      </c>
      <c r="E332">
        <v>1</v>
      </c>
      <c r="F332">
        <v>20</v>
      </c>
      <c r="G332">
        <v>20</v>
      </c>
      <c r="H332">
        <f t="shared" si="51"/>
        <v>400</v>
      </c>
      <c r="I332" s="7">
        <f t="shared" si="52"/>
        <v>20</v>
      </c>
    </row>
    <row r="333" spans="3:9" x14ac:dyDescent="0.3">
      <c r="C333">
        <v>9028</v>
      </c>
      <c r="D333" t="s">
        <v>121</v>
      </c>
      <c r="E333">
        <v>1</v>
      </c>
      <c r="F333">
        <v>10</v>
      </c>
      <c r="G333">
        <v>60</v>
      </c>
      <c r="H333">
        <f t="shared" si="51"/>
        <v>600</v>
      </c>
      <c r="I333" s="7">
        <f t="shared" si="52"/>
        <v>60</v>
      </c>
    </row>
    <row r="334" spans="3:9" x14ac:dyDescent="0.3">
      <c r="C334">
        <v>9027</v>
      </c>
      <c r="D334" t="s">
        <v>118</v>
      </c>
      <c r="E334">
        <v>2</v>
      </c>
      <c r="F334">
        <v>10</v>
      </c>
      <c r="G334">
        <v>40</v>
      </c>
      <c r="H334">
        <f t="shared" si="51"/>
        <v>400</v>
      </c>
      <c r="I334" s="7">
        <f t="shared" si="52"/>
        <v>80</v>
      </c>
    </row>
    <row r="335" spans="3:9" x14ac:dyDescent="0.3">
      <c r="C335">
        <v>9017</v>
      </c>
      <c r="D335" t="s">
        <v>119</v>
      </c>
      <c r="E335">
        <v>1</v>
      </c>
      <c r="F335">
        <v>10</v>
      </c>
      <c r="G335">
        <v>40</v>
      </c>
      <c r="H335">
        <f t="shared" si="51"/>
        <v>400</v>
      </c>
      <c r="I335" s="7">
        <f t="shared" si="52"/>
        <v>40</v>
      </c>
    </row>
    <row r="336" spans="3:9" x14ac:dyDescent="0.3">
      <c r="C336">
        <v>9064</v>
      </c>
      <c r="D336" t="s">
        <v>158</v>
      </c>
      <c r="E336">
        <v>100</v>
      </c>
      <c r="F336">
        <v>2</v>
      </c>
      <c r="G336">
        <v>500</v>
      </c>
      <c r="H336">
        <f t="shared" si="51"/>
        <v>1000</v>
      </c>
      <c r="I336" s="7">
        <f t="shared" si="52"/>
        <v>50000</v>
      </c>
    </row>
    <row r="337" spans="2:9" x14ac:dyDescent="0.3">
      <c r="C337">
        <v>9062</v>
      </c>
      <c r="D337" t="s">
        <v>161</v>
      </c>
      <c r="E337">
        <v>1000</v>
      </c>
      <c r="F337">
        <v>2</v>
      </c>
      <c r="G337">
        <v>1000</v>
      </c>
      <c r="H337">
        <f t="shared" si="51"/>
        <v>2000</v>
      </c>
      <c r="I337" s="7">
        <f t="shared" si="52"/>
        <v>1000000</v>
      </c>
    </row>
    <row r="338" spans="2:9" x14ac:dyDescent="0.3">
      <c r="C338">
        <v>9043</v>
      </c>
      <c r="D338" t="s">
        <v>129</v>
      </c>
      <c r="E338">
        <v>10000</v>
      </c>
      <c r="F338">
        <v>2</v>
      </c>
      <c r="G338">
        <v>1000</v>
      </c>
      <c r="H338">
        <f t="shared" si="51"/>
        <v>2000</v>
      </c>
      <c r="I338" s="7">
        <f t="shared" si="52"/>
        <v>10000000</v>
      </c>
    </row>
    <row r="340" spans="2:9" x14ac:dyDescent="0.3">
      <c r="H340">
        <f>SUM(H329:H338)</f>
        <v>7800</v>
      </c>
    </row>
    <row r="344" spans="2:9" x14ac:dyDescent="0.3">
      <c r="B344" s="3" t="s">
        <v>168</v>
      </c>
    </row>
    <row r="346" spans="2:9" x14ac:dyDescent="0.3">
      <c r="B346" t="s">
        <v>56</v>
      </c>
      <c r="C346">
        <v>41</v>
      </c>
    </row>
    <row r="347" spans="2:9" x14ac:dyDescent="0.3">
      <c r="B347" t="s">
        <v>95</v>
      </c>
      <c r="C347">
        <v>2</v>
      </c>
    </row>
    <row r="348" spans="2:9" x14ac:dyDescent="0.3">
      <c r="B348" t="s">
        <v>98</v>
      </c>
      <c r="C348">
        <f>C347*6*24</f>
        <v>288</v>
      </c>
    </row>
    <row r="349" spans="2:9" x14ac:dyDescent="0.3">
      <c r="B349" t="s">
        <v>96</v>
      </c>
      <c r="C349">
        <f>C348*C346</f>
        <v>11808</v>
      </c>
    </row>
    <row r="350" spans="2:9" x14ac:dyDescent="0.3">
      <c r="B350" t="s">
        <v>152</v>
      </c>
      <c r="C350">
        <f>C346*C347*30</f>
        <v>2460</v>
      </c>
      <c r="H350" s="3"/>
      <c r="I350" s="3"/>
    </row>
    <row r="351" spans="2:9" x14ac:dyDescent="0.3">
      <c r="C351">
        <f>C349+C350</f>
        <v>14268</v>
      </c>
      <c r="E351" s="7"/>
      <c r="I351" s="7"/>
    </row>
    <row r="352" spans="2:9" x14ac:dyDescent="0.3">
      <c r="E352" s="7"/>
      <c r="I352" s="7"/>
    </row>
    <row r="353" spans="2:9" x14ac:dyDescent="0.3">
      <c r="C353" t="s">
        <v>123</v>
      </c>
      <c r="D353" t="s">
        <v>64</v>
      </c>
      <c r="E353" t="s">
        <v>65</v>
      </c>
      <c r="F353" t="s">
        <v>66</v>
      </c>
      <c r="G353" t="s">
        <v>67</v>
      </c>
      <c r="H353" s="3" t="s">
        <v>69</v>
      </c>
      <c r="I353" s="3" t="s">
        <v>63</v>
      </c>
    </row>
    <row r="354" spans="2:9" x14ac:dyDescent="0.3">
      <c r="C354">
        <v>9062</v>
      </c>
      <c r="D354" t="s">
        <v>161</v>
      </c>
      <c r="E354" s="7">
        <v>3000</v>
      </c>
      <c r="F354">
        <v>10</v>
      </c>
      <c r="G354">
        <v>300</v>
      </c>
      <c r="H354">
        <f t="shared" ref="H354:H357" si="53">F354*G354</f>
        <v>3000</v>
      </c>
      <c r="I354" s="7">
        <f t="shared" ref="I354:I357" si="54">E354*G354</f>
        <v>900000</v>
      </c>
    </row>
    <row r="355" spans="2:9" x14ac:dyDescent="0.3">
      <c r="C355">
        <v>9049</v>
      </c>
      <c r="D355" t="s">
        <v>154</v>
      </c>
      <c r="E355" s="7">
        <v>3000</v>
      </c>
      <c r="F355">
        <v>10</v>
      </c>
      <c r="G355">
        <v>300</v>
      </c>
      <c r="H355">
        <f t="shared" si="53"/>
        <v>3000</v>
      </c>
      <c r="I355" s="7">
        <f t="shared" si="54"/>
        <v>900000</v>
      </c>
    </row>
    <row r="356" spans="2:9" x14ac:dyDescent="0.3">
      <c r="C356">
        <v>9048</v>
      </c>
      <c r="D356" t="s">
        <v>132</v>
      </c>
      <c r="E356" s="7">
        <v>4000</v>
      </c>
      <c r="F356">
        <v>10</v>
      </c>
      <c r="G356">
        <v>300</v>
      </c>
      <c r="H356">
        <f t="shared" si="53"/>
        <v>3000</v>
      </c>
      <c r="I356" s="7">
        <f t="shared" si="54"/>
        <v>1200000</v>
      </c>
    </row>
    <row r="357" spans="2:9" x14ac:dyDescent="0.3">
      <c r="C357">
        <v>9043</v>
      </c>
      <c r="D357" t="s">
        <v>130</v>
      </c>
      <c r="E357" s="7">
        <v>150000</v>
      </c>
      <c r="F357">
        <v>10</v>
      </c>
      <c r="G357">
        <v>300</v>
      </c>
      <c r="H357">
        <f t="shared" si="53"/>
        <v>3000</v>
      </c>
      <c r="I357" s="7">
        <f t="shared" si="54"/>
        <v>45000000</v>
      </c>
    </row>
    <row r="358" spans="2:9" x14ac:dyDescent="0.3">
      <c r="C358">
        <v>9032</v>
      </c>
      <c r="D358" t="s">
        <v>97</v>
      </c>
      <c r="E358" s="7">
        <v>600000</v>
      </c>
      <c r="F358">
        <v>10</v>
      </c>
      <c r="G358">
        <v>300</v>
      </c>
      <c r="H358">
        <f>F358*G358</f>
        <v>3000</v>
      </c>
      <c r="I358" s="7">
        <f>E358*G358</f>
        <v>180000000</v>
      </c>
    </row>
    <row r="359" spans="2:9" x14ac:dyDescent="0.3">
      <c r="C359">
        <v>9010</v>
      </c>
      <c r="D359" t="s">
        <v>22</v>
      </c>
      <c r="E359" s="7">
        <v>20000</v>
      </c>
      <c r="F359">
        <v>10</v>
      </c>
      <c r="G359">
        <v>1000</v>
      </c>
      <c r="H359">
        <f t="shared" ref="H359" si="55">F359*G359</f>
        <v>10000</v>
      </c>
      <c r="I359" s="7">
        <f t="shared" ref="I359" si="56">E359*G359</f>
        <v>20000000</v>
      </c>
    </row>
    <row r="360" spans="2:9" x14ac:dyDescent="0.3">
      <c r="H360">
        <f>SUM(H355:H359)</f>
        <v>22000</v>
      </c>
    </row>
    <row r="362" spans="2:9" x14ac:dyDescent="0.3">
      <c r="B362" s="3" t="s">
        <v>169</v>
      </c>
    </row>
    <row r="363" spans="2:9" x14ac:dyDescent="0.3">
      <c r="B363" t="s">
        <v>56</v>
      </c>
      <c r="C363">
        <v>41</v>
      </c>
    </row>
    <row r="365" spans="2:9" x14ac:dyDescent="0.3">
      <c r="D365" t="s">
        <v>59</v>
      </c>
      <c r="E365" t="s">
        <v>61</v>
      </c>
      <c r="F365" t="s">
        <v>62</v>
      </c>
      <c r="G365" t="s">
        <v>63</v>
      </c>
    </row>
    <row r="366" spans="2:9" x14ac:dyDescent="0.3">
      <c r="D366" t="s">
        <v>58</v>
      </c>
      <c r="E366">
        <v>8</v>
      </c>
      <c r="F366">
        <v>5</v>
      </c>
      <c r="G366">
        <f>E366*F366*C363</f>
        <v>1640</v>
      </c>
    </row>
    <row r="367" spans="2:9" x14ac:dyDescent="0.3">
      <c r="D367" t="s">
        <v>60</v>
      </c>
      <c r="E367">
        <v>3</v>
      </c>
      <c r="F367">
        <v>500</v>
      </c>
      <c r="G367">
        <f>E367*F367</f>
        <v>1500</v>
      </c>
    </row>
    <row r="369" spans="3:9" x14ac:dyDescent="0.3">
      <c r="G369" s="4">
        <f>G366+G367</f>
        <v>3140</v>
      </c>
    </row>
    <row r="370" spans="3:9" x14ac:dyDescent="0.3">
      <c r="G370" s="3">
        <f>G369*2</f>
        <v>6280</v>
      </c>
    </row>
    <row r="372" spans="3:9" x14ac:dyDescent="0.3">
      <c r="C372" t="s">
        <v>123</v>
      </c>
      <c r="D372" t="s">
        <v>64</v>
      </c>
      <c r="E372" t="s">
        <v>65</v>
      </c>
      <c r="F372" t="s">
        <v>66</v>
      </c>
      <c r="G372" t="s">
        <v>67</v>
      </c>
      <c r="H372" s="3" t="s">
        <v>69</v>
      </c>
      <c r="I372" s="3" t="s">
        <v>63</v>
      </c>
    </row>
    <row r="373" spans="3:9" x14ac:dyDescent="0.3">
      <c r="C373">
        <v>9000</v>
      </c>
      <c r="D373" t="s">
        <v>124</v>
      </c>
      <c r="E373">
        <v>1</v>
      </c>
      <c r="F373">
        <v>20</v>
      </c>
      <c r="G373">
        <v>10</v>
      </c>
      <c r="H373">
        <f t="shared" ref="H373:H382" si="57">F373*G373</f>
        <v>200</v>
      </c>
      <c r="I373" s="7">
        <f t="shared" ref="I373:I382" si="58">E373*G373</f>
        <v>10</v>
      </c>
    </row>
    <row r="374" spans="3:9" x14ac:dyDescent="0.3">
      <c r="C374">
        <v>9039</v>
      </c>
      <c r="D374" t="s">
        <v>125</v>
      </c>
      <c r="E374">
        <v>1</v>
      </c>
      <c r="F374">
        <v>20</v>
      </c>
      <c r="G374">
        <v>10</v>
      </c>
      <c r="H374">
        <f t="shared" si="57"/>
        <v>200</v>
      </c>
      <c r="I374" s="7">
        <f t="shared" si="58"/>
        <v>10</v>
      </c>
    </row>
    <row r="375" spans="3:9" x14ac:dyDescent="0.3">
      <c r="C375">
        <v>9068</v>
      </c>
      <c r="D375" t="s">
        <v>173</v>
      </c>
      <c r="E375">
        <v>1</v>
      </c>
      <c r="F375">
        <v>20</v>
      </c>
      <c r="G375">
        <v>20</v>
      </c>
      <c r="H375">
        <f t="shared" si="57"/>
        <v>400</v>
      </c>
      <c r="I375" s="7">
        <f t="shared" si="58"/>
        <v>20</v>
      </c>
    </row>
    <row r="376" spans="3:9" x14ac:dyDescent="0.3">
      <c r="C376">
        <v>9066</v>
      </c>
      <c r="D376" t="s">
        <v>175</v>
      </c>
      <c r="E376">
        <v>1</v>
      </c>
      <c r="F376">
        <v>20</v>
      </c>
      <c r="G376">
        <v>20</v>
      </c>
      <c r="H376">
        <f t="shared" si="57"/>
        <v>400</v>
      </c>
      <c r="I376" s="7">
        <f t="shared" si="58"/>
        <v>20</v>
      </c>
    </row>
    <row r="377" spans="3:9" x14ac:dyDescent="0.3">
      <c r="C377">
        <v>9053</v>
      </c>
      <c r="D377" t="s">
        <v>148</v>
      </c>
      <c r="E377">
        <v>1</v>
      </c>
      <c r="F377">
        <v>10</v>
      </c>
      <c r="G377">
        <v>20</v>
      </c>
      <c r="H377">
        <f t="shared" si="57"/>
        <v>200</v>
      </c>
      <c r="I377" s="7">
        <f t="shared" si="58"/>
        <v>20</v>
      </c>
    </row>
    <row r="378" spans="3:9" x14ac:dyDescent="0.3">
      <c r="C378">
        <v>9044</v>
      </c>
      <c r="D378" t="s">
        <v>115</v>
      </c>
      <c r="E378">
        <v>2</v>
      </c>
      <c r="F378">
        <v>10</v>
      </c>
      <c r="G378">
        <v>40</v>
      </c>
      <c r="H378">
        <f t="shared" si="57"/>
        <v>400</v>
      </c>
      <c r="I378" s="7">
        <f t="shared" si="58"/>
        <v>80</v>
      </c>
    </row>
    <row r="379" spans="3:9" x14ac:dyDescent="0.3">
      <c r="C379">
        <v>9028</v>
      </c>
      <c r="D379" t="s">
        <v>41</v>
      </c>
      <c r="E379">
        <v>4</v>
      </c>
      <c r="F379">
        <v>10</v>
      </c>
      <c r="G379">
        <v>40</v>
      </c>
      <c r="H379">
        <f t="shared" si="57"/>
        <v>400</v>
      </c>
      <c r="I379" s="7">
        <f t="shared" si="58"/>
        <v>160</v>
      </c>
    </row>
    <row r="380" spans="3:9" x14ac:dyDescent="0.3">
      <c r="C380">
        <v>9064</v>
      </c>
      <c r="D380" t="s">
        <v>171</v>
      </c>
      <c r="E380">
        <v>500</v>
      </c>
      <c r="F380">
        <v>2</v>
      </c>
      <c r="G380">
        <v>500</v>
      </c>
      <c r="H380">
        <f t="shared" si="57"/>
        <v>1000</v>
      </c>
      <c r="I380" s="7">
        <f t="shared" si="58"/>
        <v>250000</v>
      </c>
    </row>
    <row r="381" spans="3:9" x14ac:dyDescent="0.3">
      <c r="C381">
        <v>9062</v>
      </c>
      <c r="D381" t="s">
        <v>161</v>
      </c>
      <c r="E381">
        <v>2000</v>
      </c>
      <c r="F381">
        <v>2</v>
      </c>
      <c r="G381">
        <v>1000</v>
      </c>
      <c r="H381">
        <f t="shared" si="57"/>
        <v>2000</v>
      </c>
      <c r="I381" s="7">
        <f t="shared" si="58"/>
        <v>2000000</v>
      </c>
    </row>
    <row r="382" spans="3:9" x14ac:dyDescent="0.3">
      <c r="C382">
        <v>9043</v>
      </c>
      <c r="D382" t="s">
        <v>129</v>
      </c>
      <c r="E382">
        <v>50000</v>
      </c>
      <c r="F382">
        <v>2</v>
      </c>
      <c r="G382">
        <v>1000</v>
      </c>
      <c r="H382">
        <f t="shared" si="57"/>
        <v>2000</v>
      </c>
      <c r="I382" s="7">
        <f t="shared" si="58"/>
        <v>50000000</v>
      </c>
    </row>
    <row r="384" spans="3:9" x14ac:dyDescent="0.3">
      <c r="H384">
        <f>SUM(H373:H382)</f>
        <v>7200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XMasCollection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2024-07-09T02:13:30Z</dcterms:modified>
</cp:coreProperties>
</file>