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379E640-6499-49F1-8B4A-1F57627A813E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Weapon" sheetId="1" r:id="rId1"/>
    <sheet name="TransBalance" sheetId="4" r:id="rId2"/>
    <sheet name="Sheet1" sheetId="3" r:id="rId3"/>
    <sheet name="Prob" sheetId="2" r:id="rId4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84" i="1" l="1"/>
  <c r="B184" i="1"/>
  <c r="A184" i="1"/>
  <c r="AC183" i="1"/>
  <c r="B183" i="1"/>
  <c r="A183" i="1"/>
  <c r="AC182" i="1"/>
  <c r="B182" i="1"/>
  <c r="A182" i="1"/>
  <c r="AC181" i="1"/>
  <c r="B181" i="1"/>
  <c r="A181" i="1"/>
  <c r="AC180" i="1"/>
  <c r="AC177" i="1"/>
  <c r="B177" i="1"/>
  <c r="A177" i="1"/>
  <c r="B180" i="1"/>
  <c r="A180" i="1"/>
  <c r="AC179" i="1"/>
  <c r="B179" i="1"/>
  <c r="A179" i="1"/>
  <c r="AC178" i="1"/>
  <c r="B178" i="1"/>
  <c r="A178" i="1"/>
  <c r="AC176" i="1"/>
  <c r="B176" i="1"/>
  <c r="A176" i="1"/>
  <c r="AC175" i="1"/>
  <c r="B175" i="1"/>
  <c r="A175" i="1"/>
  <c r="AC174" i="1"/>
  <c r="B174" i="1"/>
  <c r="A174" i="1"/>
  <c r="B173" i="1"/>
  <c r="A173" i="1"/>
  <c r="AC173" i="1"/>
  <c r="AC172" i="1"/>
  <c r="B172" i="1"/>
  <c r="A172" i="1"/>
  <c r="AC171" i="1"/>
  <c r="B171" i="1"/>
  <c r="A171" i="1"/>
  <c r="AC170" i="1"/>
  <c r="B170" i="1"/>
  <c r="A170" i="1"/>
  <c r="AC169" i="1" l="1"/>
  <c r="B169" i="1"/>
  <c r="A169" i="1"/>
  <c r="AC168" i="1"/>
  <c r="B168" i="1"/>
  <c r="A168" i="1"/>
  <c r="AC167" i="1"/>
  <c r="B167" i="1"/>
  <c r="A167" i="1"/>
  <c r="AC166" i="1"/>
  <c r="B166" i="1"/>
  <c r="A166" i="1"/>
  <c r="AC165" i="1"/>
  <c r="B165" i="1"/>
  <c r="A165" i="1"/>
  <c r="AC164" i="1"/>
  <c r="B164" i="1"/>
  <c r="A164" i="1"/>
  <c r="AC163" i="1"/>
  <c r="B163" i="1"/>
  <c r="A163" i="1"/>
  <c r="AF163" i="1" s="1"/>
  <c r="AC162" i="1"/>
  <c r="B162" i="1"/>
  <c r="A162" i="1"/>
  <c r="AF162" i="1" s="1"/>
  <c r="AC161" i="1"/>
  <c r="B161" i="1"/>
  <c r="A161" i="1"/>
  <c r="H99" i="4"/>
  <c r="K99" i="4"/>
  <c r="H100" i="4"/>
  <c r="K100" i="4"/>
  <c r="AC160" i="1"/>
  <c r="B160" i="1"/>
  <c r="A160" i="1"/>
  <c r="AC159" i="1"/>
  <c r="B159" i="1"/>
  <c r="A159" i="1"/>
  <c r="AC158" i="1"/>
  <c r="B158" i="1"/>
  <c r="A158" i="1"/>
  <c r="AC157" i="1"/>
  <c r="B157" i="1"/>
  <c r="A157" i="1"/>
  <c r="H97" i="4"/>
  <c r="K97" i="4"/>
  <c r="H98" i="4"/>
  <c r="K98" i="4"/>
  <c r="AD162" i="1" l="1"/>
  <c r="AD163" i="1"/>
  <c r="AD158" i="1"/>
  <c r="AC156" i="1" l="1"/>
  <c r="B156" i="1"/>
  <c r="A156" i="1"/>
  <c r="AC155" i="1"/>
  <c r="B155" i="1"/>
  <c r="A155" i="1"/>
  <c r="AF155" i="1" s="1"/>
  <c r="AC154" i="1"/>
  <c r="B154" i="1"/>
  <c r="A154" i="1"/>
  <c r="AD154" i="1" s="1"/>
  <c r="H95" i="4"/>
  <c r="K95" i="4"/>
  <c r="H96" i="4"/>
  <c r="K96" i="4"/>
  <c r="AC153" i="1"/>
  <c r="B153" i="1"/>
  <c r="A153" i="1"/>
  <c r="AF153" i="1" s="1"/>
  <c r="AC152" i="1"/>
  <c r="B152" i="1"/>
  <c r="A152" i="1"/>
  <c r="AF152" i="1" s="1"/>
  <c r="H93" i="4"/>
  <c r="K93" i="4"/>
  <c r="H94" i="4"/>
  <c r="K94" i="4"/>
  <c r="AC151" i="1"/>
  <c r="A151" i="1"/>
  <c r="AF151" i="1" s="1"/>
  <c r="B151" i="1"/>
  <c r="AC150" i="1"/>
  <c r="B150" i="1"/>
  <c r="A150" i="1"/>
  <c r="AD150" i="1" s="1"/>
  <c r="AC149" i="1"/>
  <c r="B149" i="1"/>
  <c r="A149" i="1"/>
  <c r="AF149" i="1" s="1"/>
  <c r="AC148" i="1"/>
  <c r="B148" i="1"/>
  <c r="A148" i="1"/>
  <c r="AF148" i="1" s="1"/>
  <c r="AC144" i="1"/>
  <c r="AC145" i="1"/>
  <c r="AC146" i="1"/>
  <c r="AC147" i="1"/>
  <c r="A144" i="1"/>
  <c r="AF144" i="1" s="1"/>
  <c r="B144" i="1"/>
  <c r="A145" i="1"/>
  <c r="AF145" i="1" s="1"/>
  <c r="B145" i="1"/>
  <c r="A146" i="1"/>
  <c r="AF146" i="1" s="1"/>
  <c r="B146" i="1"/>
  <c r="A147" i="1"/>
  <c r="AD147" i="1" s="1"/>
  <c r="B147" i="1"/>
  <c r="H92" i="4"/>
  <c r="K92" i="4"/>
  <c r="AC143" i="1"/>
  <c r="B143" i="1"/>
  <c r="A143" i="1"/>
  <c r="AF143" i="1" s="1"/>
  <c r="A142" i="1"/>
  <c r="AD142" i="1" s="1"/>
  <c r="B142" i="1"/>
  <c r="AC142" i="1"/>
  <c r="H91" i="4"/>
  <c r="K91" i="4"/>
  <c r="H90" i="4"/>
  <c r="K90" i="4"/>
  <c r="A141" i="1"/>
  <c r="AF141" i="1" s="1"/>
  <c r="B141" i="1"/>
  <c r="AC141" i="1"/>
  <c r="H89" i="4"/>
  <c r="K89" i="4"/>
  <c r="A140" i="1"/>
  <c r="AD140" i="1" s="1"/>
  <c r="B140" i="1"/>
  <c r="AC140" i="1"/>
  <c r="K88" i="4"/>
  <c r="H88" i="4"/>
  <c r="B135" i="1"/>
  <c r="A135" i="1"/>
  <c r="AD135" i="1" s="1"/>
  <c r="B136" i="1"/>
  <c r="A136" i="1"/>
  <c r="AF136" i="1" s="1"/>
  <c r="B137" i="1"/>
  <c r="A137" i="1"/>
  <c r="AF137" i="1" s="1"/>
  <c r="B138" i="1"/>
  <c r="A138" i="1"/>
  <c r="AF138" i="1" s="1"/>
  <c r="B139" i="1"/>
  <c r="A139" i="1"/>
  <c r="AF139" i="1" s="1"/>
  <c r="AC132" i="1"/>
  <c r="AC133" i="1"/>
  <c r="AC134" i="1"/>
  <c r="AC135" i="1"/>
  <c r="AC136" i="1"/>
  <c r="AC137" i="1"/>
  <c r="AC138" i="1"/>
  <c r="AC139" i="1"/>
  <c r="AC131" i="1"/>
  <c r="H86" i="4"/>
  <c r="K86" i="4"/>
  <c r="H87" i="4"/>
  <c r="K87" i="4"/>
  <c r="H85" i="4"/>
  <c r="K85" i="4"/>
  <c r="H84" i="4"/>
  <c r="K84" i="4"/>
  <c r="AD134" i="1"/>
  <c r="AF134" i="1"/>
  <c r="H82" i="4"/>
  <c r="K82" i="4"/>
  <c r="H83" i="4"/>
  <c r="K83" i="4"/>
  <c r="AF154" i="1" l="1"/>
  <c r="AD139" i="1"/>
  <c r="AD137" i="1"/>
  <c r="AD144" i="1"/>
  <c r="AF147" i="1"/>
  <c r="AD155" i="1"/>
  <c r="AD152" i="1"/>
  <c r="AD153" i="1"/>
  <c r="AD138" i="1"/>
  <c r="AD145" i="1"/>
  <c r="AD146" i="1"/>
  <c r="AF135" i="1"/>
  <c r="AF150" i="1"/>
  <c r="AD151" i="1"/>
  <c r="AD149" i="1"/>
  <c r="AD148" i="1"/>
  <c r="AD143" i="1"/>
  <c r="AF142" i="1"/>
  <c r="AD141" i="1"/>
  <c r="AF140" i="1"/>
  <c r="AD136" i="1"/>
  <c r="AF97" i="1"/>
  <c r="K60" i="4"/>
  <c r="K72" i="4"/>
  <c r="AF109" i="1"/>
  <c r="AF121" i="1"/>
  <c r="AF82" i="1"/>
  <c r="AF98" i="1"/>
  <c r="AF110" i="1"/>
  <c r="AF112" i="1"/>
  <c r="AF122" i="1"/>
  <c r="AF12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7" i="1"/>
  <c r="AF48" i="1"/>
  <c r="AF49" i="1"/>
  <c r="AF50" i="1"/>
  <c r="AF51" i="1"/>
  <c r="AF54" i="1"/>
  <c r="AF55" i="1"/>
  <c r="AF56" i="1"/>
  <c r="AF57" i="1"/>
  <c r="AF58" i="1"/>
  <c r="AF62" i="1"/>
  <c r="AF63" i="1"/>
  <c r="AF64" i="1"/>
  <c r="AF73" i="1"/>
  <c r="AF74" i="1"/>
  <c r="AF75" i="1"/>
  <c r="AF76" i="1"/>
  <c r="AF77" i="1"/>
  <c r="AF78" i="1"/>
  <c r="AF83" i="1"/>
  <c r="AF84" i="1"/>
  <c r="AF85" i="1"/>
  <c r="AF86" i="1"/>
  <c r="AF87" i="1"/>
  <c r="AF88" i="1"/>
  <c r="AF89" i="1"/>
  <c r="AF90" i="1"/>
  <c r="AF91" i="1"/>
  <c r="AF92" i="1"/>
  <c r="AF99" i="1"/>
  <c r="AF100" i="1"/>
  <c r="AF101" i="1"/>
  <c r="AF102" i="1"/>
  <c r="AF103" i="1"/>
  <c r="AF104" i="1"/>
  <c r="AF105" i="1"/>
  <c r="AF106" i="1"/>
  <c r="AF107" i="1"/>
  <c r="AF108" i="1"/>
  <c r="AF113" i="1"/>
  <c r="AF114" i="1"/>
  <c r="AF115" i="1"/>
  <c r="AF116" i="1"/>
  <c r="AF117" i="1"/>
  <c r="AF118" i="1"/>
  <c r="AF119" i="1"/>
  <c r="AF120" i="1"/>
  <c r="AF125" i="1"/>
  <c r="AF126" i="1"/>
  <c r="AF127" i="1"/>
  <c r="AF128" i="1"/>
  <c r="AF129" i="1"/>
  <c r="AF130" i="1"/>
  <c r="AF131" i="1"/>
  <c r="AF132" i="1"/>
  <c r="AF133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37" i="4"/>
  <c r="K38" i="4"/>
  <c r="K39" i="4"/>
  <c r="K40" i="4"/>
  <c r="K41" i="4"/>
  <c r="K42" i="4"/>
  <c r="K43" i="4"/>
  <c r="K49" i="4"/>
  <c r="K50" i="4"/>
  <c r="K51" i="4"/>
  <c r="K52" i="4"/>
  <c r="K53" i="4"/>
  <c r="K54" i="4"/>
  <c r="K55" i="4"/>
  <c r="K56" i="4"/>
  <c r="K57" i="4"/>
  <c r="K58" i="4"/>
  <c r="K59" i="4"/>
  <c r="K61" i="4"/>
  <c r="K62" i="4"/>
  <c r="K63" i="4"/>
  <c r="K64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2" i="4"/>
  <c r="O3" i="4"/>
  <c r="P3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AF60" i="1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AF81" i="1" s="1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2" i="4"/>
  <c r="O4" i="4" l="1"/>
  <c r="AF45" i="1"/>
  <c r="K19" i="4"/>
  <c r="K28" i="4"/>
  <c r="AF67" i="1"/>
  <c r="AF61" i="1"/>
  <c r="K25" i="4"/>
  <c r="AF46" i="1"/>
  <c r="K20" i="4"/>
  <c r="K26" i="4"/>
  <c r="AF65" i="1"/>
  <c r="AF80" i="1"/>
  <c r="K35" i="4"/>
  <c r="AF59" i="1"/>
  <c r="K23" i="4"/>
  <c r="AF68" i="1"/>
  <c r="K29" i="4"/>
  <c r="K27" i="4"/>
  <c r="AF66" i="1"/>
  <c r="AF79" i="1"/>
  <c r="K34" i="4"/>
  <c r="AF53" i="1"/>
  <c r="K22" i="4"/>
  <c r="AF52" i="1"/>
  <c r="K21" i="4"/>
  <c r="AF96" i="1"/>
  <c r="K47" i="4"/>
  <c r="AF95" i="1"/>
  <c r="K46" i="4"/>
  <c r="AF94" i="1"/>
  <c r="K45" i="4"/>
  <c r="AF93" i="1"/>
  <c r="K44" i="4"/>
  <c r="AF72" i="1"/>
  <c r="K33" i="4"/>
  <c r="K32" i="4"/>
  <c r="AF71" i="1"/>
  <c r="K31" i="4"/>
  <c r="AF70" i="1"/>
  <c r="K30" i="4"/>
  <c r="AF69" i="1"/>
  <c r="AF123" i="1"/>
  <c r="AF111" i="1"/>
  <c r="K48" i="4"/>
  <c r="K36" i="4"/>
  <c r="K24" i="4"/>
  <c r="O16" i="2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  <c r="P4" i="4" l="1"/>
  <c r="O5" i="4"/>
  <c r="O6" i="4" l="1"/>
  <c r="P5" i="4"/>
  <c r="O7" i="4" l="1"/>
  <c r="P6" i="4"/>
  <c r="O8" i="4" l="1"/>
  <c r="P7" i="4"/>
  <c r="O9" i="4" l="1"/>
  <c r="P8" i="4"/>
  <c r="O10" i="4" l="1"/>
  <c r="P9" i="4"/>
  <c r="O11" i="4" l="1"/>
  <c r="P10" i="4"/>
  <c r="O12" i="4" l="1"/>
  <c r="P11" i="4"/>
  <c r="O13" i="4" l="1"/>
  <c r="P12" i="4"/>
  <c r="O14" i="4" l="1"/>
  <c r="P13" i="4"/>
  <c r="O15" i="4" l="1"/>
  <c r="P14" i="4"/>
  <c r="O16" i="4" l="1"/>
  <c r="P16" i="4" s="1"/>
  <c r="P15" i="4"/>
</calcChain>
</file>

<file path=xl/sharedStrings.xml><?xml version="1.0" encoding="utf-8"?>
<sst xmlns="http://schemas.openxmlformats.org/spreadsheetml/2006/main" count="1045" uniqueCount="525">
  <si>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</si>
  <si>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</si>
  <si>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</si>
  <si>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</si>
  <si>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</si>
  <si>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</si>
  <si>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</si>
  <si>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</si>
  <si>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</si>
  <si>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</si>
  <si>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</si>
  <si>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</si>
  <si>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</si>
  <si>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</si>
  <si>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</si>
  <si>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</si>
  <si>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</si>
  <si>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</si>
  <si>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</si>
  <si>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</si>
  <si>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</si>
  <si>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</si>
  <si>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</si>
  <si>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</si>
  <si>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</si>
  <si>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</si>
  <si>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</si>
  <si>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</si>
  <si>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</si>
  <si>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</si>
  <si>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</si>
  <si>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</si>
  <si>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</si>
  <si>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</si>
  <si>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</si>
  <si>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</si>
  <si>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</si>
  <si>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</si>
  <si>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</si>
  <si>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</si>
  <si>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</si>
  <si>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</si>
  <si>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</si>
  <si>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</si>
  <si>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</si>
  <si>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</si>
  <si>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</si>
  <si>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</si>
  <si>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</si>
  <si>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</si>
  <si>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</si>
  <si>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</si>
  <si>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</si>
  <si>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</si>
  <si>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</si>
  <si>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</si>
  <si>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</si>
  <si>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</si>
  <si>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</si>
  <si>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</si>
  <si>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</si>
  <si>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</si>
  <si>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</si>
  <si>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</si>
  <si>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</si>
  <si>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</si>
  <si>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</si>
  <si>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</si>
  <si>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</si>
  <si>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</si>
  <si>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</si>
  <si>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</si>
  <si>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</si>
  <si>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</si>
  <si>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</si>
  <si>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</si>
  <si>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</si>
  <si>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</si>
  <si>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</si>
  <si>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</si>
  <si>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</si>
  <si>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</si>
  <si>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</si>
  <si>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</si>
  <si>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</si>
  <si>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</si>
  <si>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</si>
  <si>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</si>
  <si>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</si>
  <si>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</si>
  <si>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</si>
  <si>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</si>
  <si>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</si>
  <si>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</si>
  <si>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</si>
  <si>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</si>
  <si>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</si>
  <si>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</si>
  <si>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</si>
  <si>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</si>
  <si>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</si>
  <si>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</si>
  <si>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</si>
  <si>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</si>
  <si>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</si>
  <si>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</si>
  <si>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</si>
  <si>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</si>
  <si>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</si>
  <si>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</si>
  <si>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</si>
  <si>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</si>
  <si>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</si>
  <si>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</si>
  <si>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</si>
  <si>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</si>
  <si>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</si>
  <si>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</si>
  <si>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</si>
  <si>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</si>
  <si>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</si>
  <si>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</si>
  <si>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</si>
  <si>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</si>
  <si>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</si>
  <si>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</si>
  <si>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</si>
  <si>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</si>
  <si>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</si>
  <si>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</si>
  <si>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</si>
  <si>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</si>
  <si>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</si>
  <si>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</si>
  <si>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</si>
  <si>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</si>
  <si>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</si>
  <si>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</si>
  <si>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</si>
  <si>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</si>
  <si>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</si>
  <si>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</si>
  <si>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</si>
  <si>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</si>
  <si>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</si>
  <si>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</si>
  <si>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</si>
  <si>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</si>
  <si>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</si>
  <si>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</si>
  <si>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</si>
  <si>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</si>
  <si>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</si>
  <si>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</si>
  <si>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</si>
  <si>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</si>
  <si>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</si>
  <si>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</si>
  <si>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</si>
  <si>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</si>
  <si>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</si>
  <si>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</si>
  <si>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</si>
  <si>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</si>
  <si>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</si>
  <si>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</si>
  <si>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</si>
  <si>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</si>
  <si>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</si>
  <si>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</si>
  <si>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</si>
  <si>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</si>
  <si>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</si>
  <si>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</si>
  <si>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</si>
  <si>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</si>
  <si>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</si>
  <si>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</si>
  <si>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</si>
  <si>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</si>
  <si>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</si>
  <si>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</si>
  <si>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</si>
  <si>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</si>
  <si>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</si>
  <si>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</si>
  <si>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</si>
  <si>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</si>
  <si>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</si>
  <si>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</si>
  <si>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</si>
  <si>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</si>
  <si>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</si>
  <si>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</si>
  <si>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</si>
  <si>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</si>
  <si>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</si>
  <si>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</si>
  <si>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</si>
  <si>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</si>
  <si>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</si>
  <si>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</si>
  <si>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</si>
  <si>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</si>
  <si>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</si>
  <si>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</si>
  <si>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</si>
  <si>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</si>
  <si>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</si>
  <si>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</si>
  <si>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</si>
  <si>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</si>
  <si>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</si>
  <si>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</si>
  <si>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</si>
  <si>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</si>
  <si>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</si>
  <si>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</si>
  <si>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</si>
  <si>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</si>
  <si>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</si>
  <si>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</si>
  <si>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</si>
  <si>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</si>
  <si>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</si>
  <si>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</si>
  <si>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</si>
  <si>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</si>
  <si>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</si>
  <si>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</si>
  <si>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</si>
  <si>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</si>
  <si>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</si>
  <si>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</si>
  <si>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</si>
  <si>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</si>
  <si>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</si>
  <si>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</si>
  <si>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</si>
  <si>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</si>
  <si>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</si>
  <si>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</si>
  <si>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</si>
  <si>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</si>
  <si>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</si>
  <si>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</si>
  <si>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</si>
  <si>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</si>
  <si>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</si>
  <si>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</si>
  <si>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</si>
  <si>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</si>
  <si>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</si>
  <si>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</si>
  <si>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</si>
  <si>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</si>
  <si>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</si>
  <si>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</si>
  <si>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</si>
  <si>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</si>
  <si>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</si>
  <si>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</si>
  <si>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</si>
  <si>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</si>
  <si>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</si>
  <si>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</si>
  <si>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</si>
  <si>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</si>
  <si>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</si>
  <si>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</si>
  <si>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</si>
  <si>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</si>
  <si>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</si>
  <si>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</si>
  <si>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</si>
  <si>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</si>
  <si>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</si>
  <si>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</si>
  <si>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</si>
  <si>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</si>
  <si>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</si>
  <si>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</si>
  <si>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</si>
  <si>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</si>
  <si>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</si>
  <si>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</si>
  <si>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</si>
  <si>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</si>
  <si>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</si>
  <si>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</si>
  <si>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</si>
  <si>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</si>
  <si>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</si>
  <si>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</si>
  <si>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</si>
  <si>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</si>
  <si>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</si>
  <si>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</si>
  <si>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</si>
  <si>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</si>
  <si>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</si>
  <si>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</si>
  <si>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</si>
  <si>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</si>
  <si>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</si>
  <si>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</si>
  <si>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</si>
  <si>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</si>
  <si>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</si>
  <si>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</si>
  <si>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</si>
  <si>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</si>
  <si>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</si>
  <si>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</si>
  <si>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</si>
  <si>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</si>
  <si>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</si>
  <si>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</si>
  <si>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</si>
  <si>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</si>
  <si>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</si>
  <si>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</si>
  <si>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</si>
  <si>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</si>
  <si>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</si>
  <si>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</si>
  <si>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</si>
  <si>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</si>
  <si>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</si>
  <si>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</si>
  <si>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</si>
  <si>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</si>
  <si>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</si>
  <si>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</si>
  <si>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</si>
  <si>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</si>
  <si>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</si>
  <si>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</si>
  <si>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</si>
  <si>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</si>
  <si>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</si>
  <si>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</si>
  <si>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</si>
  <si>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</si>
  <si>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</si>
  <si>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</si>
  <si>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</si>
  <si>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</si>
  <si>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</si>
  <si>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</si>
  <si>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</si>
  <si>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</si>
  <si>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</si>
  <si>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</si>
  <si>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</si>
  <si>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</si>
  <si>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</si>
  <si>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</si>
  <si>
    <t>weapon119</t>
  </si>
  <si>
    <t>weapon120</t>
  </si>
  <si>
    <t>weapon121</t>
  </si>
  <si>
    <t>신선계
화영신선에게서 획득!</t>
    <phoneticPr fontId="1" type="noConversion"/>
  </si>
  <si>
    <t>신선계
천명신선에게서 획득!</t>
    <phoneticPr fontId="1" type="noConversion"/>
  </si>
  <si>
    <t>신선계
암영천선에게서 획득!</t>
    <phoneticPr fontId="1" type="noConversion"/>
  </si>
  <si>
    <t>화영신선의 검</t>
    <phoneticPr fontId="1" type="noConversion"/>
  </si>
  <si>
    <t>천명신선의 검</t>
    <phoneticPr fontId="1" type="noConversion"/>
  </si>
  <si>
    <t>암영천선의 검</t>
    <phoneticPr fontId="1" type="noConversion"/>
  </si>
  <si>
    <t>weapon122</t>
  </si>
  <si>
    <t>weapon123</t>
  </si>
  <si>
    <t>weapon124</t>
  </si>
  <si>
    <t>혈향천선의 검</t>
    <phoneticPr fontId="1" type="noConversion"/>
  </si>
  <si>
    <t>홍랑천선의 검</t>
    <phoneticPr fontId="1" type="noConversion"/>
  </si>
  <si>
    <t>설화천선의 검</t>
    <phoneticPr fontId="1" type="noConversion"/>
  </si>
  <si>
    <t>신선계
혈향천선에게서 획득!</t>
    <phoneticPr fontId="1" type="noConversion"/>
  </si>
  <si>
    <t>신선계
홍랑천선에게서 획득!</t>
    <phoneticPr fontId="1" type="noConversion"/>
  </si>
  <si>
    <t>신선계
설화천선에게서 획득!</t>
    <phoneticPr fontId="1" type="noConversion"/>
  </si>
  <si>
    <t>weapon125</t>
  </si>
  <si>
    <t>weapon126</t>
  </si>
  <si>
    <t>음혼마군의 검</t>
    <phoneticPr fontId="1" type="noConversion"/>
  </si>
  <si>
    <t>귀왕의 검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</si>
  <si>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</si>
  <si>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</si>
  <si>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weapon127</t>
  </si>
  <si>
    <t>weapon128</t>
  </si>
  <si>
    <t>만독귀의의 검</t>
    <phoneticPr fontId="1" type="noConversion"/>
  </si>
  <si>
    <t>사령신군의 검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</si>
  <si>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</si>
  <si>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</si>
  <si>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weapon129</t>
  </si>
  <si>
    <t>weapon130</t>
  </si>
  <si>
    <t>weapon131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</si>
  <si>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</si>
  <si>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</si>
  <si>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</si>
  <si>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</si>
  <si>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</si>
  <si>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</si>
  <si>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1주차</t>
    <phoneticPr fontId="1" type="noConversion"/>
  </si>
  <si>
    <t>2주차</t>
    <phoneticPr fontId="1" type="noConversion"/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</si>
  <si>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</si>
  <si>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</si>
  <si>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</si>
  <si>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</si>
  <si>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</si>
  <si>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</si>
  <si>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</si>
  <si>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</si>
  <si>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</si>
  <si>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</si>
  <si>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</si>
  <si>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</si>
  <si>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</si>
  <si>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동악신로의 검</t>
    <phoneticPr fontId="1" type="noConversion"/>
  </si>
  <si>
    <t>음명진군의 검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</si>
  <si>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</si>
  <si>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</si>
  <si>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2주년 무기</t>
    <phoneticPr fontId="1" type="noConversion"/>
  </si>
  <si>
    <t>2주년 상점
보상 교환에서 획득!</t>
    <phoneticPr fontId="1" type="noConversion"/>
  </si>
  <si>
    <t>weapon132</t>
  </si>
  <si>
    <t>weapon133</t>
  </si>
  <si>
    <t>천귀사신의 검</t>
  </si>
  <si>
    <t>천귀사신의 검</t>
    <phoneticPr fontId="1" type="noConversion"/>
  </si>
  <si>
    <t>마영독군의 낫</t>
  </si>
  <si>
    <t>마영독군의 낫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</si>
  <si>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</si>
  <si>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</si>
  <si>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weapon134</t>
  </si>
  <si>
    <t>현상수배
독왕에게서 획득!</t>
    <phoneticPr fontId="1" type="noConversion"/>
  </si>
  <si>
    <t>독왕의 검</t>
    <phoneticPr fontId="1" type="noConversion"/>
  </si>
  <si>
    <t>weapon135</t>
  </si>
  <si>
    <t>weapon136</t>
  </si>
  <si>
    <t>백수뇌군의 검</t>
    <phoneticPr fontId="1" type="noConversion"/>
  </si>
  <si>
    <t>뇌제의 검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</si>
  <si>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</si>
  <si>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</si>
  <si>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흑묘살수의 검</t>
    <phoneticPr fontId="1" type="noConversion"/>
  </si>
  <si>
    <t>현상수배
흑묘살수에게서 획득!</t>
    <phoneticPr fontId="1" type="noConversion"/>
  </si>
  <si>
    <t>weapon137</t>
    <phoneticPr fontId="1" type="noConversion"/>
  </si>
  <si>
    <t>용인 삼대장의 검</t>
    <phoneticPr fontId="1" type="noConversion"/>
  </si>
  <si>
    <t>weapon138</t>
  </si>
  <si>
    <t>삼천왕의 검</t>
    <phoneticPr fontId="1" type="noConversion"/>
  </si>
  <si>
    <t>용인계
삼천왕에게서 획득!</t>
    <phoneticPr fontId="1" type="noConversion"/>
  </si>
  <si>
    <t>weapon139</t>
  </si>
  <si>
    <t>장군의 검</t>
    <phoneticPr fontId="1" type="noConversion"/>
  </si>
  <si>
    <t>용자매의 검</t>
    <phoneticPr fontId="1" type="noConversion"/>
  </si>
  <si>
    <t>용인계
용자매에게서 획득!</t>
    <phoneticPr fontId="1" type="noConversion"/>
  </si>
  <si>
    <t>용술사의 검</t>
    <phoneticPr fontId="1" type="noConversion"/>
  </si>
  <si>
    <t>용인계
용술사에게서 획득!</t>
    <phoneticPr fontId="1" type="noConversion"/>
  </si>
  <si>
    <t>weapon140</t>
  </si>
  <si>
    <t>용무제의 검</t>
    <phoneticPr fontId="1" type="noConversion"/>
  </si>
  <si>
    <t>weapon141</t>
  </si>
  <si>
    <t>용인계
용무제에게서 획득!</t>
    <phoneticPr fontId="1" type="noConversion"/>
  </si>
  <si>
    <t>흑룡신의 좌검</t>
    <phoneticPr fontId="1" type="noConversion"/>
  </si>
  <si>
    <t>흑룡신의 우검</t>
    <phoneticPr fontId="1" type="noConversion"/>
  </si>
  <si>
    <t>적룡신의 좌검</t>
    <phoneticPr fontId="1" type="noConversion"/>
  </si>
  <si>
    <t>적룡신의 우검</t>
    <phoneticPr fontId="1" type="noConversion"/>
  </si>
  <si>
    <t>비무대회
비무상점에서 획득!</t>
    <phoneticPr fontId="1" type="noConversion"/>
  </si>
  <si>
    <t>용인계
용신에게서 획득!</t>
    <phoneticPr fontId="1" type="noConversion"/>
  </si>
  <si>
    <t>흑해태자의 검</t>
    <phoneticPr fontId="1" type="noConversion"/>
  </si>
  <si>
    <t>광해태자의 검</t>
    <phoneticPr fontId="1" type="noConversion"/>
  </si>
  <si>
    <t>weapon142</t>
  </si>
  <si>
    <t>weapon143</t>
  </si>
  <si>
    <t>용궁
흑해태자에게서 획득!</t>
    <phoneticPr fontId="1" type="noConversion"/>
  </si>
  <si>
    <t>용궁
광해태자에게서 획득!</t>
    <phoneticPr fontId="1" type="noConversion"/>
  </si>
  <si>
    <t>크리스마스 트리</t>
    <phoneticPr fontId="1" type="noConversion"/>
  </si>
  <si>
    <t>흑해태자의 부채</t>
    <phoneticPr fontId="1" type="noConversion"/>
  </si>
  <si>
    <t>크리스마스 이벤트
크리스마스 출석체크로 획득가능!</t>
    <phoneticPr fontId="1" type="noConversion"/>
  </si>
  <si>
    <t>여울태자의 검</t>
    <phoneticPr fontId="1" type="noConversion"/>
  </si>
  <si>
    <t>가람태자의 검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</si>
  <si>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</si>
  <si>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</si>
  <si>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weapon144</t>
  </si>
  <si>
    <t>weapon145</t>
  </si>
  <si>
    <t>비무신의 검</t>
    <phoneticPr fontId="1" type="noConversion"/>
  </si>
  <si>
    <t>weapon146</t>
  </si>
  <si>
    <t>weapon147</t>
  </si>
  <si>
    <t>서해장군의 검</t>
    <phoneticPr fontId="1" type="noConversion"/>
  </si>
  <si>
    <t>동해장군의 검</t>
    <phoneticPr fontId="1" type="noConversion"/>
  </si>
  <si>
    <t>용궁
서해장군에게서 획득!</t>
    <phoneticPr fontId="1" type="noConversion"/>
  </si>
  <si>
    <t>용궁
동해장군에게서 획득!</t>
    <phoneticPr fontId="1" type="noConversion"/>
  </si>
  <si>
    <t>비무왕의 검</t>
    <phoneticPr fontId="1" type="noConversion"/>
  </si>
  <si>
    <t>용왕의 검</t>
    <phoneticPr fontId="1" type="noConversion"/>
  </si>
  <si>
    <t>윷가락</t>
    <phoneticPr fontId="1" type="noConversion"/>
  </si>
  <si>
    <t>용궁
용왕에게서 획득!</t>
    <phoneticPr fontId="1" type="noConversion"/>
  </si>
  <si>
    <t>윷놀이 이벤트
완주 보상으로 획득가능!</t>
    <phoneticPr fontId="1" type="noConversion"/>
  </si>
  <si>
    <t>weapon157</t>
  </si>
  <si>
    <t>무림0</t>
  </si>
  <si>
    <t>weapon158</t>
  </si>
  <si>
    <t>무림1</t>
  </si>
  <si>
    <t>백의대군의 부채</t>
    <phoneticPr fontId="1" type="noConversion"/>
  </si>
  <si>
    <t>천세상제의 봉</t>
    <phoneticPr fontId="1" type="noConversion"/>
  </si>
  <si>
    <t>극락
백의대군에게서 획득!</t>
    <phoneticPr fontId="1" type="noConversion"/>
  </si>
  <si>
    <t>극락
천세상제에게서 획득!</t>
    <phoneticPr fontId="1" type="noConversion"/>
  </si>
  <si>
    <t>천세왕후의 부채</t>
    <phoneticPr fontId="1" type="noConversion"/>
  </si>
  <si>
    <t>보스도전
무림에서 획득!</t>
    <phoneticPr fontId="1" type="noConversion"/>
  </si>
  <si>
    <t>극락
천세왕후에게서 획득!</t>
    <phoneticPr fontId="1" type="noConversion"/>
  </si>
  <si>
    <t>남궁가주의 검</t>
    <phoneticPr fontId="1" type="noConversion"/>
  </si>
  <si>
    <t>제갈가주의 검</t>
    <phoneticPr fontId="1" type="noConversion"/>
  </si>
  <si>
    <t>온화천왕의 검</t>
    <phoneticPr fontId="1" type="noConversion"/>
  </si>
  <si>
    <t>사천당문의 검</t>
    <phoneticPr fontId="1" type="noConversion"/>
  </si>
  <si>
    <t>모용가주의 검</t>
    <phoneticPr fontId="1" type="noConversion"/>
  </si>
  <si>
    <t>극락
온화천왕에게서 획득!</t>
    <phoneticPr fontId="1" type="noConversion"/>
  </si>
  <si>
    <t>광명상제의 검</t>
    <phoneticPr fontId="1" type="noConversion"/>
  </si>
  <si>
    <t>소림나한의 검</t>
    <phoneticPr fontId="1" type="noConversion"/>
  </si>
  <si>
    <t>북해빙궁의 검</t>
    <phoneticPr fontId="1" type="noConversion"/>
  </si>
  <si>
    <t>극락
광명상제에게서 획득!</t>
    <phoneticPr fontId="1" type="noConversion"/>
  </si>
  <si>
    <t>종남가주의 검</t>
    <phoneticPr fontId="1" type="noConversion"/>
  </si>
  <si>
    <t>하북팽가의 검</t>
    <phoneticPr fontId="1" type="noConversion"/>
  </si>
  <si>
    <t>수월경화 검</t>
    <phoneticPr fontId="1" type="noConversion"/>
  </si>
  <si>
    <t>극락천왕의 부채</t>
    <phoneticPr fontId="1" type="noConversion"/>
  </si>
  <si>
    <t>극락
극락천왕에게서 획득!</t>
    <phoneticPr fontId="1" type="noConversion"/>
  </si>
  <si>
    <t>특별 임무
누적 보상으로 획득가능!</t>
    <phoneticPr fontId="1" type="noConversion"/>
  </si>
  <si>
    <t>무당가주의 검</t>
    <phoneticPr fontId="1" type="noConversion"/>
  </si>
  <si>
    <t>설산가주의 검</t>
    <phoneticPr fontId="1" type="noConversion"/>
  </si>
  <si>
    <t>용태자의 검</t>
    <phoneticPr fontId="1" type="noConversion"/>
  </si>
  <si>
    <t>적월살수의 검</t>
    <phoneticPr fontId="1" type="noConversion"/>
  </si>
  <si>
    <t>혈마의 검</t>
    <phoneticPr fontId="1" type="noConversion"/>
  </si>
  <si>
    <t>명월도령의 부채</t>
    <phoneticPr fontId="1" type="noConversion"/>
  </si>
  <si>
    <t>지옥 문지기의 검</t>
    <phoneticPr fontId="1" type="noConversion"/>
  </si>
  <si>
    <t>지옥도
지옥 문지기에게서 획득!</t>
    <phoneticPr fontId="1" type="noConversion"/>
  </si>
  <si>
    <t>적풍검객의 검</t>
    <phoneticPr fontId="1" type="noConversion"/>
  </si>
  <si>
    <t>청풍검객의 검</t>
    <phoneticPr fontId="1" type="noConversion"/>
  </si>
  <si>
    <t>진광대왕의 부채</t>
    <phoneticPr fontId="1" type="noConversion"/>
  </si>
  <si>
    <t>오조사의 부채</t>
    <phoneticPr fontId="1" type="noConversion"/>
  </si>
  <si>
    <t>지옥도
진광대왕에게서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</si>
</sst>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3" borderId="0" xfId="2" applyAlignment="1">
      <alignment vertical="center" wrapText="1"/>
    </xf>
    <xf numFmtId="178" fontId="3" fillId="3" borderId="0" xfId="2" applyNumberFormat="1">
      <alignment vertical="center"/>
    </xf>
    <xf numFmtId="179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F184"/>
  <sheetViews>
    <sheetView tabSelected="1" zoomScale="85" zoomScaleNormal="85" workbookViewId="0">
      <pane ySplit="1" topLeftCell="A171" activePane="bottomLeft" state="frozen"/>
      <selection pane="bottomLeft" activeCell="A182" sqref="A182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  <col min="30" max="30" width="18.125" bestFit="1" customWidth="1"/>
    <col min="31" max="31" width="19.875" bestFit="1" customWidth="1"/>
    <col min="32" max="32" width="20.875" customWidth="1"/>
  </cols>
  <sheetData>
    <row r="1" spans="1:3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  <c r="AD1" t="s">
        <v>391</v>
      </c>
      <c r="AE1" t="s">
        <v>392</v>
      </c>
      <c r="AF1" t="s">
        <v>393</v>
      </c>
    </row>
    <row r="2" spans="1:32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  <c r="AD2" s="12">
        <f>IFERROR(VLOOKUP(A2,TransBalance!D:J,6,FALSE),0)</f>
        <v>0</v>
      </c>
      <c r="AE2" s="12">
        <v>76</v>
      </c>
      <c r="AF2" s="12">
        <f>IFERROR(VLOOKUP(A2,TransBalance!D:J,7,FALSE),0)/100</f>
        <v>0</v>
      </c>
    </row>
    <row r="3" spans="1:32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  <c r="AD3" s="12">
        <f>IFERROR(VLOOKUP(A3,TransBalance!D:J,6,FALSE),0)</f>
        <v>0</v>
      </c>
      <c r="AE3" s="12">
        <v>76</v>
      </c>
      <c r="AF3" s="12">
        <f>IFERROR(VLOOKUP(A3,TransBalance!D:J,7,FALSE),0)/100</f>
        <v>0</v>
      </c>
    </row>
    <row r="4" spans="1:32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  <c r="AD4" s="12">
        <f>IFERROR(VLOOKUP(A4,TransBalance!D:J,6,FALSE),0)</f>
        <v>0</v>
      </c>
      <c r="AE4" s="12">
        <v>76</v>
      </c>
      <c r="AF4" s="12">
        <f>IFERROR(VLOOKUP(A4,TransBalance!D:J,7,FALSE),0)/100</f>
        <v>0</v>
      </c>
    </row>
    <row r="5" spans="1:32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  <c r="AD5" s="12">
        <f>IFERROR(VLOOKUP(A5,TransBalance!D:J,6,FALSE),0)</f>
        <v>0</v>
      </c>
      <c r="AE5" s="12">
        <v>76</v>
      </c>
      <c r="AF5" s="12">
        <f>IFERROR(VLOOKUP(A5,TransBalance!D:J,7,FALSE),0)/100</f>
        <v>0</v>
      </c>
    </row>
    <row r="6" spans="1:32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  <c r="AD6" s="12">
        <f>IFERROR(VLOOKUP(A6,TransBalance!D:J,6,FALSE),0)</f>
        <v>0</v>
      </c>
      <c r="AE6" s="12">
        <v>76</v>
      </c>
      <c r="AF6" s="12">
        <f>IFERROR(VLOOKUP(A6,TransBalance!D:J,7,FALSE),0)/100</f>
        <v>0</v>
      </c>
    </row>
    <row r="7" spans="1:32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  <c r="AD7" s="12">
        <f>IFERROR(VLOOKUP(A7,TransBalance!D:J,6,FALSE),0)</f>
        <v>0</v>
      </c>
      <c r="AE7" s="12">
        <v>76</v>
      </c>
      <c r="AF7" s="12">
        <f>IFERROR(VLOOKUP(A7,TransBalance!D:J,7,FALSE),0)/100</f>
        <v>0</v>
      </c>
    </row>
    <row r="8" spans="1:32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  <c r="AD8" s="12">
        <f>IFERROR(VLOOKUP(A8,TransBalance!D:J,6,FALSE),0)</f>
        <v>0</v>
      </c>
      <c r="AE8" s="12">
        <v>76</v>
      </c>
      <c r="AF8" s="12">
        <f>IFERROR(VLOOKUP(A8,TransBalance!D:J,7,FALSE),0)/100</f>
        <v>0</v>
      </c>
    </row>
    <row r="9" spans="1:32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  <c r="AD9" s="12">
        <f>IFERROR(VLOOKUP(A9,TransBalance!D:J,6,FALSE),0)</f>
        <v>0</v>
      </c>
      <c r="AE9" s="12">
        <v>76</v>
      </c>
      <c r="AF9" s="12">
        <f>IFERROR(VLOOKUP(A9,TransBalance!D:J,7,FALSE),0)/100</f>
        <v>0</v>
      </c>
    </row>
    <row r="10" spans="1:32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  <c r="AD10" s="12">
        <f>IFERROR(VLOOKUP(A10,TransBalance!D:J,6,FALSE),0)</f>
        <v>0</v>
      </c>
      <c r="AE10" s="12">
        <v>76</v>
      </c>
      <c r="AF10" s="12">
        <f>IFERROR(VLOOKUP(A10,TransBalance!D:J,7,FALSE),0)/100</f>
        <v>0</v>
      </c>
    </row>
    <row r="11" spans="1:32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  <c r="AD11" s="12">
        <f>IFERROR(VLOOKUP(A11,TransBalance!D:J,6,FALSE),0)</f>
        <v>0</v>
      </c>
      <c r="AE11" s="12">
        <v>76</v>
      </c>
      <c r="AF11" s="12">
        <f>IFERROR(VLOOKUP(A11,TransBalance!D:J,7,FALSE),0)/100</f>
        <v>0</v>
      </c>
    </row>
    <row r="12" spans="1:32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  <c r="AD12" s="12">
        <f>IFERROR(VLOOKUP(A12,TransBalance!D:J,6,FALSE),0)</f>
        <v>0</v>
      </c>
      <c r="AE12" s="12">
        <v>76</v>
      </c>
      <c r="AF12" s="12">
        <f>IFERROR(VLOOKUP(A12,TransBalance!D:J,7,FALSE),0)/100</f>
        <v>0</v>
      </c>
    </row>
    <row r="13" spans="1:32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  <c r="AD13" s="12">
        <f>IFERROR(VLOOKUP(A13,TransBalance!D:J,6,FALSE),0)</f>
        <v>0</v>
      </c>
      <c r="AE13" s="12">
        <v>76</v>
      </c>
      <c r="AF13" s="12">
        <f>IFERROR(VLOOKUP(A13,TransBalance!D:J,7,FALSE),0)/100</f>
        <v>0</v>
      </c>
    </row>
    <row r="14" spans="1:32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  <c r="AD14" s="12">
        <f>IFERROR(VLOOKUP(A14,TransBalance!D:J,6,FALSE),0)</f>
        <v>0</v>
      </c>
      <c r="AE14" s="12">
        <v>76</v>
      </c>
      <c r="AF14" s="12">
        <f>IFERROR(VLOOKUP(A14,TransBalance!D:J,7,FALSE),0)/100</f>
        <v>0</v>
      </c>
    </row>
    <row r="15" spans="1:32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  <c r="AD15" s="12">
        <f>IFERROR(VLOOKUP(A15,TransBalance!D:J,6,FALSE),0)</f>
        <v>0</v>
      </c>
      <c r="AE15" s="12">
        <v>76</v>
      </c>
      <c r="AF15" s="12">
        <f>IFERROR(VLOOKUP(A15,TransBalance!D:J,7,FALSE),0)/100</f>
        <v>0</v>
      </c>
    </row>
    <row r="16" spans="1:32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  <c r="AD16" s="12">
        <f>IFERROR(VLOOKUP(A16,TransBalance!D:J,6,FALSE),0)</f>
        <v>0</v>
      </c>
      <c r="AE16" s="12">
        <v>76</v>
      </c>
      <c r="AF16" s="12">
        <f>IFERROR(VLOOKUP(A16,TransBalance!D:J,7,FALSE),0)/100</f>
        <v>0</v>
      </c>
    </row>
    <row r="17" spans="1:32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  <c r="AD17" s="12">
        <f>IFERROR(VLOOKUP(A17,TransBalance!D:J,6,FALSE),0)</f>
        <v>0</v>
      </c>
      <c r="AE17" s="12">
        <v>76</v>
      </c>
      <c r="AF17" s="12">
        <f>IFERROR(VLOOKUP(A17,TransBalance!D:J,7,FALSE),0)/100</f>
        <v>0</v>
      </c>
    </row>
    <row r="18" spans="1:32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  <c r="AD18" s="12">
        <f>IFERROR(VLOOKUP(A18,TransBalance!D:J,6,FALSE),0)</f>
        <v>0</v>
      </c>
      <c r="AE18" s="12">
        <v>76</v>
      </c>
      <c r="AF18" s="12">
        <f>IFERROR(VLOOKUP(A18,TransBalance!D:J,7,FALSE),0)/100</f>
        <v>0</v>
      </c>
    </row>
    <row r="19" spans="1:32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  <c r="AD19" s="12">
        <f>IFERROR(VLOOKUP(A19,TransBalance!D:J,6,FALSE),0)</f>
        <v>0</v>
      </c>
      <c r="AE19" s="12">
        <v>76</v>
      </c>
      <c r="AF19" s="12">
        <f>IFERROR(VLOOKUP(A19,TransBalance!D:J,7,FALSE),0)/100</f>
        <v>0</v>
      </c>
    </row>
    <row r="20" spans="1:32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  <c r="AD20" s="12">
        <f>IFERROR(VLOOKUP(A20,TransBalance!D:J,6,FALSE),0)</f>
        <v>0</v>
      </c>
      <c r="AE20" s="12">
        <v>76</v>
      </c>
      <c r="AF20" s="12">
        <f>IFERROR(VLOOKUP(A20,TransBalance!D:J,7,FALSE),0)/100</f>
        <v>0</v>
      </c>
    </row>
    <row r="21" spans="1:32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  <c r="AD21" s="12">
        <f>IFERROR(VLOOKUP(A21,TransBalance!D:J,6,FALSE),0)</f>
        <v>0</v>
      </c>
      <c r="AE21" s="12">
        <v>76</v>
      </c>
      <c r="AF21" s="12">
        <f>IFERROR(VLOOKUP(A21,TransBalance!D:J,7,FALSE),0)/100</f>
        <v>0</v>
      </c>
    </row>
    <row r="22" spans="1:32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  <c r="AD22" s="12">
        <f>IFERROR(VLOOKUP(A22,TransBalance!D:J,6,FALSE),0)</f>
        <v>1</v>
      </c>
      <c r="AE22" s="12">
        <v>76</v>
      </c>
      <c r="AF22" s="12">
        <f>IFERROR(VLOOKUP(A22,TransBalance!D:J,7,FALSE),0)/100</f>
        <v>0.02</v>
      </c>
    </row>
    <row r="23" spans="1:32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  <c r="AD23" s="12">
        <f>IFERROR(VLOOKUP(A23,TransBalance!D:J,6,FALSE),0)</f>
        <v>1</v>
      </c>
      <c r="AE23" s="12">
        <v>76</v>
      </c>
      <c r="AF23" s="12">
        <f>IFERROR(VLOOKUP(A23,TransBalance!D:J,7,FALSE),0)/100</f>
        <v>0.02</v>
      </c>
    </row>
    <row r="24" spans="1:32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  <c r="AD24" s="12">
        <f>IFERROR(VLOOKUP(A24,TransBalance!D:J,6,FALSE),0)</f>
        <v>1</v>
      </c>
      <c r="AE24" s="12">
        <v>76</v>
      </c>
      <c r="AF24" s="12">
        <f>IFERROR(VLOOKUP(A24,TransBalance!D:J,7,FALSE),0)/100</f>
        <v>0.02</v>
      </c>
    </row>
    <row r="25" spans="1:32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  <c r="AD25" s="12">
        <f>IFERROR(VLOOKUP(A25,TransBalance!D:J,6,FALSE),0)</f>
        <v>1</v>
      </c>
      <c r="AE25" s="12">
        <v>76</v>
      </c>
      <c r="AF25" s="12">
        <f>IFERROR(VLOOKUP(A25,TransBalance!D:J,7,FALSE),0)/100</f>
        <v>0.02</v>
      </c>
    </row>
    <row r="26" spans="1:32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  <c r="AD26" s="12">
        <f>IFERROR(VLOOKUP(A26,TransBalance!D:J,6,FALSE),0)</f>
        <v>1</v>
      </c>
      <c r="AE26" s="12">
        <v>76</v>
      </c>
      <c r="AF26" s="12">
        <f>IFERROR(VLOOKUP(A26,TransBalance!D:J,7,FALSE),0)/100</f>
        <v>0.02</v>
      </c>
    </row>
    <row r="27" spans="1:32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  <c r="AD27" s="12">
        <f>IFERROR(VLOOKUP(A27,TransBalance!D:J,6,FALSE),0)</f>
        <v>1</v>
      </c>
      <c r="AE27" s="12">
        <v>76</v>
      </c>
      <c r="AF27" s="12">
        <f>IFERROR(VLOOKUP(A27,TransBalance!D:J,7,FALSE),0)/100</f>
        <v>0.02</v>
      </c>
    </row>
    <row r="28" spans="1:32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  <c r="AD28" s="12">
        <f>IFERROR(VLOOKUP(A28,TransBalance!D:J,6,FALSE),0)</f>
        <v>1</v>
      </c>
      <c r="AE28" s="12">
        <v>76</v>
      </c>
      <c r="AF28" s="12">
        <f>IFERROR(VLOOKUP(A28,TransBalance!D:J,7,FALSE),0)/100</f>
        <v>0.02</v>
      </c>
    </row>
    <row r="29" spans="1:32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  <c r="AD29" s="12">
        <f>IFERROR(VLOOKUP(A29,TransBalance!D:J,6,FALSE),0)</f>
        <v>1</v>
      </c>
      <c r="AE29" s="12">
        <v>76</v>
      </c>
      <c r="AF29" s="12">
        <f>IFERROR(VLOOKUP(A29,TransBalance!D:J,7,FALSE),0)/100</f>
        <v>0.02</v>
      </c>
    </row>
    <row r="30" spans="1:32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  <c r="AD30" s="12">
        <f>IFERROR(VLOOKUP(A30,TransBalance!D:J,6,FALSE),0)</f>
        <v>1</v>
      </c>
      <c r="AE30" s="12">
        <v>76</v>
      </c>
      <c r="AF30" s="12">
        <f>IFERROR(VLOOKUP(A30,TransBalance!D:J,7,FALSE),0)/100</f>
        <v>0.02</v>
      </c>
    </row>
    <row r="31" spans="1:32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  <c r="AD31" s="12">
        <f>IFERROR(VLOOKUP(A31,TransBalance!D:J,6,FALSE),0)</f>
        <v>2</v>
      </c>
      <c r="AE31" s="12">
        <v>76</v>
      </c>
      <c r="AF31" s="12">
        <f>IFERROR(VLOOKUP(A31,TransBalance!D:J,7,FALSE),0)/100</f>
        <v>0.04</v>
      </c>
    </row>
    <row r="32" spans="1:32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  <c r="AD32" s="12">
        <f>IFERROR(VLOOKUP(A32,TransBalance!D:J,6,FALSE),0)</f>
        <v>2</v>
      </c>
      <c r="AE32" s="12">
        <v>76</v>
      </c>
      <c r="AF32" s="12">
        <f>IFERROR(VLOOKUP(A32,TransBalance!D:J,7,FALSE),0)/100</f>
        <v>0.04</v>
      </c>
    </row>
    <row r="33" spans="1:32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  <c r="AD33" s="12">
        <f>IFERROR(VLOOKUP(A33,TransBalance!D:J,6,FALSE),0)</f>
        <v>2</v>
      </c>
      <c r="AE33" s="12">
        <v>76</v>
      </c>
      <c r="AF33" s="12">
        <f>IFERROR(VLOOKUP(A33,TransBalance!D:J,7,FALSE),0)/100</f>
        <v>0.04</v>
      </c>
    </row>
    <row r="34" spans="1:32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  <c r="AD34" s="12">
        <f>IFERROR(VLOOKUP(A34,TransBalance!D:J,6,FALSE),0)</f>
        <v>2</v>
      </c>
      <c r="AE34" s="12">
        <v>76</v>
      </c>
      <c r="AF34" s="12">
        <f>IFERROR(VLOOKUP(A34,TransBalance!D:J,7,FALSE),0)/100</f>
        <v>0.04</v>
      </c>
    </row>
    <row r="35" spans="1:32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  <c r="AD35" s="12">
        <f>IFERROR(VLOOKUP(A35,TransBalance!D:J,6,FALSE),0)</f>
        <v>2</v>
      </c>
      <c r="AE35" s="12">
        <v>76</v>
      </c>
      <c r="AF35" s="12">
        <f>IFERROR(VLOOKUP(A35,TransBalance!D:J,7,FALSE),0)/100</f>
        <v>0.04</v>
      </c>
    </row>
    <row r="36" spans="1:32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  <c r="AD36" s="12">
        <f>IFERROR(VLOOKUP(A36,TransBalance!D:J,6,FALSE),0)</f>
        <v>2</v>
      </c>
      <c r="AE36" s="12">
        <v>76</v>
      </c>
      <c r="AF36" s="12">
        <f>IFERROR(VLOOKUP(A36,TransBalance!D:J,7,FALSE),0)/100</f>
        <v>0.04</v>
      </c>
    </row>
    <row r="37" spans="1:32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  <c r="AD37" s="12">
        <f>IFERROR(VLOOKUP(A37,TransBalance!D:J,6,FALSE),0)</f>
        <v>2</v>
      </c>
      <c r="AE37" s="12">
        <v>76</v>
      </c>
      <c r="AF37" s="12">
        <f>IFERROR(VLOOKUP(A37,TransBalance!D:J,7,FALSE),0)/100</f>
        <v>0.04</v>
      </c>
    </row>
    <row r="38" spans="1:32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  <c r="AD38" s="12">
        <f>IFERROR(VLOOKUP(A38,TransBalance!D:J,6,FALSE),0)</f>
        <v>2</v>
      </c>
      <c r="AE38" s="12">
        <v>76</v>
      </c>
      <c r="AF38" s="12">
        <f>IFERROR(VLOOKUP(A38,TransBalance!D:J,7,FALSE),0)/100</f>
        <v>0.04</v>
      </c>
    </row>
    <row r="39" spans="1:32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  <c r="AD39" s="12">
        <f>IFERROR(VLOOKUP(A39,TransBalance!D:J,6,FALSE),0)</f>
        <v>0</v>
      </c>
      <c r="AE39" s="12">
        <v>76</v>
      </c>
      <c r="AF39" s="12">
        <f>IFERROR(VLOOKUP(A39,TransBalance!D:J,7,FALSE),0)/100</f>
        <v>0</v>
      </c>
    </row>
    <row r="40" spans="1:32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  <c r="AD40" s="12">
        <f>IFERROR(VLOOKUP(A40,TransBalance!D:J,6,FALSE),0)</f>
        <v>0</v>
      </c>
      <c r="AE40" s="12">
        <v>76</v>
      </c>
      <c r="AF40" s="12">
        <f>IFERROR(VLOOKUP(A40,TransBalance!D:J,7,FALSE),0)/100</f>
        <v>0</v>
      </c>
    </row>
    <row r="41" spans="1:32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  <c r="AD41" s="12">
        <f>IFERROR(VLOOKUP(A41,TransBalance!D:J,6,FALSE),0)</f>
        <v>0</v>
      </c>
      <c r="AE41" s="12">
        <v>76</v>
      </c>
      <c r="AF41" s="12">
        <f>IFERROR(VLOOKUP(A41,TransBalance!D:J,7,FALSE),0)/100</f>
        <v>0</v>
      </c>
    </row>
    <row r="42" spans="1:32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  <c r="AD42" s="12">
        <f>IFERROR(VLOOKUP(A42,TransBalance!D:J,6,FALSE),0)</f>
        <v>0</v>
      </c>
      <c r="AE42" s="12">
        <v>76</v>
      </c>
      <c r="AF42" s="12">
        <f>IFERROR(VLOOKUP(A42,TransBalance!D:J,7,FALSE),0)/100</f>
        <v>0</v>
      </c>
    </row>
    <row r="43" spans="1:32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  <c r="AD43" s="12">
        <f>IFERROR(VLOOKUP(A43,TransBalance!D:J,6,FALSE),0)</f>
        <v>0</v>
      </c>
      <c r="AE43" s="12">
        <v>76</v>
      </c>
      <c r="AF43" s="12">
        <f>IFERROR(VLOOKUP(A43,TransBalance!D:J,7,FALSE),0)/100</f>
        <v>0</v>
      </c>
    </row>
    <row r="44" spans="1:32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  <c r="AD44" s="12">
        <f>IFERROR(VLOOKUP(A44,TransBalance!D:J,6,FALSE),0)</f>
        <v>0</v>
      </c>
      <c r="AE44" s="12">
        <v>76</v>
      </c>
      <c r="AF44" s="12">
        <f>IFERROR(VLOOKUP(A44,TransBalance!D:J,7,FALSE),0)/100</f>
        <v>0</v>
      </c>
    </row>
    <row r="45" spans="1:32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  <c r="AD45" s="12">
        <f>IFERROR(VLOOKUP(A45,TransBalance!D:J,6,FALSE),0)</f>
        <v>2</v>
      </c>
      <c r="AE45" s="12">
        <v>76</v>
      </c>
      <c r="AF45" s="12">
        <f>IFERROR(VLOOKUP(A45,TransBalance!D:J,7,FALSE),0)/100</f>
        <v>0.04</v>
      </c>
    </row>
    <row r="46" spans="1:32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  <c r="AD46" s="12">
        <f>IFERROR(VLOOKUP(A46,TransBalance!D:J,6,FALSE),0)</f>
        <v>2</v>
      </c>
      <c r="AE46" s="12">
        <v>76</v>
      </c>
      <c r="AF46" s="12">
        <f>IFERROR(VLOOKUP(A46,TransBalance!D:J,7,FALSE),0)/100</f>
        <v>0.04</v>
      </c>
    </row>
    <row r="47" spans="1:32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  <c r="AD47" s="12">
        <f>IFERROR(VLOOKUP(A47,TransBalance!D:J,6,FALSE),0)</f>
        <v>0</v>
      </c>
      <c r="AE47" s="12">
        <v>76</v>
      </c>
      <c r="AF47" s="12">
        <f>IFERROR(VLOOKUP(A47,TransBalance!D:J,7,FALSE),0)/100</f>
        <v>0</v>
      </c>
    </row>
    <row r="48" spans="1:32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  <c r="AD48" s="12">
        <f>IFERROR(VLOOKUP(A48,TransBalance!D:J,6,FALSE),0)</f>
        <v>0</v>
      </c>
      <c r="AE48" s="12">
        <v>76</v>
      </c>
      <c r="AF48" s="12">
        <f>IFERROR(VLOOKUP(A48,TransBalance!D:J,7,FALSE),0)/100</f>
        <v>0</v>
      </c>
    </row>
    <row r="49" spans="1:32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  <c r="AD49" s="12">
        <f>IFERROR(VLOOKUP(A49,TransBalance!D:J,6,FALSE),0)</f>
        <v>0</v>
      </c>
      <c r="AE49" s="12">
        <v>76</v>
      </c>
      <c r="AF49" s="12">
        <f>IFERROR(VLOOKUP(A49,TransBalance!D:J,7,FALSE),0)/100</f>
        <v>0</v>
      </c>
    </row>
    <row r="50" spans="1:32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  <c r="AD50" s="12">
        <f>IFERROR(VLOOKUP(A50,TransBalance!D:J,6,FALSE),0)</f>
        <v>0</v>
      </c>
      <c r="AE50" s="12">
        <v>76</v>
      </c>
      <c r="AF50" s="12">
        <f>IFERROR(VLOOKUP(A50,TransBalance!D:J,7,FALSE),0)/100</f>
        <v>0</v>
      </c>
    </row>
    <row r="51" spans="1:32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  <c r="AD51" s="12">
        <f>IFERROR(VLOOKUP(A51,TransBalance!D:J,6,FALSE),0)</f>
        <v>0</v>
      </c>
      <c r="AE51" s="12">
        <v>76</v>
      </c>
      <c r="AF51" s="12">
        <f>IFERROR(VLOOKUP(A51,TransBalance!D:J,7,FALSE),0)/100</f>
        <v>0</v>
      </c>
    </row>
    <row r="52" spans="1:32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  <c r="AD52" s="12">
        <f>IFERROR(VLOOKUP(A52,TransBalance!D:J,6,FALSE),0)</f>
        <v>2</v>
      </c>
      <c r="AE52" s="12">
        <v>76</v>
      </c>
      <c r="AF52" s="12">
        <f>IFERROR(VLOOKUP(A52,TransBalance!D:J,7,FALSE),0)/100</f>
        <v>0.04</v>
      </c>
    </row>
    <row r="53" spans="1:32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  <c r="AD53" s="12">
        <f>IFERROR(VLOOKUP(A53,TransBalance!D:J,6,FALSE),0)</f>
        <v>2</v>
      </c>
      <c r="AE53" s="12">
        <v>76</v>
      </c>
      <c r="AF53" s="12">
        <f>IFERROR(VLOOKUP(A53,TransBalance!D:J,7,FALSE),0)/100</f>
        <v>0.04</v>
      </c>
    </row>
    <row r="54" spans="1:32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  <c r="AD54" s="12">
        <f>IFERROR(VLOOKUP(A54,TransBalance!D:J,6,FALSE),0)</f>
        <v>0</v>
      </c>
      <c r="AE54" s="12">
        <v>76</v>
      </c>
      <c r="AF54" s="12">
        <f>IFERROR(VLOOKUP(A54,TransBalance!D:J,7,FALSE),0)/100</f>
        <v>0</v>
      </c>
    </row>
    <row r="55" spans="1:32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  <c r="AD55" s="12">
        <f>IFERROR(VLOOKUP(A55,TransBalance!D:J,6,FALSE),0)</f>
        <v>0</v>
      </c>
      <c r="AE55" s="12">
        <v>76</v>
      </c>
      <c r="AF55" s="12">
        <f>IFERROR(VLOOKUP(A55,TransBalance!D:J,7,FALSE),0)/100</f>
        <v>0</v>
      </c>
    </row>
    <row r="56" spans="1:32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  <c r="AD56" s="12">
        <f>IFERROR(VLOOKUP(A56,TransBalance!D:J,6,FALSE),0)</f>
        <v>0</v>
      </c>
      <c r="AE56" s="12">
        <v>76</v>
      </c>
      <c r="AF56" s="12">
        <f>IFERROR(VLOOKUP(A56,TransBalance!D:J,7,FALSE),0)/100</f>
        <v>0</v>
      </c>
    </row>
    <row r="57" spans="1:32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  <c r="AD57" s="12">
        <f>IFERROR(VLOOKUP(A57,TransBalance!D:J,6,FALSE),0)</f>
        <v>0</v>
      </c>
      <c r="AE57" s="12">
        <v>76</v>
      </c>
      <c r="AF57" s="12">
        <f>IFERROR(VLOOKUP(A57,TransBalance!D:J,7,FALSE),0)/100</f>
        <v>0</v>
      </c>
    </row>
    <row r="58" spans="1:32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  <c r="AD58" s="12">
        <f>IFERROR(VLOOKUP(A58,TransBalance!D:J,6,FALSE),0)</f>
        <v>0</v>
      </c>
      <c r="AE58" s="12">
        <v>76</v>
      </c>
      <c r="AF58" s="12">
        <f>IFERROR(VLOOKUP(A58,TransBalance!D:J,7,FALSE),0)/100</f>
        <v>0</v>
      </c>
    </row>
    <row r="59" spans="1:32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  <c r="AD59" s="12">
        <f>IFERROR(VLOOKUP(A59,TransBalance!D:J,6,FALSE),0)</f>
        <v>3</v>
      </c>
      <c r="AE59" s="12">
        <v>76</v>
      </c>
      <c r="AF59" s="12">
        <f>IFERROR(VLOOKUP(A59,TransBalance!D:J,7,FALSE),0)/100</f>
        <v>0.06</v>
      </c>
    </row>
    <row r="60" spans="1:32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  <c r="AD60" s="12">
        <f>IFERROR(VLOOKUP(A60,TransBalance!D:J,6,FALSE),0)</f>
        <v>3</v>
      </c>
      <c r="AE60" s="12">
        <v>76</v>
      </c>
      <c r="AF60" s="12">
        <f>IFERROR(VLOOKUP(A60,TransBalance!D:J,7,FALSE),0)/100</f>
        <v>0.06</v>
      </c>
    </row>
    <row r="61" spans="1:32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  <c r="AD61" s="12">
        <f>IFERROR(VLOOKUP(A61,TransBalance!D:J,6,FALSE),0)</f>
        <v>3</v>
      </c>
      <c r="AE61" s="12">
        <v>76</v>
      </c>
      <c r="AF61" s="12">
        <f>IFERROR(VLOOKUP(A61,TransBalance!D:J,7,FALSE),0)/100</f>
        <v>0.06</v>
      </c>
    </row>
    <row r="62" spans="1:32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  <c r="AD62" s="12">
        <f>IFERROR(VLOOKUP(A62,TransBalance!D:J,6,FALSE),0)</f>
        <v>0</v>
      </c>
      <c r="AE62" s="12">
        <v>76</v>
      </c>
      <c r="AF62" s="12">
        <f>IFERROR(VLOOKUP(A62,TransBalance!D:J,7,FALSE),0)/100</f>
        <v>0</v>
      </c>
    </row>
    <row r="63" spans="1:32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  <c r="AD63" s="12">
        <f>IFERROR(VLOOKUP(A63,TransBalance!D:J,6,FALSE),0)</f>
        <v>0</v>
      </c>
      <c r="AE63" s="12">
        <v>76</v>
      </c>
      <c r="AF63" s="12">
        <f>IFERROR(VLOOKUP(A63,TransBalance!D:J,7,FALSE),0)/100</f>
        <v>0</v>
      </c>
    </row>
    <row r="64" spans="1:32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  <c r="AD64" s="12">
        <f>IFERROR(VLOOKUP(A64,TransBalance!D:J,6,FALSE),0)</f>
        <v>0</v>
      </c>
      <c r="AE64" s="12">
        <v>76</v>
      </c>
      <c r="AF64" s="12">
        <f>IFERROR(VLOOKUP(A64,TransBalance!D:J,7,FALSE),0)/100</f>
        <v>0</v>
      </c>
    </row>
    <row r="65" spans="1:32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  <c r="AD65" s="12">
        <f>IFERROR(VLOOKUP(A65,TransBalance!D:J,6,FALSE),0)</f>
        <v>3</v>
      </c>
      <c r="AE65" s="12">
        <v>76</v>
      </c>
      <c r="AF65" s="12">
        <f>IFERROR(VLOOKUP(A65,TransBalance!D:J,7,FALSE),0)/100</f>
        <v>0.06</v>
      </c>
    </row>
    <row r="66" spans="1:32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  <c r="AD66" s="12">
        <f>IFERROR(VLOOKUP(A66,TransBalance!D:J,6,FALSE),0)</f>
        <v>3</v>
      </c>
      <c r="AE66" s="12">
        <v>76</v>
      </c>
      <c r="AF66" s="12">
        <f>IFERROR(VLOOKUP(A66,TransBalance!D:J,7,FALSE),0)/100</f>
        <v>0.06</v>
      </c>
    </row>
    <row r="67" spans="1:32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  <c r="AD67" s="12">
        <f>IFERROR(VLOOKUP(A67,TransBalance!D:J,6,FALSE),0)</f>
        <v>3</v>
      </c>
      <c r="AE67" s="12">
        <v>76</v>
      </c>
      <c r="AF67" s="12">
        <f>IFERROR(VLOOKUP(A67,TransBalance!D:J,7,FALSE),0)/100</f>
        <v>0.06</v>
      </c>
    </row>
    <row r="68" spans="1:32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  <c r="AD68" s="12">
        <f>IFERROR(VLOOKUP(A68,TransBalance!D:J,6,FALSE),0)</f>
        <v>3</v>
      </c>
      <c r="AE68" s="12">
        <v>76</v>
      </c>
      <c r="AF68" s="12">
        <f>IFERROR(VLOOKUP(A68,TransBalance!D:J,7,FALSE),0)/100</f>
        <v>0.06</v>
      </c>
    </row>
    <row r="69" spans="1:32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  <c r="AD69" s="12">
        <f>IFERROR(VLOOKUP(A69,TransBalance!D:J,6,FALSE),0)</f>
        <v>3</v>
      </c>
      <c r="AE69" s="12">
        <v>76</v>
      </c>
      <c r="AF69" s="12">
        <f>IFERROR(VLOOKUP(A69,TransBalance!D:J,7,FALSE),0)/100</f>
        <v>0.06</v>
      </c>
    </row>
    <row r="70" spans="1:32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  <c r="AD70" s="12">
        <f>IFERROR(VLOOKUP(A70,TransBalance!D:J,6,FALSE),0)</f>
        <v>3</v>
      </c>
      <c r="AE70" s="12">
        <v>76</v>
      </c>
      <c r="AF70" s="12">
        <f>IFERROR(VLOOKUP(A70,TransBalance!D:J,7,FALSE),0)/100</f>
        <v>0.06</v>
      </c>
    </row>
    <row r="71" spans="1:32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  <c r="AD71" s="12">
        <f>IFERROR(VLOOKUP(A71,TransBalance!D:J,6,FALSE),0)</f>
        <v>3</v>
      </c>
      <c r="AE71" s="12">
        <v>76</v>
      </c>
      <c r="AF71" s="12">
        <f>IFERROR(VLOOKUP(A71,TransBalance!D:J,7,FALSE),0)/100</f>
        <v>0.06</v>
      </c>
    </row>
    <row r="72" spans="1:32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  <c r="AD72" s="12">
        <f>IFERROR(VLOOKUP(A72,TransBalance!D:J,6,FALSE),0)</f>
        <v>3</v>
      </c>
      <c r="AE72" s="12">
        <v>76</v>
      </c>
      <c r="AF72" s="12">
        <f>IFERROR(VLOOKUP(A72,TransBalance!D:J,7,FALSE),0)/100</f>
        <v>0.06</v>
      </c>
    </row>
    <row r="73" spans="1:32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  <c r="AD73" s="12">
        <f>IFERROR(VLOOKUP(A73,TransBalance!D:J,6,FALSE),0)</f>
        <v>0</v>
      </c>
      <c r="AE73" s="12">
        <v>76</v>
      </c>
      <c r="AF73" s="12">
        <f>IFERROR(VLOOKUP(A73,TransBalance!D:J,7,FALSE),0)/100</f>
        <v>0</v>
      </c>
    </row>
    <row r="74" spans="1:32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  <c r="AD74" s="12">
        <f>IFERROR(VLOOKUP(A74,TransBalance!D:J,6,FALSE),0)</f>
        <v>0</v>
      </c>
      <c r="AE74" s="12">
        <v>76</v>
      </c>
      <c r="AF74" s="12">
        <f>IFERROR(VLOOKUP(A74,TransBalance!D:J,7,FALSE),0)/100</f>
        <v>0</v>
      </c>
    </row>
    <row r="75" spans="1:32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  <c r="AD75" s="12">
        <f>IFERROR(VLOOKUP(A75,TransBalance!D:J,6,FALSE),0)</f>
        <v>0</v>
      </c>
      <c r="AE75" s="12">
        <v>76</v>
      </c>
      <c r="AF75" s="12">
        <f>IFERROR(VLOOKUP(A75,TransBalance!D:J,7,FALSE),0)/100</f>
        <v>0</v>
      </c>
    </row>
    <row r="76" spans="1:32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  <c r="AD76" s="12">
        <f>IFERROR(VLOOKUP(A76,TransBalance!D:J,6,FALSE),0)</f>
        <v>0</v>
      </c>
      <c r="AE76" s="12">
        <v>76</v>
      </c>
      <c r="AF76" s="12">
        <f>IFERROR(VLOOKUP(A76,TransBalance!D:J,7,FALSE),0)/100</f>
        <v>0</v>
      </c>
    </row>
    <row r="77" spans="1:32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  <c r="AD77" s="12">
        <f>IFERROR(VLOOKUP(A77,TransBalance!D:J,6,FALSE),0)</f>
        <v>0</v>
      </c>
      <c r="AE77" s="12">
        <v>76</v>
      </c>
      <c r="AF77" s="12">
        <f>IFERROR(VLOOKUP(A77,TransBalance!D:J,7,FALSE),0)/100</f>
        <v>0</v>
      </c>
    </row>
    <row r="78" spans="1:32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  <c r="AD78" s="12">
        <f>IFERROR(VLOOKUP(A78,TransBalance!D:J,6,FALSE),0)</f>
        <v>0</v>
      </c>
      <c r="AE78" s="12">
        <v>76</v>
      </c>
      <c r="AF78" s="12">
        <f>IFERROR(VLOOKUP(A78,TransBalance!D:J,7,FALSE),0)/100</f>
        <v>0</v>
      </c>
    </row>
    <row r="79" spans="1:32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  <c r="AD79" s="12">
        <f>IFERROR(VLOOKUP(A79,TransBalance!D:J,6,FALSE),0)</f>
        <v>3</v>
      </c>
      <c r="AE79" s="12">
        <v>76</v>
      </c>
      <c r="AF79" s="12">
        <f>IFERROR(VLOOKUP(A79,TransBalance!D:J,7,FALSE),0)/100</f>
        <v>0.06</v>
      </c>
    </row>
    <row r="80" spans="1:32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  <c r="AD80" s="12">
        <f>IFERROR(VLOOKUP(A80,TransBalance!D:J,6,FALSE),0)</f>
        <v>3</v>
      </c>
      <c r="AE80" s="12">
        <v>76</v>
      </c>
      <c r="AF80" s="12">
        <f>IFERROR(VLOOKUP(A80,TransBalance!D:J,7,FALSE),0)/100</f>
        <v>0.06</v>
      </c>
    </row>
    <row r="81" spans="1:32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  <c r="AD81" s="12">
        <f>IFERROR(VLOOKUP(A81,TransBalance!D:J,6,FALSE),0)</f>
        <v>3</v>
      </c>
      <c r="AE81" s="12">
        <v>76</v>
      </c>
      <c r="AF81" s="12">
        <f>IFERROR(VLOOKUP(A81,TransBalance!D:J,7,FALSE),0)/100</f>
        <v>0.06</v>
      </c>
    </row>
    <row r="82" spans="1:32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  <c r="AD82" s="12">
        <f>IFERROR(VLOOKUP(A82,TransBalance!D:J,6,FALSE),0)</f>
        <v>4</v>
      </c>
      <c r="AE82" s="12">
        <v>76</v>
      </c>
      <c r="AF82" s="12">
        <f>IFERROR(VLOOKUP(A82,TransBalance!D:J,7,FALSE),0)/100</f>
        <v>0.08</v>
      </c>
    </row>
    <row r="83" spans="1:32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  <c r="AD83" s="12">
        <f>IFERROR(VLOOKUP(A83,TransBalance!D:J,6,FALSE),0)</f>
        <v>0</v>
      </c>
      <c r="AE83" s="12">
        <v>76</v>
      </c>
      <c r="AF83" s="12">
        <f>IFERROR(VLOOKUP(A83,TransBalance!D:J,7,FALSE),0)/100</f>
        <v>0</v>
      </c>
    </row>
    <row r="84" spans="1:32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  <c r="AD84" s="12">
        <f>IFERROR(VLOOKUP(A84,TransBalance!D:J,6,FALSE),0)</f>
        <v>0</v>
      </c>
      <c r="AE84" s="12">
        <v>76</v>
      </c>
      <c r="AF84" s="12">
        <f>IFERROR(VLOOKUP(A84,TransBalance!D:J,7,FALSE),0)/100</f>
        <v>0</v>
      </c>
    </row>
    <row r="85" spans="1:32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  <c r="AD85" s="12">
        <f>IFERROR(VLOOKUP(A85,TransBalance!D:J,6,FALSE),0)</f>
        <v>0</v>
      </c>
      <c r="AE85" s="12">
        <v>76</v>
      </c>
      <c r="AF85" s="12">
        <f>IFERROR(VLOOKUP(A85,TransBalance!D:J,7,FALSE),0)/100</f>
        <v>0</v>
      </c>
    </row>
    <row r="86" spans="1:32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  <c r="AD86" s="12">
        <f>IFERROR(VLOOKUP(A86,TransBalance!D:J,6,FALSE),0)</f>
        <v>4</v>
      </c>
      <c r="AE86" s="12">
        <v>76</v>
      </c>
      <c r="AF86" s="12">
        <f>IFERROR(VLOOKUP(A86,TransBalance!D:J,7,FALSE),0)/100</f>
        <v>0.08</v>
      </c>
    </row>
    <row r="87" spans="1:32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  <c r="AD87" s="12">
        <f>IFERROR(VLOOKUP(A87,TransBalance!D:J,6,FALSE),0)</f>
        <v>4</v>
      </c>
      <c r="AE87" s="12">
        <v>76</v>
      </c>
      <c r="AF87" s="12">
        <f>IFERROR(VLOOKUP(A87,TransBalance!D:J,7,FALSE),0)/100</f>
        <v>0.08</v>
      </c>
    </row>
    <row r="88" spans="1:32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  <c r="AD88" s="12">
        <f>IFERROR(VLOOKUP(A88,TransBalance!D:J,6,FALSE),0)</f>
        <v>4</v>
      </c>
      <c r="AE88" s="12">
        <v>76</v>
      </c>
      <c r="AF88" s="12">
        <f>IFERROR(VLOOKUP(A88,TransBalance!D:J,7,FALSE),0)/100</f>
        <v>0.08</v>
      </c>
    </row>
    <row r="89" spans="1:32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  <c r="AD89" s="12">
        <f>IFERROR(VLOOKUP(A89,TransBalance!D:J,6,FALSE),0)</f>
        <v>4</v>
      </c>
      <c r="AE89" s="12">
        <v>76</v>
      </c>
      <c r="AF89" s="12">
        <f>IFERROR(VLOOKUP(A89,TransBalance!D:J,7,FALSE),0)/100</f>
        <v>0.08</v>
      </c>
    </row>
    <row r="90" spans="1:32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  <c r="AD90" s="12">
        <f>IFERROR(VLOOKUP(A90,TransBalance!D:J,6,FALSE),0)</f>
        <v>4</v>
      </c>
      <c r="AE90" s="12">
        <v>76</v>
      </c>
      <c r="AF90" s="12">
        <f>IFERROR(VLOOKUP(A90,TransBalance!D:J,7,FALSE),0)/100</f>
        <v>0.08</v>
      </c>
    </row>
    <row r="91" spans="1:32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  <c r="AD91" s="12">
        <f>IFERROR(VLOOKUP(A91,TransBalance!D:J,6,FALSE),0)</f>
        <v>4</v>
      </c>
      <c r="AE91" s="12">
        <v>76</v>
      </c>
      <c r="AF91" s="12">
        <f>IFERROR(VLOOKUP(A91,TransBalance!D:J,7,FALSE),0)/100</f>
        <v>0.08</v>
      </c>
    </row>
    <row r="92" spans="1:32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  <c r="AD92" s="12">
        <f>IFERROR(VLOOKUP(A92,TransBalance!D:J,6,FALSE),0)</f>
        <v>0</v>
      </c>
      <c r="AE92" s="12">
        <v>76</v>
      </c>
      <c r="AF92" s="12">
        <f>IFERROR(VLOOKUP(A92,TransBalance!D:J,7,FALSE),0)/100</f>
        <v>0</v>
      </c>
    </row>
    <row r="93" spans="1:32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  <c r="AD93" s="12">
        <f>IFERROR(VLOOKUP(A93,TransBalance!D:J,6,FALSE),0)</f>
        <v>4</v>
      </c>
      <c r="AE93" s="12">
        <v>76</v>
      </c>
      <c r="AF93" s="12">
        <f>IFERROR(VLOOKUP(A93,TransBalance!D:J,7,FALSE),0)/100</f>
        <v>0.08</v>
      </c>
    </row>
    <row r="94" spans="1:32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  <c r="AD94" s="12">
        <f>IFERROR(VLOOKUP(A94,TransBalance!D:J,6,FALSE),0)</f>
        <v>4</v>
      </c>
      <c r="AE94" s="12">
        <v>76</v>
      </c>
      <c r="AF94" s="12">
        <f>IFERROR(VLOOKUP(A94,TransBalance!D:J,7,FALSE),0)/100</f>
        <v>0.08</v>
      </c>
    </row>
    <row r="95" spans="1:32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  <c r="AD95" s="12">
        <f>IFERROR(VLOOKUP(A95,TransBalance!D:J,6,FALSE),0)</f>
        <v>4</v>
      </c>
      <c r="AE95" s="12">
        <v>76</v>
      </c>
      <c r="AF95" s="12">
        <f>IFERROR(VLOOKUP(A95,TransBalance!D:J,7,FALSE),0)/100</f>
        <v>0.08</v>
      </c>
    </row>
    <row r="96" spans="1:32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  <c r="AD96" s="12">
        <f>IFERROR(VLOOKUP(A96,TransBalance!D:J,6,FALSE),0)</f>
        <v>4</v>
      </c>
      <c r="AE96" s="12">
        <v>76</v>
      </c>
      <c r="AF96" s="12">
        <f>IFERROR(VLOOKUP(A96,TransBalance!D:J,7,FALSE),0)/100</f>
        <v>0.08</v>
      </c>
    </row>
    <row r="97" spans="1:32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  <c r="AD97" s="12">
        <f>IFERROR(VLOOKUP(A97,TransBalance!D:J,6,FALSE),0)</f>
        <v>5</v>
      </c>
      <c r="AE97" s="12">
        <v>76</v>
      </c>
      <c r="AF97" s="12">
        <f>IFERROR(VLOOKUP(A97,TransBalance!D:J,7,FALSE),0)/100</f>
        <v>0.1</v>
      </c>
    </row>
    <row r="98" spans="1:32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  <c r="AD98" s="12">
        <f>IFERROR(VLOOKUP(A98,TransBalance!D:J,6,FALSE),0)</f>
        <v>5</v>
      </c>
      <c r="AE98" s="12">
        <v>76</v>
      </c>
      <c r="AF98" s="12">
        <f>IFERROR(VLOOKUP(A98,TransBalance!D:J,7,FALSE),0)/100</f>
        <v>0.1</v>
      </c>
    </row>
    <row r="99" spans="1:32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  <c r="AD99" s="12">
        <f>IFERROR(VLOOKUP(A99,TransBalance!D:J,6,FALSE),0)</f>
        <v>5</v>
      </c>
      <c r="AE99" s="12">
        <v>76</v>
      </c>
      <c r="AF99" s="12">
        <f>IFERROR(VLOOKUP(A99,TransBalance!D:J,7,FALSE),0)/100</f>
        <v>0.1</v>
      </c>
    </row>
    <row r="100" spans="1:32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  <c r="AD100" s="12">
        <f>IFERROR(VLOOKUP(A100,TransBalance!D:J,6,FALSE),0)</f>
        <v>5</v>
      </c>
      <c r="AE100" s="12">
        <v>76</v>
      </c>
      <c r="AF100" s="12">
        <f>IFERROR(VLOOKUP(A100,TransBalance!D:J,7,FALSE),0)/100</f>
        <v>0.1</v>
      </c>
    </row>
    <row r="101" spans="1:32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  <c r="AD101" s="12">
        <f>IFERROR(VLOOKUP(A101,TransBalance!D:J,6,FALSE),0)</f>
        <v>5</v>
      </c>
      <c r="AE101" s="12">
        <v>76</v>
      </c>
      <c r="AF101" s="12">
        <f>IFERROR(VLOOKUP(A101,TransBalance!D:J,7,FALSE),0)/100</f>
        <v>0.1</v>
      </c>
    </row>
    <row r="102" spans="1:32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  <c r="AD102" s="12">
        <f>IFERROR(VLOOKUP(A102,TransBalance!D:J,6,FALSE),0)</f>
        <v>5</v>
      </c>
      <c r="AE102" s="12">
        <v>76</v>
      </c>
      <c r="AF102" s="12">
        <f>IFERROR(VLOOKUP(A102,TransBalance!D:J,7,FALSE),0)/100</f>
        <v>0.1</v>
      </c>
    </row>
    <row r="103" spans="1:32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  <c r="AD103" s="12">
        <f>IFERROR(VLOOKUP(A103,TransBalance!D:J,6,FALSE),0)</f>
        <v>5</v>
      </c>
      <c r="AE103" s="12">
        <v>76</v>
      </c>
      <c r="AF103" s="12">
        <f>IFERROR(VLOOKUP(A103,TransBalance!D:J,7,FALSE),0)/100</f>
        <v>0.1</v>
      </c>
    </row>
    <row r="104" spans="1:32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  <c r="AD104" s="12">
        <f>IFERROR(VLOOKUP(A104,TransBalance!D:J,6,FALSE),0)</f>
        <v>0</v>
      </c>
      <c r="AE104" s="12">
        <v>76</v>
      </c>
      <c r="AF104" s="12">
        <f>IFERROR(VLOOKUP(A104,TransBalance!D:J,7,FALSE),0)/100</f>
        <v>0</v>
      </c>
    </row>
    <row r="105" spans="1:32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  <c r="AD105" s="12">
        <f>IFERROR(VLOOKUP(A105,TransBalance!D:J,6,FALSE),0)</f>
        <v>0</v>
      </c>
      <c r="AE105" s="12">
        <v>76</v>
      </c>
      <c r="AF105" s="12">
        <f>IFERROR(VLOOKUP(A105,TransBalance!D:J,7,FALSE),0)/100</f>
        <v>0</v>
      </c>
    </row>
    <row r="106" spans="1:32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  <c r="AD106" s="12">
        <f>IFERROR(VLOOKUP(A106,TransBalance!D:J,6,FALSE),0)</f>
        <v>5</v>
      </c>
      <c r="AE106" s="12">
        <v>76</v>
      </c>
      <c r="AF106" s="12">
        <f>IFERROR(VLOOKUP(A106,TransBalance!D:J,7,FALSE),0)/100</f>
        <v>0.1</v>
      </c>
    </row>
    <row r="107" spans="1:32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  <c r="AD107" s="12">
        <f>IFERROR(VLOOKUP(A107,TransBalance!D:J,6,FALSE),0)</f>
        <v>5</v>
      </c>
      <c r="AE107" s="12">
        <v>76</v>
      </c>
      <c r="AF107" s="12">
        <f>IFERROR(VLOOKUP(A107,TransBalance!D:J,7,FALSE),0)/100</f>
        <v>0.1</v>
      </c>
    </row>
    <row r="108" spans="1:32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  <c r="AD108" s="12">
        <f>IFERROR(VLOOKUP(A108,TransBalance!D:J,6,FALSE),0)</f>
        <v>5</v>
      </c>
      <c r="AE108" s="12">
        <v>76</v>
      </c>
      <c r="AF108" s="12">
        <f>IFERROR(VLOOKUP(A108,TransBalance!D:J,7,FALSE),0)/100</f>
        <v>0.1</v>
      </c>
    </row>
    <row r="109" spans="1:32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  <c r="AD109" s="12">
        <f>IFERROR(VLOOKUP(A109,TransBalance!D:J,6,FALSE),0)</f>
        <v>5</v>
      </c>
      <c r="AE109" s="12">
        <v>76</v>
      </c>
      <c r="AF109" s="12">
        <f>IFERROR(VLOOKUP(A109,TransBalance!D:J,7,FALSE),0)/100</f>
        <v>0.1</v>
      </c>
    </row>
    <row r="110" spans="1:32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  <c r="AD110" s="12">
        <f>IFERROR(VLOOKUP(A110,TransBalance!D:J,6,FALSE),0)</f>
        <v>6</v>
      </c>
      <c r="AE110" s="12">
        <v>76</v>
      </c>
      <c r="AF110" s="12">
        <f>IFERROR(VLOOKUP(A110,TransBalance!D:J,7,FALSE),0)/100</f>
        <v>0.13</v>
      </c>
    </row>
    <row r="111" spans="1:32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  <c r="AD111" s="12">
        <f>IFERROR(VLOOKUP(A111,TransBalance!D:J,6,FALSE),0)</f>
        <v>6</v>
      </c>
      <c r="AE111" s="12">
        <v>76</v>
      </c>
      <c r="AF111" s="12">
        <f>IFERROR(VLOOKUP(A111,TransBalance!D:J,7,FALSE),0)/100</f>
        <v>0.13</v>
      </c>
    </row>
    <row r="112" spans="1:32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  <c r="AD112" s="12">
        <f>IFERROR(VLOOKUP(A112,TransBalance!D:J,6,FALSE),0)</f>
        <v>6</v>
      </c>
      <c r="AE112" s="12">
        <v>76</v>
      </c>
      <c r="AF112" s="12">
        <f>IFERROR(VLOOKUP(A112,TransBalance!D:J,7,FALSE),0)/100</f>
        <v>0.13</v>
      </c>
    </row>
    <row r="113" spans="1:32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  <c r="AD113" s="12">
        <f>IFERROR(VLOOKUP(A113,TransBalance!D:J,6,FALSE),0)</f>
        <v>6</v>
      </c>
      <c r="AE113" s="12">
        <v>76</v>
      </c>
      <c r="AF113" s="12">
        <f>IFERROR(VLOOKUP(A113,TransBalance!D:J,7,FALSE),0)/100</f>
        <v>0.13</v>
      </c>
    </row>
    <row r="114" spans="1:32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  <c r="AD114" s="12">
        <f>IFERROR(VLOOKUP(A114,TransBalance!D:J,6,FALSE),0)</f>
        <v>6</v>
      </c>
      <c r="AE114" s="12">
        <v>76</v>
      </c>
      <c r="AF114" s="12">
        <f>IFERROR(VLOOKUP(A114,TransBalance!D:J,7,FALSE),0)/100</f>
        <v>0.13</v>
      </c>
    </row>
    <row r="115" spans="1:32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  <c r="AD115" s="12">
        <f>IFERROR(VLOOKUP(A115,TransBalance!D:J,6,FALSE),0)</f>
        <v>6</v>
      </c>
      <c r="AE115" s="12">
        <v>76</v>
      </c>
      <c r="AF115" s="12">
        <f>IFERROR(VLOOKUP(A115,TransBalance!D:J,7,FALSE),0)/100</f>
        <v>0.13</v>
      </c>
    </row>
    <row r="116" spans="1:32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  <c r="AD116" s="12">
        <f>IFERROR(VLOOKUP(A116,TransBalance!D:J,6,FALSE),0)</f>
        <v>6</v>
      </c>
      <c r="AE116" s="12">
        <v>76</v>
      </c>
      <c r="AF116" s="12">
        <f>IFERROR(VLOOKUP(A116,TransBalance!D:J,7,FALSE),0)/100</f>
        <v>0.13</v>
      </c>
    </row>
    <row r="117" spans="1:32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  <c r="AD117" s="12">
        <f>IFERROR(VLOOKUP(A117,TransBalance!D:J,6,FALSE),0)</f>
        <v>6</v>
      </c>
      <c r="AE117" s="12">
        <v>76</v>
      </c>
      <c r="AF117" s="12">
        <f>IFERROR(VLOOKUP(A117,TransBalance!D:J,7,FALSE),0)/100</f>
        <v>0.13</v>
      </c>
    </row>
    <row r="118" spans="1:32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  <c r="AD118" s="12">
        <f>IFERROR(VLOOKUP(A118,TransBalance!D:J,6,FALSE),0)</f>
        <v>7</v>
      </c>
      <c r="AE118" s="12">
        <v>76</v>
      </c>
      <c r="AF118" s="12">
        <f>IFERROR(VLOOKUP(A118,TransBalance!D:J,7,FALSE),0)/100</f>
        <v>0.16</v>
      </c>
    </row>
    <row r="119" spans="1:32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  <c r="AD119" s="12">
        <f>IFERROR(VLOOKUP(A119,TransBalance!D:J,6,FALSE),0)</f>
        <v>7</v>
      </c>
      <c r="AE119" s="12">
        <v>76</v>
      </c>
      <c r="AF119" s="12">
        <f>IFERROR(VLOOKUP(A119,TransBalance!D:J,7,FALSE),0)/100</f>
        <v>0.16</v>
      </c>
    </row>
    <row r="120" spans="1:32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  <c r="AD120" s="12">
        <f>IFERROR(VLOOKUP(A120,TransBalance!D:J,6,FALSE),0)</f>
        <v>7</v>
      </c>
      <c r="AE120" s="12">
        <v>76</v>
      </c>
      <c r="AF120" s="12">
        <f>IFERROR(VLOOKUP(A120,TransBalance!D:J,7,FALSE),0)/100</f>
        <v>0.16</v>
      </c>
    </row>
    <row r="121" spans="1:32" ht="33" x14ac:dyDescent="0.3">
      <c r="A121">
        <v>119</v>
      </c>
      <c r="B121" t="s">
        <v>358</v>
      </c>
      <c r="C121" t="s">
        <v>364</v>
      </c>
      <c r="D121">
        <v>28</v>
      </c>
      <c r="E121">
        <v>4</v>
      </c>
      <c r="F121">
        <v>1.2</v>
      </c>
      <c r="G121">
        <v>100</v>
      </c>
      <c r="H121">
        <v>175</v>
      </c>
      <c r="I121" t="b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>
        <v>49</v>
      </c>
      <c r="U121" s="7">
        <v>46</v>
      </c>
      <c r="V121" s="7">
        <v>160000</v>
      </c>
      <c r="W121" s="7">
        <v>46</v>
      </c>
      <c r="X121" s="7">
        <v>160000</v>
      </c>
      <c r="Y121" t="s">
        <v>187</v>
      </c>
      <c r="Z121" s="14">
        <v>11</v>
      </c>
      <c r="AA121" s="14">
        <v>1400000000000</v>
      </c>
      <c r="AB121" s="15" t="s">
        <v>361</v>
      </c>
      <c r="AC121" s="12">
        <v>119</v>
      </c>
      <c r="AD121" s="12">
        <f>IFERROR(VLOOKUP(A121,TransBalance!D:J,6,FALSE),0)</f>
        <v>7</v>
      </c>
      <c r="AE121" s="12">
        <v>76</v>
      </c>
      <c r="AF121" s="12">
        <f>IFERROR(VLOOKUP(A121,TransBalance!D:J,7,FALSE),0)/100</f>
        <v>0.16</v>
      </c>
    </row>
    <row r="122" spans="1:32" ht="33" x14ac:dyDescent="0.3">
      <c r="A122">
        <v>120</v>
      </c>
      <c r="B122" t="s">
        <v>359</v>
      </c>
      <c r="C122" t="s">
        <v>365</v>
      </c>
      <c r="D122">
        <v>28</v>
      </c>
      <c r="E122">
        <v>4</v>
      </c>
      <c r="F122">
        <v>1.2</v>
      </c>
      <c r="G122">
        <v>100</v>
      </c>
      <c r="H122">
        <v>176</v>
      </c>
      <c r="I122" t="b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>
        <v>50</v>
      </c>
      <c r="U122" s="7">
        <v>46</v>
      </c>
      <c r="V122" s="7">
        <v>160000</v>
      </c>
      <c r="W122" s="7">
        <v>46</v>
      </c>
      <c r="X122" s="7">
        <v>160000</v>
      </c>
      <c r="Y122" t="s">
        <v>187</v>
      </c>
      <c r="Z122" s="14">
        <v>11</v>
      </c>
      <c r="AA122" s="14">
        <v>1400000000000</v>
      </c>
      <c r="AB122" s="15" t="s">
        <v>362</v>
      </c>
      <c r="AC122" s="12">
        <v>120</v>
      </c>
      <c r="AD122" s="12">
        <f>IFERROR(VLOOKUP(A122,TransBalance!D:J,6,FALSE),0)</f>
        <v>7</v>
      </c>
      <c r="AE122" s="12">
        <v>76</v>
      </c>
      <c r="AF122" s="12">
        <f>IFERROR(VLOOKUP(A122,TransBalance!D:J,7,FALSE),0)/100</f>
        <v>0.16</v>
      </c>
    </row>
    <row r="123" spans="1:32" ht="33" x14ac:dyDescent="0.3">
      <c r="A123">
        <v>121</v>
      </c>
      <c r="B123" t="s">
        <v>360</v>
      </c>
      <c r="C123" t="s">
        <v>366</v>
      </c>
      <c r="D123">
        <v>28</v>
      </c>
      <c r="E123">
        <v>4</v>
      </c>
      <c r="F123">
        <v>1.2</v>
      </c>
      <c r="G123">
        <v>100</v>
      </c>
      <c r="H123">
        <v>179</v>
      </c>
      <c r="I123" t="b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>
        <v>51</v>
      </c>
      <c r="U123" s="7">
        <v>46</v>
      </c>
      <c r="V123" s="7">
        <v>160000</v>
      </c>
      <c r="W123" s="7">
        <v>46</v>
      </c>
      <c r="X123" s="7">
        <v>160000</v>
      </c>
      <c r="Y123" t="s">
        <v>187</v>
      </c>
      <c r="Z123" s="14">
        <v>11</v>
      </c>
      <c r="AA123" s="14">
        <v>1400000000000</v>
      </c>
      <c r="AB123" s="15" t="s">
        <v>363</v>
      </c>
      <c r="AC123" s="12">
        <v>121</v>
      </c>
      <c r="AD123" s="12">
        <f>IFERROR(VLOOKUP(A123,TransBalance!D:J,6,FALSE),0)</f>
        <v>7</v>
      </c>
      <c r="AE123" s="12">
        <v>76</v>
      </c>
      <c r="AF123" s="12">
        <f>IFERROR(VLOOKUP(A123,TransBalance!D:J,7,FALSE),0)/100</f>
        <v>0.16</v>
      </c>
    </row>
    <row r="124" spans="1:32" ht="33" x14ac:dyDescent="0.3">
      <c r="A124">
        <v>122</v>
      </c>
      <c r="B124" t="s">
        <v>367</v>
      </c>
      <c r="C124" t="s">
        <v>370</v>
      </c>
      <c r="D124">
        <v>28</v>
      </c>
      <c r="E124">
        <v>4</v>
      </c>
      <c r="F124">
        <v>1.2</v>
      </c>
      <c r="G124">
        <v>100</v>
      </c>
      <c r="H124">
        <v>181</v>
      </c>
      <c r="I124" t="b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>
        <v>52</v>
      </c>
      <c r="U124" s="7">
        <v>46</v>
      </c>
      <c r="V124" s="7">
        <v>180000</v>
      </c>
      <c r="W124" s="7">
        <v>46</v>
      </c>
      <c r="X124" s="7">
        <v>180000</v>
      </c>
      <c r="Y124" t="s">
        <v>187</v>
      </c>
      <c r="Z124" s="14">
        <v>11</v>
      </c>
      <c r="AA124" s="14">
        <v>1600000000000</v>
      </c>
      <c r="AB124" s="15" t="s">
        <v>373</v>
      </c>
      <c r="AC124" s="12">
        <v>122</v>
      </c>
      <c r="AD124" s="12">
        <f>IFERROR(VLOOKUP(A124,TransBalance!D:J,6,FALSE),0)</f>
        <v>7</v>
      </c>
      <c r="AE124" s="12">
        <v>76</v>
      </c>
      <c r="AF124" s="12">
        <f>IFERROR(VLOOKUP(A124,TransBalance!D:J,7,FALSE),0)/100</f>
        <v>0.16</v>
      </c>
    </row>
    <row r="125" spans="1:32" ht="33" x14ac:dyDescent="0.3">
      <c r="A125">
        <v>123</v>
      </c>
      <c r="B125" t="s">
        <v>368</v>
      </c>
      <c r="C125" t="s">
        <v>371</v>
      </c>
      <c r="D125">
        <v>28</v>
      </c>
      <c r="E125">
        <v>4</v>
      </c>
      <c r="F125">
        <v>1.2</v>
      </c>
      <c r="G125">
        <v>100</v>
      </c>
      <c r="H125">
        <v>182</v>
      </c>
      <c r="I125" t="b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>
        <v>53</v>
      </c>
      <c r="U125" s="7">
        <v>46</v>
      </c>
      <c r="V125" s="7">
        <v>180000</v>
      </c>
      <c r="W125" s="7">
        <v>46</v>
      </c>
      <c r="X125" s="7">
        <v>180000</v>
      </c>
      <c r="Y125" t="s">
        <v>187</v>
      </c>
      <c r="Z125" s="14">
        <v>11</v>
      </c>
      <c r="AA125" s="14">
        <v>1600000000000</v>
      </c>
      <c r="AB125" s="15" t="s">
        <v>374</v>
      </c>
      <c r="AC125" s="12">
        <v>123</v>
      </c>
      <c r="AD125" s="12">
        <f>IFERROR(VLOOKUP(A125,TransBalance!D:J,6,FALSE),0)</f>
        <v>7</v>
      </c>
      <c r="AE125" s="12">
        <v>76</v>
      </c>
      <c r="AF125" s="12">
        <f>IFERROR(VLOOKUP(A125,TransBalance!D:J,7,FALSE),0)/100</f>
        <v>0.16</v>
      </c>
    </row>
    <row r="126" spans="1:32" ht="33" x14ac:dyDescent="0.3">
      <c r="A126">
        <v>124</v>
      </c>
      <c r="B126" t="s">
        <v>369</v>
      </c>
      <c r="C126" t="s">
        <v>372</v>
      </c>
      <c r="D126">
        <v>28</v>
      </c>
      <c r="E126">
        <v>4</v>
      </c>
      <c r="F126">
        <v>1.2</v>
      </c>
      <c r="G126">
        <v>100</v>
      </c>
      <c r="H126">
        <v>183</v>
      </c>
      <c r="I126" t="b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>
        <v>54</v>
      </c>
      <c r="U126" s="7">
        <v>46</v>
      </c>
      <c r="V126" s="7">
        <v>180000</v>
      </c>
      <c r="W126" s="7">
        <v>46</v>
      </c>
      <c r="X126" s="7">
        <v>180000</v>
      </c>
      <c r="Y126" t="s">
        <v>187</v>
      </c>
      <c r="Z126" s="14">
        <v>11</v>
      </c>
      <c r="AA126" s="14">
        <v>1600000000000</v>
      </c>
      <c r="AB126" s="15" t="s">
        <v>375</v>
      </c>
      <c r="AC126" s="12">
        <v>124</v>
      </c>
      <c r="AD126" s="12">
        <f>IFERROR(VLOOKUP(A126,TransBalance!D:J,6,FALSE),0)</f>
        <v>7</v>
      </c>
      <c r="AE126" s="12">
        <v>76</v>
      </c>
      <c r="AF126" s="12">
        <f>IFERROR(VLOOKUP(A126,TransBalance!D:J,7,FALSE),0)/100</f>
        <v>0.16</v>
      </c>
    </row>
    <row r="127" spans="1:32" ht="33" x14ac:dyDescent="0.3">
      <c r="A127">
        <v>125</v>
      </c>
      <c r="B127" t="s">
        <v>376</v>
      </c>
      <c r="C127" t="s">
        <v>378</v>
      </c>
      <c r="D127">
        <v>29</v>
      </c>
      <c r="E127">
        <v>4</v>
      </c>
      <c r="F127">
        <v>1.2</v>
      </c>
      <c r="G127">
        <v>100</v>
      </c>
      <c r="H127">
        <v>187</v>
      </c>
      <c r="I127" t="b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">
        <v>55</v>
      </c>
      <c r="U127" s="7">
        <v>46</v>
      </c>
      <c r="V127" s="7">
        <v>200000</v>
      </c>
      <c r="W127" s="7">
        <v>46</v>
      </c>
      <c r="X127" s="7">
        <v>200000</v>
      </c>
      <c r="Y127" t="s">
        <v>187</v>
      </c>
      <c r="Z127" s="14">
        <v>11</v>
      </c>
      <c r="AA127" s="14">
        <v>1800000000000</v>
      </c>
      <c r="AB127" s="15" t="s">
        <v>380</v>
      </c>
      <c r="AC127" s="12">
        <v>125</v>
      </c>
      <c r="AD127" s="12">
        <f>IFERROR(VLOOKUP(A127,TransBalance!D:J,6,FALSE),0)</f>
        <v>8</v>
      </c>
      <c r="AE127" s="12">
        <v>76</v>
      </c>
      <c r="AF127" s="12">
        <f>IFERROR(VLOOKUP(A127,TransBalance!D:J,7,FALSE),0)/100</f>
        <v>0.18</v>
      </c>
    </row>
    <row r="128" spans="1:32" ht="33" x14ac:dyDescent="0.3">
      <c r="A128">
        <v>126</v>
      </c>
      <c r="B128" t="s">
        <v>377</v>
      </c>
      <c r="C128" t="s">
        <v>379</v>
      </c>
      <c r="D128">
        <v>29</v>
      </c>
      <c r="E128">
        <v>4</v>
      </c>
      <c r="F128">
        <v>1.2</v>
      </c>
      <c r="G128">
        <v>100</v>
      </c>
      <c r="H128">
        <v>188</v>
      </c>
      <c r="I128" t="b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">
        <v>56</v>
      </c>
      <c r="U128" s="7">
        <v>46</v>
      </c>
      <c r="V128" s="7">
        <v>200000</v>
      </c>
      <c r="W128" s="7">
        <v>46</v>
      </c>
      <c r="X128" s="7">
        <v>200000</v>
      </c>
      <c r="Y128" t="s">
        <v>187</v>
      </c>
      <c r="Z128" s="14">
        <v>11</v>
      </c>
      <c r="AA128" s="14">
        <v>1800000000000</v>
      </c>
      <c r="AB128" s="15" t="s">
        <v>381</v>
      </c>
      <c r="AC128" s="12">
        <v>126</v>
      </c>
      <c r="AD128" s="12">
        <f>IFERROR(VLOOKUP(A128,TransBalance!D:J,6,FALSE),0)</f>
        <v>8</v>
      </c>
      <c r="AE128" s="12">
        <v>76</v>
      </c>
      <c r="AF128" s="12">
        <f>IFERROR(VLOOKUP(A128,TransBalance!D:J,7,FALSE),0)/100</f>
        <v>0.18</v>
      </c>
    </row>
    <row r="129" spans="1:32" ht="33" x14ac:dyDescent="0.3">
      <c r="A129">
        <v>127</v>
      </c>
      <c r="B129" t="s">
        <v>382</v>
      </c>
      <c r="C129" t="s">
        <v>384</v>
      </c>
      <c r="D129">
        <v>29</v>
      </c>
      <c r="E129">
        <v>4</v>
      </c>
      <c r="F129">
        <v>1.2</v>
      </c>
      <c r="G129">
        <v>100</v>
      </c>
      <c r="H129">
        <v>191</v>
      </c>
      <c r="I129" t="b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">
        <v>57</v>
      </c>
      <c r="U129" s="7">
        <v>46</v>
      </c>
      <c r="V129" s="7">
        <v>220000</v>
      </c>
      <c r="W129" s="7">
        <v>46</v>
      </c>
      <c r="X129" s="7">
        <v>220000</v>
      </c>
      <c r="Y129" t="s">
        <v>187</v>
      </c>
      <c r="Z129" s="14">
        <v>11</v>
      </c>
      <c r="AA129" s="14">
        <v>2000000000000</v>
      </c>
      <c r="AB129" s="15" t="s">
        <v>386</v>
      </c>
      <c r="AC129" s="12">
        <v>127</v>
      </c>
      <c r="AD129" s="12">
        <f>IFERROR(VLOOKUP(A129,TransBalance!D:J,6,FALSE),0)</f>
        <v>8</v>
      </c>
      <c r="AE129" s="12">
        <v>76</v>
      </c>
      <c r="AF129" s="12">
        <f>IFERROR(VLOOKUP(A129,TransBalance!D:J,7,FALSE),0)/100</f>
        <v>0.18</v>
      </c>
    </row>
    <row r="130" spans="1:32" ht="33" x14ac:dyDescent="0.3">
      <c r="A130">
        <v>128</v>
      </c>
      <c r="B130" t="s">
        <v>383</v>
      </c>
      <c r="C130" t="s">
        <v>385</v>
      </c>
      <c r="D130">
        <v>29</v>
      </c>
      <c r="E130">
        <v>4</v>
      </c>
      <c r="F130">
        <v>1.2</v>
      </c>
      <c r="G130">
        <v>100</v>
      </c>
      <c r="H130">
        <v>192</v>
      </c>
      <c r="I130" t="b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">
        <v>58</v>
      </c>
      <c r="U130" s="7">
        <v>46</v>
      </c>
      <c r="V130" s="7">
        <v>220000</v>
      </c>
      <c r="W130" s="7">
        <v>46</v>
      </c>
      <c r="X130" s="7">
        <v>220000</v>
      </c>
      <c r="Y130" t="s">
        <v>187</v>
      </c>
      <c r="Z130" s="14">
        <v>11</v>
      </c>
      <c r="AA130" s="14">
        <v>2000000000000</v>
      </c>
      <c r="AB130" s="15" t="s">
        <v>387</v>
      </c>
      <c r="AC130" s="12">
        <v>128</v>
      </c>
      <c r="AD130" s="12">
        <f>IFERROR(VLOOKUP(A130,TransBalance!D:J,6,FALSE),0)</f>
        <v>8</v>
      </c>
      <c r="AE130" s="12">
        <v>76</v>
      </c>
      <c r="AF130" s="12">
        <f>IFERROR(VLOOKUP(A130,TransBalance!D:J,7,FALSE),0)/100</f>
        <v>0.18</v>
      </c>
    </row>
    <row r="131" spans="1:32" ht="33" x14ac:dyDescent="0.3">
      <c r="A131">
        <v>129</v>
      </c>
      <c r="B131" t="s">
        <v>388</v>
      </c>
      <c r="C131" t="s">
        <v>412</v>
      </c>
      <c r="D131">
        <v>29</v>
      </c>
      <c r="E131">
        <v>4</v>
      </c>
      <c r="F131">
        <v>1.2</v>
      </c>
      <c r="G131">
        <v>100</v>
      </c>
      <c r="H131">
        <v>195</v>
      </c>
      <c r="I131" t="b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">
        <v>59</v>
      </c>
      <c r="U131" s="7">
        <v>46</v>
      </c>
      <c r="V131" s="7">
        <v>240000</v>
      </c>
      <c r="W131" s="7">
        <v>46</v>
      </c>
      <c r="X131" s="7">
        <v>240000</v>
      </c>
      <c r="Y131" t="s">
        <v>187</v>
      </c>
      <c r="Z131" s="14">
        <v>11</v>
      </c>
      <c r="AA131" s="14">
        <v>2200000000000</v>
      </c>
      <c r="AB131" s="15" t="s">
        <v>414</v>
      </c>
      <c r="AC131" s="12">
        <f>ROW()-2</f>
        <v>129</v>
      </c>
      <c r="AD131" s="12">
        <f>IFERROR(VLOOKUP(A131,TransBalance!D:J,6,FALSE),0)</f>
        <v>8</v>
      </c>
      <c r="AE131" s="12">
        <v>76</v>
      </c>
      <c r="AF131" s="12">
        <f>IFERROR(VLOOKUP(A131,TransBalance!D:J,7,FALSE),0)/100</f>
        <v>0.18</v>
      </c>
    </row>
    <row r="132" spans="1:32" ht="33" x14ac:dyDescent="0.3">
      <c r="A132">
        <v>130</v>
      </c>
      <c r="B132" t="s">
        <v>389</v>
      </c>
      <c r="C132" t="s">
        <v>413</v>
      </c>
      <c r="D132">
        <v>29</v>
      </c>
      <c r="E132">
        <v>4</v>
      </c>
      <c r="F132">
        <v>1.2</v>
      </c>
      <c r="G132">
        <v>100</v>
      </c>
      <c r="H132">
        <v>196</v>
      </c>
      <c r="I132" t="b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6">
        <v>60</v>
      </c>
      <c r="U132" s="7">
        <v>46</v>
      </c>
      <c r="V132" s="7">
        <v>240000</v>
      </c>
      <c r="W132" s="7">
        <v>46</v>
      </c>
      <c r="X132" s="7">
        <v>240000</v>
      </c>
      <c r="Y132" t="s">
        <v>187</v>
      </c>
      <c r="Z132" s="14">
        <v>11</v>
      </c>
      <c r="AA132" s="14">
        <v>2200000000000</v>
      </c>
      <c r="AB132" s="15" t="s">
        <v>415</v>
      </c>
      <c r="AC132" s="12">
        <f t="shared" ref="AC132:AC184" si="0">ROW()-2</f>
        <v>130</v>
      </c>
      <c r="AD132" s="12">
        <f>IFERROR(VLOOKUP(A132,TransBalance!D:J,6,FALSE),0)</f>
        <v>8</v>
      </c>
      <c r="AE132" s="12">
        <v>76</v>
      </c>
      <c r="AF132" s="12">
        <f>IFERROR(VLOOKUP(A132,TransBalance!D:J,7,FALSE),0)/100</f>
        <v>0.18</v>
      </c>
    </row>
    <row r="133" spans="1:32" s="11" customFormat="1" ht="33" x14ac:dyDescent="0.3">
      <c r="A133">
        <v>131</v>
      </c>
      <c r="B133" t="s">
        <v>390</v>
      </c>
      <c r="C133" s="8" t="s">
        <v>416</v>
      </c>
      <c r="D133" s="8">
        <v>18</v>
      </c>
      <c r="E133" s="8">
        <v>4</v>
      </c>
      <c r="F133" s="8">
        <v>1.2</v>
      </c>
      <c r="G133" s="8">
        <v>100</v>
      </c>
      <c r="H133" s="8">
        <v>96</v>
      </c>
      <c r="I133" s="8" t="b">
        <v>1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9">
        <v>0</v>
      </c>
      <c r="U133" s="10">
        <v>0</v>
      </c>
      <c r="V133" s="7">
        <v>0</v>
      </c>
      <c r="W133" s="10">
        <v>0</v>
      </c>
      <c r="X133" s="10">
        <v>0</v>
      </c>
      <c r="Y133" s="11" t="s">
        <v>188</v>
      </c>
      <c r="Z133" s="14">
        <v>11</v>
      </c>
      <c r="AA133" s="14">
        <v>10000</v>
      </c>
      <c r="AB133" s="16" t="s">
        <v>417</v>
      </c>
      <c r="AC133" s="12">
        <f t="shared" si="0"/>
        <v>131</v>
      </c>
      <c r="AD133" s="12">
        <f>IFERROR(VLOOKUP(A133,TransBalance!D:J,6,FALSE),0)</f>
        <v>8</v>
      </c>
      <c r="AE133" s="12">
        <v>76</v>
      </c>
      <c r="AF133" s="12">
        <f>IFERROR(VLOOKUP(A133,TransBalance!D:J,7,FALSE),0)/100</f>
        <v>0.18</v>
      </c>
    </row>
    <row r="134" spans="1:32" ht="33" x14ac:dyDescent="0.3">
      <c r="A134">
        <v>132</v>
      </c>
      <c r="B134" t="s">
        <v>418</v>
      </c>
      <c r="C134" t="s">
        <v>421</v>
      </c>
      <c r="D134">
        <v>29</v>
      </c>
      <c r="E134">
        <v>4</v>
      </c>
      <c r="F134">
        <v>1.2</v>
      </c>
      <c r="G134">
        <v>100</v>
      </c>
      <c r="H134">
        <v>199</v>
      </c>
      <c r="I134" t="b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">
        <v>61</v>
      </c>
      <c r="U134" s="7">
        <v>46</v>
      </c>
      <c r="V134" s="7">
        <v>260000</v>
      </c>
      <c r="W134" s="7">
        <v>46</v>
      </c>
      <c r="X134" s="7">
        <v>260000</v>
      </c>
      <c r="Y134" t="s">
        <v>187</v>
      </c>
      <c r="Z134" s="14">
        <v>11</v>
      </c>
      <c r="AA134" s="14">
        <v>2400000000000</v>
      </c>
      <c r="AB134" s="15" t="s">
        <v>424</v>
      </c>
      <c r="AC134" s="12">
        <f t="shared" si="0"/>
        <v>132</v>
      </c>
      <c r="AD134" s="12">
        <f>IFERROR(VLOOKUP(A134,TransBalance!D:J,6,FALSE),0)</f>
        <v>8</v>
      </c>
      <c r="AE134" s="12">
        <v>76</v>
      </c>
      <c r="AF134" s="12">
        <f>IFERROR(VLOOKUP(A134,TransBalance!D:J,7,FALSE),0)/100</f>
        <v>0.18</v>
      </c>
    </row>
    <row r="135" spans="1:32" ht="33" x14ac:dyDescent="0.3">
      <c r="A135">
        <f t="shared" ref="A135:A184" si="1">ROW()-2</f>
        <v>133</v>
      </c>
      <c r="B135" t="str">
        <f t="shared" ref="B135:B177" si="2">"weapon"&amp;ROW()-2</f>
        <v>weapon133</v>
      </c>
      <c r="C135" t="s">
        <v>423</v>
      </c>
      <c r="D135">
        <v>29</v>
      </c>
      <c r="E135">
        <v>4</v>
      </c>
      <c r="F135">
        <v>1.2</v>
      </c>
      <c r="G135">
        <v>100</v>
      </c>
      <c r="H135">
        <v>200</v>
      </c>
      <c r="I135" t="b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">
        <v>62</v>
      </c>
      <c r="U135" s="7">
        <v>46</v>
      </c>
      <c r="V135" s="7">
        <v>260000</v>
      </c>
      <c r="W135" s="7">
        <v>46</v>
      </c>
      <c r="X135" s="7">
        <v>260000</v>
      </c>
      <c r="Y135" t="s">
        <v>187</v>
      </c>
      <c r="Z135" s="14">
        <v>11</v>
      </c>
      <c r="AA135" s="14">
        <v>2400000000000</v>
      </c>
      <c r="AB135" s="15" t="s">
        <v>425</v>
      </c>
      <c r="AC135" s="12">
        <f t="shared" si="0"/>
        <v>133</v>
      </c>
      <c r="AD135" s="12">
        <f>IFERROR(VLOOKUP(A135,TransBalance!D:J,6,FALSE),0)</f>
        <v>8</v>
      </c>
      <c r="AE135" s="12">
        <v>76</v>
      </c>
      <c r="AF135" s="12">
        <f>IFERROR(VLOOKUP(A135,TransBalance!D:J,7,FALSE),0)/100</f>
        <v>0.18</v>
      </c>
    </row>
    <row r="136" spans="1:32" ht="33" x14ac:dyDescent="0.3">
      <c r="A136">
        <f t="shared" si="1"/>
        <v>134</v>
      </c>
      <c r="B136" t="str">
        <f t="shared" si="2"/>
        <v>weapon134</v>
      </c>
      <c r="C136" t="s">
        <v>428</v>
      </c>
      <c r="D136">
        <v>29</v>
      </c>
      <c r="E136">
        <v>4</v>
      </c>
      <c r="F136">
        <v>1.2</v>
      </c>
      <c r="G136">
        <v>100</v>
      </c>
      <c r="H136">
        <v>203</v>
      </c>
      <c r="I136" t="b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">
        <v>63</v>
      </c>
      <c r="U136" s="7">
        <v>46</v>
      </c>
      <c r="V136" s="7">
        <v>280000</v>
      </c>
      <c r="W136" s="7">
        <v>46</v>
      </c>
      <c r="X136" s="7">
        <v>280000</v>
      </c>
      <c r="Y136" t="s">
        <v>187</v>
      </c>
      <c r="Z136" s="14">
        <v>11</v>
      </c>
      <c r="AA136" s="14">
        <v>2600000000000</v>
      </c>
      <c r="AB136" s="15" t="s">
        <v>427</v>
      </c>
      <c r="AC136" s="12">
        <f t="shared" si="0"/>
        <v>134</v>
      </c>
      <c r="AD136" s="12">
        <f>IFERROR(VLOOKUP(A136,TransBalance!D:J,6,FALSE),0)</f>
        <v>8</v>
      </c>
      <c r="AE136" s="12">
        <v>76</v>
      </c>
      <c r="AF136" s="12">
        <f>IFERROR(VLOOKUP(A136,TransBalance!D:J,7,FALSE),0)/100</f>
        <v>0.18</v>
      </c>
    </row>
    <row r="137" spans="1:32" ht="33" x14ac:dyDescent="0.3">
      <c r="A137">
        <f t="shared" si="1"/>
        <v>135</v>
      </c>
      <c r="B137" t="str">
        <f t="shared" si="2"/>
        <v>weapon135</v>
      </c>
      <c r="C137" t="s">
        <v>431</v>
      </c>
      <c r="D137">
        <v>29</v>
      </c>
      <c r="E137">
        <v>4</v>
      </c>
      <c r="F137">
        <v>1.2</v>
      </c>
      <c r="G137">
        <v>100</v>
      </c>
      <c r="H137">
        <v>205</v>
      </c>
      <c r="I137" t="b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">
        <v>64</v>
      </c>
      <c r="U137" s="7">
        <v>46</v>
      </c>
      <c r="V137" s="7">
        <v>300000</v>
      </c>
      <c r="W137" s="7">
        <v>46</v>
      </c>
      <c r="X137" s="7">
        <v>300000</v>
      </c>
      <c r="Y137" t="s">
        <v>187</v>
      </c>
      <c r="Z137" s="14">
        <v>11</v>
      </c>
      <c r="AA137" s="14">
        <v>2800000000000</v>
      </c>
      <c r="AB137" s="15" t="s">
        <v>433</v>
      </c>
      <c r="AC137" s="12">
        <f t="shared" si="0"/>
        <v>135</v>
      </c>
      <c r="AD137" s="12">
        <f>IFERROR(VLOOKUP(A137,TransBalance!D:J,6,FALSE),0)</f>
        <v>8</v>
      </c>
      <c r="AE137" s="12">
        <v>76</v>
      </c>
      <c r="AF137" s="12">
        <f>IFERROR(VLOOKUP(A137,TransBalance!D:J,7,FALSE),0)/100</f>
        <v>0.18</v>
      </c>
    </row>
    <row r="138" spans="1:32" ht="33" x14ac:dyDescent="0.3">
      <c r="A138">
        <f t="shared" si="1"/>
        <v>136</v>
      </c>
      <c r="B138" t="str">
        <f t="shared" si="2"/>
        <v>weapon136</v>
      </c>
      <c r="C138" t="s">
        <v>432</v>
      </c>
      <c r="D138">
        <v>29</v>
      </c>
      <c r="E138">
        <v>4</v>
      </c>
      <c r="F138">
        <v>1.2</v>
      </c>
      <c r="G138">
        <v>100</v>
      </c>
      <c r="H138">
        <v>207</v>
      </c>
      <c r="I138" t="b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">
        <v>65</v>
      </c>
      <c r="U138" s="7">
        <v>46</v>
      </c>
      <c r="V138" s="7">
        <v>300000</v>
      </c>
      <c r="W138" s="7">
        <v>46</v>
      </c>
      <c r="X138" s="7">
        <v>300000</v>
      </c>
      <c r="Y138" t="s">
        <v>187</v>
      </c>
      <c r="Z138" s="14">
        <v>11</v>
      </c>
      <c r="AA138" s="14">
        <v>2800000000000</v>
      </c>
      <c r="AB138" s="15" t="s">
        <v>434</v>
      </c>
      <c r="AC138" s="12">
        <f t="shared" si="0"/>
        <v>136</v>
      </c>
      <c r="AD138" s="12">
        <f>IFERROR(VLOOKUP(A138,TransBalance!D:J,6,FALSE),0)</f>
        <v>8</v>
      </c>
      <c r="AE138" s="12">
        <v>76</v>
      </c>
      <c r="AF138" s="12">
        <f>IFERROR(VLOOKUP(A138,TransBalance!D:J,7,FALSE),0)/100</f>
        <v>0.18</v>
      </c>
    </row>
    <row r="139" spans="1:32" ht="33" x14ac:dyDescent="0.3">
      <c r="A139">
        <f t="shared" si="1"/>
        <v>137</v>
      </c>
      <c r="B139" t="str">
        <f t="shared" si="2"/>
        <v>weapon137</v>
      </c>
      <c r="C139" t="s">
        <v>435</v>
      </c>
      <c r="D139">
        <v>29</v>
      </c>
      <c r="E139">
        <v>4</v>
      </c>
      <c r="F139">
        <v>1.2</v>
      </c>
      <c r="G139">
        <v>100</v>
      </c>
      <c r="H139">
        <v>209</v>
      </c>
      <c r="I139" t="b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6">
        <v>66</v>
      </c>
      <c r="U139" s="7">
        <v>46</v>
      </c>
      <c r="V139" s="7">
        <v>320000</v>
      </c>
      <c r="W139" s="7">
        <v>46</v>
      </c>
      <c r="X139" s="7">
        <v>320000</v>
      </c>
      <c r="Y139" t="s">
        <v>187</v>
      </c>
      <c r="Z139" s="14">
        <v>11</v>
      </c>
      <c r="AA139" s="14">
        <v>3000000000000</v>
      </c>
      <c r="AB139" s="15" t="s">
        <v>436</v>
      </c>
      <c r="AC139" s="12">
        <f t="shared" si="0"/>
        <v>137</v>
      </c>
      <c r="AD139" s="12">
        <f>IFERROR(VLOOKUP(A139,TransBalance!D:J,6,FALSE),0)</f>
        <v>8</v>
      </c>
      <c r="AE139" s="12">
        <v>76</v>
      </c>
      <c r="AF139" s="12">
        <f>IFERROR(VLOOKUP(A139,TransBalance!D:J,7,FALSE),0)/100</f>
        <v>0.18</v>
      </c>
    </row>
    <row r="140" spans="1:32" ht="33" x14ac:dyDescent="0.3">
      <c r="A140">
        <f t="shared" si="1"/>
        <v>138</v>
      </c>
      <c r="B140" t="str">
        <f t="shared" si="2"/>
        <v>weapon138</v>
      </c>
      <c r="C140" t="s">
        <v>440</v>
      </c>
      <c r="D140">
        <v>30</v>
      </c>
      <c r="E140">
        <v>4</v>
      </c>
      <c r="F140">
        <v>1.2</v>
      </c>
      <c r="G140">
        <v>100</v>
      </c>
      <c r="H140">
        <v>211</v>
      </c>
      <c r="I140" t="b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">
        <v>67</v>
      </c>
      <c r="U140" s="7">
        <v>46</v>
      </c>
      <c r="V140" s="7">
        <v>340000</v>
      </c>
      <c r="W140" s="7">
        <v>46</v>
      </c>
      <c r="X140" s="7">
        <v>340000</v>
      </c>
      <c r="Y140" t="s">
        <v>187</v>
      </c>
      <c r="Z140" s="14">
        <v>11</v>
      </c>
      <c r="AA140" s="14">
        <v>3200000000000</v>
      </c>
      <c r="AB140" s="15" t="s">
        <v>441</v>
      </c>
      <c r="AC140" s="12">
        <f t="shared" si="0"/>
        <v>138</v>
      </c>
      <c r="AD140" s="12">
        <f>IFERROR(VLOOKUP(A140,TransBalance!D:J,6,FALSE),0)</f>
        <v>8</v>
      </c>
      <c r="AE140" s="12">
        <v>76</v>
      </c>
      <c r="AF140" s="12">
        <f>IFERROR(VLOOKUP(A140,TransBalance!D:J,7,FALSE),0)/100</f>
        <v>0.18</v>
      </c>
    </row>
    <row r="141" spans="1:32" ht="33" x14ac:dyDescent="0.3">
      <c r="A141">
        <f t="shared" si="1"/>
        <v>139</v>
      </c>
      <c r="B141" t="str">
        <f t="shared" si="2"/>
        <v>weapon139</v>
      </c>
      <c r="C141" t="s">
        <v>444</v>
      </c>
      <c r="D141">
        <v>30</v>
      </c>
      <c r="E141">
        <v>4</v>
      </c>
      <c r="F141">
        <v>1.2</v>
      </c>
      <c r="G141">
        <v>100</v>
      </c>
      <c r="H141">
        <v>213</v>
      </c>
      <c r="I141" t="b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">
        <v>68</v>
      </c>
      <c r="U141" s="7">
        <v>46</v>
      </c>
      <c r="V141" s="7">
        <v>360000</v>
      </c>
      <c r="W141" s="7">
        <v>46</v>
      </c>
      <c r="X141" s="7">
        <v>360000</v>
      </c>
      <c r="Y141" t="s">
        <v>187</v>
      </c>
      <c r="Z141" s="14">
        <v>11</v>
      </c>
      <c r="AA141" s="14">
        <v>3400000000000</v>
      </c>
      <c r="AB141" s="15" t="s">
        <v>445</v>
      </c>
      <c r="AC141" s="12">
        <f t="shared" si="0"/>
        <v>139</v>
      </c>
      <c r="AD141" s="12">
        <f>IFERROR(VLOOKUP(A141,TransBalance!D:J,6,FALSE),0)</f>
        <v>8</v>
      </c>
      <c r="AE141" s="12">
        <v>76</v>
      </c>
      <c r="AF141" s="12">
        <f>IFERROR(VLOOKUP(A141,TransBalance!D:J,7,FALSE),0)/100</f>
        <v>0.18</v>
      </c>
    </row>
    <row r="142" spans="1:32" ht="33" x14ac:dyDescent="0.3">
      <c r="A142">
        <f t="shared" si="1"/>
        <v>140</v>
      </c>
      <c r="B142" t="str">
        <f t="shared" si="2"/>
        <v>weapon140</v>
      </c>
      <c r="C142" t="s">
        <v>446</v>
      </c>
      <c r="D142">
        <v>30</v>
      </c>
      <c r="E142">
        <v>4</v>
      </c>
      <c r="F142">
        <v>1.2</v>
      </c>
      <c r="G142">
        <v>100</v>
      </c>
      <c r="H142">
        <v>215</v>
      </c>
      <c r="I142" t="b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">
        <v>69</v>
      </c>
      <c r="U142" s="7">
        <v>46</v>
      </c>
      <c r="V142" s="7">
        <v>380000</v>
      </c>
      <c r="W142" s="7">
        <v>46</v>
      </c>
      <c r="X142" s="7">
        <v>380000</v>
      </c>
      <c r="Y142" t="s">
        <v>187</v>
      </c>
      <c r="Z142" s="14">
        <v>11</v>
      </c>
      <c r="AA142" s="14">
        <v>3600000000000</v>
      </c>
      <c r="AB142" s="15" t="s">
        <v>447</v>
      </c>
      <c r="AC142" s="12">
        <f t="shared" si="0"/>
        <v>140</v>
      </c>
      <c r="AD142" s="12">
        <f>IFERROR(VLOOKUP(A142,TransBalance!D:J,6,FALSE),0)</f>
        <v>8</v>
      </c>
      <c r="AE142" s="12">
        <v>76</v>
      </c>
      <c r="AF142" s="12">
        <f>IFERROR(VLOOKUP(A142,TransBalance!D:J,7,FALSE),0)/100</f>
        <v>0.18</v>
      </c>
    </row>
    <row r="143" spans="1:32" ht="33" x14ac:dyDescent="0.3">
      <c r="A143">
        <f t="shared" si="1"/>
        <v>141</v>
      </c>
      <c r="B143" t="str">
        <f t="shared" si="2"/>
        <v>weapon141</v>
      </c>
      <c r="C143" t="s">
        <v>449</v>
      </c>
      <c r="D143">
        <v>30</v>
      </c>
      <c r="E143">
        <v>4</v>
      </c>
      <c r="F143">
        <v>1.2</v>
      </c>
      <c r="G143">
        <v>100</v>
      </c>
      <c r="H143">
        <v>217</v>
      </c>
      <c r="I143" t="b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6">
        <v>70</v>
      </c>
      <c r="U143" s="7">
        <v>46</v>
      </c>
      <c r="V143" s="7">
        <v>400000</v>
      </c>
      <c r="W143" s="7">
        <v>46</v>
      </c>
      <c r="X143" s="7">
        <v>400000</v>
      </c>
      <c r="Y143" t="s">
        <v>187</v>
      </c>
      <c r="Z143" s="14">
        <v>11</v>
      </c>
      <c r="AA143" s="14">
        <v>3800000000000</v>
      </c>
      <c r="AB143" s="15" t="s">
        <v>451</v>
      </c>
      <c r="AC143" s="12">
        <f t="shared" si="0"/>
        <v>141</v>
      </c>
      <c r="AD143" s="12">
        <f>IFERROR(VLOOKUP(A143,TransBalance!D:J,6,FALSE),0)</f>
        <v>8</v>
      </c>
      <c r="AE143" s="12">
        <v>76</v>
      </c>
      <c r="AF143" s="12">
        <f>IFERROR(VLOOKUP(A143,TransBalance!D:J,7,FALSE),0)/100</f>
        <v>0.18</v>
      </c>
    </row>
    <row r="144" spans="1:32" ht="33" x14ac:dyDescent="0.3">
      <c r="A144">
        <f t="shared" si="1"/>
        <v>142</v>
      </c>
      <c r="B144" t="str">
        <f t="shared" si="2"/>
        <v>weapon142</v>
      </c>
      <c r="C144" t="s">
        <v>452</v>
      </c>
      <c r="D144">
        <v>30</v>
      </c>
      <c r="E144">
        <v>4</v>
      </c>
      <c r="F144">
        <v>1.2</v>
      </c>
      <c r="G144">
        <v>0</v>
      </c>
      <c r="H144">
        <v>219</v>
      </c>
      <c r="I144" t="b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6">
        <v>0</v>
      </c>
      <c r="U144" s="7">
        <v>46</v>
      </c>
      <c r="V144" s="7">
        <v>420000</v>
      </c>
      <c r="W144" s="7">
        <v>46</v>
      </c>
      <c r="X144" s="7">
        <v>420000</v>
      </c>
      <c r="Y144" t="s">
        <v>277</v>
      </c>
      <c r="Z144" s="14">
        <v>11</v>
      </c>
      <c r="AA144" s="14">
        <v>4000000000000</v>
      </c>
      <c r="AB144" s="15" t="s">
        <v>457</v>
      </c>
      <c r="AC144" s="12">
        <f t="shared" si="0"/>
        <v>142</v>
      </c>
      <c r="AD144" s="12">
        <f>IFERROR(VLOOKUP(A144,TransBalance!D:J,6,FALSE),0)</f>
        <v>0</v>
      </c>
      <c r="AE144" s="12">
        <v>76</v>
      </c>
      <c r="AF144" s="12">
        <f>IFERROR(VLOOKUP(A144,TransBalance!D:J,7,FALSE),0)/100</f>
        <v>0</v>
      </c>
    </row>
    <row r="145" spans="1:32" ht="33" x14ac:dyDescent="0.3">
      <c r="A145">
        <f t="shared" si="1"/>
        <v>143</v>
      </c>
      <c r="B145" t="str">
        <f t="shared" si="2"/>
        <v>weapon143</v>
      </c>
      <c r="C145" t="s">
        <v>453</v>
      </c>
      <c r="D145">
        <v>30</v>
      </c>
      <c r="E145">
        <v>4</v>
      </c>
      <c r="F145">
        <v>1.2</v>
      </c>
      <c r="G145">
        <v>0</v>
      </c>
      <c r="H145">
        <v>220</v>
      </c>
      <c r="I145" t="b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6">
        <v>0</v>
      </c>
      <c r="U145" s="7">
        <v>46</v>
      </c>
      <c r="V145" s="7">
        <v>420000</v>
      </c>
      <c r="W145" s="7">
        <v>46</v>
      </c>
      <c r="X145" s="7">
        <v>420000</v>
      </c>
      <c r="Y145" t="s">
        <v>277</v>
      </c>
      <c r="Z145" s="14">
        <v>11</v>
      </c>
      <c r="AA145" s="14">
        <v>4000000000000</v>
      </c>
      <c r="AB145" s="15" t="s">
        <v>457</v>
      </c>
      <c r="AC145" s="12">
        <f t="shared" si="0"/>
        <v>143</v>
      </c>
      <c r="AD145" s="12">
        <f>IFERROR(VLOOKUP(A145,TransBalance!D:J,6,FALSE),0)</f>
        <v>0</v>
      </c>
      <c r="AE145" s="12">
        <v>76</v>
      </c>
      <c r="AF145" s="12">
        <f>IFERROR(VLOOKUP(A145,TransBalance!D:J,7,FALSE),0)/100</f>
        <v>0</v>
      </c>
    </row>
    <row r="146" spans="1:32" ht="33" x14ac:dyDescent="0.3">
      <c r="A146">
        <f t="shared" si="1"/>
        <v>144</v>
      </c>
      <c r="B146" t="str">
        <f t="shared" si="2"/>
        <v>weapon144</v>
      </c>
      <c r="C146" t="s">
        <v>454</v>
      </c>
      <c r="D146">
        <v>30</v>
      </c>
      <c r="E146">
        <v>4</v>
      </c>
      <c r="F146">
        <v>1.2</v>
      </c>
      <c r="G146">
        <v>0</v>
      </c>
      <c r="H146">
        <v>221</v>
      </c>
      <c r="I146" t="b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6">
        <v>0</v>
      </c>
      <c r="U146" s="7">
        <v>46</v>
      </c>
      <c r="V146" s="7">
        <v>420000</v>
      </c>
      <c r="W146" s="7">
        <v>46</v>
      </c>
      <c r="X146" s="7">
        <v>420000</v>
      </c>
      <c r="Y146" t="s">
        <v>277</v>
      </c>
      <c r="Z146" s="14">
        <v>11</v>
      </c>
      <c r="AA146" s="14">
        <v>4000000000000</v>
      </c>
      <c r="AB146" s="15" t="s">
        <v>457</v>
      </c>
      <c r="AC146" s="12">
        <f t="shared" si="0"/>
        <v>144</v>
      </c>
      <c r="AD146" s="12">
        <f>IFERROR(VLOOKUP(A146,TransBalance!D:J,6,FALSE),0)</f>
        <v>0</v>
      </c>
      <c r="AE146" s="12">
        <v>76</v>
      </c>
      <c r="AF146" s="12">
        <f>IFERROR(VLOOKUP(A146,TransBalance!D:J,7,FALSE),0)/100</f>
        <v>0</v>
      </c>
    </row>
    <row r="147" spans="1:32" ht="33" x14ac:dyDescent="0.3">
      <c r="A147">
        <f t="shared" si="1"/>
        <v>145</v>
      </c>
      <c r="B147" t="str">
        <f t="shared" si="2"/>
        <v>weapon145</v>
      </c>
      <c r="C147" t="s">
        <v>455</v>
      </c>
      <c r="D147">
        <v>30</v>
      </c>
      <c r="E147">
        <v>4</v>
      </c>
      <c r="F147">
        <v>1.2</v>
      </c>
      <c r="G147">
        <v>0</v>
      </c>
      <c r="H147">
        <v>222</v>
      </c>
      <c r="I147" t="b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6">
        <v>0</v>
      </c>
      <c r="U147" s="7">
        <v>46</v>
      </c>
      <c r="V147" s="7">
        <v>420000</v>
      </c>
      <c r="W147" s="7">
        <v>46</v>
      </c>
      <c r="X147" s="7">
        <v>420000</v>
      </c>
      <c r="Y147" t="s">
        <v>277</v>
      </c>
      <c r="Z147" s="14">
        <v>11</v>
      </c>
      <c r="AA147" s="14">
        <v>4000000000000</v>
      </c>
      <c r="AB147" s="15" t="s">
        <v>457</v>
      </c>
      <c r="AC147" s="12">
        <f t="shared" si="0"/>
        <v>145</v>
      </c>
      <c r="AD147" s="12">
        <f>IFERROR(VLOOKUP(A147,TransBalance!D:J,6,FALSE),0)</f>
        <v>0</v>
      </c>
      <c r="AE147" s="12">
        <v>76</v>
      </c>
      <c r="AF147" s="12">
        <f>IFERROR(VLOOKUP(A147,TransBalance!D:J,7,FALSE),0)/100</f>
        <v>0</v>
      </c>
    </row>
    <row r="148" spans="1:32" ht="33" x14ac:dyDescent="0.3">
      <c r="A148">
        <f t="shared" si="1"/>
        <v>146</v>
      </c>
      <c r="B148" t="str">
        <f t="shared" si="2"/>
        <v>weapon146</v>
      </c>
      <c r="C148" s="1" t="s">
        <v>480</v>
      </c>
      <c r="D148" s="1">
        <v>18</v>
      </c>
      <c r="E148" s="1">
        <v>4</v>
      </c>
      <c r="F148" s="1">
        <v>1.2</v>
      </c>
      <c r="G148" s="1">
        <v>100</v>
      </c>
      <c r="H148" s="1">
        <v>223</v>
      </c>
      <c r="I148" s="1" t="b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8">
        <v>0</v>
      </c>
      <c r="U148" s="19">
        <v>0</v>
      </c>
      <c r="V148" s="19">
        <v>0</v>
      </c>
      <c r="W148" s="19">
        <v>0</v>
      </c>
      <c r="X148" s="19">
        <v>0</v>
      </c>
      <c r="Y148" s="11" t="s">
        <v>188</v>
      </c>
      <c r="Z148" s="14">
        <v>11</v>
      </c>
      <c r="AA148" s="14">
        <v>10000</v>
      </c>
      <c r="AB148" s="17" t="s">
        <v>456</v>
      </c>
      <c r="AC148" s="12">
        <f t="shared" si="0"/>
        <v>146</v>
      </c>
      <c r="AD148" s="12">
        <f>IFERROR(VLOOKUP(A148,TransBalance!D:J,6,FALSE),0)</f>
        <v>0</v>
      </c>
      <c r="AE148" s="12">
        <v>76</v>
      </c>
      <c r="AF148" s="12">
        <f>IFERROR(VLOOKUP(A148,TransBalance!D:J,7,FALSE),0)/100</f>
        <v>0</v>
      </c>
    </row>
    <row r="149" spans="1:32" ht="33" x14ac:dyDescent="0.3">
      <c r="A149">
        <f t="shared" si="1"/>
        <v>147</v>
      </c>
      <c r="B149" t="str">
        <f t="shared" si="2"/>
        <v>weapon147</v>
      </c>
      <c r="C149" t="s">
        <v>465</v>
      </c>
      <c r="D149">
        <v>31</v>
      </c>
      <c r="E149">
        <v>4</v>
      </c>
      <c r="F149">
        <v>1.2</v>
      </c>
      <c r="G149">
        <v>100</v>
      </c>
      <c r="H149">
        <v>225</v>
      </c>
      <c r="I149" t="b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6">
        <v>71</v>
      </c>
      <c r="U149" s="7">
        <v>46</v>
      </c>
      <c r="V149" s="7">
        <v>440000</v>
      </c>
      <c r="W149" s="7">
        <v>46</v>
      </c>
      <c r="X149" s="7">
        <v>440000</v>
      </c>
      <c r="Y149" t="s">
        <v>187</v>
      </c>
      <c r="Z149" s="14">
        <v>11</v>
      </c>
      <c r="AA149" s="14">
        <v>4200000000000</v>
      </c>
      <c r="AB149" s="15" t="s">
        <v>462</v>
      </c>
      <c r="AC149" s="12">
        <f t="shared" si="0"/>
        <v>147</v>
      </c>
      <c r="AD149" s="12">
        <f>IFERROR(VLOOKUP(A149,TransBalance!D:J,6,FALSE),0)</f>
        <v>8</v>
      </c>
      <c r="AE149" s="12">
        <v>76</v>
      </c>
      <c r="AF149" s="12">
        <f>IFERROR(VLOOKUP(A149,TransBalance!D:J,7,FALSE),0)/100</f>
        <v>0.18</v>
      </c>
    </row>
    <row r="150" spans="1:32" ht="33" x14ac:dyDescent="0.3">
      <c r="A150">
        <f t="shared" si="1"/>
        <v>148</v>
      </c>
      <c r="B150" t="str">
        <f t="shared" si="2"/>
        <v>weapon148</v>
      </c>
      <c r="C150" t="s">
        <v>459</v>
      </c>
      <c r="D150">
        <v>31</v>
      </c>
      <c r="E150">
        <v>4</v>
      </c>
      <c r="F150">
        <v>1.2</v>
      </c>
      <c r="G150">
        <v>100</v>
      </c>
      <c r="H150">
        <v>226</v>
      </c>
      <c r="I150" t="b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6">
        <v>72</v>
      </c>
      <c r="U150" s="7">
        <v>46</v>
      </c>
      <c r="V150" s="7">
        <v>440000</v>
      </c>
      <c r="W150" s="7">
        <v>46</v>
      </c>
      <c r="X150" s="7">
        <v>440000</v>
      </c>
      <c r="Y150" t="s">
        <v>187</v>
      </c>
      <c r="Z150" s="14">
        <v>11</v>
      </c>
      <c r="AA150" s="14">
        <v>4200000000000</v>
      </c>
      <c r="AB150" s="15" t="s">
        <v>463</v>
      </c>
      <c r="AC150" s="12">
        <f t="shared" si="0"/>
        <v>148</v>
      </c>
      <c r="AD150" s="12">
        <f>IFERROR(VLOOKUP(A150,TransBalance!D:J,6,FALSE),0)</f>
        <v>8</v>
      </c>
      <c r="AE150" s="12">
        <v>76</v>
      </c>
      <c r="AF150" s="12">
        <f>IFERROR(VLOOKUP(A150,TransBalance!D:J,7,FALSE),0)/100</f>
        <v>0.18</v>
      </c>
    </row>
    <row r="151" spans="1:32" s="11" customFormat="1" ht="49.5" x14ac:dyDescent="0.3">
      <c r="A151">
        <f t="shared" si="1"/>
        <v>149</v>
      </c>
      <c r="B151" t="str">
        <f t="shared" si="2"/>
        <v>weapon149</v>
      </c>
      <c r="C151" s="8" t="s">
        <v>464</v>
      </c>
      <c r="D151" s="1">
        <v>18</v>
      </c>
      <c r="E151" s="8">
        <v>4</v>
      </c>
      <c r="F151" s="8">
        <v>1.2</v>
      </c>
      <c r="G151" s="8">
        <v>100</v>
      </c>
      <c r="H151" s="8">
        <v>227</v>
      </c>
      <c r="I151" s="8" t="b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9">
        <v>0</v>
      </c>
      <c r="U151" s="10">
        <v>0</v>
      </c>
      <c r="V151" s="10">
        <v>0</v>
      </c>
      <c r="W151" s="10">
        <v>0</v>
      </c>
      <c r="X151" s="10">
        <v>0</v>
      </c>
      <c r="Y151" s="11" t="s">
        <v>188</v>
      </c>
      <c r="Z151" s="14">
        <v>11</v>
      </c>
      <c r="AA151" s="14">
        <v>10000</v>
      </c>
      <c r="AB151" s="16" t="s">
        <v>466</v>
      </c>
      <c r="AC151" s="12">
        <f>ROW()-2</f>
        <v>149</v>
      </c>
      <c r="AD151" s="12">
        <f>IFERROR(VLOOKUP(A151,TransBalance!D:J,6,FALSE),0)</f>
        <v>0</v>
      </c>
      <c r="AE151" s="12">
        <v>76</v>
      </c>
      <c r="AF151" s="12">
        <f>IFERROR(VLOOKUP(A151,TransBalance!D:J,7,FALSE),0)/100</f>
        <v>0</v>
      </c>
    </row>
    <row r="152" spans="1:32" ht="33" x14ac:dyDescent="0.3">
      <c r="A152">
        <f t="shared" si="1"/>
        <v>150</v>
      </c>
      <c r="B152" t="str">
        <f t="shared" si="2"/>
        <v>weapon150</v>
      </c>
      <c r="C152" t="s">
        <v>467</v>
      </c>
      <c r="D152">
        <v>31</v>
      </c>
      <c r="E152">
        <v>4</v>
      </c>
      <c r="F152">
        <v>1.2</v>
      </c>
      <c r="G152">
        <v>100</v>
      </c>
      <c r="H152">
        <v>231</v>
      </c>
      <c r="I152" t="b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6">
        <v>73</v>
      </c>
      <c r="U152" s="7">
        <v>46</v>
      </c>
      <c r="V152" s="7">
        <v>460000</v>
      </c>
      <c r="W152" s="7">
        <v>46</v>
      </c>
      <c r="X152" s="7">
        <v>460000</v>
      </c>
      <c r="Y152" t="s">
        <v>187</v>
      </c>
      <c r="Z152" s="14">
        <v>11</v>
      </c>
      <c r="AA152" s="14">
        <v>4400000000000</v>
      </c>
      <c r="AB152" s="15" t="s">
        <v>469</v>
      </c>
      <c r="AC152" s="12">
        <f t="shared" si="0"/>
        <v>150</v>
      </c>
      <c r="AD152" s="12">
        <f>IFERROR(VLOOKUP(A152,TransBalance!D:J,6,FALSE),0)</f>
        <v>8</v>
      </c>
      <c r="AE152" s="12">
        <v>76</v>
      </c>
      <c r="AF152" s="12">
        <f>IFERROR(VLOOKUP(A152,TransBalance!D:J,7,FALSE),0)/100</f>
        <v>0.18</v>
      </c>
    </row>
    <row r="153" spans="1:32" ht="33" x14ac:dyDescent="0.3">
      <c r="A153">
        <f t="shared" si="1"/>
        <v>151</v>
      </c>
      <c r="B153" t="str">
        <f t="shared" si="2"/>
        <v>weapon151</v>
      </c>
      <c r="C153" t="s">
        <v>468</v>
      </c>
      <c r="D153">
        <v>31</v>
      </c>
      <c r="E153">
        <v>4</v>
      </c>
      <c r="F153">
        <v>1.2</v>
      </c>
      <c r="G153">
        <v>100</v>
      </c>
      <c r="H153">
        <v>232</v>
      </c>
      <c r="I153" t="b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6">
        <v>74</v>
      </c>
      <c r="U153" s="7">
        <v>46</v>
      </c>
      <c r="V153" s="7">
        <v>460000</v>
      </c>
      <c r="W153" s="7">
        <v>46</v>
      </c>
      <c r="X153" s="7">
        <v>460000</v>
      </c>
      <c r="Y153" t="s">
        <v>187</v>
      </c>
      <c r="Z153" s="14">
        <v>11</v>
      </c>
      <c r="AA153" s="14">
        <v>4400000000000</v>
      </c>
      <c r="AB153" s="15" t="s">
        <v>470</v>
      </c>
      <c r="AC153" s="12">
        <f t="shared" si="0"/>
        <v>151</v>
      </c>
      <c r="AD153" s="12">
        <f>IFERROR(VLOOKUP(A153,TransBalance!D:J,6,FALSE),0)</f>
        <v>8</v>
      </c>
      <c r="AE153" s="12">
        <v>76</v>
      </c>
      <c r="AF153" s="12">
        <f>IFERROR(VLOOKUP(A153,TransBalance!D:J,7,FALSE),0)/100</f>
        <v>0.18</v>
      </c>
    </row>
    <row r="154" spans="1:32" ht="33" x14ac:dyDescent="0.3">
      <c r="A154">
        <f t="shared" si="1"/>
        <v>152</v>
      </c>
      <c r="B154" t="str">
        <f t="shared" si="2"/>
        <v>weapon152</v>
      </c>
      <c r="C154" t="s">
        <v>476</v>
      </c>
      <c r="D154">
        <v>31</v>
      </c>
      <c r="E154">
        <v>4</v>
      </c>
      <c r="F154">
        <v>1.2</v>
      </c>
      <c r="G154">
        <v>100</v>
      </c>
      <c r="H154">
        <v>235</v>
      </c>
      <c r="I154" t="b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6">
        <v>75</v>
      </c>
      <c r="U154" s="7">
        <v>46</v>
      </c>
      <c r="V154" s="7">
        <v>480000</v>
      </c>
      <c r="W154" s="7">
        <v>46</v>
      </c>
      <c r="X154" s="7">
        <v>480000</v>
      </c>
      <c r="Y154" t="s">
        <v>187</v>
      </c>
      <c r="Z154" s="14">
        <v>11</v>
      </c>
      <c r="AA154" s="14">
        <v>4600000000000</v>
      </c>
      <c r="AB154" s="15" t="s">
        <v>478</v>
      </c>
      <c r="AC154" s="12">
        <f t="shared" si="0"/>
        <v>152</v>
      </c>
      <c r="AD154" s="12">
        <f>IFERROR(VLOOKUP(A154,TransBalance!D:J,6,FALSE),0)</f>
        <v>8</v>
      </c>
      <c r="AE154" s="12">
        <v>76</v>
      </c>
      <c r="AF154" s="12">
        <f>IFERROR(VLOOKUP(A154,TransBalance!D:J,7,FALSE),0)/100</f>
        <v>0.18</v>
      </c>
    </row>
    <row r="155" spans="1:32" ht="33" x14ac:dyDescent="0.3">
      <c r="A155">
        <f t="shared" si="1"/>
        <v>153</v>
      </c>
      <c r="B155" t="str">
        <f t="shared" si="2"/>
        <v>weapon153</v>
      </c>
      <c r="C155" t="s">
        <v>477</v>
      </c>
      <c r="D155">
        <v>31</v>
      </c>
      <c r="E155">
        <v>4</v>
      </c>
      <c r="F155">
        <v>1.2</v>
      </c>
      <c r="G155">
        <v>100</v>
      </c>
      <c r="H155">
        <v>236</v>
      </c>
      <c r="I155" t="b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6">
        <v>76</v>
      </c>
      <c r="U155" s="7">
        <v>46</v>
      </c>
      <c r="V155" s="7">
        <v>480000</v>
      </c>
      <c r="W155" s="7">
        <v>46</v>
      </c>
      <c r="X155" s="7">
        <v>480000</v>
      </c>
      <c r="Y155" t="s">
        <v>187</v>
      </c>
      <c r="Z155" s="14">
        <v>11</v>
      </c>
      <c r="AA155" s="14">
        <v>4600000000000</v>
      </c>
      <c r="AB155" s="15" t="s">
        <v>479</v>
      </c>
      <c r="AC155" s="12">
        <f t="shared" si="0"/>
        <v>153</v>
      </c>
      <c r="AD155" s="12">
        <f>IFERROR(VLOOKUP(A155,TransBalance!D:J,6,FALSE),0)</f>
        <v>8</v>
      </c>
      <c r="AE155" s="12">
        <v>76</v>
      </c>
      <c r="AF155" s="12">
        <f>IFERROR(VLOOKUP(A155,TransBalance!D:J,7,FALSE),0)/100</f>
        <v>0.18</v>
      </c>
    </row>
    <row r="156" spans="1:32" ht="33" x14ac:dyDescent="0.3">
      <c r="A156">
        <f t="shared" si="1"/>
        <v>154</v>
      </c>
      <c r="B156" t="str">
        <f t="shared" si="2"/>
        <v>weapon154</v>
      </c>
      <c r="C156" s="1" t="s">
        <v>473</v>
      </c>
      <c r="D156" s="1">
        <v>18</v>
      </c>
      <c r="E156" s="1">
        <v>4</v>
      </c>
      <c r="F156" s="1">
        <v>1.2</v>
      </c>
      <c r="G156" s="1">
        <v>100</v>
      </c>
      <c r="H156" s="1">
        <v>223</v>
      </c>
      <c r="I156" s="1" t="b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8">
        <v>0</v>
      </c>
      <c r="U156" s="19">
        <v>0</v>
      </c>
      <c r="V156" s="19">
        <v>0</v>
      </c>
      <c r="W156" s="19">
        <v>0</v>
      </c>
      <c r="X156" s="19">
        <v>0</v>
      </c>
      <c r="Y156" s="11" t="s">
        <v>188</v>
      </c>
      <c r="Z156" s="14">
        <v>11</v>
      </c>
      <c r="AA156" s="14">
        <v>10000</v>
      </c>
      <c r="AB156" s="17" t="s">
        <v>456</v>
      </c>
      <c r="AC156" s="12">
        <f t="shared" si="0"/>
        <v>154</v>
      </c>
      <c r="AD156" s="12">
        <v>0</v>
      </c>
      <c r="AE156" s="12">
        <v>76</v>
      </c>
      <c r="AF156" s="12">
        <v>0</v>
      </c>
    </row>
    <row r="157" spans="1:32" ht="33" x14ac:dyDescent="0.3">
      <c r="A157">
        <f t="shared" si="1"/>
        <v>155</v>
      </c>
      <c r="B157" t="str">
        <f t="shared" si="2"/>
        <v>weapon155</v>
      </c>
      <c r="C157" t="s">
        <v>481</v>
      </c>
      <c r="D157">
        <v>31</v>
      </c>
      <c r="E157">
        <v>4</v>
      </c>
      <c r="F157">
        <v>1.2</v>
      </c>
      <c r="G157">
        <v>100</v>
      </c>
      <c r="H157">
        <v>239</v>
      </c>
      <c r="I157" t="b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6">
        <v>77</v>
      </c>
      <c r="U157" s="7">
        <v>46</v>
      </c>
      <c r="V157" s="7">
        <v>500000</v>
      </c>
      <c r="W157" s="7">
        <v>46</v>
      </c>
      <c r="X157" s="7">
        <v>500000</v>
      </c>
      <c r="Y157" t="s">
        <v>187</v>
      </c>
      <c r="Z157" s="14">
        <v>11</v>
      </c>
      <c r="AA157" s="14">
        <v>4800000000000</v>
      </c>
      <c r="AB157" s="15" t="s">
        <v>483</v>
      </c>
      <c r="AC157" s="12">
        <f t="shared" si="0"/>
        <v>155</v>
      </c>
      <c r="AD157" s="12">
        <v>8</v>
      </c>
      <c r="AE157" s="12">
        <v>76</v>
      </c>
      <c r="AF157" s="12">
        <v>0.18</v>
      </c>
    </row>
    <row r="158" spans="1:32" ht="33" x14ac:dyDescent="0.3">
      <c r="A158">
        <f t="shared" si="1"/>
        <v>156</v>
      </c>
      <c r="B158" t="str">
        <f t="shared" si="2"/>
        <v>weapon156</v>
      </c>
      <c r="C158" s="1" t="s">
        <v>482</v>
      </c>
      <c r="D158" s="1">
        <v>18</v>
      </c>
      <c r="E158" s="1">
        <v>4</v>
      </c>
      <c r="F158" s="1">
        <v>1.2</v>
      </c>
      <c r="G158" s="1">
        <v>100</v>
      </c>
      <c r="H158" s="1">
        <v>223</v>
      </c>
      <c r="I158" s="1" t="b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8">
        <v>0</v>
      </c>
      <c r="U158" s="19">
        <v>0</v>
      </c>
      <c r="V158" s="19">
        <v>0</v>
      </c>
      <c r="W158" s="19">
        <v>0</v>
      </c>
      <c r="X158" s="19">
        <v>0</v>
      </c>
      <c r="Y158" s="11" t="s">
        <v>188</v>
      </c>
      <c r="Z158" s="14">
        <v>11</v>
      </c>
      <c r="AA158" s="14">
        <v>10000</v>
      </c>
      <c r="AB158" s="17" t="s">
        <v>484</v>
      </c>
      <c r="AC158" s="12">
        <f t="shared" si="0"/>
        <v>156</v>
      </c>
      <c r="AD158" s="12">
        <f>IFERROR(VLOOKUP(A158,TransBalance!D:J,6,FALSE),0)</f>
        <v>0</v>
      </c>
      <c r="AE158" s="12">
        <v>76</v>
      </c>
      <c r="AF158" s="12">
        <v>0</v>
      </c>
    </row>
    <row r="159" spans="1:32" ht="33" x14ac:dyDescent="0.3">
      <c r="A159">
        <f t="shared" si="1"/>
        <v>157</v>
      </c>
      <c r="B159" t="str">
        <f t="shared" si="2"/>
        <v>weapon157</v>
      </c>
      <c r="C159" t="s">
        <v>489</v>
      </c>
      <c r="D159">
        <v>34</v>
      </c>
      <c r="E159">
        <v>4</v>
      </c>
      <c r="F159">
        <v>1.2</v>
      </c>
      <c r="G159">
        <v>100</v>
      </c>
      <c r="H159">
        <v>241</v>
      </c>
      <c r="I159" t="b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6">
        <v>78</v>
      </c>
      <c r="U159" s="7">
        <v>46</v>
      </c>
      <c r="V159" s="7">
        <v>520000</v>
      </c>
      <c r="W159" s="7">
        <v>46</v>
      </c>
      <c r="X159" s="7">
        <v>520000</v>
      </c>
      <c r="Y159" t="s">
        <v>187</v>
      </c>
      <c r="Z159" s="14">
        <v>11</v>
      </c>
      <c r="AA159" s="14">
        <v>5000000000000</v>
      </c>
      <c r="AB159" s="15" t="s">
        <v>491</v>
      </c>
      <c r="AC159" s="12">
        <f t="shared" si="0"/>
        <v>157</v>
      </c>
      <c r="AD159" s="12">
        <v>10</v>
      </c>
      <c r="AE159" s="12">
        <v>76</v>
      </c>
      <c r="AF159" s="12">
        <v>0.25</v>
      </c>
    </row>
    <row r="160" spans="1:32" ht="33" x14ac:dyDescent="0.3">
      <c r="A160">
        <f t="shared" si="1"/>
        <v>158</v>
      </c>
      <c r="B160" t="str">
        <f t="shared" si="2"/>
        <v>weapon158</v>
      </c>
      <c r="C160" t="s">
        <v>490</v>
      </c>
      <c r="D160">
        <v>34</v>
      </c>
      <c r="E160">
        <v>4</v>
      </c>
      <c r="F160">
        <v>1.2</v>
      </c>
      <c r="G160">
        <v>100</v>
      </c>
      <c r="H160">
        <v>242</v>
      </c>
      <c r="I160" t="b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s="6">
        <v>79</v>
      </c>
      <c r="U160" s="7">
        <v>46</v>
      </c>
      <c r="V160" s="7">
        <v>520000</v>
      </c>
      <c r="W160" s="7">
        <v>46</v>
      </c>
      <c r="X160" s="7">
        <v>520000</v>
      </c>
      <c r="Y160" t="s">
        <v>187</v>
      </c>
      <c r="Z160" s="14">
        <v>11</v>
      </c>
      <c r="AA160" s="14">
        <v>5000000000000</v>
      </c>
      <c r="AB160" s="15" t="s">
        <v>492</v>
      </c>
      <c r="AC160" s="12">
        <f t="shared" si="0"/>
        <v>158</v>
      </c>
      <c r="AD160" s="12">
        <v>10</v>
      </c>
      <c r="AE160" s="12">
        <v>76</v>
      </c>
      <c r="AF160" s="12">
        <v>0.25</v>
      </c>
    </row>
    <row r="161" spans="1:32" ht="33" x14ac:dyDescent="0.3">
      <c r="A161">
        <f t="shared" si="1"/>
        <v>159</v>
      </c>
      <c r="B161" t="str">
        <f t="shared" si="2"/>
        <v>weapon159</v>
      </c>
      <c r="C161" t="s">
        <v>493</v>
      </c>
      <c r="D161">
        <v>34</v>
      </c>
      <c r="E161">
        <v>4</v>
      </c>
      <c r="F161">
        <v>1.2</v>
      </c>
      <c r="G161">
        <v>100</v>
      </c>
      <c r="H161">
        <v>245</v>
      </c>
      <c r="I161" t="b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s="6">
        <v>79</v>
      </c>
      <c r="U161" s="7">
        <v>46</v>
      </c>
      <c r="V161" s="7">
        <v>540000</v>
      </c>
      <c r="W161" s="7">
        <v>46</v>
      </c>
      <c r="X161" s="7">
        <v>540000</v>
      </c>
      <c r="Y161" t="s">
        <v>187</v>
      </c>
      <c r="Z161" s="14">
        <v>11</v>
      </c>
      <c r="AA161" s="14">
        <v>5200000000000</v>
      </c>
      <c r="AB161" s="15" t="s">
        <v>495</v>
      </c>
      <c r="AC161" s="12">
        <f t="shared" si="0"/>
        <v>159</v>
      </c>
      <c r="AD161" s="12">
        <v>10</v>
      </c>
      <c r="AE161" s="12">
        <v>76</v>
      </c>
      <c r="AF161" s="12">
        <v>0.25</v>
      </c>
    </row>
    <row r="162" spans="1:32" ht="33" x14ac:dyDescent="0.3">
      <c r="A162">
        <f t="shared" si="1"/>
        <v>160</v>
      </c>
      <c r="B162" t="str">
        <f t="shared" si="2"/>
        <v>weapon160</v>
      </c>
      <c r="C162" t="s">
        <v>496</v>
      </c>
      <c r="D162">
        <v>35</v>
      </c>
      <c r="E162">
        <v>4</v>
      </c>
      <c r="F162">
        <v>1.2</v>
      </c>
      <c r="G162">
        <v>0</v>
      </c>
      <c r="H162">
        <v>246</v>
      </c>
      <c r="I162" t="b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s="6">
        <v>0</v>
      </c>
      <c r="U162" s="7">
        <v>46</v>
      </c>
      <c r="V162" s="7">
        <v>540000</v>
      </c>
      <c r="W162" s="7">
        <v>46</v>
      </c>
      <c r="X162" s="7">
        <v>540000</v>
      </c>
      <c r="Y162" t="s">
        <v>277</v>
      </c>
      <c r="Z162" s="14">
        <v>11</v>
      </c>
      <c r="AA162" s="14">
        <v>5200000000000</v>
      </c>
      <c r="AB162" s="15" t="s">
        <v>494</v>
      </c>
      <c r="AC162" s="12">
        <f t="shared" si="0"/>
        <v>160</v>
      </c>
      <c r="AD162" s="12">
        <f>IFERROR(VLOOKUP(A162,TransBalance!D:J,6,FALSE),0)</f>
        <v>0</v>
      </c>
      <c r="AE162" s="12">
        <v>76</v>
      </c>
      <c r="AF162" s="12">
        <f>IFERROR(VLOOKUP(A162,TransBalance!D:J,7,FALSE),0)/100</f>
        <v>0</v>
      </c>
    </row>
    <row r="163" spans="1:32" ht="33" x14ac:dyDescent="0.3">
      <c r="A163">
        <f t="shared" si="1"/>
        <v>161</v>
      </c>
      <c r="B163" t="str">
        <f t="shared" si="2"/>
        <v>weapon161</v>
      </c>
      <c r="C163" t="s">
        <v>497</v>
      </c>
      <c r="D163">
        <v>35</v>
      </c>
      <c r="E163">
        <v>4</v>
      </c>
      <c r="F163">
        <v>1.2</v>
      </c>
      <c r="G163">
        <v>0</v>
      </c>
      <c r="H163">
        <v>247</v>
      </c>
      <c r="I163" t="b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s="6">
        <v>0</v>
      </c>
      <c r="U163" s="7">
        <v>46</v>
      </c>
      <c r="V163" s="7">
        <v>540000</v>
      </c>
      <c r="W163" s="7">
        <v>46</v>
      </c>
      <c r="X163" s="7">
        <v>540000</v>
      </c>
      <c r="Y163" t="s">
        <v>277</v>
      </c>
      <c r="Z163" s="14">
        <v>11</v>
      </c>
      <c r="AA163" s="14">
        <v>5200000000000</v>
      </c>
      <c r="AB163" s="15" t="s">
        <v>494</v>
      </c>
      <c r="AC163" s="12">
        <f t="shared" si="0"/>
        <v>161</v>
      </c>
      <c r="AD163" s="12">
        <f>IFERROR(VLOOKUP(A163,TransBalance!D:J,6,FALSE),0)</f>
        <v>0</v>
      </c>
      <c r="AE163" s="12">
        <v>76</v>
      </c>
      <c r="AF163" s="12">
        <f>IFERROR(VLOOKUP(A163,TransBalance!D:J,7,FALSE),0)/100</f>
        <v>0</v>
      </c>
    </row>
    <row r="164" spans="1:32" ht="33" x14ac:dyDescent="0.3">
      <c r="A164">
        <f t="shared" si="1"/>
        <v>162</v>
      </c>
      <c r="B164" t="str">
        <f t="shared" si="2"/>
        <v>weapon162</v>
      </c>
      <c r="C164" t="s">
        <v>498</v>
      </c>
      <c r="D164">
        <v>34</v>
      </c>
      <c r="E164">
        <v>4</v>
      </c>
      <c r="F164">
        <v>1.2</v>
      </c>
      <c r="G164">
        <v>100</v>
      </c>
      <c r="H164">
        <v>249</v>
      </c>
      <c r="I164" t="b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s="6">
        <v>80</v>
      </c>
      <c r="U164" s="7">
        <v>46</v>
      </c>
      <c r="V164" s="7">
        <v>560000</v>
      </c>
      <c r="W164" s="7">
        <v>46</v>
      </c>
      <c r="X164" s="7">
        <v>560000</v>
      </c>
      <c r="Y164" t="s">
        <v>187</v>
      </c>
      <c r="Z164" s="14">
        <v>11</v>
      </c>
      <c r="AA164" s="14">
        <v>5400000000000</v>
      </c>
      <c r="AB164" s="15" t="s">
        <v>501</v>
      </c>
      <c r="AC164" s="12">
        <f t="shared" si="0"/>
        <v>162</v>
      </c>
      <c r="AD164" s="12">
        <v>10</v>
      </c>
      <c r="AE164" s="12">
        <v>76</v>
      </c>
      <c r="AF164" s="12">
        <v>0.25</v>
      </c>
    </row>
    <row r="165" spans="1:32" ht="33" x14ac:dyDescent="0.3">
      <c r="A165">
        <f t="shared" si="1"/>
        <v>163</v>
      </c>
      <c r="B165" t="str">
        <f t="shared" si="2"/>
        <v>weapon163</v>
      </c>
      <c r="C165" t="s">
        <v>499</v>
      </c>
      <c r="D165">
        <v>35</v>
      </c>
      <c r="E165">
        <v>4</v>
      </c>
      <c r="F165">
        <v>1.2</v>
      </c>
      <c r="G165">
        <v>0</v>
      </c>
      <c r="H165">
        <v>250</v>
      </c>
      <c r="I165" t="b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s="6">
        <v>0</v>
      </c>
      <c r="U165" s="7">
        <v>46</v>
      </c>
      <c r="V165" s="7">
        <v>560000</v>
      </c>
      <c r="W165" s="7">
        <v>46</v>
      </c>
      <c r="X165" s="7">
        <v>560000</v>
      </c>
      <c r="Y165" t="s">
        <v>277</v>
      </c>
      <c r="Z165" s="14">
        <v>11</v>
      </c>
      <c r="AA165" s="14">
        <v>5400000000000</v>
      </c>
      <c r="AB165" s="15" t="s">
        <v>494</v>
      </c>
      <c r="AC165" s="12">
        <f t="shared" si="0"/>
        <v>163</v>
      </c>
      <c r="AD165" s="12">
        <v>0</v>
      </c>
      <c r="AE165" s="12">
        <v>76</v>
      </c>
      <c r="AF165" s="12">
        <v>0</v>
      </c>
    </row>
    <row r="166" spans="1:32" ht="33" x14ac:dyDescent="0.3">
      <c r="A166">
        <f t="shared" si="1"/>
        <v>164</v>
      </c>
      <c r="B166" t="str">
        <f t="shared" si="2"/>
        <v>weapon164</v>
      </c>
      <c r="C166" t="s">
        <v>500</v>
      </c>
      <c r="D166">
        <v>35</v>
      </c>
      <c r="E166">
        <v>4</v>
      </c>
      <c r="F166">
        <v>1.2</v>
      </c>
      <c r="G166">
        <v>0</v>
      </c>
      <c r="H166">
        <v>251</v>
      </c>
      <c r="I166" t="b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s="6">
        <v>0</v>
      </c>
      <c r="U166" s="7">
        <v>46</v>
      </c>
      <c r="V166" s="7">
        <v>560000</v>
      </c>
      <c r="W166" s="7">
        <v>46</v>
      </c>
      <c r="X166" s="7">
        <v>560000</v>
      </c>
      <c r="Y166" t="s">
        <v>277</v>
      </c>
      <c r="Z166" s="14">
        <v>11</v>
      </c>
      <c r="AA166" s="14">
        <v>5400000000000</v>
      </c>
      <c r="AB166" s="15" t="s">
        <v>494</v>
      </c>
      <c r="AC166" s="12">
        <f t="shared" si="0"/>
        <v>164</v>
      </c>
      <c r="AD166" s="12">
        <v>0</v>
      </c>
      <c r="AE166" s="12">
        <v>76</v>
      </c>
      <c r="AF166" s="12">
        <v>0</v>
      </c>
    </row>
    <row r="167" spans="1:32" ht="33" x14ac:dyDescent="0.3">
      <c r="A167">
        <f t="shared" si="1"/>
        <v>165</v>
      </c>
      <c r="B167" t="str">
        <f t="shared" si="2"/>
        <v>weapon165</v>
      </c>
      <c r="C167" t="s">
        <v>502</v>
      </c>
      <c r="D167">
        <v>34</v>
      </c>
      <c r="E167">
        <v>4</v>
      </c>
      <c r="F167">
        <v>1.2</v>
      </c>
      <c r="G167">
        <v>100</v>
      </c>
      <c r="H167">
        <v>253</v>
      </c>
      <c r="I167" t="b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6">
        <v>81</v>
      </c>
      <c r="U167" s="7">
        <v>46</v>
      </c>
      <c r="V167" s="7">
        <v>580000</v>
      </c>
      <c r="W167" s="7">
        <v>46</v>
      </c>
      <c r="X167" s="7">
        <v>580000</v>
      </c>
      <c r="Y167" t="s">
        <v>187</v>
      </c>
      <c r="Z167" s="14">
        <v>11</v>
      </c>
      <c r="AA167" s="14">
        <v>5600000000000</v>
      </c>
      <c r="AB167" s="15" t="s">
        <v>505</v>
      </c>
      <c r="AC167" s="12">
        <f t="shared" si="0"/>
        <v>165</v>
      </c>
      <c r="AD167" s="12">
        <v>10</v>
      </c>
      <c r="AE167" s="12">
        <v>76</v>
      </c>
      <c r="AF167" s="12">
        <v>0.25</v>
      </c>
    </row>
    <row r="168" spans="1:32" ht="33" x14ac:dyDescent="0.3">
      <c r="A168">
        <f t="shared" si="1"/>
        <v>166</v>
      </c>
      <c r="B168" t="str">
        <f t="shared" si="2"/>
        <v>weapon166</v>
      </c>
      <c r="C168" t="s">
        <v>503</v>
      </c>
      <c r="D168">
        <v>35</v>
      </c>
      <c r="E168">
        <v>4</v>
      </c>
      <c r="F168">
        <v>1.2</v>
      </c>
      <c r="G168">
        <v>0</v>
      </c>
      <c r="H168">
        <v>254</v>
      </c>
      <c r="I168" t="b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6">
        <v>0</v>
      </c>
      <c r="U168" s="7">
        <v>46</v>
      </c>
      <c r="V168" s="7">
        <v>580000</v>
      </c>
      <c r="W168" s="7">
        <v>46</v>
      </c>
      <c r="X168" s="7">
        <v>580000</v>
      </c>
      <c r="Y168" t="s">
        <v>277</v>
      </c>
      <c r="Z168" s="14">
        <v>11</v>
      </c>
      <c r="AA168" s="14">
        <v>5600000000000</v>
      </c>
      <c r="AB168" s="15" t="s">
        <v>494</v>
      </c>
      <c r="AC168" s="12">
        <f t="shared" si="0"/>
        <v>166</v>
      </c>
      <c r="AD168" s="12">
        <v>0</v>
      </c>
      <c r="AE168" s="12">
        <v>76</v>
      </c>
      <c r="AF168" s="12">
        <v>0</v>
      </c>
    </row>
    <row r="169" spans="1:32" ht="33" x14ac:dyDescent="0.3">
      <c r="A169">
        <f t="shared" si="1"/>
        <v>167</v>
      </c>
      <c r="B169" t="str">
        <f t="shared" si="2"/>
        <v>weapon167</v>
      </c>
      <c r="C169" t="s">
        <v>504</v>
      </c>
      <c r="D169">
        <v>35</v>
      </c>
      <c r="E169">
        <v>4</v>
      </c>
      <c r="F169">
        <v>1.2</v>
      </c>
      <c r="G169">
        <v>0</v>
      </c>
      <c r="H169">
        <v>255</v>
      </c>
      <c r="I169" t="b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6">
        <v>0</v>
      </c>
      <c r="U169" s="7">
        <v>46</v>
      </c>
      <c r="V169" s="7">
        <v>580000</v>
      </c>
      <c r="W169" s="7">
        <v>46</v>
      </c>
      <c r="X169" s="7">
        <v>580000</v>
      </c>
      <c r="Y169" t="s">
        <v>277</v>
      </c>
      <c r="Z169" s="14">
        <v>11</v>
      </c>
      <c r="AA169" s="14">
        <v>5600000000000</v>
      </c>
      <c r="AB169" s="15" t="s">
        <v>494</v>
      </c>
      <c r="AC169" s="12">
        <f t="shared" si="0"/>
        <v>167</v>
      </c>
      <c r="AD169" s="12">
        <v>0</v>
      </c>
      <c r="AE169" s="12">
        <v>76</v>
      </c>
      <c r="AF169" s="12">
        <v>0</v>
      </c>
    </row>
    <row r="170" spans="1:32" ht="33" x14ac:dyDescent="0.3">
      <c r="A170">
        <f t="shared" si="1"/>
        <v>168</v>
      </c>
      <c r="B170" t="str">
        <f t="shared" si="2"/>
        <v>weapon168</v>
      </c>
      <c r="C170" t="s">
        <v>509</v>
      </c>
      <c r="D170">
        <v>34</v>
      </c>
      <c r="E170">
        <v>4</v>
      </c>
      <c r="F170">
        <v>1.2</v>
      </c>
      <c r="G170">
        <v>100</v>
      </c>
      <c r="H170">
        <v>257</v>
      </c>
      <c r="I170" t="b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s="6">
        <v>82</v>
      </c>
      <c r="U170" s="7">
        <v>46</v>
      </c>
      <c r="V170" s="7">
        <v>600000</v>
      </c>
      <c r="W170" s="7">
        <v>46</v>
      </c>
      <c r="X170" s="7">
        <v>600000</v>
      </c>
      <c r="Y170" t="s">
        <v>187</v>
      </c>
      <c r="Z170" s="14">
        <v>11</v>
      </c>
      <c r="AA170" s="14">
        <v>5800000000000</v>
      </c>
      <c r="AB170" s="15" t="s">
        <v>510</v>
      </c>
      <c r="AC170" s="12">
        <f t="shared" si="0"/>
        <v>168</v>
      </c>
      <c r="AD170" s="12">
        <v>10</v>
      </c>
      <c r="AE170" s="12">
        <v>76</v>
      </c>
      <c r="AF170" s="12">
        <v>0.25</v>
      </c>
    </row>
    <row r="171" spans="1:32" ht="33" x14ac:dyDescent="0.3">
      <c r="A171">
        <f t="shared" si="1"/>
        <v>169</v>
      </c>
      <c r="B171" t="str">
        <f t="shared" si="2"/>
        <v>weapon169</v>
      </c>
      <c r="C171" t="s">
        <v>506</v>
      </c>
      <c r="D171">
        <v>35</v>
      </c>
      <c r="E171">
        <v>4</v>
      </c>
      <c r="F171">
        <v>1.2</v>
      </c>
      <c r="G171">
        <v>0</v>
      </c>
      <c r="H171">
        <v>258</v>
      </c>
      <c r="I171" t="b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s="6">
        <v>0</v>
      </c>
      <c r="U171" s="7">
        <v>46</v>
      </c>
      <c r="V171" s="7">
        <v>600000</v>
      </c>
      <c r="W171" s="7">
        <v>46</v>
      </c>
      <c r="X171" s="7">
        <v>600000</v>
      </c>
      <c r="Y171" t="s">
        <v>277</v>
      </c>
      <c r="Z171" s="14">
        <v>11</v>
      </c>
      <c r="AA171" s="14">
        <v>5800000000000</v>
      </c>
      <c r="AB171" s="15" t="s">
        <v>494</v>
      </c>
      <c r="AC171" s="12">
        <f t="shared" si="0"/>
        <v>169</v>
      </c>
      <c r="AD171" s="12">
        <v>0</v>
      </c>
      <c r="AE171" s="12">
        <v>76</v>
      </c>
      <c r="AF171" s="12">
        <v>0</v>
      </c>
    </row>
    <row r="172" spans="1:32" ht="33" x14ac:dyDescent="0.3">
      <c r="A172">
        <f t="shared" si="1"/>
        <v>170</v>
      </c>
      <c r="B172" t="str">
        <f t="shared" si="2"/>
        <v>weapon170</v>
      </c>
      <c r="C172" t="s">
        <v>507</v>
      </c>
      <c r="D172">
        <v>35</v>
      </c>
      <c r="E172">
        <v>4</v>
      </c>
      <c r="F172">
        <v>1.2</v>
      </c>
      <c r="G172">
        <v>0</v>
      </c>
      <c r="H172">
        <v>259</v>
      </c>
      <c r="I172" t="b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s="6">
        <v>0</v>
      </c>
      <c r="U172" s="7">
        <v>46</v>
      </c>
      <c r="V172" s="7">
        <v>600000</v>
      </c>
      <c r="W172" s="7">
        <v>46</v>
      </c>
      <c r="X172" s="7">
        <v>600000</v>
      </c>
      <c r="Y172" t="s">
        <v>277</v>
      </c>
      <c r="Z172" s="14">
        <v>11</v>
      </c>
      <c r="AA172" s="14">
        <v>5800000000000</v>
      </c>
      <c r="AB172" s="15" t="s">
        <v>494</v>
      </c>
      <c r="AC172" s="12">
        <f t="shared" si="0"/>
        <v>170</v>
      </c>
      <c r="AD172" s="12">
        <v>0</v>
      </c>
      <c r="AE172" s="12">
        <v>76</v>
      </c>
      <c r="AF172" s="12">
        <v>0</v>
      </c>
    </row>
    <row r="173" spans="1:32" ht="33" x14ac:dyDescent="0.3">
      <c r="A173">
        <f t="shared" si="1"/>
        <v>171</v>
      </c>
      <c r="B173" t="str">
        <f>"weapon"&amp;ROW()-2</f>
        <v>weapon171</v>
      </c>
      <c r="C173" s="1" t="s">
        <v>508</v>
      </c>
      <c r="D173" s="1">
        <v>18</v>
      </c>
      <c r="E173" s="1">
        <v>4</v>
      </c>
      <c r="F173" s="1">
        <v>1.2</v>
      </c>
      <c r="G173" s="1">
        <v>0</v>
      </c>
      <c r="H173" s="1">
        <v>260</v>
      </c>
      <c r="I173" s="1" t="b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8">
        <v>0</v>
      </c>
      <c r="U173" s="19">
        <v>0</v>
      </c>
      <c r="V173" s="19">
        <v>0</v>
      </c>
      <c r="W173" s="19">
        <v>0</v>
      </c>
      <c r="X173" s="19">
        <v>0</v>
      </c>
      <c r="Y173" s="1" t="s">
        <v>188</v>
      </c>
      <c r="Z173" s="14">
        <v>11</v>
      </c>
      <c r="AA173" s="14">
        <v>10000</v>
      </c>
      <c r="AB173" s="17" t="s">
        <v>511</v>
      </c>
      <c r="AC173" s="12">
        <f t="shared" si="0"/>
        <v>171</v>
      </c>
      <c r="AD173" s="12">
        <v>0</v>
      </c>
      <c r="AE173" s="12">
        <v>76</v>
      </c>
      <c r="AF173" s="12">
        <v>0</v>
      </c>
    </row>
    <row r="174" spans="1:32" ht="33" x14ac:dyDescent="0.3">
      <c r="A174">
        <f t="shared" si="1"/>
        <v>172</v>
      </c>
      <c r="B174" t="str">
        <f t="shared" si="2"/>
        <v>weapon172</v>
      </c>
      <c r="C174" t="s">
        <v>512</v>
      </c>
      <c r="D174">
        <v>35</v>
      </c>
      <c r="E174">
        <v>4</v>
      </c>
      <c r="F174">
        <v>1.2</v>
      </c>
      <c r="G174">
        <v>0</v>
      </c>
      <c r="H174">
        <v>263</v>
      </c>
      <c r="I174" t="b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s="6">
        <v>0</v>
      </c>
      <c r="U174" s="7">
        <v>46</v>
      </c>
      <c r="V174" s="7">
        <v>620000</v>
      </c>
      <c r="W174" s="7">
        <v>46</v>
      </c>
      <c r="X174" s="7">
        <v>620000</v>
      </c>
      <c r="Y174" t="s">
        <v>277</v>
      </c>
      <c r="Z174" s="14">
        <v>11</v>
      </c>
      <c r="AA174" s="14">
        <v>6000000000000</v>
      </c>
      <c r="AB174" s="15" t="s">
        <v>494</v>
      </c>
      <c r="AC174" s="12">
        <f t="shared" si="0"/>
        <v>172</v>
      </c>
      <c r="AD174" s="12">
        <v>0</v>
      </c>
      <c r="AE174" s="12">
        <v>76</v>
      </c>
      <c r="AF174" s="12">
        <v>0</v>
      </c>
    </row>
    <row r="175" spans="1:32" ht="33" x14ac:dyDescent="0.3">
      <c r="A175">
        <f t="shared" si="1"/>
        <v>173</v>
      </c>
      <c r="B175" t="str">
        <f t="shared" si="2"/>
        <v>weapon173</v>
      </c>
      <c r="C175" t="s">
        <v>513</v>
      </c>
      <c r="D175">
        <v>35</v>
      </c>
      <c r="E175">
        <v>4</v>
      </c>
      <c r="F175">
        <v>1.2</v>
      </c>
      <c r="G175">
        <v>0</v>
      </c>
      <c r="H175">
        <v>264</v>
      </c>
      <c r="I175" t="b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s="6">
        <v>0</v>
      </c>
      <c r="U175" s="7">
        <v>46</v>
      </c>
      <c r="V175" s="7">
        <v>620000</v>
      </c>
      <c r="W175" s="7">
        <v>46</v>
      </c>
      <c r="X175" s="7">
        <v>620000</v>
      </c>
      <c r="Y175" t="s">
        <v>277</v>
      </c>
      <c r="Z175" s="14">
        <v>11</v>
      </c>
      <c r="AA175" s="14">
        <v>6000000000000</v>
      </c>
      <c r="AB175" s="15" t="s">
        <v>494</v>
      </c>
      <c r="AC175" s="12">
        <f t="shared" si="0"/>
        <v>173</v>
      </c>
      <c r="AD175" s="12">
        <v>0</v>
      </c>
      <c r="AE175" s="12">
        <v>76</v>
      </c>
      <c r="AF175" s="12">
        <v>0</v>
      </c>
    </row>
    <row r="176" spans="1:32" ht="33" x14ac:dyDescent="0.3">
      <c r="A176">
        <f t="shared" si="1"/>
        <v>174</v>
      </c>
      <c r="B176" t="str">
        <f>"weapon"&amp;ROW()-2</f>
        <v>weapon174</v>
      </c>
      <c r="C176" s="1" t="s">
        <v>514</v>
      </c>
      <c r="D176" s="1">
        <v>18</v>
      </c>
      <c r="E176" s="1">
        <v>4</v>
      </c>
      <c r="F176" s="1">
        <v>1.2</v>
      </c>
      <c r="G176" s="1">
        <v>0</v>
      </c>
      <c r="H176" s="1">
        <v>265</v>
      </c>
      <c r="I176" s="1" t="b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8">
        <v>0</v>
      </c>
      <c r="U176" s="19">
        <v>0</v>
      </c>
      <c r="V176" s="19">
        <v>0</v>
      </c>
      <c r="W176" s="19">
        <v>0</v>
      </c>
      <c r="X176" s="19">
        <v>0</v>
      </c>
      <c r="Y176" s="1" t="s">
        <v>188</v>
      </c>
      <c r="Z176" s="14">
        <v>11</v>
      </c>
      <c r="AA176" s="14">
        <v>10000</v>
      </c>
      <c r="AB176" s="17" t="s">
        <v>511</v>
      </c>
      <c r="AC176" s="12">
        <f t="shared" si="0"/>
        <v>174</v>
      </c>
      <c r="AD176" s="12">
        <v>0</v>
      </c>
      <c r="AE176" s="12">
        <v>76</v>
      </c>
      <c r="AF176" s="12">
        <v>0</v>
      </c>
    </row>
    <row r="177" spans="1:32" ht="33" x14ac:dyDescent="0.3">
      <c r="A177">
        <f t="shared" si="1"/>
        <v>175</v>
      </c>
      <c r="B177" t="str">
        <f t="shared" si="2"/>
        <v>weapon175</v>
      </c>
      <c r="C177" s="1" t="s">
        <v>517</v>
      </c>
      <c r="D177" s="1">
        <v>18</v>
      </c>
      <c r="E177" s="1">
        <v>4</v>
      </c>
      <c r="F177" s="1">
        <v>1.2</v>
      </c>
      <c r="G177" s="1">
        <v>0</v>
      </c>
      <c r="H177" s="1">
        <v>265</v>
      </c>
      <c r="I177" s="1" t="b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8">
        <v>0</v>
      </c>
      <c r="U177" s="19">
        <v>0</v>
      </c>
      <c r="V177" s="19">
        <v>0</v>
      </c>
      <c r="W177" s="19">
        <v>0</v>
      </c>
      <c r="X177" s="19">
        <v>0</v>
      </c>
      <c r="Y177" s="1" t="s">
        <v>188</v>
      </c>
      <c r="Z177" s="14">
        <v>11</v>
      </c>
      <c r="AA177" s="14">
        <v>10000</v>
      </c>
      <c r="AB177" s="17" t="s">
        <v>511</v>
      </c>
      <c r="AC177" s="12">
        <f t="shared" si="0"/>
        <v>175</v>
      </c>
      <c r="AD177" s="12">
        <v>0</v>
      </c>
      <c r="AE177" s="12">
        <v>76</v>
      </c>
      <c r="AF177" s="12">
        <v>0</v>
      </c>
    </row>
    <row r="178" spans="1:32" ht="33" x14ac:dyDescent="0.3">
      <c r="A178">
        <f t="shared" si="1"/>
        <v>176</v>
      </c>
      <c r="B178" t="str">
        <f t="shared" ref="B178:B179" si="3">"weapon"&amp;ROW()-2</f>
        <v>weapon176</v>
      </c>
      <c r="C178" t="s">
        <v>515</v>
      </c>
      <c r="D178">
        <v>35</v>
      </c>
      <c r="E178">
        <v>4</v>
      </c>
      <c r="F178">
        <v>1.2</v>
      </c>
      <c r="G178">
        <v>0</v>
      </c>
      <c r="H178">
        <v>267</v>
      </c>
      <c r="I178" t="b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 s="6">
        <v>0</v>
      </c>
      <c r="U178" s="7">
        <v>46</v>
      </c>
      <c r="V178" s="7">
        <v>640000</v>
      </c>
      <c r="W178" s="7">
        <v>46</v>
      </c>
      <c r="X178" s="7">
        <v>640000</v>
      </c>
      <c r="Y178" t="s">
        <v>277</v>
      </c>
      <c r="Z178" s="14">
        <v>11</v>
      </c>
      <c r="AA178" s="14">
        <v>6200000000000</v>
      </c>
      <c r="AB178" s="15" t="s">
        <v>494</v>
      </c>
      <c r="AC178" s="12">
        <f t="shared" si="0"/>
        <v>176</v>
      </c>
      <c r="AD178" s="12">
        <v>0</v>
      </c>
      <c r="AE178" s="12">
        <v>76</v>
      </c>
      <c r="AF178" s="12">
        <v>0</v>
      </c>
    </row>
    <row r="179" spans="1:32" ht="33" x14ac:dyDescent="0.3">
      <c r="A179">
        <f t="shared" si="1"/>
        <v>177</v>
      </c>
      <c r="B179" t="str">
        <f t="shared" si="3"/>
        <v>weapon177</v>
      </c>
      <c r="C179" t="s">
        <v>516</v>
      </c>
      <c r="D179">
        <v>35</v>
      </c>
      <c r="E179">
        <v>4</v>
      </c>
      <c r="F179">
        <v>1.2</v>
      </c>
      <c r="G179">
        <v>0</v>
      </c>
      <c r="H179">
        <v>268</v>
      </c>
      <c r="I179" t="b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 s="6">
        <v>0</v>
      </c>
      <c r="U179" s="7">
        <v>46</v>
      </c>
      <c r="V179" s="7">
        <v>640000</v>
      </c>
      <c r="W179" s="7">
        <v>46</v>
      </c>
      <c r="X179" s="7">
        <v>640000</v>
      </c>
      <c r="Y179" t="s">
        <v>277</v>
      </c>
      <c r="Z179" s="14">
        <v>11</v>
      </c>
      <c r="AA179" s="14">
        <v>6200000000000</v>
      </c>
      <c r="AB179" s="15" t="s">
        <v>494</v>
      </c>
      <c r="AC179" s="12">
        <f t="shared" si="0"/>
        <v>177</v>
      </c>
      <c r="AD179" s="12">
        <v>0</v>
      </c>
      <c r="AE179" s="12">
        <v>76</v>
      </c>
      <c r="AF179" s="12">
        <v>0</v>
      </c>
    </row>
    <row r="180" spans="1:32" ht="33" x14ac:dyDescent="0.3">
      <c r="A180">
        <f t="shared" si="1"/>
        <v>178</v>
      </c>
      <c r="B180" t="str">
        <f>"weapon"&amp;ROW()-2</f>
        <v>weapon178</v>
      </c>
      <c r="C180" t="s">
        <v>518</v>
      </c>
      <c r="D180">
        <v>37</v>
      </c>
      <c r="E180">
        <v>4</v>
      </c>
      <c r="F180">
        <v>1.2</v>
      </c>
      <c r="G180">
        <v>100</v>
      </c>
      <c r="H180">
        <v>266</v>
      </c>
      <c r="I180" t="b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 s="6">
        <v>83</v>
      </c>
      <c r="U180" s="7">
        <v>46</v>
      </c>
      <c r="V180" s="7">
        <v>640000</v>
      </c>
      <c r="W180" s="7">
        <v>46</v>
      </c>
      <c r="X180" s="7">
        <v>640000</v>
      </c>
      <c r="Y180" t="s">
        <v>187</v>
      </c>
      <c r="Z180" s="14">
        <v>11</v>
      </c>
      <c r="AA180" s="14">
        <v>6200000000000</v>
      </c>
      <c r="AB180" s="15" t="s">
        <v>519</v>
      </c>
      <c r="AC180" s="12">
        <f t="shared" si="0"/>
        <v>178</v>
      </c>
      <c r="AD180" s="12">
        <v>10</v>
      </c>
      <c r="AE180" s="12">
        <v>76</v>
      </c>
      <c r="AF180" s="12">
        <v>0.3</v>
      </c>
    </row>
    <row r="181" spans="1:32" ht="33" x14ac:dyDescent="0.3">
      <c r="A181">
        <f t="shared" si="1"/>
        <v>179</v>
      </c>
      <c r="B181" t="str">
        <f>"weapon"&amp;ROW()-2</f>
        <v>weapon179</v>
      </c>
      <c r="C181" t="s">
        <v>522</v>
      </c>
      <c r="D181">
        <v>37</v>
      </c>
      <c r="E181">
        <v>4</v>
      </c>
      <c r="F181">
        <v>1.2</v>
      </c>
      <c r="G181">
        <v>100</v>
      </c>
      <c r="H181">
        <v>270</v>
      </c>
      <c r="I181" t="b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s="6">
        <v>84</v>
      </c>
      <c r="U181" s="7">
        <v>46</v>
      </c>
      <c r="V181" s="7">
        <v>660000</v>
      </c>
      <c r="W181" s="7">
        <v>46</v>
      </c>
      <c r="X181" s="7">
        <v>660000</v>
      </c>
      <c r="Y181" t="s">
        <v>187</v>
      </c>
      <c r="Z181" s="14">
        <v>11</v>
      </c>
      <c r="AA181" s="14">
        <v>6400000000000</v>
      </c>
      <c r="AB181" s="15" t="s">
        <v>524</v>
      </c>
      <c r="AC181" s="12">
        <f t="shared" si="0"/>
        <v>179</v>
      </c>
      <c r="AD181" s="12">
        <v>10</v>
      </c>
      <c r="AE181" s="12">
        <v>76</v>
      </c>
      <c r="AF181" s="12">
        <v>0.3</v>
      </c>
    </row>
    <row r="182" spans="1:32" ht="33" x14ac:dyDescent="0.3">
      <c r="A182">
        <f t="shared" si="1"/>
        <v>180</v>
      </c>
      <c r="B182" t="str">
        <f t="shared" ref="B182:B184" si="4">"weapon"&amp;ROW()-2</f>
        <v>weapon180</v>
      </c>
      <c r="C182" t="s">
        <v>520</v>
      </c>
      <c r="D182">
        <v>35</v>
      </c>
      <c r="E182">
        <v>4</v>
      </c>
      <c r="F182">
        <v>1.2</v>
      </c>
      <c r="G182">
        <v>0</v>
      </c>
      <c r="H182">
        <v>271</v>
      </c>
      <c r="I182" t="b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s="6">
        <v>0</v>
      </c>
      <c r="U182" s="7">
        <v>46</v>
      </c>
      <c r="V182" s="7">
        <v>660000</v>
      </c>
      <c r="W182" s="7">
        <v>46</v>
      </c>
      <c r="X182" s="7">
        <v>660000</v>
      </c>
      <c r="Y182" t="s">
        <v>277</v>
      </c>
      <c r="Z182" s="14">
        <v>11</v>
      </c>
      <c r="AA182" s="14">
        <v>6400000000000</v>
      </c>
      <c r="AB182" s="15" t="s">
        <v>494</v>
      </c>
      <c r="AC182" s="12">
        <f t="shared" si="0"/>
        <v>180</v>
      </c>
      <c r="AD182" s="12">
        <v>0</v>
      </c>
      <c r="AE182" s="12">
        <v>76</v>
      </c>
      <c r="AF182" s="12">
        <v>0</v>
      </c>
    </row>
    <row r="183" spans="1:32" ht="33" x14ac:dyDescent="0.3">
      <c r="A183">
        <f t="shared" si="1"/>
        <v>181</v>
      </c>
      <c r="B183" t="str">
        <f t="shared" si="4"/>
        <v>weapon181</v>
      </c>
      <c r="C183" t="s">
        <v>521</v>
      </c>
      <c r="D183">
        <v>35</v>
      </c>
      <c r="E183">
        <v>4</v>
      </c>
      <c r="F183">
        <v>1.2</v>
      </c>
      <c r="G183">
        <v>0</v>
      </c>
      <c r="H183">
        <v>272</v>
      </c>
      <c r="I183" t="b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s="6">
        <v>0</v>
      </c>
      <c r="U183" s="7">
        <v>46</v>
      </c>
      <c r="V183" s="7">
        <v>660000</v>
      </c>
      <c r="W183" s="7">
        <v>46</v>
      </c>
      <c r="X183" s="7">
        <v>660000</v>
      </c>
      <c r="Y183" t="s">
        <v>277</v>
      </c>
      <c r="Z183" s="14">
        <v>11</v>
      </c>
      <c r="AA183" s="14">
        <v>6400000000000</v>
      </c>
      <c r="AB183" s="15" t="s">
        <v>494</v>
      </c>
      <c r="AC183" s="12">
        <f t="shared" si="0"/>
        <v>181</v>
      </c>
      <c r="AD183" s="12">
        <v>0</v>
      </c>
      <c r="AE183" s="12">
        <v>76</v>
      </c>
      <c r="AF183" s="12">
        <v>0</v>
      </c>
    </row>
    <row r="184" spans="1:32" ht="33" x14ac:dyDescent="0.3">
      <c r="A184">
        <f t="shared" si="1"/>
        <v>182</v>
      </c>
      <c r="B184" t="str">
        <f t="shared" si="4"/>
        <v>weapon182</v>
      </c>
      <c r="C184" s="1" t="s">
        <v>523</v>
      </c>
      <c r="D184" s="1">
        <v>18</v>
      </c>
      <c r="E184" s="1">
        <v>4</v>
      </c>
      <c r="F184" s="1">
        <v>1.2</v>
      </c>
      <c r="G184" s="1">
        <v>0</v>
      </c>
      <c r="H184" s="1">
        <v>265</v>
      </c>
      <c r="I184" s="1" t="b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8">
        <v>0</v>
      </c>
      <c r="U184" s="19">
        <v>0</v>
      </c>
      <c r="V184" s="19">
        <v>0</v>
      </c>
      <c r="W184" s="19">
        <v>0</v>
      </c>
      <c r="X184" s="19">
        <v>0</v>
      </c>
      <c r="Y184" s="1" t="s">
        <v>188</v>
      </c>
      <c r="Z184" s="14">
        <v>11</v>
      </c>
      <c r="AA184" s="14">
        <v>10000</v>
      </c>
      <c r="AB184" s="17" t="s">
        <v>511</v>
      </c>
      <c r="AC184" s="12">
        <f t="shared" si="0"/>
        <v>182</v>
      </c>
      <c r="AD184" s="12">
        <v>0</v>
      </c>
      <c r="AE184" s="12">
        <v>76</v>
      </c>
      <c r="AF184" s="12">
        <v>0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B52C-5217-4EE5-B1F1-6C2A12A8616B}">
  <dimension ref="C1:P100"/>
  <sheetViews>
    <sheetView topLeftCell="A78" workbookViewId="0">
      <selection activeCell="J100" sqref="J100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6" x14ac:dyDescent="0.3">
      <c r="D1" t="s">
        <v>0</v>
      </c>
      <c r="E1" t="s">
        <v>10</v>
      </c>
      <c r="F1" t="s">
        <v>9</v>
      </c>
      <c r="G1" t="s">
        <v>1</v>
      </c>
      <c r="H1" t="s">
        <v>394</v>
      </c>
      <c r="I1" t="s">
        <v>395</v>
      </c>
      <c r="J1" t="s">
        <v>396</v>
      </c>
      <c r="K1" t="s">
        <v>394</v>
      </c>
    </row>
    <row r="2" spans="3:16" x14ac:dyDescent="0.3">
      <c r="C2">
        <v>1</v>
      </c>
      <c r="D2">
        <v>20</v>
      </c>
      <c r="E2" t="s">
        <v>79</v>
      </c>
      <c r="F2" t="s">
        <v>202</v>
      </c>
      <c r="G2">
        <v>1</v>
      </c>
      <c r="H2">
        <f>G2/10</f>
        <v>0.1</v>
      </c>
      <c r="I2">
        <v>1</v>
      </c>
      <c r="J2">
        <v>2</v>
      </c>
      <c r="K2">
        <f>J2/I2</f>
        <v>2</v>
      </c>
      <c r="N2" t="s">
        <v>397</v>
      </c>
      <c r="O2">
        <v>50</v>
      </c>
    </row>
    <row r="3" spans="3:16" x14ac:dyDescent="0.3">
      <c r="C3">
        <v>2</v>
      </c>
      <c r="D3">
        <v>21</v>
      </c>
      <c r="E3" t="s">
        <v>80</v>
      </c>
      <c r="F3" t="s">
        <v>201</v>
      </c>
      <c r="G3">
        <v>2</v>
      </c>
      <c r="H3">
        <f t="shared" ref="H3:H66" si="0">G3/10</f>
        <v>0.2</v>
      </c>
      <c r="I3">
        <v>1</v>
      </c>
      <c r="J3">
        <v>2</v>
      </c>
      <c r="K3">
        <f t="shared" ref="K3:K66" si="1">J3/I3</f>
        <v>2</v>
      </c>
      <c r="N3" t="s">
        <v>398</v>
      </c>
      <c r="O3">
        <f>O2+50</f>
        <v>100</v>
      </c>
      <c r="P3">
        <f>(O3-O2)*100/O2</f>
        <v>100</v>
      </c>
    </row>
    <row r="4" spans="3:16" x14ac:dyDescent="0.3">
      <c r="C4">
        <v>3</v>
      </c>
      <c r="D4">
        <v>22</v>
      </c>
      <c r="E4" t="s">
        <v>81</v>
      </c>
      <c r="F4" t="s">
        <v>200</v>
      </c>
      <c r="G4">
        <v>3</v>
      </c>
      <c r="H4">
        <f t="shared" si="0"/>
        <v>0.3</v>
      </c>
      <c r="I4">
        <v>1</v>
      </c>
      <c r="J4">
        <v>2</v>
      </c>
      <c r="K4">
        <f t="shared" si="1"/>
        <v>2</v>
      </c>
      <c r="N4" t="s">
        <v>399</v>
      </c>
      <c r="O4">
        <f>O3+50</f>
        <v>150</v>
      </c>
      <c r="P4">
        <f t="shared" ref="P4:P16" si="2">(O4-O3)*100/O3</f>
        <v>50</v>
      </c>
    </row>
    <row r="5" spans="3:16" x14ac:dyDescent="0.3">
      <c r="C5">
        <v>4</v>
      </c>
      <c r="D5">
        <v>23</v>
      </c>
      <c r="E5" t="s">
        <v>82</v>
      </c>
      <c r="F5" t="s">
        <v>203</v>
      </c>
      <c r="G5">
        <v>4</v>
      </c>
      <c r="H5">
        <f t="shared" si="0"/>
        <v>0.4</v>
      </c>
      <c r="I5">
        <v>1</v>
      </c>
      <c r="J5">
        <v>2</v>
      </c>
      <c r="K5">
        <f t="shared" si="1"/>
        <v>2</v>
      </c>
      <c r="N5" t="s">
        <v>400</v>
      </c>
      <c r="O5">
        <f t="shared" ref="O5:O16" si="3">O4+50</f>
        <v>200</v>
      </c>
      <c r="P5">
        <f t="shared" si="2"/>
        <v>33.333333333333336</v>
      </c>
    </row>
    <row r="6" spans="3:16" x14ac:dyDescent="0.3">
      <c r="C6">
        <v>5</v>
      </c>
      <c r="D6">
        <v>24</v>
      </c>
      <c r="E6" t="s">
        <v>83</v>
      </c>
      <c r="F6" t="s">
        <v>199</v>
      </c>
      <c r="G6">
        <v>5</v>
      </c>
      <c r="H6">
        <f t="shared" si="0"/>
        <v>0.5</v>
      </c>
      <c r="I6">
        <v>1</v>
      </c>
      <c r="J6">
        <v>2</v>
      </c>
      <c r="K6">
        <f t="shared" si="1"/>
        <v>2</v>
      </c>
      <c r="N6" t="s">
        <v>401</v>
      </c>
      <c r="O6">
        <f t="shared" si="3"/>
        <v>250</v>
      </c>
      <c r="P6">
        <f t="shared" si="2"/>
        <v>25</v>
      </c>
    </row>
    <row r="7" spans="3:16" x14ac:dyDescent="0.3">
      <c r="C7">
        <v>6</v>
      </c>
      <c r="D7">
        <v>25</v>
      </c>
      <c r="E7" t="s">
        <v>84</v>
      </c>
      <c r="F7" t="s">
        <v>198</v>
      </c>
      <c r="G7">
        <v>6</v>
      </c>
      <c r="H7">
        <f t="shared" si="0"/>
        <v>0.6</v>
      </c>
      <c r="I7">
        <v>1</v>
      </c>
      <c r="J7">
        <v>2</v>
      </c>
      <c r="K7">
        <f t="shared" si="1"/>
        <v>2</v>
      </c>
      <c r="N7" t="s">
        <v>402</v>
      </c>
      <c r="O7">
        <f t="shared" si="3"/>
        <v>300</v>
      </c>
      <c r="P7">
        <f t="shared" si="2"/>
        <v>20</v>
      </c>
    </row>
    <row r="8" spans="3:16" x14ac:dyDescent="0.3">
      <c r="C8">
        <v>7</v>
      </c>
      <c r="D8">
        <v>26</v>
      </c>
      <c r="E8" t="s">
        <v>85</v>
      </c>
      <c r="F8" t="s">
        <v>197</v>
      </c>
      <c r="G8">
        <v>7</v>
      </c>
      <c r="H8">
        <f t="shared" si="0"/>
        <v>0.7</v>
      </c>
      <c r="I8">
        <v>1</v>
      </c>
      <c r="J8">
        <v>2</v>
      </c>
      <c r="K8">
        <f t="shared" si="1"/>
        <v>2</v>
      </c>
      <c r="N8" t="s">
        <v>403</v>
      </c>
      <c r="O8">
        <f t="shared" si="3"/>
        <v>350</v>
      </c>
      <c r="P8">
        <f t="shared" si="2"/>
        <v>16.666666666666668</v>
      </c>
    </row>
    <row r="9" spans="3:16" x14ac:dyDescent="0.3">
      <c r="C9">
        <v>8</v>
      </c>
      <c r="D9">
        <v>27</v>
      </c>
      <c r="E9" t="s">
        <v>87</v>
      </c>
      <c r="F9" t="s">
        <v>196</v>
      </c>
      <c r="G9">
        <v>8</v>
      </c>
      <c r="H9">
        <f t="shared" si="0"/>
        <v>0.8</v>
      </c>
      <c r="I9">
        <v>1</v>
      </c>
      <c r="J9">
        <v>2</v>
      </c>
      <c r="K9">
        <f t="shared" si="1"/>
        <v>2</v>
      </c>
      <c r="N9" t="s">
        <v>404</v>
      </c>
      <c r="O9">
        <f t="shared" si="3"/>
        <v>400</v>
      </c>
      <c r="P9">
        <f t="shared" si="2"/>
        <v>14.285714285714286</v>
      </c>
    </row>
    <row r="10" spans="3:16" x14ac:dyDescent="0.3">
      <c r="C10">
        <v>9</v>
      </c>
      <c r="D10">
        <v>28</v>
      </c>
      <c r="E10" t="s">
        <v>88</v>
      </c>
      <c r="F10" t="s">
        <v>195</v>
      </c>
      <c r="G10">
        <v>9</v>
      </c>
      <c r="H10">
        <f t="shared" si="0"/>
        <v>0.9</v>
      </c>
      <c r="I10">
        <v>1</v>
      </c>
      <c r="J10">
        <v>2</v>
      </c>
      <c r="K10">
        <f t="shared" si="1"/>
        <v>2</v>
      </c>
      <c r="N10" t="s">
        <v>405</v>
      </c>
      <c r="O10">
        <f t="shared" si="3"/>
        <v>450</v>
      </c>
      <c r="P10">
        <f t="shared" si="2"/>
        <v>12.5</v>
      </c>
    </row>
    <row r="11" spans="3:16" x14ac:dyDescent="0.3">
      <c r="C11">
        <v>10</v>
      </c>
      <c r="D11">
        <v>29</v>
      </c>
      <c r="E11" t="s">
        <v>89</v>
      </c>
      <c r="F11" t="s">
        <v>194</v>
      </c>
      <c r="G11">
        <v>10</v>
      </c>
      <c r="H11">
        <f t="shared" si="0"/>
        <v>1</v>
      </c>
      <c r="I11">
        <v>2</v>
      </c>
      <c r="J11">
        <v>4</v>
      </c>
      <c r="K11">
        <f t="shared" si="1"/>
        <v>2</v>
      </c>
      <c r="N11" t="s">
        <v>406</v>
      </c>
      <c r="O11">
        <f t="shared" si="3"/>
        <v>500</v>
      </c>
      <c r="P11">
        <f t="shared" si="2"/>
        <v>11.111111111111111</v>
      </c>
    </row>
    <row r="12" spans="3:16" x14ac:dyDescent="0.3">
      <c r="C12">
        <v>11</v>
      </c>
      <c r="D12">
        <v>30</v>
      </c>
      <c r="E12" t="s">
        <v>90</v>
      </c>
      <c r="F12" t="s">
        <v>91</v>
      </c>
      <c r="G12">
        <v>11</v>
      </c>
      <c r="H12">
        <f t="shared" si="0"/>
        <v>1.1000000000000001</v>
      </c>
      <c r="I12">
        <v>2</v>
      </c>
      <c r="J12">
        <v>4</v>
      </c>
      <c r="K12">
        <f t="shared" si="1"/>
        <v>2</v>
      </c>
      <c r="N12" t="s">
        <v>407</v>
      </c>
      <c r="O12">
        <f t="shared" si="3"/>
        <v>550</v>
      </c>
      <c r="P12">
        <f t="shared" si="2"/>
        <v>10</v>
      </c>
    </row>
    <row r="13" spans="3:16" x14ac:dyDescent="0.3">
      <c r="C13">
        <v>12</v>
      </c>
      <c r="D13">
        <v>31</v>
      </c>
      <c r="E13" t="s">
        <v>92</v>
      </c>
      <c r="F13" t="s">
        <v>93</v>
      </c>
      <c r="G13">
        <v>12</v>
      </c>
      <c r="H13">
        <f t="shared" si="0"/>
        <v>1.2</v>
      </c>
      <c r="I13">
        <v>2</v>
      </c>
      <c r="J13">
        <v>4</v>
      </c>
      <c r="K13">
        <f t="shared" si="1"/>
        <v>2</v>
      </c>
      <c r="N13" t="s">
        <v>408</v>
      </c>
      <c r="O13">
        <f t="shared" si="3"/>
        <v>600</v>
      </c>
      <c r="P13">
        <f t="shared" si="2"/>
        <v>9.0909090909090917</v>
      </c>
    </row>
    <row r="14" spans="3:16" x14ac:dyDescent="0.3">
      <c r="C14">
        <v>13</v>
      </c>
      <c r="D14">
        <v>32</v>
      </c>
      <c r="E14" t="s">
        <v>94</v>
      </c>
      <c r="F14" t="s">
        <v>96</v>
      </c>
      <c r="G14">
        <v>12</v>
      </c>
      <c r="H14">
        <f t="shared" si="0"/>
        <v>1.2</v>
      </c>
      <c r="I14">
        <v>2</v>
      </c>
      <c r="J14">
        <v>4</v>
      </c>
      <c r="K14">
        <f t="shared" si="1"/>
        <v>2</v>
      </c>
      <c r="N14" t="s">
        <v>409</v>
      </c>
      <c r="O14">
        <f t="shared" si="3"/>
        <v>650</v>
      </c>
      <c r="P14">
        <f t="shared" si="2"/>
        <v>8.3333333333333339</v>
      </c>
    </row>
    <row r="15" spans="3:16" x14ac:dyDescent="0.3">
      <c r="C15">
        <v>14</v>
      </c>
      <c r="D15">
        <v>33</v>
      </c>
      <c r="E15" t="s">
        <v>95</v>
      </c>
      <c r="F15" t="s">
        <v>97</v>
      </c>
      <c r="G15">
        <v>13</v>
      </c>
      <c r="H15">
        <f t="shared" si="0"/>
        <v>1.3</v>
      </c>
      <c r="I15">
        <v>2</v>
      </c>
      <c r="J15">
        <v>4</v>
      </c>
      <c r="K15">
        <f t="shared" si="1"/>
        <v>2</v>
      </c>
      <c r="N15" t="s">
        <v>410</v>
      </c>
      <c r="O15">
        <f t="shared" si="3"/>
        <v>700</v>
      </c>
      <c r="P15">
        <f t="shared" si="2"/>
        <v>7.6923076923076925</v>
      </c>
    </row>
    <row r="16" spans="3:16" x14ac:dyDescent="0.3">
      <c r="C16">
        <v>15</v>
      </c>
      <c r="D16">
        <v>34</v>
      </c>
      <c r="E16" t="s">
        <v>98</v>
      </c>
      <c r="F16" t="s">
        <v>99</v>
      </c>
      <c r="G16">
        <v>12</v>
      </c>
      <c r="H16">
        <f t="shared" si="0"/>
        <v>1.2</v>
      </c>
      <c r="I16">
        <v>2</v>
      </c>
      <c r="J16">
        <v>4</v>
      </c>
      <c r="K16">
        <f t="shared" si="1"/>
        <v>2</v>
      </c>
      <c r="N16" t="s">
        <v>411</v>
      </c>
      <c r="O16">
        <f t="shared" si="3"/>
        <v>750</v>
      </c>
      <c r="P16">
        <f t="shared" si="2"/>
        <v>7.1428571428571432</v>
      </c>
    </row>
    <row r="17" spans="3:11" x14ac:dyDescent="0.3">
      <c r="C17">
        <v>16</v>
      </c>
      <c r="D17">
        <v>35</v>
      </c>
      <c r="E17" t="s">
        <v>100</v>
      </c>
      <c r="F17" t="s">
        <v>101</v>
      </c>
      <c r="G17">
        <v>12</v>
      </c>
      <c r="H17">
        <f t="shared" si="0"/>
        <v>1.2</v>
      </c>
      <c r="I17">
        <v>2</v>
      </c>
      <c r="J17">
        <v>4</v>
      </c>
      <c r="K17">
        <f t="shared" si="1"/>
        <v>2</v>
      </c>
    </row>
    <row r="18" spans="3:11" x14ac:dyDescent="0.3">
      <c r="C18">
        <v>17</v>
      </c>
      <c r="D18">
        <v>36</v>
      </c>
      <c r="E18" t="s">
        <v>103</v>
      </c>
      <c r="F18" t="s">
        <v>102</v>
      </c>
      <c r="G18">
        <v>12</v>
      </c>
      <c r="H18">
        <f t="shared" si="0"/>
        <v>1.2</v>
      </c>
      <c r="I18">
        <v>2</v>
      </c>
      <c r="J18">
        <v>4</v>
      </c>
      <c r="K18">
        <f t="shared" si="1"/>
        <v>2</v>
      </c>
    </row>
    <row r="19" spans="3:11" x14ac:dyDescent="0.3">
      <c r="C19">
        <v>18</v>
      </c>
      <c r="D19">
        <v>43</v>
      </c>
      <c r="E19" t="s">
        <v>116</v>
      </c>
      <c r="F19" t="s">
        <v>204</v>
      </c>
      <c r="G19">
        <v>15</v>
      </c>
      <c r="H19">
        <f t="shared" si="0"/>
        <v>1.5</v>
      </c>
      <c r="I19">
        <v>2</v>
      </c>
      <c r="J19">
        <f t="shared" ref="J19:J36" si="4">H19*2+I19*(H19-1)</f>
        <v>4</v>
      </c>
      <c r="K19">
        <f t="shared" si="1"/>
        <v>2</v>
      </c>
    </row>
    <row r="20" spans="3:11" x14ac:dyDescent="0.3">
      <c r="C20">
        <v>19</v>
      </c>
      <c r="D20">
        <v>44</v>
      </c>
      <c r="E20" t="s">
        <v>117</v>
      </c>
      <c r="F20" t="s">
        <v>205</v>
      </c>
      <c r="G20">
        <v>15</v>
      </c>
      <c r="H20">
        <f t="shared" si="0"/>
        <v>1.5</v>
      </c>
      <c r="I20">
        <v>2</v>
      </c>
      <c r="J20">
        <f t="shared" si="4"/>
        <v>4</v>
      </c>
      <c r="K20">
        <f t="shared" si="1"/>
        <v>2</v>
      </c>
    </row>
    <row r="21" spans="3:11" x14ac:dyDescent="0.3">
      <c r="C21">
        <v>20</v>
      </c>
      <c r="D21">
        <v>50</v>
      </c>
      <c r="E21" t="s">
        <v>128</v>
      </c>
      <c r="F21" t="s">
        <v>206</v>
      </c>
      <c r="G21">
        <v>15</v>
      </c>
      <c r="H21">
        <f t="shared" si="0"/>
        <v>1.5</v>
      </c>
      <c r="I21">
        <v>2</v>
      </c>
      <c r="J21">
        <f t="shared" si="4"/>
        <v>4</v>
      </c>
      <c r="K21">
        <f t="shared" si="1"/>
        <v>2</v>
      </c>
    </row>
    <row r="22" spans="3:11" x14ac:dyDescent="0.3">
      <c r="C22">
        <v>21</v>
      </c>
      <c r="D22">
        <v>51</v>
      </c>
      <c r="E22" t="s">
        <v>129</v>
      </c>
      <c r="F22" t="s">
        <v>207</v>
      </c>
      <c r="G22">
        <v>15</v>
      </c>
      <c r="H22">
        <f t="shared" si="0"/>
        <v>1.5</v>
      </c>
      <c r="I22">
        <v>2</v>
      </c>
      <c r="J22">
        <f t="shared" si="4"/>
        <v>4</v>
      </c>
      <c r="K22">
        <f t="shared" si="1"/>
        <v>2</v>
      </c>
    </row>
    <row r="23" spans="3:11" x14ac:dyDescent="0.3">
      <c r="C23">
        <v>22</v>
      </c>
      <c r="D23">
        <v>57</v>
      </c>
      <c r="E23" t="s">
        <v>140</v>
      </c>
      <c r="F23" t="s">
        <v>208</v>
      </c>
      <c r="G23">
        <v>18</v>
      </c>
      <c r="H23">
        <f t="shared" si="0"/>
        <v>1.8</v>
      </c>
      <c r="I23">
        <v>3</v>
      </c>
      <c r="J23">
        <f t="shared" si="4"/>
        <v>6</v>
      </c>
      <c r="K23">
        <f t="shared" si="1"/>
        <v>2</v>
      </c>
    </row>
    <row r="24" spans="3:11" x14ac:dyDescent="0.3">
      <c r="C24">
        <v>23</v>
      </c>
      <c r="D24">
        <v>58</v>
      </c>
      <c r="E24" t="s">
        <v>141</v>
      </c>
      <c r="F24" t="s">
        <v>209</v>
      </c>
      <c r="G24">
        <v>18</v>
      </c>
      <c r="H24">
        <f t="shared" si="0"/>
        <v>1.8</v>
      </c>
      <c r="I24">
        <v>3</v>
      </c>
      <c r="J24">
        <f t="shared" si="4"/>
        <v>6</v>
      </c>
      <c r="K24">
        <f t="shared" si="1"/>
        <v>2</v>
      </c>
    </row>
    <row r="25" spans="3:11" x14ac:dyDescent="0.3">
      <c r="C25">
        <v>24</v>
      </c>
      <c r="D25">
        <v>59</v>
      </c>
      <c r="E25" t="s">
        <v>142</v>
      </c>
      <c r="F25" t="s">
        <v>210</v>
      </c>
      <c r="G25">
        <v>18</v>
      </c>
      <c r="H25">
        <f t="shared" si="0"/>
        <v>1.8</v>
      </c>
      <c r="I25">
        <v>3</v>
      </c>
      <c r="J25">
        <f t="shared" si="4"/>
        <v>6</v>
      </c>
      <c r="K25">
        <f t="shared" si="1"/>
        <v>2</v>
      </c>
    </row>
    <row r="26" spans="3:11" x14ac:dyDescent="0.3">
      <c r="C26">
        <v>25</v>
      </c>
      <c r="D26">
        <v>63</v>
      </c>
      <c r="E26" t="s">
        <v>149</v>
      </c>
      <c r="F26" t="s">
        <v>211</v>
      </c>
      <c r="G26">
        <v>18</v>
      </c>
      <c r="H26">
        <f t="shared" si="0"/>
        <v>1.8</v>
      </c>
      <c r="I26">
        <v>3</v>
      </c>
      <c r="J26">
        <f t="shared" si="4"/>
        <v>6</v>
      </c>
      <c r="K26">
        <f t="shared" si="1"/>
        <v>2</v>
      </c>
    </row>
    <row r="27" spans="3:11" x14ac:dyDescent="0.3">
      <c r="C27">
        <v>26</v>
      </c>
      <c r="D27">
        <v>64</v>
      </c>
      <c r="E27" t="s">
        <v>150</v>
      </c>
      <c r="F27" t="s">
        <v>212</v>
      </c>
      <c r="G27">
        <v>18</v>
      </c>
      <c r="H27">
        <f t="shared" si="0"/>
        <v>1.8</v>
      </c>
      <c r="I27">
        <v>3</v>
      </c>
      <c r="J27">
        <f t="shared" si="4"/>
        <v>6</v>
      </c>
      <c r="K27">
        <f t="shared" si="1"/>
        <v>2</v>
      </c>
    </row>
    <row r="28" spans="3:11" x14ac:dyDescent="0.3">
      <c r="C28">
        <v>27</v>
      </c>
      <c r="D28">
        <v>65</v>
      </c>
      <c r="E28" t="s">
        <v>151</v>
      </c>
      <c r="F28" t="s">
        <v>213</v>
      </c>
      <c r="G28">
        <v>18</v>
      </c>
      <c r="H28">
        <f t="shared" si="0"/>
        <v>1.8</v>
      </c>
      <c r="I28">
        <v>3</v>
      </c>
      <c r="J28">
        <f t="shared" si="4"/>
        <v>6</v>
      </c>
      <c r="K28">
        <f t="shared" si="1"/>
        <v>2</v>
      </c>
    </row>
    <row r="29" spans="3:11" x14ac:dyDescent="0.3">
      <c r="C29">
        <v>28</v>
      </c>
      <c r="D29">
        <v>66</v>
      </c>
      <c r="E29" t="s">
        <v>152</v>
      </c>
      <c r="F29" t="s">
        <v>214</v>
      </c>
      <c r="G29">
        <v>18</v>
      </c>
      <c r="H29">
        <f t="shared" si="0"/>
        <v>1.8</v>
      </c>
      <c r="I29">
        <v>3</v>
      </c>
      <c r="J29">
        <f t="shared" si="4"/>
        <v>6</v>
      </c>
      <c r="K29">
        <f t="shared" si="1"/>
        <v>2</v>
      </c>
    </row>
    <row r="30" spans="3:11" x14ac:dyDescent="0.3">
      <c r="C30">
        <v>29</v>
      </c>
      <c r="D30">
        <v>67</v>
      </c>
      <c r="E30" t="s">
        <v>153</v>
      </c>
      <c r="F30" t="s">
        <v>157</v>
      </c>
      <c r="G30">
        <v>18</v>
      </c>
      <c r="H30">
        <f t="shared" si="0"/>
        <v>1.8</v>
      </c>
      <c r="I30">
        <v>3</v>
      </c>
      <c r="J30">
        <f t="shared" si="4"/>
        <v>6</v>
      </c>
      <c r="K30">
        <f t="shared" si="1"/>
        <v>2</v>
      </c>
    </row>
    <row r="31" spans="3:11" x14ac:dyDescent="0.3">
      <c r="C31">
        <v>30</v>
      </c>
      <c r="D31">
        <v>68</v>
      </c>
      <c r="E31" t="s">
        <v>154</v>
      </c>
      <c r="F31" t="s">
        <v>158</v>
      </c>
      <c r="G31">
        <v>18</v>
      </c>
      <c r="H31">
        <f t="shared" si="0"/>
        <v>1.8</v>
      </c>
      <c r="I31">
        <v>3</v>
      </c>
      <c r="J31">
        <f t="shared" si="4"/>
        <v>6</v>
      </c>
      <c r="K31">
        <f t="shared" si="1"/>
        <v>2</v>
      </c>
    </row>
    <row r="32" spans="3:11" x14ac:dyDescent="0.3">
      <c r="C32">
        <v>31</v>
      </c>
      <c r="D32">
        <v>69</v>
      </c>
      <c r="E32" t="s">
        <v>155</v>
      </c>
      <c r="F32" t="s">
        <v>159</v>
      </c>
      <c r="G32">
        <v>18</v>
      </c>
      <c r="H32">
        <f t="shared" si="0"/>
        <v>1.8</v>
      </c>
      <c r="I32">
        <v>3</v>
      </c>
      <c r="J32">
        <f t="shared" si="4"/>
        <v>6</v>
      </c>
      <c r="K32">
        <f t="shared" si="1"/>
        <v>2</v>
      </c>
    </row>
    <row r="33" spans="3:11" x14ac:dyDescent="0.3">
      <c r="C33">
        <v>32</v>
      </c>
      <c r="D33">
        <v>70</v>
      </c>
      <c r="E33" t="s">
        <v>156</v>
      </c>
      <c r="F33" t="s">
        <v>160</v>
      </c>
      <c r="G33">
        <v>18</v>
      </c>
      <c r="H33">
        <f t="shared" si="0"/>
        <v>1.8</v>
      </c>
      <c r="I33">
        <v>3</v>
      </c>
      <c r="J33">
        <f t="shared" si="4"/>
        <v>6</v>
      </c>
      <c r="K33">
        <f t="shared" si="1"/>
        <v>2</v>
      </c>
    </row>
    <row r="34" spans="3:11" x14ac:dyDescent="0.3">
      <c r="C34">
        <v>33</v>
      </c>
      <c r="D34">
        <v>77</v>
      </c>
      <c r="E34" t="s">
        <v>172</v>
      </c>
      <c r="F34" t="s">
        <v>215</v>
      </c>
      <c r="G34">
        <v>18</v>
      </c>
      <c r="H34">
        <f t="shared" si="0"/>
        <v>1.8</v>
      </c>
      <c r="I34">
        <v>3</v>
      </c>
      <c r="J34">
        <f t="shared" si="4"/>
        <v>6</v>
      </c>
      <c r="K34">
        <f t="shared" si="1"/>
        <v>2</v>
      </c>
    </row>
    <row r="35" spans="3:11" x14ac:dyDescent="0.3">
      <c r="C35">
        <v>34</v>
      </c>
      <c r="D35">
        <v>78</v>
      </c>
      <c r="E35" t="s">
        <v>173</v>
      </c>
      <c r="F35" t="s">
        <v>216</v>
      </c>
      <c r="G35">
        <v>18</v>
      </c>
      <c r="H35">
        <f t="shared" si="0"/>
        <v>1.8</v>
      </c>
      <c r="I35">
        <v>3</v>
      </c>
      <c r="J35">
        <f t="shared" si="4"/>
        <v>6</v>
      </c>
      <c r="K35">
        <f t="shared" si="1"/>
        <v>2</v>
      </c>
    </row>
    <row r="36" spans="3:11" x14ac:dyDescent="0.3">
      <c r="C36">
        <v>35</v>
      </c>
      <c r="D36">
        <v>79</v>
      </c>
      <c r="E36" t="s">
        <v>174</v>
      </c>
      <c r="F36" t="s">
        <v>218</v>
      </c>
      <c r="G36">
        <v>18</v>
      </c>
      <c r="H36">
        <f t="shared" si="0"/>
        <v>1.8</v>
      </c>
      <c r="I36">
        <v>3</v>
      </c>
      <c r="J36">
        <f t="shared" si="4"/>
        <v>6</v>
      </c>
      <c r="K36">
        <f t="shared" si="1"/>
        <v>2</v>
      </c>
    </row>
    <row r="37" spans="3:11" x14ac:dyDescent="0.3">
      <c r="C37">
        <v>36</v>
      </c>
      <c r="D37">
        <v>80</v>
      </c>
      <c r="E37" t="s">
        <v>175</v>
      </c>
      <c r="F37" t="s">
        <v>217</v>
      </c>
      <c r="G37">
        <v>20</v>
      </c>
      <c r="H37">
        <f t="shared" si="0"/>
        <v>2</v>
      </c>
      <c r="I37">
        <v>4</v>
      </c>
      <c r="J37">
        <v>8</v>
      </c>
      <c r="K37">
        <f t="shared" si="1"/>
        <v>2</v>
      </c>
    </row>
    <row r="38" spans="3:11" x14ac:dyDescent="0.3">
      <c r="C38">
        <v>37</v>
      </c>
      <c r="D38">
        <v>84</v>
      </c>
      <c r="E38" t="s">
        <v>183</v>
      </c>
      <c r="F38" t="s">
        <v>219</v>
      </c>
      <c r="G38">
        <v>20</v>
      </c>
      <c r="H38">
        <f t="shared" si="0"/>
        <v>2</v>
      </c>
      <c r="I38">
        <v>4</v>
      </c>
      <c r="J38">
        <v>8</v>
      </c>
      <c r="K38">
        <f t="shared" si="1"/>
        <v>2</v>
      </c>
    </row>
    <row r="39" spans="3:11" x14ac:dyDescent="0.3">
      <c r="C39">
        <v>38</v>
      </c>
      <c r="D39">
        <v>85</v>
      </c>
      <c r="E39" t="s">
        <v>220</v>
      </c>
      <c r="F39" t="s">
        <v>222</v>
      </c>
      <c r="G39">
        <v>20</v>
      </c>
      <c r="H39">
        <f t="shared" si="0"/>
        <v>2</v>
      </c>
      <c r="I39">
        <v>4</v>
      </c>
      <c r="J39">
        <v>8</v>
      </c>
      <c r="K39">
        <f t="shared" si="1"/>
        <v>2</v>
      </c>
    </row>
    <row r="40" spans="3:11" x14ac:dyDescent="0.3">
      <c r="C40">
        <v>39</v>
      </c>
      <c r="D40">
        <v>86</v>
      </c>
      <c r="E40" t="s">
        <v>221</v>
      </c>
      <c r="F40" t="s">
        <v>223</v>
      </c>
      <c r="G40">
        <v>20</v>
      </c>
      <c r="H40">
        <f t="shared" si="0"/>
        <v>2</v>
      </c>
      <c r="I40">
        <v>4</v>
      </c>
      <c r="J40">
        <v>8</v>
      </c>
      <c r="K40">
        <f t="shared" si="1"/>
        <v>2</v>
      </c>
    </row>
    <row r="41" spans="3:11" x14ac:dyDescent="0.3">
      <c r="C41">
        <v>40</v>
      </c>
      <c r="D41">
        <v>87</v>
      </c>
      <c r="E41" t="s">
        <v>224</v>
      </c>
      <c r="F41" t="s">
        <v>230</v>
      </c>
      <c r="G41">
        <v>20</v>
      </c>
      <c r="H41">
        <f t="shared" si="0"/>
        <v>2</v>
      </c>
      <c r="I41">
        <v>4</v>
      </c>
      <c r="J41">
        <v>8</v>
      </c>
      <c r="K41">
        <f t="shared" si="1"/>
        <v>2</v>
      </c>
    </row>
    <row r="42" spans="3:11" x14ac:dyDescent="0.3">
      <c r="C42">
        <v>41</v>
      </c>
      <c r="D42">
        <v>88</v>
      </c>
      <c r="E42" t="s">
        <v>225</v>
      </c>
      <c r="F42" t="s">
        <v>197</v>
      </c>
      <c r="G42">
        <v>20</v>
      </c>
      <c r="H42">
        <f t="shared" si="0"/>
        <v>2</v>
      </c>
      <c r="I42">
        <v>4</v>
      </c>
      <c r="J42">
        <v>8</v>
      </c>
      <c r="K42">
        <f t="shared" si="1"/>
        <v>2</v>
      </c>
    </row>
    <row r="43" spans="3:11" x14ac:dyDescent="0.3">
      <c r="C43">
        <v>42</v>
      </c>
      <c r="D43">
        <v>89</v>
      </c>
      <c r="E43" t="s">
        <v>226</v>
      </c>
      <c r="F43" t="s">
        <v>229</v>
      </c>
      <c r="G43">
        <v>20</v>
      </c>
      <c r="H43">
        <f t="shared" si="0"/>
        <v>2</v>
      </c>
      <c r="I43">
        <v>4</v>
      </c>
      <c r="J43">
        <v>8</v>
      </c>
      <c r="K43">
        <f t="shared" si="1"/>
        <v>2</v>
      </c>
    </row>
    <row r="44" spans="3:11" x14ac:dyDescent="0.3">
      <c r="C44">
        <v>43</v>
      </c>
      <c r="D44">
        <v>91</v>
      </c>
      <c r="E44" t="s">
        <v>273</v>
      </c>
      <c r="F44" t="s">
        <v>283</v>
      </c>
      <c r="G44">
        <v>20</v>
      </c>
      <c r="H44">
        <f t="shared" si="0"/>
        <v>2</v>
      </c>
      <c r="I44">
        <v>4</v>
      </c>
      <c r="J44">
        <v>8</v>
      </c>
      <c r="K44">
        <f t="shared" si="1"/>
        <v>2</v>
      </c>
    </row>
    <row r="45" spans="3:11" x14ac:dyDescent="0.3">
      <c r="C45">
        <v>44</v>
      </c>
      <c r="D45">
        <v>92</v>
      </c>
      <c r="E45" t="s">
        <v>274</v>
      </c>
      <c r="F45" t="s">
        <v>284</v>
      </c>
      <c r="G45">
        <v>20</v>
      </c>
      <c r="H45">
        <f t="shared" si="0"/>
        <v>2</v>
      </c>
      <c r="I45">
        <v>4</v>
      </c>
      <c r="J45">
        <v>8</v>
      </c>
      <c r="K45">
        <f t="shared" si="1"/>
        <v>2</v>
      </c>
    </row>
    <row r="46" spans="3:11" x14ac:dyDescent="0.3">
      <c r="C46">
        <v>45</v>
      </c>
      <c r="D46">
        <v>93</v>
      </c>
      <c r="E46" t="s">
        <v>275</v>
      </c>
      <c r="F46" t="s">
        <v>285</v>
      </c>
      <c r="G46">
        <v>20</v>
      </c>
      <c r="H46">
        <f t="shared" si="0"/>
        <v>2</v>
      </c>
      <c r="I46">
        <v>4</v>
      </c>
      <c r="J46">
        <v>8</v>
      </c>
      <c r="K46">
        <f t="shared" si="1"/>
        <v>2</v>
      </c>
    </row>
    <row r="47" spans="3:11" x14ac:dyDescent="0.3">
      <c r="C47">
        <v>46</v>
      </c>
      <c r="D47">
        <v>94</v>
      </c>
      <c r="E47" t="s">
        <v>276</v>
      </c>
      <c r="F47" t="s">
        <v>286</v>
      </c>
      <c r="G47">
        <v>20</v>
      </c>
      <c r="H47">
        <f t="shared" si="0"/>
        <v>2</v>
      </c>
      <c r="I47">
        <v>4</v>
      </c>
      <c r="J47">
        <v>8</v>
      </c>
      <c r="K47">
        <f t="shared" si="1"/>
        <v>2</v>
      </c>
    </row>
    <row r="48" spans="3:11" x14ac:dyDescent="0.3">
      <c r="C48">
        <v>47</v>
      </c>
      <c r="D48">
        <v>95</v>
      </c>
      <c r="E48" t="s">
        <v>278</v>
      </c>
      <c r="F48" t="s">
        <v>287</v>
      </c>
      <c r="G48">
        <v>22</v>
      </c>
      <c r="H48">
        <f t="shared" si="0"/>
        <v>2.2000000000000002</v>
      </c>
      <c r="I48">
        <v>5</v>
      </c>
      <c r="J48">
        <v>10</v>
      </c>
      <c r="K48">
        <f t="shared" si="1"/>
        <v>2</v>
      </c>
    </row>
    <row r="49" spans="3:11" x14ac:dyDescent="0.3">
      <c r="C49">
        <v>48</v>
      </c>
      <c r="D49">
        <v>96</v>
      </c>
      <c r="E49" t="s">
        <v>280</v>
      </c>
      <c r="F49" t="s">
        <v>288</v>
      </c>
      <c r="G49">
        <v>22</v>
      </c>
      <c r="H49">
        <f t="shared" si="0"/>
        <v>2.2000000000000002</v>
      </c>
      <c r="I49">
        <v>5</v>
      </c>
      <c r="J49">
        <v>10</v>
      </c>
      <c r="K49">
        <f t="shared" si="1"/>
        <v>2</v>
      </c>
    </row>
    <row r="50" spans="3:11" x14ac:dyDescent="0.3">
      <c r="C50">
        <v>49</v>
      </c>
      <c r="D50">
        <v>97</v>
      </c>
      <c r="E50" t="s">
        <v>281</v>
      </c>
      <c r="F50" t="s">
        <v>289</v>
      </c>
      <c r="G50">
        <v>22</v>
      </c>
      <c r="H50">
        <f t="shared" si="0"/>
        <v>2.2000000000000002</v>
      </c>
      <c r="I50">
        <v>5</v>
      </c>
      <c r="J50">
        <v>10</v>
      </c>
      <c r="K50">
        <f t="shared" si="1"/>
        <v>2</v>
      </c>
    </row>
    <row r="51" spans="3:11" x14ac:dyDescent="0.3">
      <c r="C51">
        <v>50</v>
      </c>
      <c r="D51">
        <v>98</v>
      </c>
      <c r="E51" t="s">
        <v>282</v>
      </c>
      <c r="F51" t="s">
        <v>279</v>
      </c>
      <c r="G51">
        <v>22</v>
      </c>
      <c r="H51">
        <f t="shared" si="0"/>
        <v>2.2000000000000002</v>
      </c>
      <c r="I51">
        <v>5</v>
      </c>
      <c r="J51">
        <v>10</v>
      </c>
      <c r="K51">
        <f t="shared" si="1"/>
        <v>2</v>
      </c>
    </row>
    <row r="52" spans="3:11" x14ac:dyDescent="0.3">
      <c r="C52">
        <v>51</v>
      </c>
      <c r="D52">
        <v>99</v>
      </c>
      <c r="E52" t="s">
        <v>298</v>
      </c>
      <c r="F52" t="s">
        <v>305</v>
      </c>
      <c r="G52">
        <v>22</v>
      </c>
      <c r="H52">
        <f t="shared" si="0"/>
        <v>2.2000000000000002</v>
      </c>
      <c r="I52">
        <v>5</v>
      </c>
      <c r="J52">
        <v>10</v>
      </c>
      <c r="K52">
        <f t="shared" si="1"/>
        <v>2</v>
      </c>
    </row>
    <row r="53" spans="3:11" x14ac:dyDescent="0.3">
      <c r="C53">
        <v>52</v>
      </c>
      <c r="D53">
        <v>100</v>
      </c>
      <c r="E53" t="s">
        <v>299</v>
      </c>
      <c r="F53" t="s">
        <v>304</v>
      </c>
      <c r="G53">
        <v>22</v>
      </c>
      <c r="H53">
        <f t="shared" si="0"/>
        <v>2.2000000000000002</v>
      </c>
      <c r="I53">
        <v>5</v>
      </c>
      <c r="J53">
        <v>10</v>
      </c>
      <c r="K53">
        <f t="shared" si="1"/>
        <v>2</v>
      </c>
    </row>
    <row r="54" spans="3:11" x14ac:dyDescent="0.3">
      <c r="C54">
        <v>53</v>
      </c>
      <c r="D54">
        <v>101</v>
      </c>
      <c r="E54" t="s">
        <v>300</v>
      </c>
      <c r="F54" t="s">
        <v>306</v>
      </c>
      <c r="G54">
        <v>22</v>
      </c>
      <c r="H54">
        <f t="shared" si="0"/>
        <v>2.2000000000000002</v>
      </c>
      <c r="I54">
        <v>5</v>
      </c>
      <c r="J54">
        <v>10</v>
      </c>
      <c r="K54">
        <f t="shared" si="1"/>
        <v>2</v>
      </c>
    </row>
    <row r="55" spans="3:11" x14ac:dyDescent="0.3">
      <c r="C55">
        <v>54</v>
      </c>
      <c r="D55">
        <v>104</v>
      </c>
      <c r="E55" t="s">
        <v>311</v>
      </c>
      <c r="F55" t="s">
        <v>316</v>
      </c>
      <c r="G55">
        <v>22</v>
      </c>
      <c r="H55">
        <f t="shared" si="0"/>
        <v>2.2000000000000002</v>
      </c>
      <c r="I55">
        <v>5</v>
      </c>
      <c r="J55">
        <v>10</v>
      </c>
      <c r="K55">
        <f t="shared" si="1"/>
        <v>2</v>
      </c>
    </row>
    <row r="56" spans="3:11" x14ac:dyDescent="0.3">
      <c r="C56">
        <v>55</v>
      </c>
      <c r="D56">
        <v>105</v>
      </c>
      <c r="E56" t="s">
        <v>312</v>
      </c>
      <c r="F56" t="s">
        <v>321</v>
      </c>
      <c r="G56">
        <v>22</v>
      </c>
      <c r="H56">
        <f t="shared" si="0"/>
        <v>2.2000000000000002</v>
      </c>
      <c r="I56">
        <v>5</v>
      </c>
      <c r="J56">
        <v>10</v>
      </c>
      <c r="K56">
        <f t="shared" si="1"/>
        <v>2</v>
      </c>
    </row>
    <row r="57" spans="3:11" x14ac:dyDescent="0.3">
      <c r="C57">
        <v>56</v>
      </c>
      <c r="D57">
        <v>106</v>
      </c>
      <c r="E57" t="s">
        <v>313</v>
      </c>
      <c r="F57" t="s">
        <v>322</v>
      </c>
      <c r="G57">
        <v>22</v>
      </c>
      <c r="H57">
        <f t="shared" si="0"/>
        <v>2.2000000000000002</v>
      </c>
      <c r="I57">
        <v>5</v>
      </c>
      <c r="J57">
        <v>10</v>
      </c>
      <c r="K57">
        <f t="shared" si="1"/>
        <v>2</v>
      </c>
    </row>
    <row r="58" spans="3:11" x14ac:dyDescent="0.3">
      <c r="C58">
        <v>57</v>
      </c>
      <c r="D58">
        <v>107</v>
      </c>
      <c r="E58" t="s">
        <v>314</v>
      </c>
      <c r="F58" t="s">
        <v>315</v>
      </c>
      <c r="G58">
        <v>22</v>
      </c>
      <c r="H58">
        <f t="shared" si="0"/>
        <v>2.2000000000000002</v>
      </c>
      <c r="I58">
        <v>5</v>
      </c>
      <c r="J58">
        <v>10</v>
      </c>
      <c r="K58">
        <f t="shared" si="1"/>
        <v>2</v>
      </c>
    </row>
    <row r="59" spans="3:11" x14ac:dyDescent="0.3">
      <c r="C59">
        <v>58</v>
      </c>
      <c r="D59">
        <v>108</v>
      </c>
      <c r="E59" t="s">
        <v>335</v>
      </c>
      <c r="F59" t="s">
        <v>336</v>
      </c>
      <c r="G59">
        <v>23</v>
      </c>
      <c r="H59">
        <f t="shared" si="0"/>
        <v>2.2999999999999998</v>
      </c>
      <c r="I59">
        <v>6</v>
      </c>
      <c r="J59">
        <v>13</v>
      </c>
      <c r="K59">
        <f t="shared" si="1"/>
        <v>2.1666666666666665</v>
      </c>
    </row>
    <row r="60" spans="3:11" x14ac:dyDescent="0.3">
      <c r="C60">
        <v>59</v>
      </c>
      <c r="D60">
        <v>109</v>
      </c>
      <c r="E60" t="s">
        <v>323</v>
      </c>
      <c r="F60" t="s">
        <v>327</v>
      </c>
      <c r="G60">
        <v>23</v>
      </c>
      <c r="H60">
        <f t="shared" si="0"/>
        <v>2.2999999999999998</v>
      </c>
      <c r="I60">
        <v>6</v>
      </c>
      <c r="J60">
        <v>13</v>
      </c>
      <c r="K60">
        <f t="shared" si="1"/>
        <v>2.1666666666666665</v>
      </c>
    </row>
    <row r="61" spans="3:11" x14ac:dyDescent="0.3">
      <c r="C61">
        <v>60</v>
      </c>
      <c r="D61">
        <v>110</v>
      </c>
      <c r="E61" t="s">
        <v>324</v>
      </c>
      <c r="F61" t="s">
        <v>328</v>
      </c>
      <c r="G61">
        <v>23</v>
      </c>
      <c r="H61">
        <f t="shared" si="0"/>
        <v>2.2999999999999998</v>
      </c>
      <c r="I61">
        <v>6</v>
      </c>
      <c r="J61">
        <v>13</v>
      </c>
      <c r="K61">
        <f t="shared" si="1"/>
        <v>2.1666666666666665</v>
      </c>
    </row>
    <row r="62" spans="3:11" x14ac:dyDescent="0.3">
      <c r="C62">
        <v>61</v>
      </c>
      <c r="D62">
        <v>111</v>
      </c>
      <c r="E62" t="s">
        <v>325</v>
      </c>
      <c r="F62" t="s">
        <v>329</v>
      </c>
      <c r="G62">
        <v>23</v>
      </c>
      <c r="H62">
        <f t="shared" si="0"/>
        <v>2.2999999999999998</v>
      </c>
      <c r="I62">
        <v>6</v>
      </c>
      <c r="J62">
        <v>13</v>
      </c>
      <c r="K62">
        <f t="shared" si="1"/>
        <v>2.1666666666666665</v>
      </c>
    </row>
    <row r="63" spans="3:11" x14ac:dyDescent="0.3">
      <c r="C63">
        <v>62</v>
      </c>
      <c r="D63">
        <v>112</v>
      </c>
      <c r="E63" t="s">
        <v>326</v>
      </c>
      <c r="F63" t="s">
        <v>330</v>
      </c>
      <c r="G63">
        <v>23</v>
      </c>
      <c r="H63">
        <f t="shared" si="0"/>
        <v>2.2999999999999998</v>
      </c>
      <c r="I63">
        <v>6</v>
      </c>
      <c r="J63">
        <v>13</v>
      </c>
      <c r="K63">
        <f t="shared" si="1"/>
        <v>2.1666666666666665</v>
      </c>
    </row>
    <row r="64" spans="3:11" x14ac:dyDescent="0.3">
      <c r="C64">
        <v>63</v>
      </c>
      <c r="D64">
        <v>113</v>
      </c>
      <c r="E64" t="s">
        <v>339</v>
      </c>
      <c r="F64" t="s">
        <v>342</v>
      </c>
      <c r="G64">
        <v>23</v>
      </c>
      <c r="H64">
        <f t="shared" si="0"/>
        <v>2.2999999999999998</v>
      </c>
      <c r="I64">
        <v>6</v>
      </c>
      <c r="J64">
        <v>13</v>
      </c>
      <c r="K64">
        <f t="shared" si="1"/>
        <v>2.1666666666666665</v>
      </c>
    </row>
    <row r="65" spans="3:11" x14ac:dyDescent="0.3">
      <c r="C65">
        <v>64</v>
      </c>
      <c r="D65">
        <v>114</v>
      </c>
      <c r="E65" t="s">
        <v>340</v>
      </c>
      <c r="F65" t="s">
        <v>343</v>
      </c>
      <c r="G65">
        <v>23</v>
      </c>
      <c r="H65">
        <f t="shared" si="0"/>
        <v>2.2999999999999998</v>
      </c>
      <c r="I65">
        <v>6</v>
      </c>
      <c r="J65">
        <v>13</v>
      </c>
      <c r="K65">
        <f t="shared" si="1"/>
        <v>2.1666666666666665</v>
      </c>
    </row>
    <row r="66" spans="3:11" x14ac:dyDescent="0.3">
      <c r="C66">
        <v>65</v>
      </c>
      <c r="D66">
        <v>115</v>
      </c>
      <c r="E66" t="s">
        <v>341</v>
      </c>
      <c r="F66" t="s">
        <v>344</v>
      </c>
      <c r="G66">
        <v>23</v>
      </c>
      <c r="H66">
        <f t="shared" si="0"/>
        <v>2.2999999999999998</v>
      </c>
      <c r="I66">
        <v>6</v>
      </c>
      <c r="J66">
        <v>13</v>
      </c>
      <c r="K66">
        <f t="shared" si="1"/>
        <v>2.1666666666666665</v>
      </c>
    </row>
    <row r="67" spans="3:11" x14ac:dyDescent="0.3">
      <c r="C67">
        <v>66</v>
      </c>
      <c r="D67">
        <v>116</v>
      </c>
      <c r="E67" t="s">
        <v>349</v>
      </c>
      <c r="F67" t="s">
        <v>355</v>
      </c>
      <c r="G67">
        <v>24</v>
      </c>
      <c r="H67">
        <f t="shared" ref="H67:H81" si="5">G67/10</f>
        <v>2.4</v>
      </c>
      <c r="I67">
        <v>7</v>
      </c>
      <c r="J67">
        <v>16</v>
      </c>
      <c r="K67">
        <f t="shared" ref="K67:K81" si="6">J67/I67</f>
        <v>2.2857142857142856</v>
      </c>
    </row>
    <row r="68" spans="3:11" x14ac:dyDescent="0.3">
      <c r="C68">
        <v>67</v>
      </c>
      <c r="D68">
        <v>117</v>
      </c>
      <c r="E68" t="s">
        <v>350</v>
      </c>
      <c r="F68" t="s">
        <v>356</v>
      </c>
      <c r="G68">
        <v>24</v>
      </c>
      <c r="H68">
        <f t="shared" si="5"/>
        <v>2.4</v>
      </c>
      <c r="I68">
        <v>7</v>
      </c>
      <c r="J68">
        <v>16</v>
      </c>
      <c r="K68">
        <f t="shared" si="6"/>
        <v>2.2857142857142856</v>
      </c>
    </row>
    <row r="69" spans="3:11" x14ac:dyDescent="0.3">
      <c r="C69">
        <v>68</v>
      </c>
      <c r="D69">
        <v>118</v>
      </c>
      <c r="E69" t="s">
        <v>351</v>
      </c>
      <c r="F69" t="s">
        <v>357</v>
      </c>
      <c r="G69">
        <v>24</v>
      </c>
      <c r="H69">
        <f t="shared" si="5"/>
        <v>2.4</v>
      </c>
      <c r="I69">
        <v>7</v>
      </c>
      <c r="J69">
        <v>16</v>
      </c>
      <c r="K69">
        <f t="shared" si="6"/>
        <v>2.2857142857142856</v>
      </c>
    </row>
    <row r="70" spans="3:11" x14ac:dyDescent="0.3">
      <c r="C70">
        <v>69</v>
      </c>
      <c r="D70">
        <v>119</v>
      </c>
      <c r="E70" t="s">
        <v>358</v>
      </c>
      <c r="F70" t="s">
        <v>364</v>
      </c>
      <c r="G70">
        <v>24</v>
      </c>
      <c r="H70">
        <f t="shared" si="5"/>
        <v>2.4</v>
      </c>
      <c r="I70">
        <v>7</v>
      </c>
      <c r="J70">
        <v>16</v>
      </c>
      <c r="K70">
        <f t="shared" si="6"/>
        <v>2.2857142857142856</v>
      </c>
    </row>
    <row r="71" spans="3:11" x14ac:dyDescent="0.3">
      <c r="C71">
        <v>70</v>
      </c>
      <c r="D71">
        <v>120</v>
      </c>
      <c r="E71" t="s">
        <v>359</v>
      </c>
      <c r="F71" t="s">
        <v>365</v>
      </c>
      <c r="G71">
        <v>24</v>
      </c>
      <c r="H71">
        <f t="shared" si="5"/>
        <v>2.4</v>
      </c>
      <c r="I71">
        <v>7</v>
      </c>
      <c r="J71">
        <v>16</v>
      </c>
      <c r="K71">
        <f t="shared" si="6"/>
        <v>2.2857142857142856</v>
      </c>
    </row>
    <row r="72" spans="3:11" x14ac:dyDescent="0.3">
      <c r="C72">
        <v>71</v>
      </c>
      <c r="D72">
        <v>121</v>
      </c>
      <c r="E72" t="s">
        <v>360</v>
      </c>
      <c r="F72" t="s">
        <v>366</v>
      </c>
      <c r="G72">
        <v>24</v>
      </c>
      <c r="H72">
        <f t="shared" si="5"/>
        <v>2.4</v>
      </c>
      <c r="I72">
        <v>7</v>
      </c>
      <c r="J72">
        <v>16</v>
      </c>
      <c r="K72">
        <f t="shared" si="6"/>
        <v>2.2857142857142856</v>
      </c>
    </row>
    <row r="73" spans="3:11" x14ac:dyDescent="0.3">
      <c r="C73">
        <v>72</v>
      </c>
      <c r="D73">
        <v>122</v>
      </c>
      <c r="E73" t="s">
        <v>367</v>
      </c>
      <c r="F73" t="s">
        <v>370</v>
      </c>
      <c r="G73">
        <v>24</v>
      </c>
      <c r="H73">
        <f t="shared" si="5"/>
        <v>2.4</v>
      </c>
      <c r="I73">
        <v>7</v>
      </c>
      <c r="J73">
        <v>16</v>
      </c>
      <c r="K73">
        <f t="shared" si="6"/>
        <v>2.2857142857142856</v>
      </c>
    </row>
    <row r="74" spans="3:11" x14ac:dyDescent="0.3">
      <c r="C74">
        <v>73</v>
      </c>
      <c r="D74">
        <v>123</v>
      </c>
      <c r="E74" t="s">
        <v>368</v>
      </c>
      <c r="F74" t="s">
        <v>371</v>
      </c>
      <c r="G74">
        <v>24</v>
      </c>
      <c r="H74">
        <f t="shared" si="5"/>
        <v>2.4</v>
      </c>
      <c r="I74">
        <v>7</v>
      </c>
      <c r="J74">
        <v>16</v>
      </c>
      <c r="K74">
        <f t="shared" si="6"/>
        <v>2.2857142857142856</v>
      </c>
    </row>
    <row r="75" spans="3:11" x14ac:dyDescent="0.3">
      <c r="C75">
        <v>74</v>
      </c>
      <c r="D75">
        <v>124</v>
      </c>
      <c r="E75" t="s">
        <v>369</v>
      </c>
      <c r="F75" t="s">
        <v>372</v>
      </c>
      <c r="G75">
        <v>24</v>
      </c>
      <c r="H75">
        <f t="shared" si="5"/>
        <v>2.4</v>
      </c>
      <c r="I75">
        <v>7</v>
      </c>
      <c r="J75">
        <v>16</v>
      </c>
      <c r="K75">
        <f t="shared" si="6"/>
        <v>2.2857142857142856</v>
      </c>
    </row>
    <row r="76" spans="3:11" x14ac:dyDescent="0.3">
      <c r="C76">
        <v>75</v>
      </c>
      <c r="D76">
        <v>125</v>
      </c>
      <c r="E76" t="s">
        <v>376</v>
      </c>
      <c r="F76" t="s">
        <v>378</v>
      </c>
      <c r="G76">
        <v>25</v>
      </c>
      <c r="H76">
        <f t="shared" si="5"/>
        <v>2.5</v>
      </c>
      <c r="I76">
        <v>8</v>
      </c>
      <c r="J76">
        <v>18</v>
      </c>
      <c r="K76">
        <f t="shared" si="6"/>
        <v>2.25</v>
      </c>
    </row>
    <row r="77" spans="3:11" x14ac:dyDescent="0.3">
      <c r="C77">
        <v>76</v>
      </c>
      <c r="D77">
        <v>126</v>
      </c>
      <c r="E77" t="s">
        <v>377</v>
      </c>
      <c r="F77" t="s">
        <v>379</v>
      </c>
      <c r="G77">
        <v>25</v>
      </c>
      <c r="H77">
        <f t="shared" si="5"/>
        <v>2.5</v>
      </c>
      <c r="I77">
        <v>8</v>
      </c>
      <c r="J77">
        <v>18</v>
      </c>
      <c r="K77">
        <f t="shared" si="6"/>
        <v>2.25</v>
      </c>
    </row>
    <row r="78" spans="3:11" x14ac:dyDescent="0.3">
      <c r="C78">
        <v>77</v>
      </c>
      <c r="D78">
        <v>127</v>
      </c>
      <c r="E78" t="s">
        <v>382</v>
      </c>
      <c r="F78" t="s">
        <v>384</v>
      </c>
      <c r="G78">
        <v>25</v>
      </c>
      <c r="H78">
        <f t="shared" si="5"/>
        <v>2.5</v>
      </c>
      <c r="I78">
        <v>8</v>
      </c>
      <c r="J78">
        <v>18</v>
      </c>
      <c r="K78">
        <f t="shared" si="6"/>
        <v>2.25</v>
      </c>
    </row>
    <row r="79" spans="3:11" x14ac:dyDescent="0.3">
      <c r="C79">
        <v>78</v>
      </c>
      <c r="D79">
        <v>128</v>
      </c>
      <c r="E79" t="s">
        <v>383</v>
      </c>
      <c r="F79" t="s">
        <v>385</v>
      </c>
      <c r="G79">
        <v>25</v>
      </c>
      <c r="H79">
        <f t="shared" si="5"/>
        <v>2.5</v>
      </c>
      <c r="I79">
        <v>8</v>
      </c>
      <c r="J79">
        <v>18</v>
      </c>
      <c r="K79">
        <f t="shared" si="6"/>
        <v>2.25</v>
      </c>
    </row>
    <row r="80" spans="3:11" x14ac:dyDescent="0.3">
      <c r="C80">
        <v>79</v>
      </c>
      <c r="D80">
        <v>129</v>
      </c>
      <c r="E80" t="s">
        <v>388</v>
      </c>
      <c r="F80" t="s">
        <v>412</v>
      </c>
      <c r="G80">
        <v>25</v>
      </c>
      <c r="H80">
        <f t="shared" si="5"/>
        <v>2.5</v>
      </c>
      <c r="I80">
        <v>8</v>
      </c>
      <c r="J80">
        <v>18</v>
      </c>
      <c r="K80">
        <f t="shared" si="6"/>
        <v>2.25</v>
      </c>
    </row>
    <row r="81" spans="3:11" x14ac:dyDescent="0.3">
      <c r="C81">
        <v>80</v>
      </c>
      <c r="D81">
        <v>130</v>
      </c>
      <c r="E81" t="s">
        <v>389</v>
      </c>
      <c r="F81" t="s">
        <v>413</v>
      </c>
      <c r="G81">
        <v>25</v>
      </c>
      <c r="H81">
        <f t="shared" si="5"/>
        <v>2.5</v>
      </c>
      <c r="I81">
        <v>8</v>
      </c>
      <c r="J81">
        <v>18</v>
      </c>
      <c r="K81">
        <f t="shared" si="6"/>
        <v>2.25</v>
      </c>
    </row>
    <row r="82" spans="3:11" x14ac:dyDescent="0.3">
      <c r="C82">
        <v>81</v>
      </c>
      <c r="D82">
        <v>131</v>
      </c>
      <c r="E82" t="s">
        <v>390</v>
      </c>
      <c r="F82" t="s">
        <v>385</v>
      </c>
      <c r="G82">
        <v>25</v>
      </c>
      <c r="H82">
        <f t="shared" ref="H82:H83" si="7">G82/10</f>
        <v>2.5</v>
      </c>
      <c r="I82">
        <v>8</v>
      </c>
      <c r="J82">
        <v>18</v>
      </c>
      <c r="K82">
        <f t="shared" ref="K82:K83" si="8">J82/I82</f>
        <v>2.25</v>
      </c>
    </row>
    <row r="83" spans="3:11" x14ac:dyDescent="0.3">
      <c r="C83">
        <v>82</v>
      </c>
      <c r="D83">
        <v>132</v>
      </c>
      <c r="E83" t="s">
        <v>418</v>
      </c>
      <c r="F83" t="s">
        <v>420</v>
      </c>
      <c r="G83">
        <v>25</v>
      </c>
      <c r="H83">
        <f t="shared" si="7"/>
        <v>2.5</v>
      </c>
      <c r="I83">
        <v>8</v>
      </c>
      <c r="J83">
        <v>18</v>
      </c>
      <c r="K83">
        <f t="shared" si="8"/>
        <v>2.25</v>
      </c>
    </row>
    <row r="84" spans="3:11" x14ac:dyDescent="0.3">
      <c r="C84">
        <v>83</v>
      </c>
      <c r="D84">
        <v>133</v>
      </c>
      <c r="E84" t="s">
        <v>419</v>
      </c>
      <c r="F84" t="s">
        <v>422</v>
      </c>
      <c r="G84">
        <v>25</v>
      </c>
      <c r="H84">
        <f t="shared" ref="H84:H85" si="9">G84/10</f>
        <v>2.5</v>
      </c>
      <c r="I84">
        <v>8</v>
      </c>
      <c r="J84">
        <v>18</v>
      </c>
      <c r="K84">
        <f t="shared" ref="K84:K85" si="10">J84/I84</f>
        <v>2.25</v>
      </c>
    </row>
    <row r="85" spans="3:11" x14ac:dyDescent="0.3">
      <c r="C85">
        <v>84</v>
      </c>
      <c r="D85">
        <v>134</v>
      </c>
      <c r="E85" t="s">
        <v>426</v>
      </c>
      <c r="F85" t="s">
        <v>428</v>
      </c>
      <c r="G85">
        <v>25</v>
      </c>
      <c r="H85">
        <f t="shared" si="9"/>
        <v>2.5</v>
      </c>
      <c r="I85">
        <v>8</v>
      </c>
      <c r="J85">
        <v>18</v>
      </c>
      <c r="K85">
        <f t="shared" si="10"/>
        <v>2.25</v>
      </c>
    </row>
    <row r="86" spans="3:11" x14ac:dyDescent="0.3">
      <c r="C86">
        <v>85</v>
      </c>
      <c r="D86">
        <v>135</v>
      </c>
      <c r="E86" t="s">
        <v>429</v>
      </c>
      <c r="F86" t="s">
        <v>431</v>
      </c>
      <c r="G86">
        <v>25</v>
      </c>
      <c r="H86">
        <f t="shared" ref="H86:H87" si="11">G86/10</f>
        <v>2.5</v>
      </c>
      <c r="I86">
        <v>8</v>
      </c>
      <c r="J86">
        <v>18</v>
      </c>
      <c r="K86">
        <f t="shared" ref="K86:K87" si="12">J86/I86</f>
        <v>2.25</v>
      </c>
    </row>
    <row r="87" spans="3:11" x14ac:dyDescent="0.3">
      <c r="C87">
        <v>86</v>
      </c>
      <c r="D87">
        <v>136</v>
      </c>
      <c r="E87" t="s">
        <v>430</v>
      </c>
      <c r="F87" t="s">
        <v>432</v>
      </c>
      <c r="G87">
        <v>25</v>
      </c>
      <c r="H87">
        <f t="shared" si="11"/>
        <v>2.5</v>
      </c>
      <c r="I87">
        <v>8</v>
      </c>
      <c r="J87">
        <v>18</v>
      </c>
      <c r="K87">
        <f t="shared" si="12"/>
        <v>2.25</v>
      </c>
    </row>
    <row r="88" spans="3:11" x14ac:dyDescent="0.3">
      <c r="C88">
        <v>87</v>
      </c>
      <c r="D88">
        <v>137</v>
      </c>
      <c r="E88" t="s">
        <v>437</v>
      </c>
      <c r="F88" t="s">
        <v>435</v>
      </c>
      <c r="G88">
        <v>25</v>
      </c>
      <c r="H88">
        <f t="shared" ref="H88:H89" si="13">G88/10</f>
        <v>2.5</v>
      </c>
      <c r="I88">
        <v>8</v>
      </c>
      <c r="J88">
        <v>18</v>
      </c>
      <c r="K88">
        <f t="shared" ref="K88:K89" si="14">J88/I88</f>
        <v>2.25</v>
      </c>
    </row>
    <row r="89" spans="3:11" x14ac:dyDescent="0.3">
      <c r="C89">
        <v>88</v>
      </c>
      <c r="D89">
        <v>138</v>
      </c>
      <c r="E89" t="s">
        <v>439</v>
      </c>
      <c r="F89" t="s">
        <v>438</v>
      </c>
      <c r="G89">
        <v>25</v>
      </c>
      <c r="H89">
        <f t="shared" si="13"/>
        <v>2.5</v>
      </c>
      <c r="I89">
        <v>8</v>
      </c>
      <c r="J89">
        <v>18</v>
      </c>
      <c r="K89">
        <f t="shared" si="14"/>
        <v>2.25</v>
      </c>
    </row>
    <row r="90" spans="3:11" x14ac:dyDescent="0.3">
      <c r="C90">
        <v>89</v>
      </c>
      <c r="D90">
        <v>139</v>
      </c>
      <c r="E90" t="s">
        <v>442</v>
      </c>
      <c r="F90" t="s">
        <v>443</v>
      </c>
      <c r="G90">
        <v>25</v>
      </c>
      <c r="H90">
        <f t="shared" ref="H90:H92" si="15">G90/10</f>
        <v>2.5</v>
      </c>
      <c r="I90">
        <v>8</v>
      </c>
      <c r="J90">
        <v>18</v>
      </c>
      <c r="K90">
        <f t="shared" ref="K90:K92" si="16">J90/I90</f>
        <v>2.25</v>
      </c>
    </row>
    <row r="91" spans="3:11" x14ac:dyDescent="0.3">
      <c r="C91">
        <v>90</v>
      </c>
      <c r="D91">
        <v>140</v>
      </c>
      <c r="E91" t="s">
        <v>448</v>
      </c>
      <c r="F91" t="s">
        <v>446</v>
      </c>
      <c r="G91">
        <v>25</v>
      </c>
      <c r="H91">
        <f t="shared" si="15"/>
        <v>2.5</v>
      </c>
      <c r="I91">
        <v>8</v>
      </c>
      <c r="J91">
        <v>18</v>
      </c>
      <c r="K91">
        <f t="shared" si="16"/>
        <v>2.25</v>
      </c>
    </row>
    <row r="92" spans="3:11" x14ac:dyDescent="0.3">
      <c r="C92">
        <v>91</v>
      </c>
      <c r="D92">
        <v>141</v>
      </c>
      <c r="E92" t="s">
        <v>450</v>
      </c>
      <c r="F92" t="s">
        <v>449</v>
      </c>
      <c r="G92">
        <v>25</v>
      </c>
      <c r="H92">
        <f t="shared" si="15"/>
        <v>2.5</v>
      </c>
      <c r="I92">
        <v>8</v>
      </c>
      <c r="J92">
        <v>18</v>
      </c>
      <c r="K92">
        <f t="shared" si="16"/>
        <v>2.25</v>
      </c>
    </row>
    <row r="93" spans="3:11" x14ac:dyDescent="0.3">
      <c r="C93">
        <v>92</v>
      </c>
      <c r="D93">
        <v>147</v>
      </c>
      <c r="E93" t="s">
        <v>460</v>
      </c>
      <c r="F93" t="s">
        <v>458</v>
      </c>
      <c r="G93">
        <v>25</v>
      </c>
      <c r="H93">
        <f t="shared" ref="H93:H94" si="17">G93/10</f>
        <v>2.5</v>
      </c>
      <c r="I93">
        <v>8</v>
      </c>
      <c r="J93">
        <v>18</v>
      </c>
      <c r="K93">
        <f t="shared" ref="K93:K94" si="18">J93/I93</f>
        <v>2.25</v>
      </c>
    </row>
    <row r="94" spans="3:11" x14ac:dyDescent="0.3">
      <c r="C94">
        <v>93</v>
      </c>
      <c r="D94">
        <v>148</v>
      </c>
      <c r="E94" t="s">
        <v>461</v>
      </c>
      <c r="F94" t="s">
        <v>459</v>
      </c>
      <c r="G94">
        <v>25</v>
      </c>
      <c r="H94">
        <f t="shared" si="17"/>
        <v>2.5</v>
      </c>
      <c r="I94">
        <v>8</v>
      </c>
      <c r="J94">
        <v>18</v>
      </c>
      <c r="K94">
        <f t="shared" si="18"/>
        <v>2.25</v>
      </c>
    </row>
    <row r="95" spans="3:11" x14ac:dyDescent="0.3">
      <c r="C95">
        <v>94</v>
      </c>
      <c r="D95">
        <v>150</v>
      </c>
      <c r="E95" t="s">
        <v>471</v>
      </c>
      <c r="F95" t="s">
        <v>467</v>
      </c>
      <c r="G95">
        <v>25</v>
      </c>
      <c r="H95">
        <f t="shared" ref="H95:H96" si="19">G95/10</f>
        <v>2.5</v>
      </c>
      <c r="I95">
        <v>8</v>
      </c>
      <c r="J95">
        <v>18</v>
      </c>
      <c r="K95">
        <f t="shared" ref="K95:K96" si="20">J95/I95</f>
        <v>2.25</v>
      </c>
    </row>
    <row r="96" spans="3:11" x14ac:dyDescent="0.3">
      <c r="C96">
        <v>95</v>
      </c>
      <c r="D96">
        <v>151</v>
      </c>
      <c r="E96" t="s">
        <v>472</v>
      </c>
      <c r="F96" t="s">
        <v>468</v>
      </c>
      <c r="G96">
        <v>25</v>
      </c>
      <c r="H96">
        <f t="shared" si="19"/>
        <v>2.5</v>
      </c>
      <c r="I96">
        <v>8</v>
      </c>
      <c r="J96">
        <v>18</v>
      </c>
      <c r="K96">
        <f t="shared" si="20"/>
        <v>2.25</v>
      </c>
    </row>
    <row r="97" spans="3:11" x14ac:dyDescent="0.3">
      <c r="C97">
        <v>96</v>
      </c>
      <c r="D97">
        <v>152</v>
      </c>
      <c r="E97" t="s">
        <v>474</v>
      </c>
      <c r="F97" t="s">
        <v>467</v>
      </c>
      <c r="G97">
        <v>25</v>
      </c>
      <c r="H97">
        <f t="shared" ref="H97:H98" si="21">G97/10</f>
        <v>2.5</v>
      </c>
      <c r="I97">
        <v>8</v>
      </c>
      <c r="J97">
        <v>18</v>
      </c>
      <c r="K97">
        <f t="shared" ref="K97:K98" si="22">J97/I97</f>
        <v>2.25</v>
      </c>
    </row>
    <row r="98" spans="3:11" x14ac:dyDescent="0.3">
      <c r="C98">
        <v>97</v>
      </c>
      <c r="D98">
        <v>153</v>
      </c>
      <c r="E98" t="s">
        <v>475</v>
      </c>
      <c r="F98" t="s">
        <v>468</v>
      </c>
      <c r="G98">
        <v>25</v>
      </c>
      <c r="H98">
        <f t="shared" si="21"/>
        <v>2.5</v>
      </c>
      <c r="I98">
        <v>8</v>
      </c>
      <c r="J98">
        <v>18</v>
      </c>
      <c r="K98">
        <f t="shared" si="22"/>
        <v>2.25</v>
      </c>
    </row>
    <row r="99" spans="3:11" x14ac:dyDescent="0.3">
      <c r="C99">
        <v>98</v>
      </c>
      <c r="D99">
        <v>154</v>
      </c>
      <c r="E99" t="s">
        <v>485</v>
      </c>
      <c r="F99" t="s">
        <v>486</v>
      </c>
      <c r="G99">
        <v>25</v>
      </c>
      <c r="H99">
        <f t="shared" ref="H99:H100" si="23">G99/10</f>
        <v>2.5</v>
      </c>
      <c r="I99">
        <v>10</v>
      </c>
      <c r="J99">
        <v>25</v>
      </c>
      <c r="K99">
        <f t="shared" ref="K99:K100" si="24">J99/I99</f>
        <v>2.5</v>
      </c>
    </row>
    <row r="100" spans="3:11" x14ac:dyDescent="0.3">
      <c r="C100">
        <v>99</v>
      </c>
      <c r="D100">
        <v>155</v>
      </c>
      <c r="E100" t="s">
        <v>487</v>
      </c>
      <c r="F100" t="s">
        <v>488</v>
      </c>
      <c r="G100">
        <v>25</v>
      </c>
      <c r="H100">
        <f t="shared" si="23"/>
        <v>2.5</v>
      </c>
      <c r="I100">
        <v>10</v>
      </c>
      <c r="J100">
        <v>25</v>
      </c>
      <c r="K100">
        <f t="shared" si="24"/>
        <v>2.5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workbookViewId="0">
      <selection activeCell="F20" sqref="F20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D32" sqref="D32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Weapon</vt:lpstr>
      <vt:lpstr>TransBalance</vt:lpstr>
      <vt:lpstr>Sheet1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2024-04-30T01:59:11Z</dcterms:modified>
</cp:coreProperties>
</file>