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96033BB-D62C-4479-88A3-4C35B7EB07F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WeaponEffect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5" i="1" l="1"/>
  <c r="A274" i="1"/>
  <c r="A273" i="1"/>
  <c r="A272" i="1"/>
  <c r="F63" i="2"/>
  <c r="F65" i="2"/>
  <c r="K66" i="2"/>
  <c r="O67" i="2" s="1"/>
  <c r="F67" i="2"/>
  <c r="F69" i="2"/>
  <c r="K67" i="2"/>
  <c r="K68" i="2"/>
  <c r="O69" i="2" s="1"/>
  <c r="D61" i="2"/>
  <c r="F61" i="2"/>
  <c r="K61" i="2" s="1"/>
  <c r="J61" i="2"/>
  <c r="D62" i="2"/>
  <c r="K62" i="2"/>
  <c r="O63" i="2" s="1"/>
  <c r="J62" i="2"/>
  <c r="O62" i="2"/>
  <c r="D63" i="2"/>
  <c r="K63" i="2"/>
  <c r="J63" i="2"/>
  <c r="D64" i="2"/>
  <c r="K64" i="2"/>
  <c r="O65" i="2" s="1"/>
  <c r="J64" i="2"/>
  <c r="J65" i="2"/>
  <c r="O64" i="2" s="1"/>
  <c r="K65" i="2"/>
  <c r="J66" i="2"/>
  <c r="J67" i="2"/>
  <c r="O66" i="2" s="1"/>
  <c r="J68" i="2"/>
  <c r="O68" i="2"/>
  <c r="K69" i="2"/>
  <c r="J69" i="2"/>
  <c r="A271" i="1"/>
  <c r="G64" i="2" l="1"/>
  <c r="G63" i="2"/>
  <c r="D66" i="2"/>
  <c r="G62" i="2"/>
  <c r="D65" i="2"/>
  <c r="A268" i="1"/>
  <c r="A270" i="1"/>
  <c r="A269" i="1"/>
  <c r="A267" i="1"/>
  <c r="A266" i="1"/>
  <c r="A265" i="1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D45" i="2"/>
  <c r="F45" i="2"/>
  <c r="J45" i="2"/>
  <c r="K45" i="2"/>
  <c r="D46" i="2"/>
  <c r="K46" i="2"/>
  <c r="J46" i="2"/>
  <c r="D47" i="2"/>
  <c r="F47" i="2"/>
  <c r="J47" i="2"/>
  <c r="K47" i="2"/>
  <c r="D48" i="2"/>
  <c r="K48" i="2"/>
  <c r="J48" i="2"/>
  <c r="D49" i="2"/>
  <c r="F49" i="2"/>
  <c r="J49" i="2"/>
  <c r="K49" i="2"/>
  <c r="D50" i="2"/>
  <c r="D52" i="2" s="1"/>
  <c r="K50" i="2"/>
  <c r="J50" i="2"/>
  <c r="D51" i="2"/>
  <c r="F51" i="2"/>
  <c r="K51" i="2" s="1"/>
  <c r="J51" i="2"/>
  <c r="K52" i="2"/>
  <c r="J52" i="2"/>
  <c r="F53" i="2"/>
  <c r="K53" i="2" s="1"/>
  <c r="J53" i="2"/>
  <c r="K54" i="2"/>
  <c r="J54" i="2"/>
  <c r="F55" i="2"/>
  <c r="K55" i="2" s="1"/>
  <c r="J55" i="2"/>
  <c r="K56" i="2"/>
  <c r="J56" i="2"/>
  <c r="F57" i="2"/>
  <c r="K57" i="2" s="1"/>
  <c r="J57" i="2"/>
  <c r="K58" i="2"/>
  <c r="J58" i="2"/>
  <c r="F59" i="2"/>
  <c r="K59" i="2" s="1"/>
  <c r="J59" i="2"/>
  <c r="K60" i="2"/>
  <c r="O61" i="2" s="1"/>
  <c r="J60" i="2"/>
  <c r="A264" i="1"/>
  <c r="A263" i="1"/>
  <c r="A262" i="1"/>
  <c r="A261" i="1"/>
  <c r="A260" i="1"/>
  <c r="A259" i="1"/>
  <c r="A258" i="1"/>
  <c r="H64" i="2" l="1"/>
  <c r="G65" i="2"/>
  <c r="H65" i="2" s="1"/>
  <c r="D67" i="2"/>
  <c r="G66" i="2"/>
  <c r="D68" i="2"/>
  <c r="G68" i="2" s="1"/>
  <c r="G61" i="2"/>
  <c r="H62" i="2" s="1"/>
  <c r="H63" i="2"/>
  <c r="G51" i="2"/>
  <c r="G47" i="2"/>
  <c r="G46" i="2"/>
  <c r="G52" i="2"/>
  <c r="D54" i="2"/>
  <c r="G48" i="2"/>
  <c r="D53" i="2"/>
  <c r="G49" i="2"/>
  <c r="G50" i="2"/>
  <c r="A257" i="1"/>
  <c r="A256" i="1"/>
  <c r="A255" i="1"/>
  <c r="A251" i="1"/>
  <c r="A254" i="1"/>
  <c r="H66" i="2" l="1"/>
  <c r="H48" i="2"/>
  <c r="G67" i="2"/>
  <c r="H67" i="2" s="1"/>
  <c r="D69" i="2"/>
  <c r="G69" i="2" s="1"/>
  <c r="H69" i="2" s="1"/>
  <c r="H52" i="2"/>
  <c r="H47" i="2"/>
  <c r="H49" i="2"/>
  <c r="H50" i="2"/>
  <c r="G53" i="2"/>
  <c r="H53" i="2" s="1"/>
  <c r="D55" i="2"/>
  <c r="G54" i="2"/>
  <c r="D56" i="2"/>
  <c r="H51" i="2"/>
  <c r="A253" i="1"/>
  <c r="A252" i="1"/>
  <c r="F44" i="2"/>
  <c r="G45" i="2" s="1"/>
  <c r="F43" i="2"/>
  <c r="F42" i="2"/>
  <c r="F41" i="2"/>
  <c r="F40" i="2"/>
  <c r="H68" i="2" l="1"/>
  <c r="H54" i="2"/>
  <c r="H46" i="2"/>
  <c r="G56" i="2"/>
  <c r="D58" i="2"/>
  <c r="G55" i="2"/>
  <c r="H55" i="2" s="1"/>
  <c r="D57" i="2"/>
  <c r="F37" i="2"/>
  <c r="F39" i="2"/>
  <c r="K40" i="2"/>
  <c r="O41" i="2" s="1"/>
  <c r="K41" i="2"/>
  <c r="K42" i="2"/>
  <c r="O43" i="2" s="1"/>
  <c r="G44" i="2"/>
  <c r="H45" i="2" s="1"/>
  <c r="D39" i="2"/>
  <c r="G39" i="2"/>
  <c r="J39" i="2"/>
  <c r="K39" i="2"/>
  <c r="D40" i="2"/>
  <c r="J40" i="2"/>
  <c r="D41" i="2"/>
  <c r="J41" i="2"/>
  <c r="O40" i="2" s="1"/>
  <c r="D42" i="2"/>
  <c r="J42" i="2"/>
  <c r="D43" i="2"/>
  <c r="K43" i="2"/>
  <c r="J43" i="2"/>
  <c r="O42" i="2" s="1"/>
  <c r="D44" i="2"/>
  <c r="J44" i="2"/>
  <c r="A250" i="1"/>
  <c r="A249" i="1"/>
  <c r="A248" i="1"/>
  <c r="A247" i="1"/>
  <c r="A246" i="1"/>
  <c r="A245" i="1"/>
  <c r="A244" i="1"/>
  <c r="A243" i="1"/>
  <c r="A242" i="1"/>
  <c r="A241" i="1"/>
  <c r="A240" i="1"/>
  <c r="A239" i="1"/>
  <c r="D60" i="2" l="1"/>
  <c r="G60" i="2" s="1"/>
  <c r="H61" i="2" s="1"/>
  <c r="G58" i="2"/>
  <c r="G57" i="2"/>
  <c r="H57" i="2" s="1"/>
  <c r="D59" i="2"/>
  <c r="G59" i="2" s="1"/>
  <c r="H59" i="2" s="1"/>
  <c r="H56" i="2"/>
  <c r="G40" i="2"/>
  <c r="K44" i="2"/>
  <c r="G42" i="2"/>
  <c r="G43" i="2"/>
  <c r="H44" i="2" s="1"/>
  <c r="G41" i="2"/>
  <c r="H41" i="2" s="1"/>
  <c r="H40" i="2"/>
  <c r="A238" i="1"/>
  <c r="A237" i="1"/>
  <c r="A236" i="1"/>
  <c r="A235" i="1"/>
  <c r="A234" i="1"/>
  <c r="A233" i="1"/>
  <c r="H58" i="2" l="1"/>
  <c r="H60" i="2"/>
  <c r="H42" i="2"/>
  <c r="H43" i="2"/>
  <c r="O34" i="2"/>
  <c r="O38" i="2"/>
  <c r="F33" i="2"/>
  <c r="K33" i="2" s="1"/>
  <c r="F34" i="2"/>
  <c r="K34" i="2" s="1"/>
  <c r="O35" i="2" s="1"/>
  <c r="F35" i="2"/>
  <c r="F36" i="2"/>
  <c r="K36" i="2" s="1"/>
  <c r="O37" i="2" s="1"/>
  <c r="K37" i="2"/>
  <c r="K38" i="2"/>
  <c r="O39" i="2" s="1"/>
  <c r="D31" i="2"/>
  <c r="D33" i="2" s="1"/>
  <c r="D30" i="2"/>
  <c r="D32" i="2" s="1"/>
  <c r="D34" i="2" s="1"/>
  <c r="F23" i="2"/>
  <c r="K23" i="2" s="1"/>
  <c r="F24" i="2"/>
  <c r="G24" i="2" s="1"/>
  <c r="F25" i="2"/>
  <c r="F26" i="2"/>
  <c r="G27" i="2" s="1"/>
  <c r="F27" i="2"/>
  <c r="F28" i="2"/>
  <c r="G29" i="2" s="1"/>
  <c r="F30" i="2"/>
  <c r="F32" i="2"/>
  <c r="F22" i="2"/>
  <c r="G23" i="2" s="1"/>
  <c r="J30" i="2"/>
  <c r="J31" i="2"/>
  <c r="O30" i="2" s="1"/>
  <c r="K31" i="2"/>
  <c r="J32" i="2"/>
  <c r="J33" i="2"/>
  <c r="O32" i="2" s="1"/>
  <c r="J34" i="2"/>
  <c r="J35" i="2"/>
  <c r="K35" i="2"/>
  <c r="J36" i="2"/>
  <c r="J37" i="2"/>
  <c r="O36" i="2" s="1"/>
  <c r="J38" i="2"/>
  <c r="A230" i="1"/>
  <c r="A231" i="1"/>
  <c r="A232" i="1"/>
  <c r="A228" i="1"/>
  <c r="A229" i="1"/>
  <c r="A227" i="1"/>
  <c r="A226" i="1"/>
  <c r="A225" i="1"/>
  <c r="A221" i="1"/>
  <c r="A222" i="1"/>
  <c r="A223" i="1"/>
  <c r="A224" i="1"/>
  <c r="A219" i="1"/>
  <c r="A220" i="1"/>
  <c r="G18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6" i="2"/>
  <c r="A218" i="1"/>
  <c r="A217" i="1"/>
  <c r="G8" i="2"/>
  <c r="G9" i="2"/>
  <c r="G10" i="2"/>
  <c r="G11" i="2"/>
  <c r="G12" i="2"/>
  <c r="G13" i="2"/>
  <c r="G14" i="2"/>
  <c r="G15" i="2"/>
  <c r="G16" i="2"/>
  <c r="G17" i="2"/>
  <c r="G19" i="2"/>
  <c r="G20" i="2"/>
  <c r="G21" i="2"/>
  <c r="G7" i="2"/>
  <c r="G6" i="2"/>
  <c r="J7" i="2"/>
  <c r="O6" i="2" s="1"/>
  <c r="K7" i="2"/>
  <c r="J8" i="2"/>
  <c r="K8" i="2"/>
  <c r="O9" i="2" s="1"/>
  <c r="J9" i="2"/>
  <c r="O8" i="2" s="1"/>
  <c r="K9" i="2"/>
  <c r="J10" i="2"/>
  <c r="K10" i="2"/>
  <c r="O11" i="2" s="1"/>
  <c r="J11" i="2"/>
  <c r="O10" i="2" s="1"/>
  <c r="K11" i="2"/>
  <c r="J12" i="2"/>
  <c r="K12" i="2"/>
  <c r="O13" i="2" s="1"/>
  <c r="J13" i="2"/>
  <c r="O12" i="2" s="1"/>
  <c r="K13" i="2"/>
  <c r="J14" i="2"/>
  <c r="K14" i="2"/>
  <c r="O15" i="2" s="1"/>
  <c r="J15" i="2"/>
  <c r="O14" i="2" s="1"/>
  <c r="K15" i="2"/>
  <c r="J16" i="2"/>
  <c r="K16" i="2"/>
  <c r="O17" i="2" s="1"/>
  <c r="J17" i="2"/>
  <c r="O16" i="2" s="1"/>
  <c r="K17" i="2"/>
  <c r="J18" i="2"/>
  <c r="K18" i="2"/>
  <c r="O19" i="2" s="1"/>
  <c r="J19" i="2"/>
  <c r="O18" i="2" s="1"/>
  <c r="K19" i="2"/>
  <c r="J20" i="2"/>
  <c r="K20" i="2"/>
  <c r="O21" i="2" s="1"/>
  <c r="J21" i="2"/>
  <c r="O20" i="2" s="1"/>
  <c r="K21" i="2"/>
  <c r="J22" i="2"/>
  <c r="J23" i="2"/>
  <c r="O22" i="2" s="1"/>
  <c r="J24" i="2"/>
  <c r="K24" i="2"/>
  <c r="O25" i="2" s="1"/>
  <c r="J25" i="2"/>
  <c r="O24" i="2" s="1"/>
  <c r="K25" i="2"/>
  <c r="J26" i="2"/>
  <c r="J27" i="2"/>
  <c r="O26" i="2" s="1"/>
  <c r="K27" i="2"/>
  <c r="J28" i="2"/>
  <c r="J29" i="2"/>
  <c r="O28" i="2" s="1"/>
  <c r="K29" i="2"/>
  <c r="K6" i="2"/>
  <c r="O7" i="2" s="1"/>
  <c r="J6" i="2"/>
  <c r="G26" i="2" l="1"/>
  <c r="G22" i="2"/>
  <c r="G25" i="2"/>
  <c r="G32" i="2"/>
  <c r="G30" i="2"/>
  <c r="H30" i="2" s="1"/>
  <c r="K30" i="2"/>
  <c r="O31" i="2" s="1"/>
  <c r="K28" i="2"/>
  <c r="O29" i="2" s="1"/>
  <c r="G28" i="2"/>
  <c r="K26" i="2"/>
  <c r="O27" i="2" s="1"/>
  <c r="K22" i="2"/>
  <c r="O23" i="2" s="1"/>
  <c r="G34" i="2"/>
  <c r="D36" i="2"/>
  <c r="G33" i="2"/>
  <c r="D35" i="2"/>
  <c r="G31" i="2"/>
  <c r="K32" i="2"/>
  <c r="O33" i="2" s="1"/>
  <c r="H21" i="2"/>
  <c r="H7" i="2"/>
  <c r="H33" i="2" l="1"/>
  <c r="H32" i="2"/>
  <c r="H31" i="2"/>
  <c r="G35" i="2"/>
  <c r="H35" i="2" s="1"/>
  <c r="D37" i="2"/>
  <c r="G37" i="2" s="1"/>
  <c r="G36" i="2"/>
  <c r="D38" i="2"/>
  <c r="H34" i="2"/>
  <c r="H22" i="2"/>
  <c r="H8" i="2"/>
  <c r="G38" i="2" l="1"/>
  <c r="H36" i="2"/>
  <c r="H37" i="2"/>
  <c r="H23" i="2"/>
  <c r="H9" i="2"/>
  <c r="H38" i="2" l="1"/>
  <c r="H39" i="2"/>
  <c r="H24" i="2"/>
  <c r="H10" i="2"/>
  <c r="H25" i="2" l="1"/>
  <c r="H11" i="2"/>
  <c r="H26" i="2" l="1"/>
  <c r="H12" i="2"/>
  <c r="H27" i="2" l="1"/>
  <c r="H13" i="2"/>
  <c r="H28" i="2" l="1"/>
  <c r="H29" i="2"/>
  <c r="H14" i="2"/>
  <c r="H15" i="2" l="1"/>
  <c r="H16" i="2" l="1"/>
  <c r="H17" i="2" l="1"/>
  <c r="H18" i="2" l="1"/>
  <c r="H20" i="2" l="1"/>
  <c r="H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<sst xmlns="http://schemas.openxmlformats.org/spreadsheetml/2006/main" count="333" uniqueCount="317">
  <si>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</si>
  <si>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</si>
  <si>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</si>
  <si>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</si>
  <si>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</si>
  <si>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</si>
  <si>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</si>
  <si>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</si>
  <si>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</si>
  <si>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</si>
  <si>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</si>
  <si>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</si>
  <si>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</si>
  <si>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</si>
  <si>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</si>
  <si>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</si>
  <si>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</si>
  <si>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</si>
  <si>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</si>
  <si>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</si>
  <si>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</si>
  <si>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</si>
  <si>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</si>
  <si>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</si>
  <si>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</si>
  <si>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</si>
  <si>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</si>
  <si>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</si>
  <si>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</si>
  <si>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</si>
  <si>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</si>
  <si>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</si>
  <si>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</si>
  <si>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</si>
  <si>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</si>
  <si>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</si>
  <si>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</si>
  <si>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</si>
  <si>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</si>
  <si>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</si>
  <si>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</si>
  <si>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</si>
  <si>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</si>
  <si>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</si>
  <si>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</si>
  <si>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</si>
  <si>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</si>
  <si>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</si>
  <si>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</si>
  <si>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</si>
  <si>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</si>
  <si>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</si>
  <si>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</si>
  <si>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</si>
  <si>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</si>
  <si>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</si>
  <si>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</si>
  <si>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</si>
  <si>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</si>
  <si>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</si>
  <si>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</si>
  <si>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</si>
  <si>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</si>
  <si>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</si>
  <si>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</si>
  <si>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</si>
  <si>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</si>
  <si>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</si>
  <si>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</si>
  <si>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</si>
  <si>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</si>
  <si>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</si>
  <si>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</si>
  <si>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</si>
  <si>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</si>
  <si>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</si>
  <si>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</si>
  <si>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</si>
  <si>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</si>
  <si>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</si>
  <si>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</si>
  <si>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</si>
  <si>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</si>
  <si>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</si>
  <si>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</si>
  <si>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</si>
  <si>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</si>
  <si>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</si>
  <si>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</si>
  <si>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</si>
  <si>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</si>
  <si>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</si>
  <si>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</si>
  <si>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</si>
  <si>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</si>
  <si>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</si>
  <si>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</si>
  <si>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</si>
  <si>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</si>
  <si>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</si>
  <si>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</si>
  <si>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</si>
  <si>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</si>
  <si>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</si>
  <si>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</si>
  <si>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</si>
  <si>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</si>
  <si>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</si>
  <si>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</si>
  <si>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</si>
  <si>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</si>
  <si>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</si>
  <si>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</si>
  <si>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</si>
  <si>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</si>
  <si>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</si>
  <si>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</si>
  <si>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</si>
  <si>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</si>
  <si>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</si>
  <si>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</si>
  <si>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</si>
  <si>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</si>
  <si>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</si>
  <si>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</si>
  <si>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</si>
  <si>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</si>
  <si>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</si>
  <si>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</si>
  <si>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</si>
  <si>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</si>
  <si>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</si>
  <si>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</si>
  <si>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</si>
  <si>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</si>
  <si>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</si>
  <si>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</si>
  <si>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</si>
  <si>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</si>
  <si>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</si>
  <si>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</si>
  <si>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</si>
  <si>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</si>
  <si>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</si>
  <si>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</si>
  <si>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</si>
  <si>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</si>
  <si>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</si>
  <si>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</si>
  <si>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</si>
  <si>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</si>
  <si>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</si>
  <si>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</si>
  <si>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</si>
  <si>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</si>
  <si>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</si>
  <si>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</si>
  <si>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</si>
  <si>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</si>
  <si>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</si>
  <si>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</si>
  <si>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</si>
  <si>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</si>
  <si>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</si>
  <si>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</si>
  <si>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</si>
  <si>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</si>
  <si>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</si>
  <si>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</si>
  <si>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</si>
  <si>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</si>
  <si>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</si>
  <si>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</si>
  <si>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</si>
  <si>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</si>
  <si>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</si>
  <si>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</si>
  <si>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</si>
  <si>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</si>
  <si>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</si>
  <si>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</si>
  <si>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</si>
  <si>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</si>
  <si>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</si>
  <si>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</si>
  <si>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</si>
  <si>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</si>
  <si>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</si>
  <si>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</si>
  <si>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</si>
  <si>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</si>
  <si>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</si>
  <si>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</si>
  <si>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</si>
  <si>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</si>
  <si>
    <t>현상수배검0</t>
    <phoneticPr fontId="1" type="noConversion"/>
  </si>
  <si>
    <t>현상수배검1</t>
  </si>
  <si>
    <t>현상수배노리개0</t>
    <phoneticPr fontId="1" type="noConversion"/>
  </si>
  <si>
    <t>현상수배노리개1</t>
  </si>
  <si>
    <t>현상수배노리개3</t>
  </si>
  <si>
    <t>현상수배검2</t>
    <phoneticPr fontId="1" type="noConversion"/>
  </si>
  <si>
    <t>현상수배검3</t>
    <phoneticPr fontId="1" type="noConversion"/>
  </si>
  <si>
    <t>현상수배노리개2</t>
    <phoneticPr fontId="1" type="noConversion"/>
  </si>
  <si>
    <t>현상수배검4</t>
  </si>
  <si>
    <t>현상수배검5</t>
  </si>
  <si>
    <t>현상수배노리개4</t>
  </si>
  <si>
    <t>현상수배노리개5</t>
  </si>
  <si>
    <t>현상수배검6</t>
  </si>
  <si>
    <t>현상수배검7</t>
  </si>
  <si>
    <t>현상수배노리개6</t>
  </si>
  <si>
    <t>현상수배노리개7</t>
  </si>
  <si>
    <t>현상수배노리개8</t>
  </si>
  <si>
    <t>현상수배검8</t>
  </si>
  <si>
    <t>현상수배검9</t>
    <phoneticPr fontId="1" type="noConversion"/>
  </si>
  <si>
    <t>현상수배노리개9</t>
    <phoneticPr fontId="1" type="noConversion"/>
  </si>
  <si>
    <t>현상수배검10</t>
    <phoneticPr fontId="1" type="noConversion"/>
  </si>
  <si>
    <t>현상수배노리개10</t>
    <phoneticPr fontId="1" type="noConversion"/>
  </si>
  <si>
    <t>무기</t>
    <phoneticPr fontId="1" type="noConversion"/>
  </si>
  <si>
    <t>노리개</t>
    <phoneticPr fontId="1" type="noConversion"/>
  </si>
  <si>
    <t>진 귀살베기 총합</t>
    <phoneticPr fontId="1" type="noConversion"/>
  </si>
  <si>
    <t>현상수배검11</t>
    <phoneticPr fontId="1" type="noConversion"/>
  </si>
  <si>
    <t>현상수배노리개11</t>
    <phoneticPr fontId="1" type="noConversion"/>
  </si>
  <si>
    <t>용인검0</t>
    <phoneticPr fontId="1" type="noConversion"/>
  </si>
  <si>
    <t>용인노리개0</t>
    <phoneticPr fontId="1" type="noConversion"/>
  </si>
  <si>
    <t>용인검1</t>
    <phoneticPr fontId="1" type="noConversion"/>
  </si>
  <si>
    <t>용인노리개1</t>
    <phoneticPr fontId="1" type="noConversion"/>
  </si>
  <si>
    <t>복붙용</t>
    <phoneticPr fontId="1" type="noConversion"/>
  </si>
  <si>
    <t>용인검2</t>
    <phoneticPr fontId="1" type="noConversion"/>
  </si>
  <si>
    <t>용인노리개2</t>
    <phoneticPr fontId="1" type="noConversion"/>
  </si>
  <si>
    <t>용인검3</t>
  </si>
  <si>
    <t>용인노리개3</t>
  </si>
  <si>
    <t>용인검1</t>
  </si>
  <si>
    <t>용인검2</t>
  </si>
  <si>
    <t>pvp노리개0</t>
    <phoneticPr fontId="1" type="noConversion"/>
  </si>
  <si>
    <t>pvp검0</t>
    <phoneticPr fontId="1" type="noConversion"/>
  </si>
  <si>
    <t>용궁검0</t>
    <phoneticPr fontId="1" type="noConversion"/>
  </si>
  <si>
    <t>용궁검1</t>
  </si>
  <si>
    <t>크리스마스검</t>
    <phoneticPr fontId="1" type="noConversion"/>
  </si>
  <si>
    <t>크리스마스노리개</t>
    <phoneticPr fontId="1" type="noConversion"/>
  </si>
  <si>
    <t>용궁노리개0</t>
    <phoneticPr fontId="1" type="noConversion"/>
  </si>
  <si>
    <t>용궁노리개1</t>
    <phoneticPr fontId="1" type="noConversion"/>
  </si>
  <si>
    <t>용궁검1</t>
    <phoneticPr fontId="1" type="noConversion"/>
  </si>
  <si>
    <t>상승률</t>
    <phoneticPr fontId="1" type="noConversion"/>
  </si>
  <si>
    <t>용궁검2</t>
    <phoneticPr fontId="1" type="noConversion"/>
  </si>
  <si>
    <t>용궁검3</t>
    <phoneticPr fontId="1" type="noConversion"/>
  </si>
  <si>
    <t>용궁노리개2</t>
    <phoneticPr fontId="1" type="noConversion"/>
  </si>
  <si>
    <t>용궁노리개3</t>
    <phoneticPr fontId="1" type="noConversion"/>
  </si>
  <si>
    <t>용궁검2</t>
  </si>
  <si>
    <t>용궁노리개2</t>
  </si>
  <si>
    <t>용궁검3</t>
  </si>
  <si>
    <t>용궁노리개3</t>
  </si>
  <si>
    <t>용궁검4</t>
    <phoneticPr fontId="1" type="noConversion"/>
  </si>
  <si>
    <t>용궁검5</t>
    <phoneticPr fontId="1" type="noConversion"/>
  </si>
  <si>
    <t>용궁노리개4</t>
    <phoneticPr fontId="1" type="noConversion"/>
  </si>
  <si>
    <t>용궁노리개5</t>
    <phoneticPr fontId="1" type="noConversion"/>
  </si>
  <si>
    <t>용궁검4</t>
  </si>
  <si>
    <t>용궁노리개4</t>
  </si>
  <si>
    <t>용궁검5</t>
  </si>
  <si>
    <t>용궁노리개5</t>
  </si>
  <si>
    <t>용궁검6</t>
    <phoneticPr fontId="1" type="noConversion"/>
  </si>
  <si>
    <t>용궁노리개6</t>
    <phoneticPr fontId="1" type="noConversion"/>
  </si>
  <si>
    <t>용궁검6</t>
    <phoneticPr fontId="1" type="noConversion"/>
  </si>
  <si>
    <t>용궁노리개6</t>
    <phoneticPr fontId="1" type="noConversion"/>
  </si>
  <si>
    <t>무림검0</t>
    <phoneticPr fontId="1" type="noConversion"/>
  </si>
  <si>
    <t>무림노리개0</t>
    <phoneticPr fontId="1" type="noConversion"/>
  </si>
  <si>
    <t>무림검1</t>
    <phoneticPr fontId="1" type="noConversion"/>
  </si>
  <si>
    <t>무림노리개1</t>
    <phoneticPr fontId="1" type="noConversion"/>
  </si>
  <si>
    <t>극락검0</t>
    <phoneticPr fontId="1" type="noConversion"/>
  </si>
  <si>
    <t>극락검1</t>
    <phoneticPr fontId="1" type="noConversion"/>
  </si>
  <si>
    <t>극락노리개0</t>
    <phoneticPr fontId="1" type="noConversion"/>
  </si>
  <si>
    <t>극락노리개1</t>
    <phoneticPr fontId="1" type="noConversion"/>
  </si>
  <si>
    <t>극락검2</t>
    <phoneticPr fontId="1" type="noConversion"/>
  </si>
  <si>
    <t>보스도전검0</t>
    <phoneticPr fontId="1" type="noConversion"/>
  </si>
  <si>
    <t>보스도전검1</t>
  </si>
  <si>
    <t>극락노리개2</t>
    <phoneticPr fontId="1" type="noConversion"/>
  </si>
  <si>
    <t>무림검2</t>
    <phoneticPr fontId="1" type="noConversion"/>
  </si>
  <si>
    <t>무림노리개2</t>
    <phoneticPr fontId="1" type="noConversion"/>
  </si>
  <si>
    <t>극락검3</t>
    <phoneticPr fontId="1" type="noConversion"/>
  </si>
  <si>
    <t>보스도전검3</t>
    <phoneticPr fontId="1" type="noConversion"/>
  </si>
  <si>
    <t>보스도전검4</t>
  </si>
  <si>
    <t>극락노리개3</t>
    <phoneticPr fontId="1" type="noConversion"/>
  </si>
  <si>
    <t>무림검3</t>
    <phoneticPr fontId="1" type="noConversion"/>
  </si>
  <si>
    <t>무림노리개3</t>
    <phoneticPr fontId="1" type="noConversion"/>
  </si>
  <si>
    <t>극락검4</t>
    <phoneticPr fontId="1" type="noConversion"/>
  </si>
  <si>
    <t>보스도전검5</t>
    <phoneticPr fontId="1" type="noConversion"/>
  </si>
  <si>
    <t>보스도전검6</t>
    <phoneticPr fontId="1" type="noConversion"/>
  </si>
  <si>
    <t>극락노리개4</t>
    <phoneticPr fontId="1" type="noConversion"/>
  </si>
  <si>
    <t>무림검4</t>
    <phoneticPr fontId="1" type="noConversion"/>
  </si>
  <si>
    <t>무림노리개4</t>
    <phoneticPr fontId="1" type="noConversion"/>
  </si>
  <si>
    <t>극락노리개5</t>
    <phoneticPr fontId="1" type="noConversion"/>
  </si>
  <si>
    <t>나선비경검0</t>
    <phoneticPr fontId="1" type="noConversion"/>
  </si>
  <si>
    <t>극락검5</t>
    <phoneticPr fontId="1" type="noConversion"/>
  </si>
  <si>
    <t>보스도전검7</t>
    <phoneticPr fontId="1" type="noConversion"/>
  </si>
  <si>
    <t>보스도전검8</t>
    <phoneticPr fontId="1" type="noConversion"/>
  </si>
  <si>
    <t>나선노리개0</t>
    <phoneticPr fontId="1" type="noConversion"/>
  </si>
  <si>
    <t>무림검5</t>
  </si>
  <si>
    <t>나선비경검1</t>
    <phoneticPr fontId="1" type="noConversion"/>
  </si>
  <si>
    <t>보스도전검9</t>
    <phoneticPr fontId="1" type="noConversion"/>
  </si>
  <si>
    <t>보스도전검10</t>
    <phoneticPr fontId="1" type="noConversion"/>
  </si>
  <si>
    <t>삼천검0</t>
    <phoneticPr fontId="1" type="noConversion"/>
  </si>
  <si>
    <t>보스도전검11</t>
    <phoneticPr fontId="1" type="noConversion"/>
  </si>
  <si>
    <t>보스도전검12</t>
    <phoneticPr fontId="1" type="noConversion"/>
  </si>
  <si>
    <t>삼천노리개0</t>
    <phoneticPr fontId="1" type="noConversion"/>
  </si>
  <si>
    <t>연옥검1</t>
    <phoneticPr fontId="1" type="noConversion"/>
  </si>
  <si>
    <t>연옥노리개1</t>
    <phoneticPr fontId="1" type="noConversion"/>
  </si>
  <si>
    <t>연옥검2</t>
  </si>
  <si>
    <t>연옥노리개2</t>
  </si>
  <si>
    <t>연옥검3</t>
  </si>
  <si>
    <t>연옥노리개3</t>
  </si>
  <si>
    <t>연옥검4</t>
  </si>
  <si>
    <t>연옥노리개4</t>
  </si>
  <si>
    <t>연옥검5</t>
  </si>
  <si>
    <t>무림노리개5</t>
    <phoneticPr fontId="1" type="noConversion"/>
  </si>
  <si>
    <t>삼천검1</t>
    <phoneticPr fontId="1" type="noConversion"/>
  </si>
  <si>
    <t>보스도전검13</t>
    <phoneticPr fontId="1" type="noConversion"/>
  </si>
  <si>
    <t>보스도전검14</t>
    <phoneticPr fontId="1" type="noConversion"/>
  </si>
  <si>
    <t>삼천노리개1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</si>
</sst>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  <xf numFmtId="0" fontId="0" fillId="5" borderId="0" xfId="0" applyFill="1">
      <alignment vertical="center"/>
    </xf>
    <xf numFmtId="3" fontId="0" fillId="0" borderId="0" xfId="0" applyNumberFormat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75"/>
  <sheetViews>
    <sheetView tabSelected="1" topLeftCell="C1" zoomScale="85" zoomScaleNormal="85" workbookViewId="0">
      <pane ySplit="1" topLeftCell="A256" activePane="bottomLeft" state="frozen"/>
      <selection pane="bottomLeft" activeCell="I273" sqref="I273"/>
    </sheetView>
  </sheetViews>
  <sheetFormatPr defaultRowHeight="16.5" x14ac:dyDescent="0.3"/>
  <cols>
    <col min="1" max="1" width="8.87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  <row r="189" spans="1:17" x14ac:dyDescent="0.3">
      <c r="A189" s="3">
        <v>187</v>
      </c>
      <c r="B189" s="3" t="s">
        <v>195</v>
      </c>
      <c r="C189" s="3">
        <v>3</v>
      </c>
      <c r="D189" s="3">
        <v>0.6</v>
      </c>
      <c r="E189" s="3">
        <v>1.5E-3</v>
      </c>
      <c r="F189" s="3">
        <v>60</v>
      </c>
      <c r="G189" s="3">
        <v>0</v>
      </c>
      <c r="H189" s="3">
        <v>5.0000000000000001E-3</v>
      </c>
      <c r="I189" s="3">
        <v>27</v>
      </c>
      <c r="J189" s="3">
        <v>0</v>
      </c>
      <c r="K189" s="3">
        <v>30</v>
      </c>
      <c r="L189" s="3">
        <v>-1</v>
      </c>
      <c r="M189" s="3">
        <v>0</v>
      </c>
      <c r="N189" s="3">
        <v>0</v>
      </c>
      <c r="O189" s="3">
        <v>-1</v>
      </c>
      <c r="P189" s="3">
        <v>0</v>
      </c>
      <c r="Q189" s="3">
        <v>0</v>
      </c>
    </row>
    <row r="190" spans="1:17" x14ac:dyDescent="0.3">
      <c r="A190" s="3">
        <v>188</v>
      </c>
      <c r="B190" s="3" t="s">
        <v>196</v>
      </c>
      <c r="C190" s="3">
        <v>3</v>
      </c>
      <c r="D190" s="3">
        <v>0.6</v>
      </c>
      <c r="E190" s="3">
        <v>1.5E-3</v>
      </c>
      <c r="F190" s="3">
        <v>60</v>
      </c>
      <c r="G190" s="3">
        <v>0</v>
      </c>
      <c r="H190" s="3">
        <v>7.4999999999999997E-3</v>
      </c>
      <c r="I190" s="3">
        <v>27</v>
      </c>
      <c r="J190" s="3">
        <v>0</v>
      </c>
      <c r="K190" s="3">
        <v>30</v>
      </c>
      <c r="L190" s="3">
        <v>-1</v>
      </c>
      <c r="M190" s="3">
        <v>0</v>
      </c>
      <c r="N190" s="3">
        <v>0</v>
      </c>
      <c r="O190" s="3">
        <v>-1</v>
      </c>
      <c r="P190" s="3">
        <v>0</v>
      </c>
      <c r="Q190" s="3">
        <v>0</v>
      </c>
    </row>
    <row r="191" spans="1:17" x14ac:dyDescent="0.3">
      <c r="A191" s="3">
        <v>189</v>
      </c>
      <c r="B191" s="3" t="s">
        <v>197</v>
      </c>
      <c r="C191" s="3">
        <v>4</v>
      </c>
      <c r="D191" s="3">
        <v>40000000</v>
      </c>
      <c r="E191" s="3">
        <v>3100000</v>
      </c>
      <c r="F191" s="3">
        <v>60</v>
      </c>
      <c r="G191" s="3">
        <v>0</v>
      </c>
      <c r="H191" s="3">
        <v>1.25E-3</v>
      </c>
      <c r="I191" s="3">
        <v>4</v>
      </c>
      <c r="J191" s="3">
        <v>4600000</v>
      </c>
      <c r="K191" s="3">
        <v>280000</v>
      </c>
      <c r="L191" s="3">
        <v>-1</v>
      </c>
      <c r="M191" s="3">
        <v>0</v>
      </c>
      <c r="N191" s="3">
        <v>0</v>
      </c>
      <c r="O191" s="3">
        <v>-1</v>
      </c>
      <c r="P191" s="3">
        <v>0</v>
      </c>
      <c r="Q191" s="3">
        <v>0</v>
      </c>
    </row>
    <row r="192" spans="1:17" x14ac:dyDescent="0.3">
      <c r="A192" s="3">
        <v>190</v>
      </c>
      <c r="B192" s="3" t="s">
        <v>198</v>
      </c>
      <c r="C192" s="3">
        <v>4</v>
      </c>
      <c r="D192" s="3">
        <v>40000000</v>
      </c>
      <c r="E192" s="3">
        <v>3200000</v>
      </c>
      <c r="F192" s="3">
        <v>60</v>
      </c>
      <c r="G192" s="3">
        <v>0</v>
      </c>
      <c r="H192" s="3">
        <v>2.5000000000000001E-3</v>
      </c>
      <c r="I192" s="3">
        <v>4</v>
      </c>
      <c r="J192" s="3">
        <v>4700000</v>
      </c>
      <c r="K192" s="3">
        <v>285000</v>
      </c>
      <c r="L192" s="3">
        <v>-1</v>
      </c>
      <c r="M192" s="3">
        <v>0</v>
      </c>
      <c r="N192" s="3">
        <v>0</v>
      </c>
      <c r="O192" s="3">
        <v>-1</v>
      </c>
      <c r="P192" s="3">
        <v>0</v>
      </c>
      <c r="Q192" s="3">
        <v>0</v>
      </c>
    </row>
    <row r="193" spans="1:17" x14ac:dyDescent="0.3">
      <c r="A193" s="3">
        <v>191</v>
      </c>
      <c r="B193" s="3" t="s">
        <v>200</v>
      </c>
      <c r="C193" s="3">
        <v>3</v>
      </c>
      <c r="D193" s="3">
        <v>0.6</v>
      </c>
      <c r="E193" s="3">
        <v>1.5E-3</v>
      </c>
      <c r="F193" s="3">
        <v>60</v>
      </c>
      <c r="G193" s="3">
        <v>0</v>
      </c>
      <c r="H193" s="3">
        <v>0.01</v>
      </c>
      <c r="I193" s="3">
        <v>27</v>
      </c>
      <c r="J193" s="3">
        <v>0</v>
      </c>
      <c r="K193" s="3">
        <v>30</v>
      </c>
      <c r="L193" s="3">
        <v>-1</v>
      </c>
      <c r="M193" s="3">
        <v>0</v>
      </c>
      <c r="N193" s="3">
        <v>0</v>
      </c>
      <c r="O193" s="3">
        <v>-1</v>
      </c>
      <c r="P193" s="3">
        <v>0</v>
      </c>
      <c r="Q193" s="3">
        <v>0</v>
      </c>
    </row>
    <row r="194" spans="1:17" x14ac:dyDescent="0.3">
      <c r="A194" s="3">
        <v>192</v>
      </c>
      <c r="B194" s="3" t="s">
        <v>201</v>
      </c>
      <c r="C194" s="3">
        <v>3</v>
      </c>
      <c r="D194" s="3">
        <v>0.6</v>
      </c>
      <c r="E194" s="3">
        <v>1.5E-3</v>
      </c>
      <c r="F194" s="3">
        <v>60</v>
      </c>
      <c r="G194" s="3">
        <v>0</v>
      </c>
      <c r="H194" s="3">
        <v>1.2500000000000001E-2</v>
      </c>
      <c r="I194" s="3">
        <v>27</v>
      </c>
      <c r="J194" s="3">
        <v>0</v>
      </c>
      <c r="K194" s="3">
        <v>30</v>
      </c>
      <c r="L194" s="3">
        <v>-1</v>
      </c>
      <c r="M194" s="3">
        <v>0</v>
      </c>
      <c r="N194" s="3">
        <v>0</v>
      </c>
      <c r="O194" s="3">
        <v>-1</v>
      </c>
      <c r="P194" s="3">
        <v>0</v>
      </c>
      <c r="Q194" s="3">
        <v>0</v>
      </c>
    </row>
    <row r="195" spans="1:17" x14ac:dyDescent="0.3">
      <c r="A195" s="3">
        <v>193</v>
      </c>
      <c r="B195" s="3" t="s">
        <v>202</v>
      </c>
      <c r="C195" s="3">
        <v>4</v>
      </c>
      <c r="D195" s="3">
        <v>40000000</v>
      </c>
      <c r="E195" s="3">
        <v>3300000</v>
      </c>
      <c r="F195" s="3">
        <v>60</v>
      </c>
      <c r="G195" s="3">
        <v>0</v>
      </c>
      <c r="H195" s="3">
        <v>3.7499999999999999E-3</v>
      </c>
      <c r="I195" s="3">
        <v>4</v>
      </c>
      <c r="J195" s="3">
        <v>4800000</v>
      </c>
      <c r="K195" s="3">
        <v>290000</v>
      </c>
      <c r="L195" s="3">
        <v>-1</v>
      </c>
      <c r="M195" s="3">
        <v>0</v>
      </c>
      <c r="N195" s="3">
        <v>0</v>
      </c>
      <c r="O195" s="3">
        <v>-1</v>
      </c>
      <c r="P195" s="3">
        <v>0</v>
      </c>
      <c r="Q195" s="3">
        <v>0</v>
      </c>
    </row>
    <row r="196" spans="1:17" x14ac:dyDescent="0.3">
      <c r="A196" s="3">
        <v>194</v>
      </c>
      <c r="B196" s="3" t="s">
        <v>199</v>
      </c>
      <c r="C196" s="3">
        <v>4</v>
      </c>
      <c r="D196" s="3">
        <v>40000000</v>
      </c>
      <c r="E196" s="3">
        <v>3400000</v>
      </c>
      <c r="F196" s="3">
        <v>60</v>
      </c>
      <c r="G196" s="3">
        <v>0</v>
      </c>
      <c r="H196" s="3">
        <v>5.0000000000000001E-3</v>
      </c>
      <c r="I196" s="3">
        <v>4</v>
      </c>
      <c r="J196" s="3">
        <v>4900000</v>
      </c>
      <c r="K196" s="3">
        <v>295000</v>
      </c>
      <c r="L196" s="3">
        <v>-1</v>
      </c>
      <c r="M196" s="3">
        <v>0</v>
      </c>
      <c r="N196" s="3">
        <v>0</v>
      </c>
      <c r="O196" s="3">
        <v>-1</v>
      </c>
      <c r="P196" s="3">
        <v>0</v>
      </c>
      <c r="Q196" s="3">
        <v>0</v>
      </c>
    </row>
    <row r="197" spans="1:17" x14ac:dyDescent="0.3">
      <c r="A197" s="3">
        <v>195</v>
      </c>
      <c r="B197" s="3" t="s">
        <v>203</v>
      </c>
      <c r="C197" s="3">
        <v>3</v>
      </c>
      <c r="D197" s="3">
        <v>0.6</v>
      </c>
      <c r="E197" s="3">
        <v>1.5E-3</v>
      </c>
      <c r="F197" s="3">
        <v>60</v>
      </c>
      <c r="G197" s="3">
        <v>0</v>
      </c>
      <c r="H197" s="3">
        <v>1.7500000000000002E-2</v>
      </c>
      <c r="I197" s="3">
        <v>27</v>
      </c>
      <c r="J197" s="3">
        <v>0</v>
      </c>
      <c r="K197" s="3">
        <v>30</v>
      </c>
      <c r="L197" s="3">
        <v>-1</v>
      </c>
      <c r="M197" s="3">
        <v>0</v>
      </c>
      <c r="N197" s="3">
        <v>0</v>
      </c>
      <c r="O197" s="3">
        <v>-1</v>
      </c>
      <c r="P197" s="3">
        <v>0</v>
      </c>
      <c r="Q197" s="3">
        <v>0</v>
      </c>
    </row>
    <row r="198" spans="1:17" x14ac:dyDescent="0.3">
      <c r="A198" s="3">
        <v>196</v>
      </c>
      <c r="B198" s="3" t="s">
        <v>204</v>
      </c>
      <c r="C198" s="3">
        <v>3</v>
      </c>
      <c r="D198" s="3">
        <v>0.6</v>
      </c>
      <c r="E198" s="3">
        <v>1.5E-3</v>
      </c>
      <c r="F198" s="3">
        <v>60</v>
      </c>
      <c r="G198" s="3">
        <v>0</v>
      </c>
      <c r="H198" s="3">
        <v>2.2499999999999999E-2</v>
      </c>
      <c r="I198" s="3">
        <v>27</v>
      </c>
      <c r="J198" s="3">
        <v>0</v>
      </c>
      <c r="K198" s="3">
        <v>30</v>
      </c>
      <c r="L198" s="3">
        <v>-1</v>
      </c>
      <c r="M198" s="3">
        <v>0</v>
      </c>
      <c r="N198" s="3">
        <v>0</v>
      </c>
      <c r="O198" s="3">
        <v>-1</v>
      </c>
      <c r="P198" s="3">
        <v>0</v>
      </c>
      <c r="Q198" s="3">
        <v>0</v>
      </c>
    </row>
    <row r="199" spans="1:17" x14ac:dyDescent="0.3">
      <c r="A199" s="3">
        <v>197</v>
      </c>
      <c r="B199" s="3" t="s">
        <v>205</v>
      </c>
      <c r="C199" s="3">
        <v>4</v>
      </c>
      <c r="D199" s="3">
        <v>40000000</v>
      </c>
      <c r="E199" s="3">
        <v>3500000</v>
      </c>
      <c r="F199" s="3">
        <v>60</v>
      </c>
      <c r="G199" s="3">
        <v>0</v>
      </c>
      <c r="H199" s="3">
        <v>7.4999999999999997E-3</v>
      </c>
      <c r="I199" s="3">
        <v>4</v>
      </c>
      <c r="J199" s="3">
        <v>5000000</v>
      </c>
      <c r="K199" s="3">
        <v>300000</v>
      </c>
      <c r="L199" s="3">
        <v>-1</v>
      </c>
      <c r="M199" s="3">
        <v>0</v>
      </c>
      <c r="N199" s="3">
        <v>0</v>
      </c>
      <c r="O199" s="3">
        <v>-1</v>
      </c>
      <c r="P199" s="3">
        <v>0</v>
      </c>
      <c r="Q199" s="3">
        <v>0</v>
      </c>
    </row>
    <row r="200" spans="1:17" x14ac:dyDescent="0.3">
      <c r="A200" s="3">
        <v>198</v>
      </c>
      <c r="B200" s="3" t="s">
        <v>206</v>
      </c>
      <c r="C200" s="3">
        <v>4</v>
      </c>
      <c r="D200" s="3">
        <v>40000000</v>
      </c>
      <c r="E200" s="3">
        <v>3600000</v>
      </c>
      <c r="F200" s="3">
        <v>60</v>
      </c>
      <c r="G200" s="3">
        <v>0</v>
      </c>
      <c r="H200" s="3">
        <v>8.9999999999999993E-3</v>
      </c>
      <c r="I200" s="3">
        <v>4</v>
      </c>
      <c r="J200" s="3">
        <v>5100000</v>
      </c>
      <c r="K200" s="3">
        <v>305000</v>
      </c>
      <c r="L200" s="3">
        <v>-1</v>
      </c>
      <c r="M200" s="3">
        <v>0</v>
      </c>
      <c r="N200" s="3">
        <v>0</v>
      </c>
      <c r="O200" s="3">
        <v>-1</v>
      </c>
      <c r="P200" s="3">
        <v>0</v>
      </c>
      <c r="Q200" s="3">
        <v>0</v>
      </c>
    </row>
    <row r="201" spans="1:17" x14ac:dyDescent="0.3">
      <c r="A201" s="3">
        <v>199</v>
      </c>
      <c r="B201" s="3" t="s">
        <v>207</v>
      </c>
      <c r="C201" s="3">
        <v>3</v>
      </c>
      <c r="D201" s="3">
        <v>0.6</v>
      </c>
      <c r="E201" s="3">
        <v>1.5E-3</v>
      </c>
      <c r="F201" s="3">
        <v>60</v>
      </c>
      <c r="G201" s="3">
        <v>0</v>
      </c>
      <c r="H201" s="3">
        <v>2.75E-2</v>
      </c>
      <c r="I201" s="3">
        <v>27</v>
      </c>
      <c r="J201" s="3">
        <v>0</v>
      </c>
      <c r="K201" s="3">
        <v>30</v>
      </c>
      <c r="L201" s="3">
        <v>-1</v>
      </c>
      <c r="M201" s="3">
        <v>0</v>
      </c>
      <c r="N201" s="3">
        <v>0</v>
      </c>
      <c r="O201" s="3">
        <v>-1</v>
      </c>
      <c r="P201" s="3">
        <v>0</v>
      </c>
      <c r="Q201" s="3">
        <v>0</v>
      </c>
    </row>
    <row r="202" spans="1:17" x14ac:dyDescent="0.3">
      <c r="A202" s="3">
        <v>200</v>
      </c>
      <c r="B202" s="3" t="s">
        <v>208</v>
      </c>
      <c r="C202" s="3">
        <v>3</v>
      </c>
      <c r="D202" s="3">
        <v>0.6</v>
      </c>
      <c r="E202" s="3">
        <v>1.5E-3</v>
      </c>
      <c r="F202" s="3">
        <v>60</v>
      </c>
      <c r="G202" s="3">
        <v>0</v>
      </c>
      <c r="H202" s="3">
        <v>3.2500000000000001E-2</v>
      </c>
      <c r="I202" s="3">
        <v>27</v>
      </c>
      <c r="J202" s="3">
        <v>0</v>
      </c>
      <c r="K202" s="3">
        <v>30</v>
      </c>
      <c r="L202" s="3">
        <v>-1</v>
      </c>
      <c r="M202" s="3">
        <v>0</v>
      </c>
      <c r="N202" s="3">
        <v>0</v>
      </c>
      <c r="O202" s="3">
        <v>-1</v>
      </c>
      <c r="P202" s="3">
        <v>0</v>
      </c>
      <c r="Q202" s="3">
        <v>0</v>
      </c>
    </row>
    <row r="203" spans="1:17" x14ac:dyDescent="0.3">
      <c r="A203" s="3">
        <v>201</v>
      </c>
      <c r="B203" s="3" t="s">
        <v>209</v>
      </c>
      <c r="C203" s="3">
        <v>4</v>
      </c>
      <c r="D203" s="3">
        <v>40000000</v>
      </c>
      <c r="E203" s="3">
        <v>3700000</v>
      </c>
      <c r="F203" s="3">
        <v>60</v>
      </c>
      <c r="G203" s="3">
        <v>0</v>
      </c>
      <c r="H203" s="3">
        <v>1.0500000000000001E-2</v>
      </c>
      <c r="I203" s="3">
        <v>4</v>
      </c>
      <c r="J203" s="3">
        <v>5200000</v>
      </c>
      <c r="K203" s="3">
        <v>310000</v>
      </c>
      <c r="L203" s="3">
        <v>-1</v>
      </c>
      <c r="M203" s="3">
        <v>0</v>
      </c>
      <c r="N203" s="3">
        <v>0</v>
      </c>
      <c r="O203" s="3">
        <v>-1</v>
      </c>
      <c r="P203" s="3">
        <v>0</v>
      </c>
      <c r="Q203" s="3">
        <v>0</v>
      </c>
    </row>
    <row r="204" spans="1:17" x14ac:dyDescent="0.3">
      <c r="A204" s="3">
        <v>202</v>
      </c>
      <c r="B204" s="3" t="s">
        <v>210</v>
      </c>
      <c r="C204" s="3">
        <v>4</v>
      </c>
      <c r="D204" s="3">
        <v>40000000</v>
      </c>
      <c r="E204" s="3">
        <v>3800000</v>
      </c>
      <c r="F204" s="3">
        <v>60</v>
      </c>
      <c r="G204" s="3">
        <v>0</v>
      </c>
      <c r="H204" s="3">
        <v>1.2E-2</v>
      </c>
      <c r="I204" s="3">
        <v>4</v>
      </c>
      <c r="J204" s="3">
        <v>5300000</v>
      </c>
      <c r="K204" s="3">
        <v>315000</v>
      </c>
      <c r="L204" s="3">
        <v>-1</v>
      </c>
      <c r="M204" s="3">
        <v>0</v>
      </c>
      <c r="N204" s="3">
        <v>0</v>
      </c>
      <c r="O204" s="3">
        <v>-1</v>
      </c>
      <c r="P204" s="3">
        <v>0</v>
      </c>
      <c r="Q204" s="3">
        <v>0</v>
      </c>
    </row>
    <row r="205" spans="1:17" x14ac:dyDescent="0.3">
      <c r="A205" s="3">
        <v>203</v>
      </c>
      <c r="B205" s="3" t="s">
        <v>212</v>
      </c>
      <c r="C205" s="3">
        <v>3</v>
      </c>
      <c r="D205" s="3">
        <v>0.6</v>
      </c>
      <c r="E205" s="3">
        <v>1.5E-3</v>
      </c>
      <c r="F205" s="3">
        <v>60</v>
      </c>
      <c r="G205" s="3">
        <v>0</v>
      </c>
      <c r="H205" s="3">
        <v>3.7499999999999999E-2</v>
      </c>
      <c r="I205" s="3">
        <v>27</v>
      </c>
      <c r="J205" s="3">
        <v>0</v>
      </c>
      <c r="K205" s="3">
        <v>30</v>
      </c>
      <c r="L205" s="3">
        <v>-1</v>
      </c>
      <c r="M205" s="3">
        <v>0</v>
      </c>
      <c r="N205" s="3">
        <v>0</v>
      </c>
      <c r="O205" s="3">
        <v>-1</v>
      </c>
      <c r="P205" s="3">
        <v>0</v>
      </c>
      <c r="Q205" s="3">
        <v>0</v>
      </c>
    </row>
    <row r="206" spans="1:17" x14ac:dyDescent="0.3">
      <c r="A206" s="3">
        <v>204</v>
      </c>
      <c r="B206" s="3" t="s">
        <v>211</v>
      </c>
      <c r="C206" s="3">
        <v>4</v>
      </c>
      <c r="D206" s="3">
        <v>40000000</v>
      </c>
      <c r="E206" s="3">
        <v>3900000</v>
      </c>
      <c r="F206" s="3">
        <v>60</v>
      </c>
      <c r="G206" s="3">
        <v>0</v>
      </c>
      <c r="H206" s="3">
        <v>1.35E-2</v>
      </c>
      <c r="I206" s="3">
        <v>4</v>
      </c>
      <c r="J206" s="3">
        <v>5400000</v>
      </c>
      <c r="K206" s="3">
        <v>320000</v>
      </c>
      <c r="L206" s="3">
        <v>-1</v>
      </c>
      <c r="M206" s="3">
        <v>0</v>
      </c>
      <c r="N206" s="3">
        <v>0</v>
      </c>
      <c r="O206" s="3">
        <v>-1</v>
      </c>
      <c r="P206" s="3">
        <v>0</v>
      </c>
      <c r="Q206" s="3">
        <v>0</v>
      </c>
    </row>
    <row r="207" spans="1:17" x14ac:dyDescent="0.3">
      <c r="A207" s="3">
        <v>205</v>
      </c>
      <c r="B207" s="3" t="s">
        <v>213</v>
      </c>
      <c r="C207" s="3">
        <v>3</v>
      </c>
      <c r="D207" s="3">
        <v>0.6</v>
      </c>
      <c r="E207" s="3">
        <v>1.5E-3</v>
      </c>
      <c r="F207" s="3">
        <v>80</v>
      </c>
      <c r="G207" s="3">
        <v>0</v>
      </c>
      <c r="H207" s="3">
        <v>5.0000000000000001E-3</v>
      </c>
      <c r="I207" s="3">
        <v>27</v>
      </c>
      <c r="J207" s="3">
        <v>0</v>
      </c>
      <c r="K207" s="3">
        <v>30</v>
      </c>
      <c r="L207" s="3">
        <v>-1</v>
      </c>
      <c r="M207" s="3">
        <v>0</v>
      </c>
      <c r="N207" s="3">
        <v>0</v>
      </c>
      <c r="O207" s="3">
        <v>-1</v>
      </c>
      <c r="P207" s="3">
        <v>0</v>
      </c>
      <c r="Q207" s="3">
        <v>0</v>
      </c>
    </row>
    <row r="208" spans="1:17" x14ac:dyDescent="0.3">
      <c r="A208" s="3">
        <v>206</v>
      </c>
      <c r="B208" s="3" t="s">
        <v>214</v>
      </c>
      <c r="C208" s="3">
        <v>4</v>
      </c>
      <c r="D208" s="3">
        <v>40000000</v>
      </c>
      <c r="E208" s="3">
        <v>4000000</v>
      </c>
      <c r="F208" s="3">
        <v>80</v>
      </c>
      <c r="G208" s="3">
        <v>0</v>
      </c>
      <c r="H208" s="3">
        <v>1.25E-3</v>
      </c>
      <c r="I208" s="3">
        <v>4</v>
      </c>
      <c r="J208" s="3">
        <v>5500000</v>
      </c>
      <c r="K208" s="3">
        <v>325000</v>
      </c>
      <c r="L208" s="3">
        <v>-1</v>
      </c>
      <c r="M208" s="3">
        <v>0</v>
      </c>
      <c r="N208" s="3">
        <v>0</v>
      </c>
      <c r="O208" s="3">
        <v>-1</v>
      </c>
      <c r="P208" s="3">
        <v>0</v>
      </c>
      <c r="Q208" s="3">
        <v>0</v>
      </c>
    </row>
    <row r="209" spans="1:17" x14ac:dyDescent="0.3">
      <c r="A209" s="3">
        <v>207</v>
      </c>
      <c r="B209" s="3" t="s">
        <v>215</v>
      </c>
      <c r="C209" s="3">
        <v>3</v>
      </c>
      <c r="D209" s="3">
        <v>0.6</v>
      </c>
      <c r="E209" s="3">
        <v>1.5E-3</v>
      </c>
      <c r="F209" s="3">
        <v>80</v>
      </c>
      <c r="G209" s="3">
        <v>0</v>
      </c>
      <c r="H209" s="3">
        <v>8.0000000000000002E-3</v>
      </c>
      <c r="I209" s="3">
        <v>27</v>
      </c>
      <c r="J209" s="3">
        <v>0</v>
      </c>
      <c r="K209" s="3">
        <v>30</v>
      </c>
      <c r="L209" s="3">
        <v>-1</v>
      </c>
      <c r="M209" s="3">
        <v>0</v>
      </c>
      <c r="N209" s="3">
        <v>0</v>
      </c>
      <c r="O209" s="3">
        <v>-1</v>
      </c>
      <c r="P209" s="3">
        <v>0</v>
      </c>
      <c r="Q209" s="3">
        <v>0</v>
      </c>
    </row>
    <row r="210" spans="1:17" x14ac:dyDescent="0.3">
      <c r="A210" s="3">
        <v>208</v>
      </c>
      <c r="B210" s="3" t="s">
        <v>216</v>
      </c>
      <c r="C210" s="3">
        <v>4</v>
      </c>
      <c r="D210" s="3">
        <v>40000000</v>
      </c>
      <c r="E210" s="3">
        <v>4100000</v>
      </c>
      <c r="F210" s="3">
        <v>80</v>
      </c>
      <c r="G210" s="3">
        <v>0</v>
      </c>
      <c r="H210" s="3">
        <v>2.5000000000000001E-3</v>
      </c>
      <c r="I210" s="3">
        <v>4</v>
      </c>
      <c r="J210" s="3">
        <v>5600000</v>
      </c>
      <c r="K210" s="3">
        <v>330000</v>
      </c>
      <c r="L210" s="3">
        <v>-1</v>
      </c>
      <c r="M210" s="3">
        <v>0</v>
      </c>
      <c r="N210" s="3">
        <v>0</v>
      </c>
      <c r="O210" s="3">
        <v>-1</v>
      </c>
      <c r="P210" s="3">
        <v>0</v>
      </c>
      <c r="Q210" s="3">
        <v>0</v>
      </c>
    </row>
    <row r="211" spans="1:17" x14ac:dyDescent="0.3">
      <c r="A211" s="3">
        <v>209</v>
      </c>
      <c r="B211" s="3" t="s">
        <v>220</v>
      </c>
      <c r="C211" s="3">
        <v>3</v>
      </c>
      <c r="D211" s="3">
        <v>0.6</v>
      </c>
      <c r="E211" s="3">
        <v>1.5E-3</v>
      </c>
      <c r="F211" s="3">
        <v>80</v>
      </c>
      <c r="G211" s="3">
        <v>0</v>
      </c>
      <c r="H211" s="3">
        <v>1.4999999999999999E-2</v>
      </c>
      <c r="I211" s="3">
        <v>27</v>
      </c>
      <c r="J211" s="3">
        <v>0</v>
      </c>
      <c r="K211" s="3">
        <v>30</v>
      </c>
      <c r="L211" s="3">
        <v>-1</v>
      </c>
      <c r="M211" s="3">
        <v>0</v>
      </c>
      <c r="N211" s="3">
        <v>0</v>
      </c>
      <c r="O211" s="3">
        <v>-1</v>
      </c>
      <c r="P211" s="3">
        <v>0</v>
      </c>
      <c r="Q211" s="3">
        <v>0</v>
      </c>
    </row>
    <row r="212" spans="1:17" x14ac:dyDescent="0.3">
      <c r="A212" s="3">
        <v>210</v>
      </c>
      <c r="B212" s="3" t="s">
        <v>221</v>
      </c>
      <c r="C212" s="3">
        <v>4</v>
      </c>
      <c r="D212" s="3">
        <v>40000000</v>
      </c>
      <c r="E212" s="3">
        <v>4200000</v>
      </c>
      <c r="F212" s="3">
        <v>80</v>
      </c>
      <c r="G212" s="3">
        <v>0</v>
      </c>
      <c r="H212" s="3">
        <v>5.0000000000000001E-3</v>
      </c>
      <c r="I212" s="3">
        <v>4</v>
      </c>
      <c r="J212" s="3">
        <v>5700000</v>
      </c>
      <c r="K212" s="3">
        <v>335000</v>
      </c>
      <c r="L212" s="3">
        <v>-1</v>
      </c>
      <c r="M212" s="3">
        <v>0</v>
      </c>
      <c r="N212" s="3">
        <v>0</v>
      </c>
      <c r="O212" s="3">
        <v>-1</v>
      </c>
      <c r="P212" s="3">
        <v>0</v>
      </c>
      <c r="Q212" s="3">
        <v>0</v>
      </c>
    </row>
    <row r="213" spans="1:17" x14ac:dyDescent="0.3">
      <c r="A213" s="3">
        <v>211</v>
      </c>
      <c r="B213" s="3" t="s">
        <v>222</v>
      </c>
      <c r="C213" s="3">
        <v>3</v>
      </c>
      <c r="D213" s="3">
        <v>0.6</v>
      </c>
      <c r="E213" s="3">
        <v>1.5E-3</v>
      </c>
      <c r="F213" s="3">
        <v>80</v>
      </c>
      <c r="G213" s="3">
        <v>0</v>
      </c>
      <c r="H213" s="3">
        <v>2.5000000000000001E-2</v>
      </c>
      <c r="I213" s="3">
        <v>27</v>
      </c>
      <c r="J213" s="3">
        <v>0</v>
      </c>
      <c r="K213" s="3">
        <v>30</v>
      </c>
      <c r="L213" s="3">
        <v>-1</v>
      </c>
      <c r="M213" s="3">
        <v>0</v>
      </c>
      <c r="N213" s="3">
        <v>0</v>
      </c>
      <c r="O213" s="3">
        <v>-1</v>
      </c>
      <c r="P213" s="3">
        <v>0</v>
      </c>
      <c r="Q213" s="3">
        <v>0</v>
      </c>
    </row>
    <row r="214" spans="1:17" x14ac:dyDescent="0.3">
      <c r="A214" s="3">
        <v>212</v>
      </c>
      <c r="B214" s="3" t="s">
        <v>223</v>
      </c>
      <c r="C214" s="3">
        <v>4</v>
      </c>
      <c r="D214" s="3">
        <v>40000000</v>
      </c>
      <c r="E214" s="3">
        <v>4300000</v>
      </c>
      <c r="F214" s="3">
        <v>80</v>
      </c>
      <c r="G214" s="3">
        <v>0</v>
      </c>
      <c r="H214" s="3">
        <v>7.4999999999999997E-3</v>
      </c>
      <c r="I214" s="3">
        <v>4</v>
      </c>
      <c r="J214" s="3">
        <v>5800000</v>
      </c>
      <c r="K214" s="3">
        <v>340000</v>
      </c>
      <c r="L214" s="3">
        <v>-1</v>
      </c>
      <c r="M214" s="3">
        <v>0</v>
      </c>
      <c r="N214" s="3">
        <v>0</v>
      </c>
      <c r="O214" s="3">
        <v>-1</v>
      </c>
      <c r="P214" s="3">
        <v>0</v>
      </c>
      <c r="Q214" s="3">
        <v>0</v>
      </c>
    </row>
    <row r="215" spans="1:17" x14ac:dyDescent="0.3">
      <c r="A215" s="3">
        <v>213</v>
      </c>
      <c r="B215" s="3" t="s">
        <v>224</v>
      </c>
      <c r="C215" s="3">
        <v>3</v>
      </c>
      <c r="D215" s="3">
        <v>0.6</v>
      </c>
      <c r="E215" s="3">
        <v>1.5E-3</v>
      </c>
      <c r="F215" s="3">
        <v>80</v>
      </c>
      <c r="G215" s="3">
        <v>0</v>
      </c>
      <c r="H215" s="3">
        <v>0.04</v>
      </c>
      <c r="I215" s="3">
        <v>27</v>
      </c>
      <c r="J215" s="3">
        <v>0</v>
      </c>
      <c r="K215" s="3">
        <v>30</v>
      </c>
      <c r="L215" s="3">
        <v>-1</v>
      </c>
      <c r="M215" s="3">
        <v>0</v>
      </c>
      <c r="N215" s="3">
        <v>0</v>
      </c>
      <c r="O215" s="3">
        <v>-1</v>
      </c>
      <c r="P215" s="3">
        <v>0</v>
      </c>
      <c r="Q215" s="3">
        <v>0</v>
      </c>
    </row>
    <row r="216" spans="1:17" x14ac:dyDescent="0.3">
      <c r="A216" s="3">
        <v>214</v>
      </c>
      <c r="B216" s="3" t="s">
        <v>225</v>
      </c>
      <c r="C216" s="3">
        <v>4</v>
      </c>
      <c r="D216" s="3">
        <v>40000000</v>
      </c>
      <c r="E216" s="3">
        <v>4400000</v>
      </c>
      <c r="F216" s="3">
        <v>80</v>
      </c>
      <c r="G216" s="3">
        <v>0</v>
      </c>
      <c r="H216" s="3">
        <v>1.4999999999999999E-2</v>
      </c>
      <c r="I216" s="3">
        <v>4</v>
      </c>
      <c r="J216" s="3">
        <v>5900000</v>
      </c>
      <c r="K216" s="3">
        <v>350000</v>
      </c>
      <c r="L216" s="3">
        <v>-1</v>
      </c>
      <c r="M216" s="3">
        <v>0</v>
      </c>
      <c r="N216" s="3">
        <v>0</v>
      </c>
      <c r="O216" s="3">
        <v>-1</v>
      </c>
      <c r="P216" s="3">
        <v>0</v>
      </c>
      <c r="Q216" s="3">
        <v>0</v>
      </c>
    </row>
    <row r="217" spans="1:17" x14ac:dyDescent="0.3">
      <c r="A217" s="3">
        <f>ROW()-2</f>
        <v>215</v>
      </c>
      <c r="B217" s="3" t="s">
        <v>227</v>
      </c>
      <c r="C217" s="3">
        <v>3</v>
      </c>
      <c r="D217" s="3">
        <v>0.6</v>
      </c>
      <c r="E217" s="3">
        <v>1.5E-3</v>
      </c>
      <c r="F217" s="3">
        <v>80</v>
      </c>
      <c r="G217" s="3">
        <v>0</v>
      </c>
      <c r="H217" s="3">
        <v>7.0000000000000007E-2</v>
      </c>
      <c r="I217" s="3">
        <v>27</v>
      </c>
      <c r="J217" s="3">
        <v>0</v>
      </c>
      <c r="K217" s="3">
        <v>30</v>
      </c>
      <c r="L217" s="3">
        <v>-1</v>
      </c>
      <c r="M217" s="3">
        <v>0</v>
      </c>
      <c r="N217" s="3">
        <v>0</v>
      </c>
      <c r="O217" s="3">
        <v>-1</v>
      </c>
      <c r="P217" s="3">
        <v>0</v>
      </c>
      <c r="Q217" s="3">
        <v>0</v>
      </c>
    </row>
    <row r="218" spans="1:17" x14ac:dyDescent="0.3">
      <c r="A218" s="3">
        <f>ROW()-2</f>
        <v>216</v>
      </c>
      <c r="B218" s="3" t="s">
        <v>228</v>
      </c>
      <c r="C218" s="3">
        <v>4</v>
      </c>
      <c r="D218" s="3">
        <v>40000000</v>
      </c>
      <c r="E218" s="3">
        <v>4500000</v>
      </c>
      <c r="F218" s="3">
        <v>80</v>
      </c>
      <c r="G218" s="3">
        <v>0</v>
      </c>
      <c r="H218" s="3">
        <v>2.5000000000000001E-2</v>
      </c>
      <c r="I218" s="3">
        <v>4</v>
      </c>
      <c r="J218" s="3">
        <v>6000000</v>
      </c>
      <c r="K218" s="3">
        <v>355000</v>
      </c>
      <c r="L218" s="3">
        <v>-1</v>
      </c>
      <c r="M218" s="3">
        <v>0</v>
      </c>
      <c r="N218" s="3">
        <v>0</v>
      </c>
      <c r="O218" s="3">
        <v>-1</v>
      </c>
      <c r="P218" s="3">
        <v>0</v>
      </c>
      <c r="Q218" s="3">
        <v>0</v>
      </c>
    </row>
    <row r="219" spans="1:17" ht="15.75" customHeight="1" x14ac:dyDescent="0.3">
      <c r="A219" s="3">
        <f>ROW()-2</f>
        <v>217</v>
      </c>
      <c r="B219" s="3" t="s">
        <v>229</v>
      </c>
      <c r="C219" s="3">
        <v>3</v>
      </c>
      <c r="D219" s="3">
        <v>0.6</v>
      </c>
      <c r="E219" s="3">
        <v>1.5E-3</v>
      </c>
      <c r="F219" s="3">
        <v>80</v>
      </c>
      <c r="G219" s="3">
        <v>0</v>
      </c>
      <c r="H219" s="3">
        <v>0.12</v>
      </c>
      <c r="I219" s="3">
        <v>27</v>
      </c>
      <c r="J219" s="3">
        <v>0</v>
      </c>
      <c r="K219" s="3">
        <v>30</v>
      </c>
      <c r="L219" s="3">
        <v>-1</v>
      </c>
      <c r="M219" s="3">
        <v>0</v>
      </c>
      <c r="N219" s="3">
        <v>0</v>
      </c>
      <c r="O219" s="3">
        <v>-1</v>
      </c>
      <c r="P219" s="3">
        <v>0</v>
      </c>
      <c r="Q219" s="3">
        <v>0</v>
      </c>
    </row>
    <row r="220" spans="1:17" x14ac:dyDescent="0.3">
      <c r="A220" s="3">
        <f>ROW()-2</f>
        <v>218</v>
      </c>
      <c r="B220" s="3" t="s">
        <v>230</v>
      </c>
      <c r="C220" s="3">
        <v>4</v>
      </c>
      <c r="D220" s="3">
        <v>40000000</v>
      </c>
      <c r="E220" s="3">
        <v>4600000</v>
      </c>
      <c r="F220" s="3">
        <v>80</v>
      </c>
      <c r="G220" s="3">
        <v>0</v>
      </c>
      <c r="H220" s="3">
        <v>4.4999999999999998E-2</v>
      </c>
      <c r="I220" s="3">
        <v>4</v>
      </c>
      <c r="J220" s="3">
        <v>6100000</v>
      </c>
      <c r="K220" s="3">
        <v>360000</v>
      </c>
      <c r="L220" s="3">
        <v>-1</v>
      </c>
      <c r="M220" s="3">
        <v>0</v>
      </c>
      <c r="N220" s="3">
        <v>0</v>
      </c>
      <c r="O220" s="3">
        <v>-1</v>
      </c>
      <c r="P220" s="3">
        <v>0</v>
      </c>
      <c r="Q220" s="3">
        <v>0</v>
      </c>
    </row>
    <row r="221" spans="1:17" x14ac:dyDescent="0.3">
      <c r="A221" s="3">
        <f t="shared" ref="A221:A275" si="0">ROW()-2</f>
        <v>219</v>
      </c>
      <c r="B221" s="3" t="s">
        <v>222</v>
      </c>
      <c r="C221" s="3">
        <v>-1</v>
      </c>
      <c r="D221" s="3">
        <v>0</v>
      </c>
      <c r="E221" s="3">
        <v>0</v>
      </c>
      <c r="F221" s="3">
        <v>-1</v>
      </c>
      <c r="G221" s="3">
        <v>0</v>
      </c>
      <c r="H221" s="3">
        <v>0</v>
      </c>
      <c r="I221" s="3">
        <v>88</v>
      </c>
      <c r="J221" s="3">
        <v>50</v>
      </c>
      <c r="K221" s="3">
        <v>0</v>
      </c>
      <c r="L221" s="3">
        <v>-1</v>
      </c>
      <c r="M221" s="3">
        <v>0</v>
      </c>
      <c r="N221" s="3">
        <v>0</v>
      </c>
      <c r="O221" s="3">
        <v>-1</v>
      </c>
      <c r="P221" s="3">
        <v>0</v>
      </c>
      <c r="Q221" s="3">
        <v>0</v>
      </c>
    </row>
    <row r="222" spans="1:17" x14ac:dyDescent="0.3">
      <c r="A222" s="3">
        <f t="shared" si="0"/>
        <v>220</v>
      </c>
      <c r="B222" s="3" t="s">
        <v>231</v>
      </c>
      <c r="C222" s="3">
        <v>-1</v>
      </c>
      <c r="D222" s="3">
        <v>0</v>
      </c>
      <c r="E222" s="3">
        <v>0</v>
      </c>
      <c r="F222" s="3">
        <v>-1</v>
      </c>
      <c r="G222" s="3">
        <v>0</v>
      </c>
      <c r="H222" s="3">
        <v>0</v>
      </c>
      <c r="I222" s="3">
        <v>88</v>
      </c>
      <c r="J222" s="3">
        <v>100</v>
      </c>
      <c r="K222" s="3">
        <v>0</v>
      </c>
      <c r="L222" s="3">
        <v>-1</v>
      </c>
      <c r="M222" s="3">
        <v>0</v>
      </c>
      <c r="N222" s="3">
        <v>0</v>
      </c>
      <c r="O222" s="3">
        <v>-1</v>
      </c>
      <c r="P222" s="3">
        <v>0</v>
      </c>
      <c r="Q222" s="3">
        <v>0</v>
      </c>
    </row>
    <row r="223" spans="1:17" x14ac:dyDescent="0.3">
      <c r="A223" s="3">
        <f t="shared" si="0"/>
        <v>221</v>
      </c>
      <c r="B223" s="3" t="s">
        <v>232</v>
      </c>
      <c r="C223" s="3">
        <v>-1</v>
      </c>
      <c r="D223" s="3">
        <v>0</v>
      </c>
      <c r="E223" s="3">
        <v>0</v>
      </c>
      <c r="F223" s="3">
        <v>-1</v>
      </c>
      <c r="G223" s="3">
        <v>0</v>
      </c>
      <c r="H223" s="3">
        <v>0</v>
      </c>
      <c r="I223" s="3">
        <v>88</v>
      </c>
      <c r="J223" s="3">
        <v>150</v>
      </c>
      <c r="K223" s="3">
        <v>0</v>
      </c>
      <c r="L223" s="3">
        <v>-1</v>
      </c>
      <c r="M223" s="3">
        <v>0</v>
      </c>
      <c r="N223" s="3">
        <v>0</v>
      </c>
      <c r="O223" s="3">
        <v>-1</v>
      </c>
      <c r="P223" s="3">
        <v>0</v>
      </c>
      <c r="Q223" s="3">
        <v>0</v>
      </c>
    </row>
    <row r="224" spans="1:17" x14ac:dyDescent="0.3">
      <c r="A224" s="3">
        <f t="shared" si="0"/>
        <v>222</v>
      </c>
      <c r="B224" s="3" t="s">
        <v>229</v>
      </c>
      <c r="C224" s="3">
        <v>-1</v>
      </c>
      <c r="D224" s="3">
        <v>0</v>
      </c>
      <c r="E224" s="3">
        <v>0</v>
      </c>
      <c r="F224" s="3">
        <v>-1</v>
      </c>
      <c r="G224" s="3">
        <v>0</v>
      </c>
      <c r="H224" s="3">
        <v>0</v>
      </c>
      <c r="I224" s="3">
        <v>88</v>
      </c>
      <c r="J224" s="3">
        <v>200</v>
      </c>
      <c r="K224" s="3">
        <v>0</v>
      </c>
      <c r="L224" s="3">
        <v>-1</v>
      </c>
      <c r="M224" s="3">
        <v>0</v>
      </c>
      <c r="N224" s="3">
        <v>0</v>
      </c>
      <c r="O224" s="3">
        <v>-1</v>
      </c>
      <c r="P224" s="3">
        <v>0</v>
      </c>
      <c r="Q224" s="3">
        <v>0</v>
      </c>
    </row>
    <row r="225" spans="1:17" x14ac:dyDescent="0.3">
      <c r="A225" s="3">
        <f t="shared" si="0"/>
        <v>223</v>
      </c>
      <c r="B225" s="3" t="s">
        <v>234</v>
      </c>
      <c r="C225" s="3">
        <v>-1</v>
      </c>
      <c r="D225" s="3">
        <v>0</v>
      </c>
      <c r="E225" s="3">
        <v>0</v>
      </c>
      <c r="F225" s="3">
        <v>-1</v>
      </c>
      <c r="G225" s="3">
        <v>0</v>
      </c>
      <c r="H225" s="3">
        <v>0</v>
      </c>
      <c r="I225" s="3">
        <v>-1</v>
      </c>
      <c r="J225" s="3">
        <v>0</v>
      </c>
      <c r="K225" s="3">
        <v>0</v>
      </c>
      <c r="L225" s="3">
        <v>-1</v>
      </c>
      <c r="M225" s="3">
        <v>0</v>
      </c>
      <c r="N225" s="3">
        <v>0</v>
      </c>
      <c r="O225" s="3">
        <v>-1</v>
      </c>
      <c r="P225" s="3">
        <v>0</v>
      </c>
      <c r="Q225" s="3">
        <v>0</v>
      </c>
    </row>
    <row r="226" spans="1:17" x14ac:dyDescent="0.3">
      <c r="A226" s="3">
        <f>ROW()-2</f>
        <v>224</v>
      </c>
      <c r="B226" s="3" t="s">
        <v>233</v>
      </c>
      <c r="C226" s="3">
        <v>-1</v>
      </c>
      <c r="D226" s="3">
        <v>0</v>
      </c>
      <c r="E226" s="3">
        <v>0</v>
      </c>
      <c r="F226" s="3">
        <v>-1</v>
      </c>
      <c r="G226" s="3">
        <v>0</v>
      </c>
      <c r="H226" s="3">
        <v>0</v>
      </c>
      <c r="I226" s="3">
        <v>-1</v>
      </c>
      <c r="J226" s="3">
        <v>0</v>
      </c>
      <c r="K226" s="3">
        <v>0</v>
      </c>
      <c r="L226" s="3">
        <v>-1</v>
      </c>
      <c r="M226" s="3">
        <v>0</v>
      </c>
      <c r="N226" s="3">
        <v>0</v>
      </c>
      <c r="O226" s="3">
        <v>-1</v>
      </c>
      <c r="P226" s="3">
        <v>0</v>
      </c>
      <c r="Q226" s="3">
        <v>0</v>
      </c>
    </row>
    <row r="227" spans="1:17" x14ac:dyDescent="0.3">
      <c r="A227" s="3">
        <f t="shared" si="0"/>
        <v>225</v>
      </c>
      <c r="B227" s="3" t="s">
        <v>235</v>
      </c>
      <c r="C227" s="3">
        <v>3</v>
      </c>
      <c r="D227" s="3">
        <v>0.6</v>
      </c>
      <c r="E227" s="3">
        <v>1.5E-3</v>
      </c>
      <c r="F227" s="3">
        <v>80</v>
      </c>
      <c r="G227" s="3">
        <v>0</v>
      </c>
      <c r="H227" s="3">
        <v>0.23</v>
      </c>
      <c r="I227" s="3">
        <v>27</v>
      </c>
      <c r="J227" s="3">
        <v>0</v>
      </c>
      <c r="K227" s="3">
        <v>30</v>
      </c>
      <c r="L227" s="3">
        <v>-1</v>
      </c>
      <c r="M227" s="3">
        <v>0</v>
      </c>
      <c r="N227" s="3">
        <v>0</v>
      </c>
      <c r="O227" s="3">
        <v>-1</v>
      </c>
      <c r="P227" s="3">
        <v>0</v>
      </c>
      <c r="Q227" s="3">
        <v>0</v>
      </c>
    </row>
    <row r="228" spans="1:17" x14ac:dyDescent="0.3">
      <c r="A228" s="3">
        <f t="shared" si="0"/>
        <v>226</v>
      </c>
      <c r="B228" s="3" t="s">
        <v>236</v>
      </c>
      <c r="C228" s="3">
        <v>3</v>
      </c>
      <c r="D228" s="3">
        <v>0.6</v>
      </c>
      <c r="E228" s="3">
        <v>1.5E-3</v>
      </c>
      <c r="F228" s="3">
        <v>80</v>
      </c>
      <c r="G228" s="3">
        <v>0</v>
      </c>
      <c r="H228" s="3">
        <v>0.42</v>
      </c>
      <c r="I228" s="3">
        <v>27</v>
      </c>
      <c r="J228" s="3">
        <v>0</v>
      </c>
      <c r="K228" s="3">
        <v>30</v>
      </c>
      <c r="L228" s="3">
        <v>-1</v>
      </c>
      <c r="M228" s="3">
        <v>0</v>
      </c>
      <c r="N228" s="3">
        <v>0</v>
      </c>
      <c r="O228" s="3">
        <v>-1</v>
      </c>
      <c r="P228" s="3">
        <v>0</v>
      </c>
      <c r="Q228" s="3">
        <v>0</v>
      </c>
    </row>
    <row r="229" spans="1:17" x14ac:dyDescent="0.3">
      <c r="A229" s="3">
        <f t="shared" si="0"/>
        <v>227</v>
      </c>
      <c r="B229" s="3" t="s">
        <v>237</v>
      </c>
      <c r="C229" s="3">
        <v>-1</v>
      </c>
      <c r="D229" s="3">
        <v>0</v>
      </c>
      <c r="E229" s="3">
        <v>0</v>
      </c>
      <c r="F229" s="3">
        <v>-1</v>
      </c>
      <c r="G229" s="3">
        <v>0</v>
      </c>
      <c r="H229" s="3">
        <v>0</v>
      </c>
      <c r="I229" s="3">
        <v>-1</v>
      </c>
      <c r="J229" s="3">
        <v>0</v>
      </c>
      <c r="K229" s="3">
        <v>0</v>
      </c>
      <c r="L229" s="3">
        <v>-1</v>
      </c>
      <c r="M229" s="3">
        <v>0</v>
      </c>
      <c r="N229" s="3">
        <v>0</v>
      </c>
      <c r="O229" s="3">
        <v>-1</v>
      </c>
      <c r="P229" s="3">
        <v>0</v>
      </c>
      <c r="Q229" s="3">
        <v>0</v>
      </c>
    </row>
    <row r="230" spans="1:17" x14ac:dyDescent="0.3">
      <c r="A230" s="3">
        <f t="shared" si="0"/>
        <v>228</v>
      </c>
      <c r="B230" s="3" t="s">
        <v>239</v>
      </c>
      <c r="C230" s="3">
        <v>4</v>
      </c>
      <c r="D230" s="3">
        <v>40000000</v>
      </c>
      <c r="E230" s="3">
        <v>4700000</v>
      </c>
      <c r="F230" s="3">
        <v>80</v>
      </c>
      <c r="G230" s="3">
        <v>0</v>
      </c>
      <c r="H230" s="3">
        <v>7.4999999999999997E-2</v>
      </c>
      <c r="I230" s="3">
        <v>4</v>
      </c>
      <c r="J230" s="3">
        <v>6200000</v>
      </c>
      <c r="K230" s="3">
        <v>365000</v>
      </c>
      <c r="L230" s="3">
        <v>-1</v>
      </c>
      <c r="M230" s="3">
        <v>0</v>
      </c>
      <c r="N230" s="3">
        <v>0</v>
      </c>
      <c r="O230" s="3">
        <v>-1</v>
      </c>
      <c r="P230" s="3">
        <v>0</v>
      </c>
      <c r="Q230" s="3">
        <v>0</v>
      </c>
    </row>
    <row r="231" spans="1:17" x14ac:dyDescent="0.3">
      <c r="A231" s="3">
        <f t="shared" si="0"/>
        <v>229</v>
      </c>
      <c r="B231" s="3" t="s">
        <v>240</v>
      </c>
      <c r="C231" s="3">
        <v>4</v>
      </c>
      <c r="D231" s="3">
        <v>40000000</v>
      </c>
      <c r="E231" s="3">
        <v>4800000</v>
      </c>
      <c r="F231" s="3">
        <v>80</v>
      </c>
      <c r="G231" s="3">
        <v>0</v>
      </c>
      <c r="H231" s="3">
        <v>0.115</v>
      </c>
      <c r="I231" s="3">
        <v>4</v>
      </c>
      <c r="J231" s="3">
        <v>6300000</v>
      </c>
      <c r="K231" s="3">
        <v>370000</v>
      </c>
      <c r="L231" s="3">
        <v>-1</v>
      </c>
      <c r="M231" s="3">
        <v>0</v>
      </c>
      <c r="N231" s="3">
        <v>0</v>
      </c>
      <c r="O231" s="3">
        <v>-1</v>
      </c>
      <c r="P231" s="3">
        <v>0</v>
      </c>
      <c r="Q231" s="3">
        <v>0</v>
      </c>
    </row>
    <row r="232" spans="1:17" x14ac:dyDescent="0.3">
      <c r="A232" s="3">
        <f t="shared" si="0"/>
        <v>230</v>
      </c>
      <c r="B232" s="3" t="s">
        <v>238</v>
      </c>
      <c r="C232" s="3">
        <v>-1</v>
      </c>
      <c r="D232" s="3">
        <v>0</v>
      </c>
      <c r="E232" s="3">
        <v>0</v>
      </c>
      <c r="F232" s="3">
        <v>-1</v>
      </c>
      <c r="G232" s="3">
        <v>0</v>
      </c>
      <c r="H232" s="3">
        <v>0</v>
      </c>
      <c r="I232" s="3">
        <v>-1</v>
      </c>
      <c r="J232" s="3">
        <v>0</v>
      </c>
      <c r="K232" s="3">
        <v>0</v>
      </c>
      <c r="L232" s="3">
        <v>-1</v>
      </c>
      <c r="M232" s="3">
        <v>0</v>
      </c>
      <c r="N232" s="3">
        <v>0</v>
      </c>
      <c r="O232" s="3">
        <v>-1</v>
      </c>
      <c r="P232" s="3">
        <v>0</v>
      </c>
      <c r="Q232" s="3">
        <v>0</v>
      </c>
    </row>
    <row r="233" spans="1:17" x14ac:dyDescent="0.3">
      <c r="A233" s="3">
        <f t="shared" si="0"/>
        <v>231</v>
      </c>
      <c r="B233" s="3" t="s">
        <v>243</v>
      </c>
      <c r="C233" s="3">
        <v>3</v>
      </c>
      <c r="D233" s="3">
        <v>0.6</v>
      </c>
      <c r="E233" s="3">
        <v>1.5E-3</v>
      </c>
      <c r="F233" s="3">
        <v>80</v>
      </c>
      <c r="G233" s="3">
        <v>0</v>
      </c>
      <c r="H233" s="3">
        <v>0.75</v>
      </c>
      <c r="I233" s="3">
        <v>27</v>
      </c>
      <c r="J233" s="3">
        <v>0</v>
      </c>
      <c r="K233" s="3">
        <v>30</v>
      </c>
      <c r="L233" s="3">
        <v>-1</v>
      </c>
      <c r="M233" s="3">
        <v>0</v>
      </c>
      <c r="N233" s="3">
        <v>0</v>
      </c>
      <c r="O233" s="3">
        <v>-1</v>
      </c>
      <c r="P233" s="3">
        <v>0</v>
      </c>
      <c r="Q233" s="3">
        <v>0</v>
      </c>
    </row>
    <row r="234" spans="1:17" x14ac:dyDescent="0.3">
      <c r="A234" s="3">
        <f t="shared" si="0"/>
        <v>232</v>
      </c>
      <c r="B234" s="3" t="s">
        <v>244</v>
      </c>
      <c r="C234" s="3">
        <v>3</v>
      </c>
      <c r="D234" s="3">
        <v>0.6</v>
      </c>
      <c r="E234" s="3">
        <v>1.5E-3</v>
      </c>
      <c r="F234" s="3">
        <v>80</v>
      </c>
      <c r="G234" s="3">
        <v>0</v>
      </c>
      <c r="H234" s="3">
        <v>1.3</v>
      </c>
      <c r="I234" s="3">
        <v>27</v>
      </c>
      <c r="J234" s="3">
        <v>0</v>
      </c>
      <c r="K234" s="3">
        <v>30</v>
      </c>
      <c r="L234" s="3">
        <v>-1</v>
      </c>
      <c r="M234" s="3">
        <v>0</v>
      </c>
      <c r="N234" s="3">
        <v>0</v>
      </c>
      <c r="O234" s="3">
        <v>-1</v>
      </c>
      <c r="P234" s="3">
        <v>0</v>
      </c>
      <c r="Q234" s="3">
        <v>0</v>
      </c>
    </row>
    <row r="235" spans="1:17" x14ac:dyDescent="0.3">
      <c r="A235" s="3">
        <f t="shared" si="0"/>
        <v>233</v>
      </c>
      <c r="B235" s="3" t="s">
        <v>245</v>
      </c>
      <c r="C235" s="3">
        <v>4</v>
      </c>
      <c r="D235" s="3">
        <v>40000000</v>
      </c>
      <c r="E235" s="3">
        <v>4900000</v>
      </c>
      <c r="F235" s="3">
        <v>80</v>
      </c>
      <c r="G235" s="3">
        <v>0</v>
      </c>
      <c r="H235" s="3">
        <v>0.21</v>
      </c>
      <c r="I235" s="3">
        <v>4</v>
      </c>
      <c r="J235" s="3">
        <v>6400000</v>
      </c>
      <c r="K235" s="3">
        <v>375000</v>
      </c>
      <c r="L235" s="3">
        <v>-1</v>
      </c>
      <c r="M235" s="3">
        <v>0</v>
      </c>
      <c r="N235" s="3">
        <v>0</v>
      </c>
      <c r="O235" s="3">
        <v>-1</v>
      </c>
      <c r="P235" s="3">
        <v>0</v>
      </c>
      <c r="Q235" s="3">
        <v>0</v>
      </c>
    </row>
    <row r="236" spans="1:17" x14ac:dyDescent="0.3">
      <c r="A236" s="3">
        <f t="shared" si="0"/>
        <v>234</v>
      </c>
      <c r="B236" s="3" t="s">
        <v>246</v>
      </c>
      <c r="C236" s="3">
        <v>4</v>
      </c>
      <c r="D236" s="3">
        <v>40000000</v>
      </c>
      <c r="E236" s="3">
        <v>5000000</v>
      </c>
      <c r="F236" s="3">
        <v>80</v>
      </c>
      <c r="G236" s="3">
        <v>0</v>
      </c>
      <c r="H236" s="3">
        <v>0.375</v>
      </c>
      <c r="I236" s="3">
        <v>4</v>
      </c>
      <c r="J236" s="3">
        <v>6500000</v>
      </c>
      <c r="K236" s="3">
        <v>380000</v>
      </c>
      <c r="L236" s="3">
        <v>-1</v>
      </c>
      <c r="M236" s="3">
        <v>0</v>
      </c>
      <c r="N236" s="3">
        <v>0</v>
      </c>
      <c r="O236" s="3">
        <v>-1</v>
      </c>
      <c r="P236" s="3">
        <v>0</v>
      </c>
      <c r="Q236" s="3">
        <v>0</v>
      </c>
    </row>
    <row r="237" spans="1:17" x14ac:dyDescent="0.3">
      <c r="A237" s="3">
        <f t="shared" si="0"/>
        <v>235</v>
      </c>
      <c r="B237" s="3" t="s">
        <v>251</v>
      </c>
      <c r="C237" s="3">
        <v>3</v>
      </c>
      <c r="D237" s="3">
        <v>0.6</v>
      </c>
      <c r="E237" s="3">
        <v>1.5E-3</v>
      </c>
      <c r="F237" s="3">
        <v>80</v>
      </c>
      <c r="G237" s="3">
        <v>0</v>
      </c>
      <c r="H237" s="3">
        <v>2.4</v>
      </c>
      <c r="I237" s="3">
        <v>27</v>
      </c>
      <c r="J237" s="3">
        <v>0</v>
      </c>
      <c r="K237" s="3">
        <v>30</v>
      </c>
      <c r="L237" s="3">
        <v>-1</v>
      </c>
      <c r="M237" s="3">
        <v>0</v>
      </c>
      <c r="N237" s="3">
        <v>0</v>
      </c>
      <c r="O237" s="3">
        <v>-1</v>
      </c>
      <c r="P237" s="3">
        <v>0</v>
      </c>
      <c r="Q237" s="3">
        <v>0</v>
      </c>
    </row>
    <row r="238" spans="1:17" x14ac:dyDescent="0.3">
      <c r="A238" s="3">
        <f t="shared" si="0"/>
        <v>236</v>
      </c>
      <c r="B238" s="3" t="s">
        <v>252</v>
      </c>
      <c r="C238" s="3">
        <v>3</v>
      </c>
      <c r="D238" s="3">
        <v>0.6</v>
      </c>
      <c r="E238" s="3">
        <v>1.5E-3</v>
      </c>
      <c r="F238" s="3">
        <v>80</v>
      </c>
      <c r="G238" s="3">
        <v>0</v>
      </c>
      <c r="H238" s="3">
        <v>4.5</v>
      </c>
      <c r="I238" s="3">
        <v>27</v>
      </c>
      <c r="J238" s="3">
        <v>0</v>
      </c>
      <c r="K238" s="3">
        <v>30</v>
      </c>
      <c r="L238" s="3">
        <v>-1</v>
      </c>
      <c r="M238" s="3">
        <v>0</v>
      </c>
      <c r="N238" s="3">
        <v>0</v>
      </c>
      <c r="O238" s="3">
        <v>-1</v>
      </c>
      <c r="P238" s="3">
        <v>0</v>
      </c>
      <c r="Q238" s="3">
        <v>0</v>
      </c>
    </row>
    <row r="239" spans="1:17" x14ac:dyDescent="0.3">
      <c r="A239" s="3">
        <f t="shared" si="0"/>
        <v>237</v>
      </c>
      <c r="B239" s="3" t="s">
        <v>253</v>
      </c>
      <c r="C239" s="3">
        <v>4</v>
      </c>
      <c r="D239" s="3">
        <v>40000000</v>
      </c>
      <c r="E239" s="3">
        <v>5100000</v>
      </c>
      <c r="F239" s="3">
        <v>80</v>
      </c>
      <c r="G239" s="3">
        <v>0</v>
      </c>
      <c r="H239" s="3">
        <v>0.65</v>
      </c>
      <c r="I239" s="3">
        <v>4</v>
      </c>
      <c r="J239" s="3">
        <v>6600000</v>
      </c>
      <c r="K239" s="3">
        <v>385000</v>
      </c>
      <c r="L239" s="3">
        <v>-1</v>
      </c>
      <c r="M239" s="3">
        <v>0</v>
      </c>
      <c r="N239" s="3">
        <v>0</v>
      </c>
      <c r="O239" s="3">
        <v>-1</v>
      </c>
      <c r="P239" s="3">
        <v>0</v>
      </c>
      <c r="Q239" s="3">
        <v>0</v>
      </c>
    </row>
    <row r="240" spans="1:17" x14ac:dyDescent="0.3">
      <c r="A240" s="3">
        <f t="shared" si="0"/>
        <v>238</v>
      </c>
      <c r="B240" s="3" t="s">
        <v>254</v>
      </c>
      <c r="C240" s="3">
        <v>4</v>
      </c>
      <c r="D240" s="3">
        <v>40000000</v>
      </c>
      <c r="E240" s="3">
        <v>5200000</v>
      </c>
      <c r="F240" s="3">
        <v>80</v>
      </c>
      <c r="G240" s="3">
        <v>0</v>
      </c>
      <c r="H240" s="3">
        <v>1.2</v>
      </c>
      <c r="I240" s="3">
        <v>4</v>
      </c>
      <c r="J240" s="3">
        <v>6700000</v>
      </c>
      <c r="K240" s="3">
        <v>390000</v>
      </c>
      <c r="L240" s="3">
        <v>-1</v>
      </c>
      <c r="M240" s="3">
        <v>0</v>
      </c>
      <c r="N240" s="3">
        <v>0</v>
      </c>
      <c r="O240" s="3">
        <v>-1</v>
      </c>
      <c r="P240" s="3">
        <v>0</v>
      </c>
      <c r="Q240" s="3">
        <v>0</v>
      </c>
    </row>
    <row r="241" spans="1:17" x14ac:dyDescent="0.3">
      <c r="A241" s="3">
        <f t="shared" si="0"/>
        <v>239</v>
      </c>
      <c r="B241" s="3" t="s">
        <v>259</v>
      </c>
      <c r="C241" s="3">
        <v>3</v>
      </c>
      <c r="D241" s="3">
        <v>0.6</v>
      </c>
      <c r="E241" s="3">
        <v>1.5E-3</v>
      </c>
      <c r="F241" s="3">
        <v>80</v>
      </c>
      <c r="G241" s="3">
        <v>0</v>
      </c>
      <c r="H241" s="3">
        <v>8.1999999999999993</v>
      </c>
      <c r="I241" s="3">
        <v>27</v>
      </c>
      <c r="J241" s="3">
        <v>0</v>
      </c>
      <c r="K241" s="3">
        <v>30</v>
      </c>
      <c r="L241" s="3">
        <v>-1</v>
      </c>
      <c r="M241" s="3">
        <v>0</v>
      </c>
      <c r="N241" s="3">
        <v>0</v>
      </c>
      <c r="O241" s="3">
        <v>-1</v>
      </c>
      <c r="P241" s="3">
        <v>0</v>
      </c>
      <c r="Q241" s="3">
        <v>0</v>
      </c>
    </row>
    <row r="242" spans="1:17" x14ac:dyDescent="0.3">
      <c r="A242" s="3">
        <f t="shared" si="0"/>
        <v>240</v>
      </c>
      <c r="B242" s="3" t="s">
        <v>260</v>
      </c>
      <c r="C242" s="3">
        <v>4</v>
      </c>
      <c r="D242" s="3">
        <v>40000000</v>
      </c>
      <c r="E242" s="3">
        <v>5300000</v>
      </c>
      <c r="F242" s="3">
        <v>80</v>
      </c>
      <c r="G242" s="3">
        <v>0</v>
      </c>
      <c r="H242" s="3">
        <v>2.25</v>
      </c>
      <c r="I242" s="3">
        <v>4</v>
      </c>
      <c r="J242" s="3">
        <v>6800000</v>
      </c>
      <c r="K242" s="3">
        <v>395000</v>
      </c>
      <c r="L242" s="3">
        <v>-1</v>
      </c>
      <c r="M242" s="3">
        <v>0</v>
      </c>
      <c r="N242" s="3">
        <v>0</v>
      </c>
      <c r="O242" s="3">
        <v>-1</v>
      </c>
      <c r="P242" s="3">
        <v>0</v>
      </c>
      <c r="Q242" s="3">
        <v>0</v>
      </c>
    </row>
    <row r="243" spans="1:17" x14ac:dyDescent="0.3">
      <c r="A243" s="3">
        <f t="shared" si="0"/>
        <v>241</v>
      </c>
      <c r="B243" s="3" t="s">
        <v>267</v>
      </c>
      <c r="C243" s="3">
        <v>3</v>
      </c>
      <c r="D243" s="3">
        <v>0.6</v>
      </c>
      <c r="E243" s="3">
        <v>1.5E-3</v>
      </c>
      <c r="F243" s="3">
        <v>80</v>
      </c>
      <c r="G243" s="3">
        <v>0</v>
      </c>
      <c r="H243" s="3">
        <v>15</v>
      </c>
      <c r="I243" s="3">
        <v>27</v>
      </c>
      <c r="J243" s="3">
        <v>0</v>
      </c>
      <c r="K243" s="3">
        <v>30</v>
      </c>
      <c r="L243" s="3">
        <v>-1</v>
      </c>
      <c r="M243" s="3">
        <v>0</v>
      </c>
      <c r="N243" s="3">
        <v>0</v>
      </c>
      <c r="O243" s="3">
        <v>-1</v>
      </c>
      <c r="P243" s="3">
        <v>0</v>
      </c>
      <c r="Q243" s="3">
        <v>0</v>
      </c>
    </row>
    <row r="244" spans="1:17" x14ac:dyDescent="0.3">
      <c r="A244" s="3">
        <f t="shared" si="0"/>
        <v>242</v>
      </c>
      <c r="B244" s="3" t="s">
        <v>268</v>
      </c>
      <c r="C244" s="3">
        <v>3</v>
      </c>
      <c r="D244" s="3">
        <v>0.6</v>
      </c>
      <c r="E244" s="3">
        <v>1.5E-3</v>
      </c>
      <c r="F244" s="3">
        <v>80</v>
      </c>
      <c r="G244" s="3">
        <v>0</v>
      </c>
      <c r="H244" s="3">
        <v>27</v>
      </c>
      <c r="I244" s="3">
        <v>27</v>
      </c>
      <c r="J244" s="3">
        <v>0</v>
      </c>
      <c r="K244" s="3">
        <v>30</v>
      </c>
      <c r="L244" s="3">
        <v>-1</v>
      </c>
      <c r="M244" s="3">
        <v>0</v>
      </c>
      <c r="N244" s="3">
        <v>0</v>
      </c>
      <c r="O244" s="3">
        <v>-1</v>
      </c>
      <c r="P244" s="3">
        <v>0</v>
      </c>
      <c r="Q244" s="3">
        <v>0</v>
      </c>
    </row>
    <row r="245" spans="1:17" x14ac:dyDescent="0.3">
      <c r="A245" s="3">
        <f t="shared" si="0"/>
        <v>243</v>
      </c>
      <c r="B245" s="3" t="s">
        <v>269</v>
      </c>
      <c r="C245" s="3">
        <v>4</v>
      </c>
      <c r="D245" s="3">
        <v>40000000</v>
      </c>
      <c r="E245" s="3">
        <v>5400000</v>
      </c>
      <c r="F245" s="3">
        <v>80</v>
      </c>
      <c r="G245" s="3">
        <v>0</v>
      </c>
      <c r="H245" s="3">
        <v>4.0999999999999996</v>
      </c>
      <c r="I245" s="3">
        <v>4</v>
      </c>
      <c r="J245" s="3">
        <v>6900000</v>
      </c>
      <c r="K245" s="3">
        <v>400000</v>
      </c>
      <c r="L245" s="3">
        <v>-1</v>
      </c>
      <c r="M245" s="3">
        <v>0</v>
      </c>
      <c r="N245" s="3">
        <v>0</v>
      </c>
      <c r="O245" s="3">
        <v>-1</v>
      </c>
      <c r="P245" s="3">
        <v>0</v>
      </c>
      <c r="Q245" s="3">
        <v>0</v>
      </c>
    </row>
    <row r="246" spans="1:17" x14ac:dyDescent="0.3">
      <c r="A246" s="3">
        <f t="shared" si="0"/>
        <v>244</v>
      </c>
      <c r="B246" s="3" t="s">
        <v>270</v>
      </c>
      <c r="C246" s="3">
        <v>4</v>
      </c>
      <c r="D246" s="3">
        <v>40000000</v>
      </c>
      <c r="E246" s="3">
        <v>5500000</v>
      </c>
      <c r="F246" s="3">
        <v>80</v>
      </c>
      <c r="G246" s="3">
        <v>0</v>
      </c>
      <c r="H246" s="3">
        <v>7.5</v>
      </c>
      <c r="I246" s="3">
        <v>4</v>
      </c>
      <c r="J246" s="3">
        <v>7000000</v>
      </c>
      <c r="K246" s="3">
        <v>405000</v>
      </c>
      <c r="L246" s="3">
        <v>-1</v>
      </c>
      <c r="M246" s="3">
        <v>0</v>
      </c>
      <c r="N246" s="3">
        <v>0</v>
      </c>
      <c r="O246" s="3">
        <v>-1</v>
      </c>
      <c r="P246" s="3">
        <v>0</v>
      </c>
      <c r="Q246" s="3">
        <v>0</v>
      </c>
    </row>
    <row r="247" spans="1:17" x14ac:dyDescent="0.3">
      <c r="A247" s="3">
        <f t="shared" si="0"/>
        <v>245</v>
      </c>
      <c r="B247" s="3" t="s">
        <v>271</v>
      </c>
      <c r="C247" s="3">
        <v>3</v>
      </c>
      <c r="D247" s="3">
        <v>0.6</v>
      </c>
      <c r="E247" s="3">
        <v>1.5E-3</v>
      </c>
      <c r="F247" s="3">
        <v>80</v>
      </c>
      <c r="G247" s="3">
        <v>0</v>
      </c>
      <c r="H247" s="3">
        <v>40</v>
      </c>
      <c r="I247" s="3">
        <v>27</v>
      </c>
      <c r="J247" s="3">
        <v>0</v>
      </c>
      <c r="K247" s="3">
        <v>30</v>
      </c>
      <c r="L247" s="3">
        <v>-1</v>
      </c>
      <c r="M247" s="3">
        <v>0</v>
      </c>
      <c r="N247" s="3">
        <v>0</v>
      </c>
      <c r="O247" s="3">
        <v>-1</v>
      </c>
      <c r="P247" s="3">
        <v>0</v>
      </c>
      <c r="Q247" s="3">
        <v>0</v>
      </c>
    </row>
    <row r="248" spans="1:17" x14ac:dyDescent="0.3">
      <c r="A248" s="3">
        <f t="shared" si="0"/>
        <v>246</v>
      </c>
      <c r="B248" s="3" t="s">
        <v>272</v>
      </c>
      <c r="C248" s="3">
        <v>-1</v>
      </c>
      <c r="D248" s="3">
        <v>0</v>
      </c>
      <c r="E248" s="3">
        <v>0</v>
      </c>
      <c r="F248" s="3">
        <v>-1</v>
      </c>
      <c r="G248" s="3">
        <v>0</v>
      </c>
      <c r="H248" s="3">
        <v>0</v>
      </c>
      <c r="I248" s="3">
        <v>113</v>
      </c>
      <c r="J248" s="3">
        <v>0.5</v>
      </c>
      <c r="K248" s="3">
        <v>0</v>
      </c>
      <c r="L248" s="3">
        <v>-1</v>
      </c>
      <c r="M248" s="3">
        <v>0</v>
      </c>
      <c r="N248" s="3">
        <v>0</v>
      </c>
      <c r="O248" s="3">
        <v>-1</v>
      </c>
      <c r="P248" s="3">
        <v>0</v>
      </c>
      <c r="Q248" s="3">
        <v>0</v>
      </c>
    </row>
    <row r="249" spans="1:17" x14ac:dyDescent="0.3">
      <c r="A249" s="3">
        <f t="shared" si="0"/>
        <v>247</v>
      </c>
      <c r="B249" s="3" t="s">
        <v>273</v>
      </c>
      <c r="C249" s="3">
        <v>-1</v>
      </c>
      <c r="D249" s="3">
        <v>0</v>
      </c>
      <c r="E249" s="3">
        <v>0</v>
      </c>
      <c r="F249" s="3">
        <v>-1</v>
      </c>
      <c r="G249" s="3">
        <v>0</v>
      </c>
      <c r="H249" s="3">
        <v>0</v>
      </c>
      <c r="I249" s="3">
        <v>113</v>
      </c>
      <c r="J249" s="3">
        <v>1</v>
      </c>
      <c r="K249" s="3">
        <v>0</v>
      </c>
      <c r="L249" s="3">
        <v>-1</v>
      </c>
      <c r="M249" s="3">
        <v>0</v>
      </c>
      <c r="N249" s="3">
        <v>0</v>
      </c>
      <c r="O249" s="3">
        <v>-1</v>
      </c>
      <c r="P249" s="3">
        <v>0</v>
      </c>
      <c r="Q249" s="3">
        <v>0</v>
      </c>
    </row>
    <row r="250" spans="1:17" x14ac:dyDescent="0.3">
      <c r="A250" s="3">
        <f t="shared" si="0"/>
        <v>248</v>
      </c>
      <c r="B250" s="3" t="s">
        <v>274</v>
      </c>
      <c r="C250" s="3">
        <v>4</v>
      </c>
      <c r="D250" s="3">
        <v>40000000</v>
      </c>
      <c r="E250" s="3">
        <v>5600000</v>
      </c>
      <c r="F250" s="3">
        <v>80</v>
      </c>
      <c r="G250" s="3">
        <v>0</v>
      </c>
      <c r="H250" s="3">
        <v>10</v>
      </c>
      <c r="I250" s="3">
        <v>4</v>
      </c>
      <c r="J250" s="3">
        <v>7100000</v>
      </c>
      <c r="K250" s="3">
        <v>410000</v>
      </c>
      <c r="L250" s="3">
        <v>-1</v>
      </c>
      <c r="M250" s="3">
        <v>0</v>
      </c>
      <c r="N250" s="3">
        <v>0</v>
      </c>
      <c r="O250" s="3">
        <v>-1</v>
      </c>
      <c r="P250" s="3">
        <v>0</v>
      </c>
      <c r="Q250" s="3">
        <v>0</v>
      </c>
    </row>
    <row r="251" spans="1:17" x14ac:dyDescent="0.3">
      <c r="A251" s="3">
        <f t="shared" si="0"/>
        <v>249</v>
      </c>
      <c r="B251" s="3" t="s">
        <v>277</v>
      </c>
      <c r="C251" s="3">
        <v>3</v>
      </c>
      <c r="D251" s="3">
        <v>0.6</v>
      </c>
      <c r="E251" s="3">
        <v>1.5E-3</v>
      </c>
      <c r="F251" s="3">
        <v>80</v>
      </c>
      <c r="G251" s="3">
        <v>0</v>
      </c>
      <c r="H251" s="3">
        <v>60</v>
      </c>
      <c r="I251" s="3">
        <v>27</v>
      </c>
      <c r="J251" s="3">
        <v>0</v>
      </c>
      <c r="K251" s="3">
        <v>30</v>
      </c>
      <c r="L251" s="3">
        <v>-1</v>
      </c>
      <c r="M251" s="3">
        <v>0</v>
      </c>
      <c r="N251" s="3">
        <v>0</v>
      </c>
      <c r="O251" s="3">
        <v>-1</v>
      </c>
      <c r="P251" s="3">
        <v>0</v>
      </c>
      <c r="Q251" s="3">
        <v>0</v>
      </c>
    </row>
    <row r="252" spans="1:17" x14ac:dyDescent="0.3">
      <c r="A252" s="3">
        <f t="shared" si="0"/>
        <v>250</v>
      </c>
      <c r="B252" s="3" t="s">
        <v>278</v>
      </c>
      <c r="C252" s="3">
        <v>-1</v>
      </c>
      <c r="D252" s="3">
        <v>0</v>
      </c>
      <c r="E252" s="3">
        <v>0</v>
      </c>
      <c r="F252" s="3">
        <v>-1</v>
      </c>
      <c r="G252" s="3">
        <v>0</v>
      </c>
      <c r="H252" s="3">
        <v>0</v>
      </c>
      <c r="I252" s="3">
        <v>113</v>
      </c>
      <c r="J252" s="3">
        <v>1.5</v>
      </c>
      <c r="K252" s="3">
        <v>0</v>
      </c>
      <c r="L252" s="3">
        <v>-1</v>
      </c>
      <c r="M252" s="3">
        <v>0</v>
      </c>
      <c r="N252" s="3">
        <v>0</v>
      </c>
      <c r="O252" s="3">
        <v>-1</v>
      </c>
      <c r="P252" s="3">
        <v>0</v>
      </c>
      <c r="Q252" s="3">
        <v>0</v>
      </c>
    </row>
    <row r="253" spans="1:17" x14ac:dyDescent="0.3">
      <c r="A253" s="3">
        <f t="shared" si="0"/>
        <v>251</v>
      </c>
      <c r="B253" s="3" t="s">
        <v>279</v>
      </c>
      <c r="C253" s="3">
        <v>-1</v>
      </c>
      <c r="D253" s="3">
        <v>0</v>
      </c>
      <c r="E253" s="3">
        <v>0</v>
      </c>
      <c r="F253" s="3">
        <v>-1</v>
      </c>
      <c r="G253" s="3">
        <v>0</v>
      </c>
      <c r="H253" s="3">
        <v>0</v>
      </c>
      <c r="I253" s="3">
        <v>113</v>
      </c>
      <c r="J253" s="3">
        <v>2</v>
      </c>
      <c r="K253" s="3">
        <v>0</v>
      </c>
      <c r="L253" s="3">
        <v>-1</v>
      </c>
      <c r="M253" s="3">
        <v>0</v>
      </c>
      <c r="N253" s="3">
        <v>0</v>
      </c>
      <c r="O253" s="3">
        <v>-1</v>
      </c>
      <c r="P253" s="3">
        <v>0</v>
      </c>
      <c r="Q253" s="3">
        <v>0</v>
      </c>
    </row>
    <row r="254" spans="1:17" x14ac:dyDescent="0.3">
      <c r="A254" s="3">
        <f t="shared" si="0"/>
        <v>252</v>
      </c>
      <c r="B254" s="3" t="s">
        <v>280</v>
      </c>
      <c r="C254" s="3">
        <v>4</v>
      </c>
      <c r="D254" s="3">
        <v>40000000</v>
      </c>
      <c r="E254" s="3">
        <v>5700000</v>
      </c>
      <c r="F254" s="3">
        <v>80</v>
      </c>
      <c r="G254" s="3">
        <v>0</v>
      </c>
      <c r="H254" s="3">
        <v>15</v>
      </c>
      <c r="I254" s="3">
        <v>4</v>
      </c>
      <c r="J254" s="3">
        <v>7200000</v>
      </c>
      <c r="K254" s="3">
        <v>415000</v>
      </c>
      <c r="L254" s="3">
        <v>-1</v>
      </c>
      <c r="M254" s="3">
        <v>0</v>
      </c>
      <c r="N254" s="3">
        <v>0</v>
      </c>
      <c r="O254" s="3">
        <v>-1</v>
      </c>
      <c r="P254" s="3">
        <v>0</v>
      </c>
      <c r="Q254" s="3">
        <v>0</v>
      </c>
    </row>
    <row r="255" spans="1:17" x14ac:dyDescent="0.3">
      <c r="A255" s="3">
        <f t="shared" si="0"/>
        <v>253</v>
      </c>
      <c r="B255" s="3" t="s">
        <v>283</v>
      </c>
      <c r="C255" s="3">
        <v>3</v>
      </c>
      <c r="D255" s="3">
        <v>0.6</v>
      </c>
      <c r="E255" s="3">
        <v>1.5E-3</v>
      </c>
      <c r="F255" s="3">
        <v>80</v>
      </c>
      <c r="G255" s="3">
        <v>0</v>
      </c>
      <c r="H255" s="3">
        <v>80</v>
      </c>
      <c r="I255" s="3">
        <v>27</v>
      </c>
      <c r="J255" s="3">
        <v>0</v>
      </c>
      <c r="K255" s="3">
        <v>30</v>
      </c>
      <c r="L255" s="3">
        <v>-1</v>
      </c>
      <c r="M255" s="3">
        <v>0</v>
      </c>
      <c r="N255" s="3">
        <v>0</v>
      </c>
      <c r="O255" s="3">
        <v>-1</v>
      </c>
      <c r="P255" s="3">
        <v>0</v>
      </c>
      <c r="Q255" s="3">
        <v>0</v>
      </c>
    </row>
    <row r="256" spans="1:17" x14ac:dyDescent="0.3">
      <c r="A256" s="3">
        <f t="shared" si="0"/>
        <v>254</v>
      </c>
      <c r="B256" s="3" t="s">
        <v>284</v>
      </c>
      <c r="C256" s="3">
        <v>-1</v>
      </c>
      <c r="D256" s="3">
        <v>0</v>
      </c>
      <c r="E256" s="3">
        <v>0</v>
      </c>
      <c r="F256" s="3">
        <v>-1</v>
      </c>
      <c r="G256" s="3">
        <v>0</v>
      </c>
      <c r="H256" s="3">
        <v>0</v>
      </c>
      <c r="I256" s="3">
        <v>113</v>
      </c>
      <c r="J256" s="3">
        <v>2.5</v>
      </c>
      <c r="K256" s="3">
        <v>0</v>
      </c>
      <c r="L256" s="3">
        <v>-1</v>
      </c>
      <c r="M256" s="3">
        <v>0</v>
      </c>
      <c r="N256" s="3">
        <v>0</v>
      </c>
      <c r="O256" s="3">
        <v>-1</v>
      </c>
      <c r="P256" s="3">
        <v>0</v>
      </c>
      <c r="Q256" s="3">
        <v>0</v>
      </c>
    </row>
    <row r="257" spans="1:17" x14ac:dyDescent="0.3">
      <c r="A257" s="3">
        <f t="shared" si="0"/>
        <v>255</v>
      </c>
      <c r="B257" s="3" t="s">
        <v>285</v>
      </c>
      <c r="C257" s="3">
        <v>-1</v>
      </c>
      <c r="D257" s="3">
        <v>0</v>
      </c>
      <c r="E257" s="3">
        <v>0</v>
      </c>
      <c r="F257" s="3">
        <v>-1</v>
      </c>
      <c r="G257" s="3">
        <v>0</v>
      </c>
      <c r="H257" s="3">
        <v>0</v>
      </c>
      <c r="I257" s="3">
        <v>113</v>
      </c>
      <c r="J257" s="3">
        <v>3</v>
      </c>
      <c r="K257" s="3">
        <v>0</v>
      </c>
      <c r="L257" s="3">
        <v>-1</v>
      </c>
      <c r="M257" s="3">
        <v>0</v>
      </c>
      <c r="N257" s="3">
        <v>0</v>
      </c>
      <c r="O257" s="3">
        <v>-1</v>
      </c>
      <c r="P257" s="3">
        <v>0</v>
      </c>
      <c r="Q257" s="3">
        <v>0</v>
      </c>
    </row>
    <row r="258" spans="1:17" x14ac:dyDescent="0.3">
      <c r="A258" s="3">
        <f t="shared" si="0"/>
        <v>256</v>
      </c>
      <c r="B258" s="3" t="s">
        <v>286</v>
      </c>
      <c r="C258" s="3">
        <v>4</v>
      </c>
      <c r="D258" s="3">
        <v>40000000</v>
      </c>
      <c r="E258" s="3">
        <v>5800000</v>
      </c>
      <c r="F258" s="3">
        <v>80</v>
      </c>
      <c r="G258" s="3">
        <v>0</v>
      </c>
      <c r="H258" s="3">
        <v>20</v>
      </c>
      <c r="I258" s="3">
        <v>4</v>
      </c>
      <c r="J258" s="3">
        <v>7300000</v>
      </c>
      <c r="K258" s="3">
        <v>420000</v>
      </c>
      <c r="L258" s="3">
        <v>-1</v>
      </c>
      <c r="M258" s="3">
        <v>0</v>
      </c>
      <c r="N258" s="3">
        <v>0</v>
      </c>
      <c r="O258" s="3">
        <v>-1</v>
      </c>
      <c r="P258" s="3">
        <v>0</v>
      </c>
      <c r="Q258" s="3">
        <v>0</v>
      </c>
    </row>
    <row r="259" spans="1:17" x14ac:dyDescent="0.3">
      <c r="A259" s="3">
        <f t="shared" si="0"/>
        <v>257</v>
      </c>
      <c r="B259" s="3" t="s">
        <v>291</v>
      </c>
      <c r="C259" s="3">
        <v>3</v>
      </c>
      <c r="D259" s="3">
        <v>0.6</v>
      </c>
      <c r="E259" s="3">
        <v>1.5E-3</v>
      </c>
      <c r="F259" s="3">
        <v>80</v>
      </c>
      <c r="G259" s="3">
        <v>0</v>
      </c>
      <c r="H259" s="3">
        <v>110</v>
      </c>
      <c r="I259" s="3">
        <v>27</v>
      </c>
      <c r="J259" s="3">
        <v>0</v>
      </c>
      <c r="K259" s="3">
        <v>30</v>
      </c>
      <c r="L259" s="3">
        <v>-1</v>
      </c>
      <c r="M259" s="3">
        <v>0</v>
      </c>
      <c r="N259" s="3">
        <v>0</v>
      </c>
      <c r="O259" s="3">
        <v>-1</v>
      </c>
      <c r="P259" s="3">
        <v>0</v>
      </c>
      <c r="Q259" s="3">
        <v>0</v>
      </c>
    </row>
    <row r="260" spans="1:17" x14ac:dyDescent="0.3">
      <c r="A260" s="3">
        <f t="shared" si="0"/>
        <v>258</v>
      </c>
      <c r="B260" s="3" t="s">
        <v>292</v>
      </c>
      <c r="C260" s="3">
        <v>-1</v>
      </c>
      <c r="D260" s="3">
        <v>0</v>
      </c>
      <c r="E260" s="3">
        <v>0</v>
      </c>
      <c r="F260" s="3">
        <v>-1</v>
      </c>
      <c r="G260" s="3">
        <v>0</v>
      </c>
      <c r="H260" s="3">
        <v>0</v>
      </c>
      <c r="I260" s="3">
        <v>113</v>
      </c>
      <c r="J260" s="3">
        <v>5</v>
      </c>
      <c r="K260" s="3">
        <v>0</v>
      </c>
      <c r="L260" s="3">
        <v>-1</v>
      </c>
      <c r="M260" s="3">
        <v>0</v>
      </c>
      <c r="N260" s="3">
        <v>0</v>
      </c>
      <c r="O260" s="3">
        <v>-1</v>
      </c>
      <c r="P260" s="3">
        <v>0</v>
      </c>
      <c r="Q260" s="3">
        <v>0</v>
      </c>
    </row>
    <row r="261" spans="1:17" x14ac:dyDescent="0.3">
      <c r="A261" s="3">
        <f t="shared" si="0"/>
        <v>259</v>
      </c>
      <c r="B261" s="3" t="s">
        <v>293</v>
      </c>
      <c r="C261" s="3">
        <v>-1</v>
      </c>
      <c r="D261" s="3">
        <v>0</v>
      </c>
      <c r="E261" s="3">
        <v>0</v>
      </c>
      <c r="F261" s="3">
        <v>-1</v>
      </c>
      <c r="G261" s="3">
        <v>0</v>
      </c>
      <c r="H261" s="3">
        <v>0</v>
      </c>
      <c r="I261" s="3">
        <v>113</v>
      </c>
      <c r="J261" s="3">
        <v>8</v>
      </c>
      <c r="K261" s="3">
        <v>0</v>
      </c>
      <c r="L261" s="3">
        <v>-1</v>
      </c>
      <c r="M261" s="3">
        <v>0</v>
      </c>
      <c r="N261" s="3">
        <v>0</v>
      </c>
      <c r="O261" s="3">
        <v>-1</v>
      </c>
      <c r="P261" s="3">
        <v>0</v>
      </c>
      <c r="Q261" s="3">
        <v>0</v>
      </c>
    </row>
    <row r="262" spans="1:17" x14ac:dyDescent="0.3">
      <c r="A262" s="3">
        <f t="shared" si="0"/>
        <v>260</v>
      </c>
      <c r="B262" s="3" t="s">
        <v>290</v>
      </c>
      <c r="C262" s="3">
        <v>-1</v>
      </c>
      <c r="D262" s="3">
        <v>0</v>
      </c>
      <c r="E262" s="3">
        <v>0</v>
      </c>
      <c r="F262" s="3">
        <v>-1</v>
      </c>
      <c r="G262" s="3">
        <v>0</v>
      </c>
      <c r="H262" s="3">
        <v>0</v>
      </c>
      <c r="I262" s="3">
        <v>-1</v>
      </c>
      <c r="J262" s="3">
        <v>0</v>
      </c>
      <c r="K262" s="3">
        <v>0</v>
      </c>
      <c r="L262" s="3">
        <v>-1</v>
      </c>
      <c r="M262" s="3">
        <v>0</v>
      </c>
      <c r="N262" s="3">
        <v>0</v>
      </c>
      <c r="O262" s="3">
        <v>-1</v>
      </c>
      <c r="P262" s="3">
        <v>0</v>
      </c>
      <c r="Q262" s="3">
        <v>0</v>
      </c>
    </row>
    <row r="263" spans="1:17" x14ac:dyDescent="0.3">
      <c r="A263" s="3">
        <f t="shared" si="0"/>
        <v>261</v>
      </c>
      <c r="B263" s="3" t="s">
        <v>289</v>
      </c>
      <c r="C263" s="3">
        <v>4</v>
      </c>
      <c r="D263" s="3">
        <v>40000000</v>
      </c>
      <c r="E263" s="3">
        <v>5900000</v>
      </c>
      <c r="F263" s="3">
        <v>80</v>
      </c>
      <c r="G263" s="3">
        <v>0</v>
      </c>
      <c r="H263" s="3">
        <v>27.5</v>
      </c>
      <c r="I263" s="3">
        <v>4</v>
      </c>
      <c r="J263" s="3">
        <v>7400000</v>
      </c>
      <c r="K263" s="3">
        <v>425000</v>
      </c>
      <c r="L263" s="3">
        <v>-1</v>
      </c>
      <c r="M263" s="3">
        <v>0</v>
      </c>
      <c r="N263" s="3">
        <v>0</v>
      </c>
      <c r="O263" s="3">
        <v>-1</v>
      </c>
      <c r="P263" s="3">
        <v>0</v>
      </c>
      <c r="Q263" s="3">
        <v>0</v>
      </c>
    </row>
    <row r="264" spans="1:17" x14ac:dyDescent="0.3">
      <c r="A264" s="3">
        <f t="shared" si="0"/>
        <v>262</v>
      </c>
      <c r="B264" s="3" t="s">
        <v>294</v>
      </c>
      <c r="C264" s="3">
        <v>-1</v>
      </c>
      <c r="D264" s="3">
        <v>0</v>
      </c>
      <c r="E264" s="3">
        <v>0</v>
      </c>
      <c r="F264" s="3">
        <v>-1</v>
      </c>
      <c r="G264" s="3">
        <v>0</v>
      </c>
      <c r="H264" s="3">
        <v>0</v>
      </c>
      <c r="I264" s="3">
        <v>-1</v>
      </c>
      <c r="J264" s="3">
        <v>0</v>
      </c>
      <c r="K264" s="3">
        <v>0</v>
      </c>
      <c r="L264" s="3">
        <v>-1</v>
      </c>
      <c r="M264" s="3">
        <v>0</v>
      </c>
      <c r="N264" s="3">
        <v>0</v>
      </c>
      <c r="O264" s="3">
        <v>-1</v>
      </c>
      <c r="P264" s="3">
        <v>0</v>
      </c>
      <c r="Q264" s="3">
        <v>0</v>
      </c>
    </row>
    <row r="265" spans="1:17" x14ac:dyDescent="0.3">
      <c r="A265" s="3">
        <f t="shared" si="0"/>
        <v>263</v>
      </c>
      <c r="B265" s="3" t="s">
        <v>297</v>
      </c>
      <c r="C265" s="3">
        <v>-1</v>
      </c>
      <c r="D265" s="3">
        <v>0</v>
      </c>
      <c r="E265" s="3">
        <v>0</v>
      </c>
      <c r="F265" s="3">
        <v>-1</v>
      </c>
      <c r="G265" s="3">
        <v>0</v>
      </c>
      <c r="H265" s="3">
        <v>0</v>
      </c>
      <c r="I265" s="3">
        <v>113</v>
      </c>
      <c r="J265" s="3">
        <v>12</v>
      </c>
      <c r="K265" s="3">
        <v>0</v>
      </c>
      <c r="L265" s="3">
        <v>-1</v>
      </c>
      <c r="M265" s="3">
        <v>0</v>
      </c>
      <c r="N265" s="3">
        <v>0</v>
      </c>
      <c r="O265" s="3">
        <v>-1</v>
      </c>
      <c r="P265" s="3">
        <v>0</v>
      </c>
      <c r="Q265" s="3">
        <v>0</v>
      </c>
    </row>
    <row r="266" spans="1:17" x14ac:dyDescent="0.3">
      <c r="A266" s="3">
        <f t="shared" si="0"/>
        <v>264</v>
      </c>
      <c r="B266" s="3" t="s">
        <v>298</v>
      </c>
      <c r="C266" s="3">
        <v>-1</v>
      </c>
      <c r="D266" s="3">
        <v>0</v>
      </c>
      <c r="E266" s="3">
        <v>0</v>
      </c>
      <c r="F266" s="3">
        <v>-1</v>
      </c>
      <c r="G266" s="3">
        <v>0</v>
      </c>
      <c r="H266" s="3">
        <v>0</v>
      </c>
      <c r="I266" s="3">
        <v>113</v>
      </c>
      <c r="J266" s="3">
        <v>16</v>
      </c>
      <c r="K266" s="3">
        <v>0</v>
      </c>
      <c r="L266" s="3">
        <v>-1</v>
      </c>
      <c r="M266" s="3">
        <v>0</v>
      </c>
      <c r="N266" s="3">
        <v>0</v>
      </c>
      <c r="O266" s="3">
        <v>-1</v>
      </c>
      <c r="P266" s="3">
        <v>0</v>
      </c>
      <c r="Q266" s="3">
        <v>0</v>
      </c>
    </row>
    <row r="267" spans="1:17" x14ac:dyDescent="0.3">
      <c r="A267" s="3">
        <f t="shared" si="0"/>
        <v>265</v>
      </c>
      <c r="B267" s="3" t="s">
        <v>296</v>
      </c>
      <c r="C267" s="3">
        <v>-1</v>
      </c>
      <c r="D267" s="3">
        <v>0</v>
      </c>
      <c r="E267" s="3">
        <v>0</v>
      </c>
      <c r="F267" s="3">
        <v>-1</v>
      </c>
      <c r="G267" s="3">
        <v>0</v>
      </c>
      <c r="H267" s="3">
        <v>0</v>
      </c>
      <c r="I267" s="3">
        <v>-1</v>
      </c>
      <c r="J267" s="3">
        <v>0</v>
      </c>
      <c r="K267" s="3">
        <v>0</v>
      </c>
      <c r="L267" s="3">
        <v>-1</v>
      </c>
      <c r="M267" s="3">
        <v>0</v>
      </c>
      <c r="N267" s="3">
        <v>0</v>
      </c>
      <c r="O267" s="3">
        <v>-1</v>
      </c>
      <c r="P267" s="3">
        <v>0</v>
      </c>
      <c r="Q267" s="3">
        <v>0</v>
      </c>
    </row>
    <row r="268" spans="1:17" x14ac:dyDescent="0.3">
      <c r="A268" s="3">
        <f t="shared" si="0"/>
        <v>266</v>
      </c>
      <c r="B268" s="3" t="s">
        <v>299</v>
      </c>
      <c r="C268" s="3">
        <v>3</v>
      </c>
      <c r="D268" s="3">
        <v>0.6</v>
      </c>
      <c r="E268" s="3">
        <v>1.5E-3</v>
      </c>
      <c r="F268" s="3">
        <v>80</v>
      </c>
      <c r="G268" s="3">
        <v>0</v>
      </c>
      <c r="H268" s="3">
        <v>150</v>
      </c>
      <c r="I268" s="3">
        <v>27</v>
      </c>
      <c r="J268" s="3">
        <v>0</v>
      </c>
      <c r="K268" s="3">
        <v>30</v>
      </c>
      <c r="L268" s="3">
        <v>-1</v>
      </c>
      <c r="M268" s="3">
        <v>0</v>
      </c>
      <c r="N268" s="3">
        <v>0</v>
      </c>
      <c r="O268" s="3">
        <v>-1</v>
      </c>
      <c r="P268" s="3">
        <v>0</v>
      </c>
      <c r="Q268" s="3">
        <v>0</v>
      </c>
    </row>
    <row r="269" spans="1:17" x14ac:dyDescent="0.3">
      <c r="A269" s="3">
        <f t="shared" si="0"/>
        <v>267</v>
      </c>
      <c r="B269" s="3" t="s">
        <v>300</v>
      </c>
      <c r="C269" s="3">
        <v>-1</v>
      </c>
      <c r="D269" s="3">
        <v>0</v>
      </c>
      <c r="E269" s="3">
        <v>0</v>
      </c>
      <c r="F269" s="3">
        <v>-1</v>
      </c>
      <c r="G269" s="3">
        <v>0</v>
      </c>
      <c r="H269" s="3">
        <v>0</v>
      </c>
      <c r="I269" s="3">
        <v>113</v>
      </c>
      <c r="J269" s="3">
        <v>22</v>
      </c>
      <c r="K269" s="3">
        <v>0</v>
      </c>
      <c r="L269" s="3">
        <v>-1</v>
      </c>
      <c r="M269" s="3">
        <v>0</v>
      </c>
      <c r="N269" s="3">
        <v>0</v>
      </c>
      <c r="O269" s="3">
        <v>-1</v>
      </c>
      <c r="P269" s="3">
        <v>0</v>
      </c>
      <c r="Q269" s="3">
        <v>0</v>
      </c>
    </row>
    <row r="270" spans="1:17" x14ac:dyDescent="0.3">
      <c r="A270" s="3">
        <f t="shared" si="0"/>
        <v>268</v>
      </c>
      <c r="B270" s="3" t="s">
        <v>301</v>
      </c>
      <c r="C270" s="3">
        <v>-1</v>
      </c>
      <c r="D270" s="3">
        <v>0</v>
      </c>
      <c r="E270" s="3">
        <v>0</v>
      </c>
      <c r="F270" s="3">
        <v>-1</v>
      </c>
      <c r="G270" s="3">
        <v>0</v>
      </c>
      <c r="H270" s="3">
        <v>0</v>
      </c>
      <c r="I270" s="3">
        <v>113</v>
      </c>
      <c r="J270" s="3">
        <v>30</v>
      </c>
      <c r="K270" s="3">
        <v>0</v>
      </c>
      <c r="L270" s="3">
        <v>-1</v>
      </c>
      <c r="M270" s="3">
        <v>0</v>
      </c>
      <c r="N270" s="3">
        <v>0</v>
      </c>
      <c r="O270" s="3">
        <v>-1</v>
      </c>
      <c r="P270" s="3">
        <v>0</v>
      </c>
      <c r="Q270" s="3">
        <v>0</v>
      </c>
    </row>
    <row r="271" spans="1:17" x14ac:dyDescent="0.3">
      <c r="A271" s="3">
        <f t="shared" si="0"/>
        <v>269</v>
      </c>
      <c r="B271" s="3" t="s">
        <v>302</v>
      </c>
      <c r="C271" s="3">
        <v>4</v>
      </c>
      <c r="D271" s="3">
        <v>40000000</v>
      </c>
      <c r="E271" s="3">
        <v>6000000</v>
      </c>
      <c r="F271" s="3">
        <v>80</v>
      </c>
      <c r="G271" s="3">
        <v>0</v>
      </c>
      <c r="H271" s="3">
        <v>40</v>
      </c>
      <c r="I271" s="3">
        <v>4</v>
      </c>
      <c r="J271" s="3">
        <v>7500000</v>
      </c>
      <c r="K271" s="3">
        <v>430000</v>
      </c>
      <c r="L271" s="3">
        <v>-1</v>
      </c>
      <c r="M271" s="3">
        <v>0</v>
      </c>
      <c r="N271" s="3">
        <v>0</v>
      </c>
      <c r="O271" s="3">
        <v>-1</v>
      </c>
      <c r="P271" s="3">
        <v>0</v>
      </c>
      <c r="Q271" s="3">
        <v>0</v>
      </c>
    </row>
    <row r="272" spans="1:17" x14ac:dyDescent="0.3">
      <c r="A272" s="3">
        <f t="shared" si="0"/>
        <v>270</v>
      </c>
      <c r="B272" s="3" t="s">
        <v>313</v>
      </c>
      <c r="C272" s="3">
        <v>3</v>
      </c>
      <c r="D272" s="3">
        <v>0.6</v>
      </c>
      <c r="E272" s="3">
        <v>1.5E-3</v>
      </c>
      <c r="F272" s="3">
        <v>80</v>
      </c>
      <c r="G272" s="3">
        <v>0</v>
      </c>
      <c r="H272" s="3">
        <v>200</v>
      </c>
      <c r="I272" s="3">
        <v>27</v>
      </c>
      <c r="J272" s="3">
        <v>0</v>
      </c>
      <c r="K272" s="3">
        <v>30</v>
      </c>
      <c r="L272" s="3">
        <v>-1</v>
      </c>
      <c r="M272" s="3">
        <v>0</v>
      </c>
      <c r="N272" s="3">
        <v>0</v>
      </c>
      <c r="O272" s="3">
        <v>-1</v>
      </c>
      <c r="P272" s="3">
        <v>0</v>
      </c>
      <c r="Q272" s="3">
        <v>0</v>
      </c>
    </row>
    <row r="273" spans="1:17" x14ac:dyDescent="0.3">
      <c r="A273" s="3">
        <f t="shared" si="0"/>
        <v>271</v>
      </c>
      <c r="B273" s="3" t="s">
        <v>314</v>
      </c>
      <c r="C273" s="3">
        <v>-1</v>
      </c>
      <c r="D273" s="3">
        <v>0</v>
      </c>
      <c r="E273" s="3">
        <v>0</v>
      </c>
      <c r="F273" s="3">
        <v>-1</v>
      </c>
      <c r="G273" s="3">
        <v>0</v>
      </c>
      <c r="H273" s="3">
        <v>0</v>
      </c>
      <c r="I273" s="3">
        <v>113</v>
      </c>
      <c r="J273" s="3">
        <v>40</v>
      </c>
      <c r="K273" s="3">
        <v>0</v>
      </c>
      <c r="L273" s="3">
        <v>-1</v>
      </c>
      <c r="M273" s="3">
        <v>0</v>
      </c>
      <c r="N273" s="3">
        <v>0</v>
      </c>
      <c r="O273" s="3">
        <v>-1</v>
      </c>
      <c r="P273" s="3">
        <v>0</v>
      </c>
      <c r="Q273" s="3">
        <v>0</v>
      </c>
    </row>
    <row r="274" spans="1:17" x14ac:dyDescent="0.3">
      <c r="A274" s="3">
        <f t="shared" si="0"/>
        <v>272</v>
      </c>
      <c r="B274" s="3" t="s">
        <v>315</v>
      </c>
      <c r="C274" s="3">
        <v>-1</v>
      </c>
      <c r="D274" s="3">
        <v>0</v>
      </c>
      <c r="E274" s="3">
        <v>0</v>
      </c>
      <c r="F274" s="3">
        <v>-1</v>
      </c>
      <c r="G274" s="3">
        <v>0</v>
      </c>
      <c r="H274" s="3">
        <v>0</v>
      </c>
      <c r="I274" s="3">
        <v>113</v>
      </c>
      <c r="J274" s="3">
        <v>50</v>
      </c>
      <c r="K274" s="3">
        <v>0</v>
      </c>
      <c r="L274" s="3">
        <v>-1</v>
      </c>
      <c r="M274" s="3">
        <v>0</v>
      </c>
      <c r="N274" s="3">
        <v>0</v>
      </c>
      <c r="O274" s="3">
        <v>-1</v>
      </c>
      <c r="P274" s="3">
        <v>0</v>
      </c>
      <c r="Q274" s="3">
        <v>0</v>
      </c>
    </row>
    <row r="275" spans="1:17" x14ac:dyDescent="0.3">
      <c r="A275" s="3">
        <f t="shared" si="0"/>
        <v>273</v>
      </c>
      <c r="B275" s="3" t="s">
        <v>316</v>
      </c>
      <c r="C275" s="3">
        <v>4</v>
      </c>
      <c r="D275" s="3">
        <v>40000000</v>
      </c>
      <c r="E275" s="3">
        <v>6000000</v>
      </c>
      <c r="F275" s="3">
        <v>80</v>
      </c>
      <c r="G275" s="3">
        <v>0</v>
      </c>
      <c r="H275" s="3">
        <v>60</v>
      </c>
      <c r="I275" s="3">
        <v>4</v>
      </c>
      <c r="J275" s="3">
        <v>7600000</v>
      </c>
      <c r="K275" s="3">
        <v>435000</v>
      </c>
      <c r="L275" s="3">
        <v>-1</v>
      </c>
      <c r="M275" s="3">
        <v>0</v>
      </c>
      <c r="N275" s="3">
        <v>0</v>
      </c>
      <c r="O275" s="3">
        <v>-1</v>
      </c>
      <c r="P275" s="3">
        <v>0</v>
      </c>
      <c r="Q275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2D03-155D-4C0A-B518-CB6C3609C4D4}">
  <dimension ref="C5:R69"/>
  <sheetViews>
    <sheetView topLeftCell="A31" workbookViewId="0">
      <selection activeCell="O48" sqref="O48"/>
    </sheetView>
  </sheetViews>
  <sheetFormatPr defaultRowHeight="16.5" x14ac:dyDescent="0.3"/>
  <cols>
    <col min="4" max="4" width="9" hidden="1" customWidth="1"/>
    <col min="5" max="5" width="11.375" bestFit="1" customWidth="1"/>
    <col min="6" max="6" width="10.25" bestFit="1" customWidth="1"/>
    <col min="7" max="7" width="16.5" bestFit="1" customWidth="1"/>
    <col min="14" max="14" width="15.625" customWidth="1"/>
  </cols>
  <sheetData>
    <row r="5" spans="3:15" x14ac:dyDescent="0.3">
      <c r="E5" t="s">
        <v>217</v>
      </c>
      <c r="F5" t="s">
        <v>218</v>
      </c>
      <c r="G5" t="s">
        <v>219</v>
      </c>
      <c r="H5" t="s">
        <v>242</v>
      </c>
      <c r="J5" t="s">
        <v>217</v>
      </c>
      <c r="K5" t="s">
        <v>218</v>
      </c>
      <c r="O5" s="4" t="s">
        <v>226</v>
      </c>
    </row>
    <row r="6" spans="3:15" x14ac:dyDescent="0.3">
      <c r="C6">
        <v>1</v>
      </c>
      <c r="D6">
        <v>0</v>
      </c>
      <c r="E6" s="5"/>
      <c r="F6" s="5">
        <v>25</v>
      </c>
      <c r="G6" s="5">
        <f>F6</f>
        <v>25</v>
      </c>
      <c r="J6">
        <f>E6/10000</f>
        <v>0</v>
      </c>
      <c r="K6">
        <f>F6/20000</f>
        <v>1.25E-3</v>
      </c>
      <c r="M6">
        <v>1</v>
      </c>
      <c r="N6" t="str">
        <f>WeaponEffect!B207</f>
        <v>현상수배검9</v>
      </c>
      <c r="O6">
        <f>IF((MOD(C6,2))=1,J7,K5)</f>
        <v>5.0000000000000001E-3</v>
      </c>
    </row>
    <row r="7" spans="3:15" x14ac:dyDescent="0.3">
      <c r="C7">
        <v>2</v>
      </c>
      <c r="D7">
        <v>1</v>
      </c>
      <c r="E7" s="5">
        <v>50</v>
      </c>
      <c r="F7" s="5"/>
      <c r="G7" s="5">
        <f>IF(D7=1,E7+F6,F7+E6)</f>
        <v>75</v>
      </c>
      <c r="H7">
        <f>100*(G7-G6)/G6</f>
        <v>200</v>
      </c>
      <c r="J7">
        <f t="shared" ref="J7:J29" si="0">E7/10000</f>
        <v>5.0000000000000001E-3</v>
      </c>
      <c r="K7">
        <f t="shared" ref="K7:K29" si="1">F7/20000</f>
        <v>0</v>
      </c>
      <c r="M7">
        <v>2</v>
      </c>
      <c r="N7" t="str">
        <f>WeaponEffect!B208</f>
        <v>현상수배노리개9</v>
      </c>
      <c r="O7">
        <f>IF((MOD(C7,2))=1,J8,K6)</f>
        <v>1.25E-3</v>
      </c>
    </row>
    <row r="8" spans="3:15" x14ac:dyDescent="0.3">
      <c r="C8">
        <v>3</v>
      </c>
      <c r="D8">
        <v>0</v>
      </c>
      <c r="E8" s="5"/>
      <c r="F8" s="5">
        <v>50</v>
      </c>
      <c r="G8" s="5">
        <f t="shared" ref="G8:G29" si="2">IF(D8=1,E8+F7,F8+E7)</f>
        <v>100</v>
      </c>
      <c r="H8">
        <f t="shared" ref="H8:H29" si="3">100*(G8-G7)/G7</f>
        <v>33.333333333333336</v>
      </c>
      <c r="J8">
        <f t="shared" si="0"/>
        <v>0</v>
      </c>
      <c r="K8">
        <f t="shared" si="1"/>
        <v>2.5000000000000001E-3</v>
      </c>
      <c r="M8">
        <v>3</v>
      </c>
      <c r="N8" t="str">
        <f>WeaponEffect!B209</f>
        <v>현상수배검10</v>
      </c>
      <c r="O8">
        <f t="shared" ref="O8:O38" si="4">IF((MOD(C8,2))=1,J9,K7)</f>
        <v>8.0000000000000002E-3</v>
      </c>
    </row>
    <row r="9" spans="3:15" x14ac:dyDescent="0.3">
      <c r="C9">
        <v>4</v>
      </c>
      <c r="D9">
        <v>1</v>
      </c>
      <c r="E9" s="5">
        <v>80</v>
      </c>
      <c r="F9" s="5"/>
      <c r="G9" s="5">
        <f t="shared" si="2"/>
        <v>130</v>
      </c>
      <c r="H9">
        <f t="shared" si="3"/>
        <v>30</v>
      </c>
      <c r="J9">
        <f t="shared" si="0"/>
        <v>8.0000000000000002E-3</v>
      </c>
      <c r="K9">
        <f t="shared" si="1"/>
        <v>0</v>
      </c>
      <c r="M9">
        <v>4</v>
      </c>
      <c r="N9" t="str">
        <f>WeaponEffect!B210</f>
        <v>현상수배노리개10</v>
      </c>
      <c r="O9">
        <f t="shared" si="4"/>
        <v>2.5000000000000001E-3</v>
      </c>
    </row>
    <row r="10" spans="3:15" x14ac:dyDescent="0.3">
      <c r="C10">
        <v>5</v>
      </c>
      <c r="D10">
        <v>0</v>
      </c>
      <c r="E10" s="5"/>
      <c r="F10" s="5">
        <v>100</v>
      </c>
      <c r="G10" s="5">
        <f t="shared" si="2"/>
        <v>180</v>
      </c>
      <c r="H10">
        <f t="shared" si="3"/>
        <v>38.46153846153846</v>
      </c>
      <c r="J10">
        <f t="shared" si="0"/>
        <v>0</v>
      </c>
      <c r="K10">
        <f t="shared" si="1"/>
        <v>5.0000000000000001E-3</v>
      </c>
      <c r="M10">
        <v>5</v>
      </c>
      <c r="N10" t="str">
        <f>WeaponEffect!B211</f>
        <v>현상수배검11</v>
      </c>
      <c r="O10">
        <f t="shared" si="4"/>
        <v>1.4999999999999999E-2</v>
      </c>
    </row>
    <row r="11" spans="3:15" x14ac:dyDescent="0.3">
      <c r="C11">
        <v>6</v>
      </c>
      <c r="D11">
        <v>1</v>
      </c>
      <c r="E11" s="5">
        <v>150</v>
      </c>
      <c r="F11" s="5"/>
      <c r="G11" s="5">
        <f t="shared" si="2"/>
        <v>250</v>
      </c>
      <c r="H11">
        <f t="shared" si="3"/>
        <v>38.888888888888886</v>
      </c>
      <c r="J11">
        <f t="shared" si="0"/>
        <v>1.4999999999999999E-2</v>
      </c>
      <c r="K11">
        <f t="shared" si="1"/>
        <v>0</v>
      </c>
      <c r="M11">
        <v>6</v>
      </c>
      <c r="N11" t="str">
        <f>WeaponEffect!B212</f>
        <v>현상수배노리개11</v>
      </c>
      <c r="O11">
        <f t="shared" si="4"/>
        <v>5.0000000000000001E-3</v>
      </c>
    </row>
    <row r="12" spans="3:15" x14ac:dyDescent="0.3">
      <c r="C12">
        <v>7</v>
      </c>
      <c r="D12">
        <v>0</v>
      </c>
      <c r="E12" s="5"/>
      <c r="F12" s="5">
        <v>150</v>
      </c>
      <c r="G12" s="5">
        <f t="shared" si="2"/>
        <v>300</v>
      </c>
      <c r="H12">
        <f t="shared" si="3"/>
        <v>20</v>
      </c>
      <c r="J12">
        <f t="shared" si="0"/>
        <v>0</v>
      </c>
      <c r="K12">
        <f t="shared" si="1"/>
        <v>7.4999999999999997E-3</v>
      </c>
      <c r="M12">
        <v>7</v>
      </c>
      <c r="N12" t="str">
        <f>WeaponEffect!B213</f>
        <v>용인검0</v>
      </c>
      <c r="O12">
        <f t="shared" si="4"/>
        <v>2.5000000000000001E-2</v>
      </c>
    </row>
    <row r="13" spans="3:15" x14ac:dyDescent="0.3">
      <c r="C13">
        <v>8</v>
      </c>
      <c r="D13">
        <v>1</v>
      </c>
      <c r="E13" s="5">
        <v>250</v>
      </c>
      <c r="F13" s="5"/>
      <c r="G13" s="5">
        <f t="shared" si="2"/>
        <v>400</v>
      </c>
      <c r="H13">
        <f t="shared" si="3"/>
        <v>33.333333333333336</v>
      </c>
      <c r="J13">
        <f t="shared" si="0"/>
        <v>2.5000000000000001E-2</v>
      </c>
      <c r="K13">
        <f t="shared" si="1"/>
        <v>0</v>
      </c>
      <c r="M13">
        <v>8</v>
      </c>
      <c r="N13" t="str">
        <f>WeaponEffect!B214</f>
        <v>용인노리개0</v>
      </c>
      <c r="O13">
        <f t="shared" si="4"/>
        <v>7.4999999999999997E-3</v>
      </c>
    </row>
    <row r="14" spans="3:15" x14ac:dyDescent="0.3">
      <c r="C14">
        <v>9</v>
      </c>
      <c r="D14">
        <v>0</v>
      </c>
      <c r="E14" s="5"/>
      <c r="F14" s="5">
        <v>300</v>
      </c>
      <c r="G14" s="5">
        <f t="shared" si="2"/>
        <v>550</v>
      </c>
      <c r="H14">
        <f t="shared" si="3"/>
        <v>37.5</v>
      </c>
      <c r="J14">
        <f t="shared" si="0"/>
        <v>0</v>
      </c>
      <c r="K14">
        <f t="shared" si="1"/>
        <v>1.4999999999999999E-2</v>
      </c>
      <c r="M14">
        <v>9</v>
      </c>
      <c r="N14" t="str">
        <f>WeaponEffect!B215</f>
        <v>용인검1</v>
      </c>
      <c r="O14">
        <f t="shared" si="4"/>
        <v>0.04</v>
      </c>
    </row>
    <row r="15" spans="3:15" x14ac:dyDescent="0.3">
      <c r="C15">
        <v>10</v>
      </c>
      <c r="D15">
        <v>1</v>
      </c>
      <c r="E15" s="5">
        <v>400</v>
      </c>
      <c r="F15" s="5"/>
      <c r="G15" s="5">
        <f t="shared" si="2"/>
        <v>700</v>
      </c>
      <c r="H15">
        <f t="shared" si="3"/>
        <v>27.272727272727273</v>
      </c>
      <c r="J15">
        <f t="shared" si="0"/>
        <v>0.04</v>
      </c>
      <c r="K15">
        <f t="shared" si="1"/>
        <v>0</v>
      </c>
      <c r="M15">
        <v>10</v>
      </c>
      <c r="N15" t="str">
        <f>WeaponEffect!B216</f>
        <v>용인노리개1</v>
      </c>
      <c r="O15">
        <f t="shared" si="4"/>
        <v>1.4999999999999999E-2</v>
      </c>
    </row>
    <row r="16" spans="3:15" x14ac:dyDescent="0.3">
      <c r="C16">
        <v>11</v>
      </c>
      <c r="D16">
        <v>0</v>
      </c>
      <c r="E16" s="5"/>
      <c r="F16" s="5">
        <v>500</v>
      </c>
      <c r="G16" s="5">
        <f t="shared" si="2"/>
        <v>900</v>
      </c>
      <c r="H16">
        <f t="shared" si="3"/>
        <v>28.571428571428573</v>
      </c>
      <c r="J16">
        <f t="shared" si="0"/>
        <v>0</v>
      </c>
      <c r="K16">
        <f t="shared" si="1"/>
        <v>2.5000000000000001E-2</v>
      </c>
      <c r="M16">
        <v>11</v>
      </c>
      <c r="N16" t="str">
        <f>WeaponEffect!B217</f>
        <v>용인검2</v>
      </c>
      <c r="O16">
        <f t="shared" si="4"/>
        <v>7.0000000000000007E-2</v>
      </c>
    </row>
    <row r="17" spans="3:18" x14ac:dyDescent="0.3">
      <c r="C17">
        <v>12</v>
      </c>
      <c r="D17">
        <v>1</v>
      </c>
      <c r="E17" s="5">
        <v>700</v>
      </c>
      <c r="F17" s="5"/>
      <c r="G17" s="5">
        <f t="shared" si="2"/>
        <v>1200</v>
      </c>
      <c r="H17">
        <f t="shared" si="3"/>
        <v>33.333333333333336</v>
      </c>
      <c r="J17">
        <f t="shared" si="0"/>
        <v>7.0000000000000007E-2</v>
      </c>
      <c r="K17">
        <f t="shared" si="1"/>
        <v>0</v>
      </c>
      <c r="M17">
        <v>12</v>
      </c>
      <c r="N17" t="str">
        <f>WeaponEffect!B218</f>
        <v>용인노리개2</v>
      </c>
      <c r="O17">
        <f t="shared" si="4"/>
        <v>2.5000000000000001E-2</v>
      </c>
    </row>
    <row r="18" spans="3:18" x14ac:dyDescent="0.3">
      <c r="C18">
        <v>13</v>
      </c>
      <c r="D18">
        <v>0</v>
      </c>
      <c r="E18" s="5"/>
      <c r="F18" s="5">
        <v>900</v>
      </c>
      <c r="G18" s="5">
        <f t="shared" si="2"/>
        <v>1600</v>
      </c>
      <c r="H18">
        <f t="shared" si="3"/>
        <v>33.333333333333336</v>
      </c>
      <c r="J18">
        <f t="shared" si="0"/>
        <v>0</v>
      </c>
      <c r="K18">
        <f t="shared" si="1"/>
        <v>4.4999999999999998E-2</v>
      </c>
      <c r="M18">
        <v>13</v>
      </c>
      <c r="N18" t="str">
        <f>WeaponEffect!B219</f>
        <v>용인검3</v>
      </c>
      <c r="O18">
        <f t="shared" si="4"/>
        <v>0.12</v>
      </c>
    </row>
    <row r="19" spans="3:18" x14ac:dyDescent="0.3">
      <c r="C19">
        <v>14</v>
      </c>
      <c r="D19">
        <v>1</v>
      </c>
      <c r="E19" s="5">
        <v>1200</v>
      </c>
      <c r="F19" s="5"/>
      <c r="G19" s="5">
        <f t="shared" si="2"/>
        <v>2100</v>
      </c>
      <c r="H19">
        <f t="shared" si="3"/>
        <v>31.25</v>
      </c>
      <c r="J19">
        <f t="shared" si="0"/>
        <v>0.12</v>
      </c>
      <c r="K19">
        <f t="shared" si="1"/>
        <v>0</v>
      </c>
      <c r="M19">
        <v>14</v>
      </c>
      <c r="N19" t="str">
        <f>WeaponEffect!B220</f>
        <v>용인노리개3</v>
      </c>
      <c r="O19">
        <f t="shared" si="4"/>
        <v>4.4999999999999998E-2</v>
      </c>
    </row>
    <row r="20" spans="3:18" x14ac:dyDescent="0.3">
      <c r="C20">
        <v>15</v>
      </c>
      <c r="D20">
        <v>0</v>
      </c>
      <c r="E20" s="5"/>
      <c r="F20" s="5">
        <v>1500</v>
      </c>
      <c r="G20" s="5">
        <f t="shared" si="2"/>
        <v>2700</v>
      </c>
      <c r="H20">
        <f t="shared" si="3"/>
        <v>28.571428571428573</v>
      </c>
      <c r="J20">
        <f t="shared" si="0"/>
        <v>0</v>
      </c>
      <c r="K20">
        <f t="shared" si="1"/>
        <v>7.4999999999999997E-2</v>
      </c>
      <c r="M20">
        <v>15</v>
      </c>
      <c r="N20" t="s">
        <v>235</v>
      </c>
      <c r="O20">
        <f t="shared" si="4"/>
        <v>0.23</v>
      </c>
      <c r="Q20">
        <v>0.23</v>
      </c>
      <c r="R20">
        <v>7.4999999999999997E-2</v>
      </c>
    </row>
    <row r="21" spans="3:18" x14ac:dyDescent="0.3">
      <c r="C21">
        <v>16</v>
      </c>
      <c r="D21">
        <v>1</v>
      </c>
      <c r="E21" s="5">
        <v>2300</v>
      </c>
      <c r="F21" s="5"/>
      <c r="G21" s="5">
        <f t="shared" si="2"/>
        <v>3800</v>
      </c>
      <c r="H21">
        <f t="shared" si="3"/>
        <v>40.74074074074074</v>
      </c>
      <c r="J21">
        <f t="shared" si="0"/>
        <v>0.23</v>
      </c>
      <c r="K21">
        <f t="shared" si="1"/>
        <v>0</v>
      </c>
      <c r="M21">
        <v>16</v>
      </c>
      <c r="N21" t="s">
        <v>239</v>
      </c>
      <c r="O21">
        <f t="shared" si="4"/>
        <v>7.4999999999999997E-2</v>
      </c>
      <c r="Q21">
        <v>0.42</v>
      </c>
      <c r="R21">
        <v>0.115</v>
      </c>
    </row>
    <row r="22" spans="3:18" x14ac:dyDescent="0.3">
      <c r="C22">
        <v>17</v>
      </c>
      <c r="D22">
        <v>0</v>
      </c>
      <c r="E22" s="5"/>
      <c r="F22" s="5">
        <f>E21</f>
        <v>2300</v>
      </c>
      <c r="G22" s="5">
        <f t="shared" si="2"/>
        <v>4600</v>
      </c>
      <c r="H22">
        <f t="shared" si="3"/>
        <v>21.05263157894737</v>
      </c>
      <c r="J22">
        <f t="shared" si="0"/>
        <v>0</v>
      </c>
      <c r="K22">
        <f t="shared" si="1"/>
        <v>0.115</v>
      </c>
      <c r="M22">
        <v>17</v>
      </c>
      <c r="N22" t="s">
        <v>241</v>
      </c>
      <c r="O22">
        <f t="shared" si="4"/>
        <v>0.42</v>
      </c>
    </row>
    <row r="23" spans="3:18" x14ac:dyDescent="0.3">
      <c r="C23">
        <v>18</v>
      </c>
      <c r="D23">
        <v>1</v>
      </c>
      <c r="E23" s="5">
        <v>4200</v>
      </c>
      <c r="F23" s="5">
        <f t="shared" ref="F23:F39" si="5">E22</f>
        <v>0</v>
      </c>
      <c r="G23" s="5">
        <f t="shared" si="2"/>
        <v>6500</v>
      </c>
      <c r="H23">
        <f t="shared" si="3"/>
        <v>41.304347826086953</v>
      </c>
      <c r="J23">
        <f t="shared" si="0"/>
        <v>0.42</v>
      </c>
      <c r="K23">
        <f t="shared" si="1"/>
        <v>0</v>
      </c>
      <c r="M23">
        <v>18</v>
      </c>
      <c r="N23" t="s">
        <v>240</v>
      </c>
      <c r="O23">
        <f t="shared" si="4"/>
        <v>0.115</v>
      </c>
    </row>
    <row r="24" spans="3:18" x14ac:dyDescent="0.3">
      <c r="C24">
        <v>19</v>
      </c>
      <c r="D24">
        <v>0</v>
      </c>
      <c r="E24" s="5"/>
      <c r="F24" s="5">
        <f t="shared" si="5"/>
        <v>4200</v>
      </c>
      <c r="G24" s="5">
        <f t="shared" si="2"/>
        <v>8400</v>
      </c>
      <c r="H24">
        <f t="shared" si="3"/>
        <v>29.23076923076923</v>
      </c>
      <c r="J24">
        <f t="shared" si="0"/>
        <v>0</v>
      </c>
      <c r="K24">
        <f t="shared" si="1"/>
        <v>0.21</v>
      </c>
      <c r="M24">
        <v>19</v>
      </c>
      <c r="N24" t="s">
        <v>247</v>
      </c>
      <c r="O24">
        <f t="shared" si="4"/>
        <v>0.75</v>
      </c>
      <c r="Q24">
        <v>0.75</v>
      </c>
      <c r="R24">
        <v>0.21</v>
      </c>
    </row>
    <row r="25" spans="3:18" x14ac:dyDescent="0.3">
      <c r="C25">
        <v>20</v>
      </c>
      <c r="D25">
        <v>1</v>
      </c>
      <c r="E25" s="5">
        <v>7500</v>
      </c>
      <c r="F25" s="5">
        <f t="shared" si="5"/>
        <v>0</v>
      </c>
      <c r="G25" s="5">
        <f t="shared" si="2"/>
        <v>11700</v>
      </c>
      <c r="H25">
        <f t="shared" si="3"/>
        <v>39.285714285714285</v>
      </c>
      <c r="J25">
        <f t="shared" si="0"/>
        <v>0.75</v>
      </c>
      <c r="K25">
        <f t="shared" si="1"/>
        <v>0</v>
      </c>
      <c r="M25">
        <v>20</v>
      </c>
      <c r="N25" t="s">
        <v>248</v>
      </c>
      <c r="O25">
        <f t="shared" si="4"/>
        <v>0.21</v>
      </c>
      <c r="Q25">
        <v>1.3</v>
      </c>
      <c r="R25">
        <v>0.375</v>
      </c>
    </row>
    <row r="26" spans="3:18" x14ac:dyDescent="0.3">
      <c r="C26">
        <v>21</v>
      </c>
      <c r="D26">
        <v>0</v>
      </c>
      <c r="E26" s="5"/>
      <c r="F26" s="5">
        <f t="shared" si="5"/>
        <v>7500</v>
      </c>
      <c r="G26" s="5">
        <f t="shared" si="2"/>
        <v>15000</v>
      </c>
      <c r="H26">
        <f t="shared" si="3"/>
        <v>28.205128205128204</v>
      </c>
      <c r="J26">
        <f t="shared" si="0"/>
        <v>0</v>
      </c>
      <c r="K26">
        <f t="shared" si="1"/>
        <v>0.375</v>
      </c>
      <c r="M26">
        <v>21</v>
      </c>
      <c r="N26" t="s">
        <v>249</v>
      </c>
      <c r="O26">
        <f t="shared" si="4"/>
        <v>1.3</v>
      </c>
    </row>
    <row r="27" spans="3:18" x14ac:dyDescent="0.3">
      <c r="C27">
        <v>22</v>
      </c>
      <c r="D27">
        <v>1</v>
      </c>
      <c r="E27" s="5">
        <v>13000</v>
      </c>
      <c r="F27" s="5">
        <f t="shared" si="5"/>
        <v>0</v>
      </c>
      <c r="G27" s="5">
        <f t="shared" si="2"/>
        <v>20500</v>
      </c>
      <c r="H27">
        <f t="shared" si="3"/>
        <v>36.666666666666664</v>
      </c>
      <c r="J27">
        <f t="shared" si="0"/>
        <v>1.3</v>
      </c>
      <c r="K27">
        <f t="shared" si="1"/>
        <v>0</v>
      </c>
      <c r="M27">
        <v>22</v>
      </c>
      <c r="N27" t="s">
        <v>250</v>
      </c>
      <c r="O27">
        <f t="shared" si="4"/>
        <v>0.375</v>
      </c>
    </row>
    <row r="28" spans="3:18" x14ac:dyDescent="0.3">
      <c r="C28">
        <v>23</v>
      </c>
      <c r="D28">
        <v>0</v>
      </c>
      <c r="E28" s="5"/>
      <c r="F28" s="5">
        <f t="shared" si="5"/>
        <v>13000</v>
      </c>
      <c r="G28" s="5">
        <f t="shared" si="2"/>
        <v>26000</v>
      </c>
      <c r="H28">
        <f t="shared" si="3"/>
        <v>26.829268292682926</v>
      </c>
      <c r="J28">
        <f t="shared" si="0"/>
        <v>0</v>
      </c>
      <c r="K28">
        <f t="shared" si="1"/>
        <v>0.65</v>
      </c>
      <c r="M28">
        <v>23</v>
      </c>
      <c r="N28" t="s">
        <v>255</v>
      </c>
      <c r="O28">
        <f t="shared" si="4"/>
        <v>2.4</v>
      </c>
      <c r="Q28">
        <v>2.4</v>
      </c>
      <c r="R28">
        <v>0.65</v>
      </c>
    </row>
    <row r="29" spans="3:18" x14ac:dyDescent="0.3">
      <c r="C29">
        <v>24</v>
      </c>
      <c r="D29">
        <v>1</v>
      </c>
      <c r="E29" s="5">
        <v>24000</v>
      </c>
      <c r="F29" s="5"/>
      <c r="G29" s="5">
        <f t="shared" si="2"/>
        <v>37000</v>
      </c>
      <c r="H29">
        <f t="shared" si="3"/>
        <v>42.307692307692307</v>
      </c>
      <c r="J29">
        <f t="shared" si="0"/>
        <v>2.4</v>
      </c>
      <c r="K29">
        <f t="shared" si="1"/>
        <v>0</v>
      </c>
      <c r="M29">
        <v>24</v>
      </c>
      <c r="N29" t="s">
        <v>256</v>
      </c>
      <c r="O29">
        <f t="shared" si="4"/>
        <v>0.65</v>
      </c>
      <c r="Q29">
        <v>4.5</v>
      </c>
      <c r="R29">
        <v>1.2</v>
      </c>
    </row>
    <row r="30" spans="3:18" x14ac:dyDescent="0.3">
      <c r="C30">
        <v>25</v>
      </c>
      <c r="D30">
        <f>D28</f>
        <v>0</v>
      </c>
      <c r="E30" s="5"/>
      <c r="F30" s="5">
        <f t="shared" si="5"/>
        <v>24000</v>
      </c>
      <c r="G30" s="5">
        <f t="shared" ref="G30:G38" si="6">IF(D30=1,E30+F29,F30+E29)</f>
        <v>48000</v>
      </c>
      <c r="H30">
        <f t="shared" ref="H30:H38" si="7">100*(G30-G29)/G29</f>
        <v>29.72972972972973</v>
      </c>
      <c r="J30">
        <f t="shared" ref="J30:J38" si="8">E30/10000</f>
        <v>0</v>
      </c>
      <c r="K30">
        <f t="shared" ref="K30:K38" si="9">F30/20000</f>
        <v>1.2</v>
      </c>
      <c r="M30">
        <v>25</v>
      </c>
      <c r="N30" t="s">
        <v>257</v>
      </c>
      <c r="O30">
        <f t="shared" si="4"/>
        <v>4.5</v>
      </c>
    </row>
    <row r="31" spans="3:18" x14ac:dyDescent="0.3">
      <c r="C31">
        <v>26</v>
      </c>
      <c r="D31">
        <f t="shared" ref="D31:D69" si="10">D29</f>
        <v>1</v>
      </c>
      <c r="E31" s="5">
        <v>45000</v>
      </c>
      <c r="F31" s="5"/>
      <c r="G31" s="5">
        <f t="shared" si="6"/>
        <v>69000</v>
      </c>
      <c r="H31">
        <f t="shared" si="7"/>
        <v>43.75</v>
      </c>
      <c r="J31">
        <f t="shared" si="8"/>
        <v>4.5</v>
      </c>
      <c r="K31">
        <f t="shared" si="9"/>
        <v>0</v>
      </c>
      <c r="M31">
        <v>26</v>
      </c>
      <c r="N31" t="s">
        <v>258</v>
      </c>
      <c r="O31">
        <f t="shared" si="4"/>
        <v>1.2</v>
      </c>
    </row>
    <row r="32" spans="3:18" x14ac:dyDescent="0.3">
      <c r="C32">
        <v>27</v>
      </c>
      <c r="D32">
        <f t="shared" si="10"/>
        <v>0</v>
      </c>
      <c r="E32" s="5"/>
      <c r="F32" s="5">
        <f t="shared" si="5"/>
        <v>45000</v>
      </c>
      <c r="G32" s="5">
        <f t="shared" si="6"/>
        <v>90000</v>
      </c>
      <c r="H32">
        <f t="shared" si="7"/>
        <v>30.434782608695652</v>
      </c>
      <c r="J32">
        <f t="shared" si="8"/>
        <v>0</v>
      </c>
      <c r="K32">
        <f t="shared" si="9"/>
        <v>2.25</v>
      </c>
      <c r="M32">
        <v>27</v>
      </c>
      <c r="N32" t="s">
        <v>261</v>
      </c>
      <c r="O32">
        <f t="shared" si="4"/>
        <v>8.1999999999999993</v>
      </c>
      <c r="Q32">
        <v>15</v>
      </c>
      <c r="R32">
        <v>4.0999999999999996</v>
      </c>
    </row>
    <row r="33" spans="3:18" x14ac:dyDescent="0.3">
      <c r="C33">
        <v>28</v>
      </c>
      <c r="D33">
        <f t="shared" si="10"/>
        <v>1</v>
      </c>
      <c r="E33" s="5">
        <v>82000</v>
      </c>
      <c r="F33" s="5">
        <f t="shared" si="5"/>
        <v>0</v>
      </c>
      <c r="G33" s="5">
        <f t="shared" si="6"/>
        <v>127000</v>
      </c>
      <c r="H33">
        <f t="shared" si="7"/>
        <v>41.111111111111114</v>
      </c>
      <c r="J33">
        <f t="shared" si="8"/>
        <v>8.1999999999999993</v>
      </c>
      <c r="K33">
        <f t="shared" si="9"/>
        <v>0</v>
      </c>
      <c r="M33">
        <v>28</v>
      </c>
      <c r="N33" t="s">
        <v>262</v>
      </c>
      <c r="O33">
        <f t="shared" si="4"/>
        <v>2.25</v>
      </c>
      <c r="Q33">
        <v>27</v>
      </c>
      <c r="R33">
        <v>7.5</v>
      </c>
    </row>
    <row r="34" spans="3:18" x14ac:dyDescent="0.3">
      <c r="C34">
        <v>29</v>
      </c>
      <c r="D34">
        <f t="shared" si="10"/>
        <v>0</v>
      </c>
      <c r="E34" s="5"/>
      <c r="F34" s="5">
        <f t="shared" si="5"/>
        <v>82000</v>
      </c>
      <c r="G34" s="5">
        <f t="shared" si="6"/>
        <v>164000</v>
      </c>
      <c r="H34">
        <f t="shared" si="7"/>
        <v>29.133858267716537</v>
      </c>
      <c r="J34">
        <f t="shared" si="8"/>
        <v>0</v>
      </c>
      <c r="K34">
        <f t="shared" si="9"/>
        <v>4.0999999999999996</v>
      </c>
      <c r="M34">
        <v>29</v>
      </c>
      <c r="N34" t="s">
        <v>263</v>
      </c>
      <c r="O34">
        <f t="shared" si="4"/>
        <v>15</v>
      </c>
    </row>
    <row r="35" spans="3:18" x14ac:dyDescent="0.3">
      <c r="C35">
        <v>30</v>
      </c>
      <c r="D35">
        <f t="shared" si="10"/>
        <v>1</v>
      </c>
      <c r="E35" s="5">
        <v>150000</v>
      </c>
      <c r="F35" s="5">
        <f t="shared" si="5"/>
        <v>0</v>
      </c>
      <c r="G35" s="5">
        <f t="shared" si="6"/>
        <v>232000</v>
      </c>
      <c r="H35">
        <f t="shared" si="7"/>
        <v>41.463414634146339</v>
      </c>
      <c r="J35">
        <f t="shared" si="8"/>
        <v>15</v>
      </c>
      <c r="K35">
        <f t="shared" si="9"/>
        <v>0</v>
      </c>
      <c r="M35">
        <v>30</v>
      </c>
      <c r="N35" t="s">
        <v>264</v>
      </c>
      <c r="O35">
        <f t="shared" si="4"/>
        <v>4.0999999999999996</v>
      </c>
    </row>
    <row r="36" spans="3:18" x14ac:dyDescent="0.3">
      <c r="C36">
        <v>31</v>
      </c>
      <c r="D36">
        <f t="shared" si="10"/>
        <v>0</v>
      </c>
      <c r="E36" s="5"/>
      <c r="F36" s="5">
        <f t="shared" si="5"/>
        <v>150000</v>
      </c>
      <c r="G36" s="5">
        <f t="shared" si="6"/>
        <v>300000</v>
      </c>
      <c r="H36">
        <f t="shared" si="7"/>
        <v>29.310344827586206</v>
      </c>
      <c r="J36">
        <f t="shared" si="8"/>
        <v>0</v>
      </c>
      <c r="K36">
        <f t="shared" si="9"/>
        <v>7.5</v>
      </c>
      <c r="M36">
        <v>31</v>
      </c>
      <c r="N36" t="s">
        <v>265</v>
      </c>
      <c r="O36">
        <f t="shared" si="4"/>
        <v>27</v>
      </c>
    </row>
    <row r="37" spans="3:18" x14ac:dyDescent="0.3">
      <c r="C37">
        <v>32</v>
      </c>
      <c r="D37">
        <f t="shared" si="10"/>
        <v>1</v>
      </c>
      <c r="E37" s="5">
        <v>270000</v>
      </c>
      <c r="F37" s="5">
        <f t="shared" si="5"/>
        <v>0</v>
      </c>
      <c r="G37" s="5">
        <f t="shared" si="6"/>
        <v>420000</v>
      </c>
      <c r="H37">
        <f t="shared" si="7"/>
        <v>40</v>
      </c>
      <c r="J37">
        <f t="shared" si="8"/>
        <v>27</v>
      </c>
      <c r="K37">
        <f t="shared" si="9"/>
        <v>0</v>
      </c>
      <c r="M37">
        <v>32</v>
      </c>
      <c r="N37" t="s">
        <v>266</v>
      </c>
      <c r="O37">
        <f t="shared" si="4"/>
        <v>7.5</v>
      </c>
    </row>
    <row r="38" spans="3:18" x14ac:dyDescent="0.3">
      <c r="C38">
        <v>33</v>
      </c>
      <c r="D38">
        <f t="shared" si="10"/>
        <v>0</v>
      </c>
      <c r="E38" s="5"/>
      <c r="F38" s="5">
        <v>200000</v>
      </c>
      <c r="G38" s="5">
        <f t="shared" si="6"/>
        <v>470000</v>
      </c>
      <c r="H38">
        <f t="shared" si="7"/>
        <v>11.904761904761905</v>
      </c>
      <c r="J38">
        <f t="shared" si="8"/>
        <v>0</v>
      </c>
      <c r="K38">
        <f t="shared" si="9"/>
        <v>10</v>
      </c>
      <c r="M38">
        <v>33</v>
      </c>
      <c r="N38" t="s">
        <v>275</v>
      </c>
      <c r="O38">
        <f t="shared" si="4"/>
        <v>40</v>
      </c>
    </row>
    <row r="39" spans="3:18" x14ac:dyDescent="0.3">
      <c r="C39">
        <v>34</v>
      </c>
      <c r="D39">
        <f t="shared" si="10"/>
        <v>1</v>
      </c>
      <c r="E39" s="5">
        <v>400000</v>
      </c>
      <c r="F39" s="5">
        <f t="shared" si="5"/>
        <v>0</v>
      </c>
      <c r="G39" s="5">
        <f t="shared" ref="G39:G44" si="11">IF(D39=1,E39+F38,F39+E38)</f>
        <v>600000</v>
      </c>
      <c r="H39">
        <f t="shared" ref="H39:H44" si="12">100*(G39-G38)/G38</f>
        <v>27.659574468085108</v>
      </c>
      <c r="J39">
        <f t="shared" ref="J39:J44" si="13">E39/10000</f>
        <v>40</v>
      </c>
      <c r="K39">
        <f t="shared" ref="K39:K44" si="14">F39/20000</f>
        <v>0</v>
      </c>
      <c r="M39">
        <v>34</v>
      </c>
      <c r="N39" t="s">
        <v>276</v>
      </c>
      <c r="O39">
        <f t="shared" ref="O39:O60" si="15">IF((MOD(C39,2))=1,J40,K38)</f>
        <v>10</v>
      </c>
    </row>
    <row r="40" spans="3:18" x14ac:dyDescent="0.3">
      <c r="C40">
        <v>35</v>
      </c>
      <c r="D40">
        <f t="shared" si="10"/>
        <v>0</v>
      </c>
      <c r="E40" s="5"/>
      <c r="F40" s="5">
        <f>E41/2</f>
        <v>300000</v>
      </c>
      <c r="G40" s="5">
        <f t="shared" si="11"/>
        <v>700000</v>
      </c>
      <c r="H40">
        <f t="shared" si="12"/>
        <v>16.666666666666668</v>
      </c>
      <c r="J40">
        <f t="shared" si="13"/>
        <v>0</v>
      </c>
      <c r="K40">
        <f t="shared" si="14"/>
        <v>15</v>
      </c>
      <c r="M40">
        <v>35</v>
      </c>
      <c r="N40" t="s">
        <v>281</v>
      </c>
      <c r="O40">
        <f t="shared" si="15"/>
        <v>60</v>
      </c>
    </row>
    <row r="41" spans="3:18" x14ac:dyDescent="0.3">
      <c r="C41">
        <v>36</v>
      </c>
      <c r="D41">
        <f t="shared" si="10"/>
        <v>1</v>
      </c>
      <c r="E41" s="5">
        <v>600000</v>
      </c>
      <c r="F41" s="5">
        <f t="shared" ref="F41:F44" si="16">E42/2</f>
        <v>0</v>
      </c>
      <c r="G41" s="5">
        <f t="shared" si="11"/>
        <v>900000</v>
      </c>
      <c r="H41">
        <f t="shared" si="12"/>
        <v>28.571428571428573</v>
      </c>
      <c r="J41">
        <f t="shared" si="13"/>
        <v>60</v>
      </c>
      <c r="K41">
        <f t="shared" si="14"/>
        <v>0</v>
      </c>
      <c r="M41">
        <v>36</v>
      </c>
      <c r="N41" t="s">
        <v>282</v>
      </c>
      <c r="O41">
        <f t="shared" si="15"/>
        <v>15</v>
      </c>
    </row>
    <row r="42" spans="3:18" x14ac:dyDescent="0.3">
      <c r="C42">
        <v>37</v>
      </c>
      <c r="D42">
        <f t="shared" si="10"/>
        <v>0</v>
      </c>
      <c r="E42" s="5"/>
      <c r="F42" s="5">
        <f t="shared" si="16"/>
        <v>400000</v>
      </c>
      <c r="G42" s="5">
        <f t="shared" si="11"/>
        <v>1000000</v>
      </c>
      <c r="H42">
        <f t="shared" si="12"/>
        <v>11.111111111111111</v>
      </c>
      <c r="J42">
        <f t="shared" si="13"/>
        <v>0</v>
      </c>
      <c r="K42">
        <f t="shared" si="14"/>
        <v>20</v>
      </c>
      <c r="M42">
        <v>37</v>
      </c>
      <c r="N42" t="s">
        <v>287</v>
      </c>
      <c r="O42">
        <f t="shared" si="15"/>
        <v>80</v>
      </c>
    </row>
    <row r="43" spans="3:18" x14ac:dyDescent="0.3">
      <c r="C43">
        <v>38</v>
      </c>
      <c r="D43">
        <f t="shared" si="10"/>
        <v>1</v>
      </c>
      <c r="E43" s="5">
        <v>800000</v>
      </c>
      <c r="F43" s="5">
        <f t="shared" si="16"/>
        <v>0</v>
      </c>
      <c r="G43" s="5">
        <f t="shared" si="11"/>
        <v>1200000</v>
      </c>
      <c r="H43">
        <f t="shared" si="12"/>
        <v>20</v>
      </c>
      <c r="J43">
        <f t="shared" si="13"/>
        <v>80</v>
      </c>
      <c r="K43">
        <f t="shared" si="14"/>
        <v>0</v>
      </c>
      <c r="M43">
        <v>38</v>
      </c>
      <c r="N43" t="s">
        <v>288</v>
      </c>
      <c r="O43">
        <f t="shared" si="15"/>
        <v>20</v>
      </c>
    </row>
    <row r="44" spans="3:18" x14ac:dyDescent="0.3">
      <c r="C44">
        <v>39</v>
      </c>
      <c r="D44">
        <f t="shared" si="10"/>
        <v>0</v>
      </c>
      <c r="E44" s="5"/>
      <c r="F44" s="5">
        <f t="shared" si="16"/>
        <v>550000</v>
      </c>
      <c r="G44" s="5">
        <f t="shared" si="11"/>
        <v>1350000</v>
      </c>
      <c r="H44">
        <f t="shared" si="12"/>
        <v>12.5</v>
      </c>
      <c r="J44">
        <f t="shared" si="13"/>
        <v>0</v>
      </c>
      <c r="K44">
        <f t="shared" si="14"/>
        <v>27.5</v>
      </c>
      <c r="M44">
        <v>39</v>
      </c>
      <c r="N44" t="s">
        <v>295</v>
      </c>
      <c r="O44">
        <f t="shared" si="15"/>
        <v>110</v>
      </c>
    </row>
    <row r="45" spans="3:18" x14ac:dyDescent="0.3">
      <c r="C45">
        <v>40</v>
      </c>
      <c r="D45">
        <f t="shared" si="10"/>
        <v>1</v>
      </c>
      <c r="E45" s="5">
        <v>1100000</v>
      </c>
      <c r="F45" s="5">
        <f t="shared" ref="F45:F59" si="17">E46/2</f>
        <v>0</v>
      </c>
      <c r="G45" s="5">
        <f t="shared" ref="G45:G60" si="18">IF(D45=1,E45+F44,F45+E44)</f>
        <v>1650000</v>
      </c>
      <c r="H45">
        <f t="shared" ref="H45:H60" si="19">100*(G45-G44)/G44</f>
        <v>22.222222222222221</v>
      </c>
      <c r="J45">
        <f t="shared" ref="J45:J60" si="20">E45/10000</f>
        <v>110</v>
      </c>
      <c r="K45">
        <f t="shared" ref="K45:K60" si="21">F45/20000</f>
        <v>0</v>
      </c>
      <c r="M45">
        <v>40</v>
      </c>
      <c r="N45" t="s">
        <v>312</v>
      </c>
      <c r="O45">
        <f t="shared" si="15"/>
        <v>27.5</v>
      </c>
    </row>
    <row r="46" spans="3:18" x14ac:dyDescent="0.3">
      <c r="C46">
        <v>41</v>
      </c>
      <c r="D46">
        <f t="shared" si="10"/>
        <v>0</v>
      </c>
      <c r="E46" s="5"/>
      <c r="F46" s="5">
        <v>800000</v>
      </c>
      <c r="G46" s="5">
        <f t="shared" si="18"/>
        <v>1900000</v>
      </c>
      <c r="H46">
        <f t="shared" si="19"/>
        <v>15.151515151515152</v>
      </c>
      <c r="J46">
        <f t="shared" si="20"/>
        <v>0</v>
      </c>
      <c r="K46">
        <f t="shared" si="21"/>
        <v>40</v>
      </c>
      <c r="M46">
        <v>41</v>
      </c>
      <c r="N46" t="s">
        <v>303</v>
      </c>
      <c r="O46">
        <f t="shared" si="15"/>
        <v>150</v>
      </c>
    </row>
    <row r="47" spans="3:18" x14ac:dyDescent="0.3">
      <c r="C47">
        <v>42</v>
      </c>
      <c r="D47">
        <f t="shared" si="10"/>
        <v>1</v>
      </c>
      <c r="E47" s="5">
        <v>1500000</v>
      </c>
      <c r="F47" s="5">
        <f t="shared" si="17"/>
        <v>0</v>
      </c>
      <c r="G47" s="5">
        <f t="shared" si="18"/>
        <v>2300000</v>
      </c>
      <c r="H47">
        <f t="shared" si="19"/>
        <v>21.05263157894737</v>
      </c>
      <c r="J47">
        <f t="shared" si="20"/>
        <v>150</v>
      </c>
      <c r="K47">
        <f t="shared" si="21"/>
        <v>0</v>
      </c>
      <c r="M47">
        <v>42</v>
      </c>
      <c r="N47" t="s">
        <v>304</v>
      </c>
      <c r="O47">
        <f t="shared" si="15"/>
        <v>40</v>
      </c>
    </row>
    <row r="48" spans="3:18" x14ac:dyDescent="0.3">
      <c r="C48">
        <v>43</v>
      </c>
      <c r="D48">
        <f t="shared" si="10"/>
        <v>0</v>
      </c>
      <c r="E48" s="5"/>
      <c r="F48" s="5">
        <v>1200000</v>
      </c>
      <c r="G48" s="5">
        <f t="shared" si="18"/>
        <v>2700000</v>
      </c>
      <c r="H48">
        <f t="shared" si="19"/>
        <v>17.391304347826086</v>
      </c>
      <c r="J48">
        <f t="shared" si="20"/>
        <v>0</v>
      </c>
      <c r="K48">
        <f t="shared" si="21"/>
        <v>60</v>
      </c>
      <c r="M48">
        <v>43</v>
      </c>
      <c r="N48" t="s">
        <v>305</v>
      </c>
      <c r="O48">
        <f t="shared" si="15"/>
        <v>200</v>
      </c>
    </row>
    <row r="49" spans="3:15" x14ac:dyDescent="0.3">
      <c r="C49">
        <v>44</v>
      </c>
      <c r="D49">
        <f t="shared" si="10"/>
        <v>1</v>
      </c>
      <c r="E49" s="5">
        <v>2000000</v>
      </c>
      <c r="F49" s="5">
        <f t="shared" si="17"/>
        <v>0</v>
      </c>
      <c r="G49" s="5">
        <f t="shared" si="18"/>
        <v>3200000</v>
      </c>
      <c r="H49">
        <f t="shared" si="19"/>
        <v>18.518518518518519</v>
      </c>
      <c r="J49">
        <f t="shared" si="20"/>
        <v>200</v>
      </c>
      <c r="K49">
        <f t="shared" si="21"/>
        <v>0</v>
      </c>
      <c r="M49">
        <v>44</v>
      </c>
      <c r="N49" t="s">
        <v>306</v>
      </c>
      <c r="O49">
        <f t="shared" si="15"/>
        <v>60</v>
      </c>
    </row>
    <row r="50" spans="3:15" x14ac:dyDescent="0.3">
      <c r="C50">
        <v>45</v>
      </c>
      <c r="D50">
        <f t="shared" si="10"/>
        <v>0</v>
      </c>
      <c r="E50" s="5"/>
      <c r="F50" s="5">
        <v>1600000</v>
      </c>
      <c r="G50" s="5">
        <f t="shared" si="18"/>
        <v>3600000</v>
      </c>
      <c r="H50">
        <f t="shared" si="19"/>
        <v>12.5</v>
      </c>
      <c r="J50">
        <f t="shared" si="20"/>
        <v>0</v>
      </c>
      <c r="K50">
        <f t="shared" si="21"/>
        <v>80</v>
      </c>
      <c r="M50">
        <v>45</v>
      </c>
      <c r="N50" t="s">
        <v>307</v>
      </c>
      <c r="O50">
        <f t="shared" si="15"/>
        <v>280</v>
      </c>
    </row>
    <row r="51" spans="3:15" x14ac:dyDescent="0.3">
      <c r="C51">
        <v>46</v>
      </c>
      <c r="D51">
        <f t="shared" si="10"/>
        <v>1</v>
      </c>
      <c r="E51" s="5">
        <v>2800000</v>
      </c>
      <c r="F51" s="5">
        <f t="shared" si="17"/>
        <v>0</v>
      </c>
      <c r="G51" s="5">
        <f t="shared" si="18"/>
        <v>4400000</v>
      </c>
      <c r="H51">
        <f t="shared" si="19"/>
        <v>22.222222222222221</v>
      </c>
      <c r="J51">
        <f t="shared" si="20"/>
        <v>280</v>
      </c>
      <c r="K51">
        <f t="shared" si="21"/>
        <v>0</v>
      </c>
      <c r="M51">
        <v>46</v>
      </c>
      <c r="N51" t="s">
        <v>308</v>
      </c>
      <c r="O51">
        <f t="shared" si="15"/>
        <v>80</v>
      </c>
    </row>
    <row r="52" spans="3:15" x14ac:dyDescent="0.3">
      <c r="C52">
        <v>47</v>
      </c>
      <c r="D52">
        <f t="shared" si="10"/>
        <v>0</v>
      </c>
      <c r="E52" s="5"/>
      <c r="F52" s="5">
        <v>2000000</v>
      </c>
      <c r="G52" s="5">
        <f t="shared" si="18"/>
        <v>4800000</v>
      </c>
      <c r="H52">
        <f t="shared" si="19"/>
        <v>9.0909090909090917</v>
      </c>
      <c r="J52">
        <f t="shared" si="20"/>
        <v>0</v>
      </c>
      <c r="K52">
        <f t="shared" si="21"/>
        <v>100</v>
      </c>
      <c r="M52">
        <v>47</v>
      </c>
      <c r="N52" t="s">
        <v>309</v>
      </c>
      <c r="O52">
        <f t="shared" si="15"/>
        <v>380</v>
      </c>
    </row>
    <row r="53" spans="3:15" x14ac:dyDescent="0.3">
      <c r="C53">
        <v>48</v>
      </c>
      <c r="D53">
        <f t="shared" si="10"/>
        <v>1</v>
      </c>
      <c r="E53" s="5">
        <v>3800000</v>
      </c>
      <c r="F53" s="5">
        <f t="shared" si="17"/>
        <v>0</v>
      </c>
      <c r="G53" s="5">
        <f t="shared" si="18"/>
        <v>5800000</v>
      </c>
      <c r="H53">
        <f t="shared" si="19"/>
        <v>20.833333333333332</v>
      </c>
      <c r="J53">
        <f t="shared" si="20"/>
        <v>380</v>
      </c>
      <c r="K53">
        <f t="shared" si="21"/>
        <v>0</v>
      </c>
      <c r="M53">
        <v>48</v>
      </c>
      <c r="N53" t="s">
        <v>310</v>
      </c>
      <c r="O53">
        <f t="shared" si="15"/>
        <v>100</v>
      </c>
    </row>
    <row r="54" spans="3:15" x14ac:dyDescent="0.3">
      <c r="C54">
        <v>49</v>
      </c>
      <c r="D54">
        <f t="shared" si="10"/>
        <v>0</v>
      </c>
      <c r="E54" s="5"/>
      <c r="F54" s="5">
        <v>2500000</v>
      </c>
      <c r="G54" s="5">
        <f t="shared" si="18"/>
        <v>6300000</v>
      </c>
      <c r="H54">
        <f t="shared" si="19"/>
        <v>8.6206896551724146</v>
      </c>
      <c r="J54">
        <f t="shared" si="20"/>
        <v>0</v>
      </c>
      <c r="K54">
        <f t="shared" si="21"/>
        <v>125</v>
      </c>
      <c r="M54">
        <v>49</v>
      </c>
      <c r="N54" t="s">
        <v>311</v>
      </c>
      <c r="O54">
        <f t="shared" si="15"/>
        <v>500</v>
      </c>
    </row>
    <row r="55" spans="3:15" x14ac:dyDescent="0.3">
      <c r="C55">
        <v>50</v>
      </c>
      <c r="D55">
        <f t="shared" si="10"/>
        <v>1</v>
      </c>
      <c r="E55" s="5">
        <v>5000000</v>
      </c>
      <c r="F55" s="5">
        <f t="shared" si="17"/>
        <v>0</v>
      </c>
      <c r="G55" s="5">
        <f t="shared" si="18"/>
        <v>7500000</v>
      </c>
      <c r="H55">
        <f t="shared" si="19"/>
        <v>19.047619047619047</v>
      </c>
      <c r="J55">
        <f t="shared" si="20"/>
        <v>500</v>
      </c>
      <c r="K55">
        <f t="shared" si="21"/>
        <v>0</v>
      </c>
      <c r="M55">
        <v>50</v>
      </c>
      <c r="O55">
        <f t="shared" si="15"/>
        <v>125</v>
      </c>
    </row>
    <row r="56" spans="3:15" x14ac:dyDescent="0.3">
      <c r="C56">
        <v>51</v>
      </c>
      <c r="D56">
        <f t="shared" si="10"/>
        <v>0</v>
      </c>
      <c r="E56" s="5"/>
      <c r="F56" s="5">
        <v>3000000</v>
      </c>
      <c r="G56" s="5">
        <f t="shared" si="18"/>
        <v>8000000</v>
      </c>
      <c r="H56">
        <f t="shared" si="19"/>
        <v>6.666666666666667</v>
      </c>
      <c r="J56">
        <f t="shared" si="20"/>
        <v>0</v>
      </c>
      <c r="K56">
        <f t="shared" si="21"/>
        <v>150</v>
      </c>
      <c r="M56">
        <v>51</v>
      </c>
      <c r="O56">
        <f t="shared" si="15"/>
        <v>650</v>
      </c>
    </row>
    <row r="57" spans="3:15" x14ac:dyDescent="0.3">
      <c r="C57">
        <v>52</v>
      </c>
      <c r="D57">
        <f t="shared" si="10"/>
        <v>1</v>
      </c>
      <c r="E57" s="5">
        <v>6500000</v>
      </c>
      <c r="F57" s="5">
        <f t="shared" si="17"/>
        <v>0</v>
      </c>
      <c r="G57" s="5">
        <f t="shared" si="18"/>
        <v>9500000</v>
      </c>
      <c r="H57">
        <f t="shared" si="19"/>
        <v>18.75</v>
      </c>
      <c r="J57">
        <f t="shared" si="20"/>
        <v>650</v>
      </c>
      <c r="K57">
        <f t="shared" si="21"/>
        <v>0</v>
      </c>
      <c r="M57">
        <v>52</v>
      </c>
      <c r="O57">
        <f t="shared" si="15"/>
        <v>150</v>
      </c>
    </row>
    <row r="58" spans="3:15" x14ac:dyDescent="0.3">
      <c r="C58">
        <v>53</v>
      </c>
      <c r="D58">
        <f t="shared" si="10"/>
        <v>0</v>
      </c>
      <c r="E58" s="5"/>
      <c r="F58" s="5">
        <v>4000000</v>
      </c>
      <c r="G58" s="5">
        <f t="shared" si="18"/>
        <v>10500000</v>
      </c>
      <c r="H58">
        <f t="shared" si="19"/>
        <v>10.526315789473685</v>
      </c>
      <c r="J58">
        <f t="shared" si="20"/>
        <v>0</v>
      </c>
      <c r="K58">
        <f t="shared" si="21"/>
        <v>200</v>
      </c>
      <c r="M58">
        <v>53</v>
      </c>
      <c r="O58">
        <f t="shared" si="15"/>
        <v>800</v>
      </c>
    </row>
    <row r="59" spans="3:15" x14ac:dyDescent="0.3">
      <c r="C59">
        <v>54</v>
      </c>
      <c r="D59">
        <f t="shared" si="10"/>
        <v>1</v>
      </c>
      <c r="E59" s="5">
        <v>8000000</v>
      </c>
      <c r="F59" s="5">
        <f t="shared" si="17"/>
        <v>0</v>
      </c>
      <c r="G59" s="5">
        <f t="shared" si="18"/>
        <v>12000000</v>
      </c>
      <c r="H59">
        <f t="shared" si="19"/>
        <v>14.285714285714286</v>
      </c>
      <c r="J59">
        <f t="shared" si="20"/>
        <v>800</v>
      </c>
      <c r="K59">
        <f t="shared" si="21"/>
        <v>0</v>
      </c>
      <c r="M59">
        <v>54</v>
      </c>
      <c r="O59">
        <f t="shared" si="15"/>
        <v>200</v>
      </c>
    </row>
    <row r="60" spans="3:15" x14ac:dyDescent="0.3">
      <c r="C60">
        <v>55</v>
      </c>
      <c r="D60">
        <f t="shared" si="10"/>
        <v>0</v>
      </c>
      <c r="E60" s="5"/>
      <c r="F60" s="5">
        <v>5000000</v>
      </c>
      <c r="G60" s="5">
        <f t="shared" si="18"/>
        <v>13000000</v>
      </c>
      <c r="H60">
        <f t="shared" si="19"/>
        <v>8.3333333333333339</v>
      </c>
      <c r="J60">
        <f t="shared" si="20"/>
        <v>0</v>
      </c>
      <c r="K60">
        <f t="shared" si="21"/>
        <v>250</v>
      </c>
      <c r="M60">
        <v>55</v>
      </c>
      <c r="O60">
        <f t="shared" si="15"/>
        <v>1000</v>
      </c>
    </row>
    <row r="61" spans="3:15" x14ac:dyDescent="0.3">
      <c r="C61">
        <v>56</v>
      </c>
      <c r="D61">
        <f t="shared" si="10"/>
        <v>1</v>
      </c>
      <c r="E61" s="5">
        <v>10000000</v>
      </c>
      <c r="F61" s="5">
        <f t="shared" ref="F61:F69" si="22">E62/2</f>
        <v>0</v>
      </c>
      <c r="G61" s="5">
        <f t="shared" ref="G61:G69" si="23">IF(D61=1,E61+F60,F61+E60)</f>
        <v>15000000</v>
      </c>
      <c r="H61">
        <f t="shared" ref="H61:H69" si="24">100*(G61-G60)/G60</f>
        <v>15.384615384615385</v>
      </c>
      <c r="J61">
        <f t="shared" ref="J61:J69" si="25">E61/10000</f>
        <v>1000</v>
      </c>
      <c r="K61">
        <f t="shared" ref="K61:K69" si="26">F61/20000</f>
        <v>0</v>
      </c>
      <c r="M61">
        <v>56</v>
      </c>
      <c r="O61">
        <f t="shared" ref="O61:O69" si="27">IF((MOD(C61,2))=1,J62,K60)</f>
        <v>250</v>
      </c>
    </row>
    <row r="62" spans="3:15" x14ac:dyDescent="0.3">
      <c r="C62">
        <v>57</v>
      </c>
      <c r="D62">
        <f t="shared" si="10"/>
        <v>0</v>
      </c>
      <c r="E62" s="5"/>
      <c r="F62" s="5">
        <v>7000000</v>
      </c>
      <c r="G62" s="5">
        <f t="shared" si="23"/>
        <v>17000000</v>
      </c>
      <c r="H62">
        <f t="shared" si="24"/>
        <v>13.333333333333334</v>
      </c>
      <c r="J62">
        <f t="shared" si="25"/>
        <v>0</v>
      </c>
      <c r="K62">
        <f t="shared" si="26"/>
        <v>350</v>
      </c>
      <c r="M62">
        <v>57</v>
      </c>
      <c r="O62">
        <f t="shared" si="27"/>
        <v>1200</v>
      </c>
    </row>
    <row r="63" spans="3:15" x14ac:dyDescent="0.3">
      <c r="C63">
        <v>58</v>
      </c>
      <c r="D63">
        <f t="shared" si="10"/>
        <v>1</v>
      </c>
      <c r="E63" s="5">
        <v>12000000</v>
      </c>
      <c r="F63" s="5">
        <f t="shared" si="22"/>
        <v>0</v>
      </c>
      <c r="G63" s="5">
        <f t="shared" si="23"/>
        <v>19000000</v>
      </c>
      <c r="H63">
        <f t="shared" si="24"/>
        <v>11.764705882352942</v>
      </c>
      <c r="J63">
        <f t="shared" si="25"/>
        <v>1200</v>
      </c>
      <c r="K63">
        <f t="shared" si="26"/>
        <v>0</v>
      </c>
      <c r="M63">
        <v>58</v>
      </c>
      <c r="O63">
        <f t="shared" si="27"/>
        <v>350</v>
      </c>
    </row>
    <row r="64" spans="3:15" x14ac:dyDescent="0.3">
      <c r="C64">
        <v>59</v>
      </c>
      <c r="D64">
        <f t="shared" si="10"/>
        <v>0</v>
      </c>
      <c r="E64" s="5"/>
      <c r="F64" s="5">
        <v>9000000</v>
      </c>
      <c r="G64" s="5">
        <f t="shared" si="23"/>
        <v>21000000</v>
      </c>
      <c r="H64">
        <f t="shared" si="24"/>
        <v>10.526315789473685</v>
      </c>
      <c r="J64">
        <f t="shared" si="25"/>
        <v>0</v>
      </c>
      <c r="K64">
        <f t="shared" si="26"/>
        <v>450</v>
      </c>
      <c r="M64">
        <v>59</v>
      </c>
      <c r="O64">
        <f t="shared" si="27"/>
        <v>1450</v>
      </c>
    </row>
    <row r="65" spans="3:15" x14ac:dyDescent="0.3">
      <c r="C65">
        <v>60</v>
      </c>
      <c r="D65">
        <f t="shared" si="10"/>
        <v>1</v>
      </c>
      <c r="E65" s="5">
        <v>14500000</v>
      </c>
      <c r="F65" s="5">
        <f t="shared" si="22"/>
        <v>0</v>
      </c>
      <c r="G65" s="5">
        <f t="shared" si="23"/>
        <v>23500000</v>
      </c>
      <c r="H65">
        <f t="shared" si="24"/>
        <v>11.904761904761905</v>
      </c>
      <c r="J65">
        <f t="shared" si="25"/>
        <v>1450</v>
      </c>
      <c r="K65">
        <f t="shared" si="26"/>
        <v>0</v>
      </c>
      <c r="M65">
        <v>60</v>
      </c>
      <c r="O65">
        <f t="shared" si="27"/>
        <v>450</v>
      </c>
    </row>
    <row r="66" spans="3:15" x14ac:dyDescent="0.3">
      <c r="C66">
        <v>61</v>
      </c>
      <c r="D66">
        <f t="shared" si="10"/>
        <v>0</v>
      </c>
      <c r="E66" s="5"/>
      <c r="F66" s="5">
        <v>12000000</v>
      </c>
      <c r="G66" s="5">
        <f t="shared" si="23"/>
        <v>26500000</v>
      </c>
      <c r="H66">
        <f t="shared" si="24"/>
        <v>12.76595744680851</v>
      </c>
      <c r="J66">
        <f t="shared" si="25"/>
        <v>0</v>
      </c>
      <c r="K66">
        <f t="shared" si="26"/>
        <v>600</v>
      </c>
      <c r="M66">
        <v>61</v>
      </c>
      <c r="O66">
        <f t="shared" si="27"/>
        <v>1700</v>
      </c>
    </row>
    <row r="67" spans="3:15" x14ac:dyDescent="0.3">
      <c r="C67">
        <v>62</v>
      </c>
      <c r="D67">
        <f t="shared" si="10"/>
        <v>1</v>
      </c>
      <c r="E67" s="5">
        <v>17000000</v>
      </c>
      <c r="F67" s="5">
        <f t="shared" si="22"/>
        <v>0</v>
      </c>
      <c r="G67" s="5">
        <f t="shared" si="23"/>
        <v>29000000</v>
      </c>
      <c r="H67">
        <f t="shared" si="24"/>
        <v>9.433962264150944</v>
      </c>
      <c r="J67">
        <f t="shared" si="25"/>
        <v>1700</v>
      </c>
      <c r="K67">
        <f t="shared" si="26"/>
        <v>0</v>
      </c>
      <c r="M67">
        <v>62</v>
      </c>
      <c r="O67">
        <f t="shared" si="27"/>
        <v>600</v>
      </c>
    </row>
    <row r="68" spans="3:15" x14ac:dyDescent="0.3">
      <c r="C68">
        <v>63</v>
      </c>
      <c r="D68">
        <f t="shared" si="10"/>
        <v>0</v>
      </c>
      <c r="E68" s="5"/>
      <c r="F68" s="5">
        <v>15000000</v>
      </c>
      <c r="G68" s="5">
        <f t="shared" si="23"/>
        <v>32000000</v>
      </c>
      <c r="H68">
        <f t="shared" si="24"/>
        <v>10.344827586206897</v>
      </c>
      <c r="J68">
        <f t="shared" si="25"/>
        <v>0</v>
      </c>
      <c r="K68">
        <f t="shared" si="26"/>
        <v>750</v>
      </c>
      <c r="M68">
        <v>63</v>
      </c>
      <c r="O68">
        <f t="shared" si="27"/>
        <v>2000</v>
      </c>
    </row>
    <row r="69" spans="3:15" x14ac:dyDescent="0.3">
      <c r="C69">
        <v>64</v>
      </c>
      <c r="D69">
        <f t="shared" si="10"/>
        <v>1</v>
      </c>
      <c r="E69" s="5">
        <v>20000000</v>
      </c>
      <c r="F69" s="5">
        <f t="shared" si="22"/>
        <v>0</v>
      </c>
      <c r="G69" s="5">
        <f t="shared" si="23"/>
        <v>35000000</v>
      </c>
      <c r="H69">
        <f t="shared" si="24"/>
        <v>9.375</v>
      </c>
      <c r="J69">
        <f t="shared" si="25"/>
        <v>2000</v>
      </c>
      <c r="K69">
        <f t="shared" si="26"/>
        <v>0</v>
      </c>
      <c r="M69">
        <v>64</v>
      </c>
      <c r="O69">
        <f t="shared" si="27"/>
        <v>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WeaponEffect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2024-04-30T02:03:53Z</dcterms:modified>
</cp:coreProperties>
</file>